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Questa_cartella_di_lavoro" defaultThemeVersion="124226"/>
  <bookViews>
    <workbookView xWindow="-120" yWindow="-120" windowWidth="20730" windowHeight="11160" tabRatio="891"/>
  </bookViews>
  <sheets>
    <sheet name="Indice" sheetId="86" r:id="rId1"/>
    <sheet name="13.1" sheetId="87" r:id="rId2"/>
    <sheet name="13.2" sheetId="69" r:id="rId3"/>
    <sheet name="13.2 segue" sheetId="70" r:id="rId4"/>
    <sheet name="13.3" sheetId="72" r:id="rId5"/>
    <sheet name="13.4" sheetId="78" r:id="rId6"/>
    <sheet name="13.5" sheetId="85" r:id="rId7"/>
    <sheet name="13.6" sheetId="80" r:id="rId8"/>
    <sheet name="13.7" sheetId="81" r:id="rId9"/>
    <sheet name="13.8" sheetId="83" r:id="rId10"/>
    <sheet name="13.9" sheetId="74" r:id="rId11"/>
    <sheet name="13.10" sheetId="75" r:id="rId12"/>
    <sheet name="13.11" sheetId="76" r:id="rId13"/>
    <sheet name="13.12" sheetId="77" r:id="rId14"/>
    <sheet name="13.13" sheetId="52" r:id="rId15"/>
    <sheet name="13.13 segue" sheetId="53" r:id="rId16"/>
    <sheet name="13.14" sheetId="54" r:id="rId17"/>
    <sheet name="13.15" sheetId="51" r:id="rId18"/>
  </sheets>
  <definedNames>
    <definedName name="_xlnm.Print_Area" localSheetId="13">'13.12'!$A$4:$I$82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0" i="53" l="1"/>
  <c r="I50" i="53"/>
  <c r="K49" i="53"/>
  <c r="J49" i="53"/>
  <c r="I49" i="53"/>
  <c r="H13" i="80" l="1"/>
  <c r="I13" i="80"/>
  <c r="J13" i="80"/>
  <c r="K13" i="80"/>
  <c r="H14" i="80"/>
  <c r="I14" i="80"/>
  <c r="J14" i="80"/>
  <c r="K14" i="80"/>
  <c r="H44" i="54" l="1"/>
  <c r="G44" i="54"/>
  <c r="F44" i="54"/>
  <c r="E44" i="54"/>
  <c r="D44" i="54"/>
  <c r="C44" i="54"/>
  <c r="B44" i="54"/>
  <c r="H43" i="54"/>
  <c r="G43" i="54"/>
  <c r="F43" i="54"/>
  <c r="E43" i="54"/>
  <c r="D43" i="54"/>
  <c r="C43" i="54"/>
  <c r="B43" i="54"/>
  <c r="H42" i="54"/>
  <c r="G42" i="54"/>
  <c r="F42" i="54"/>
  <c r="E42" i="54"/>
  <c r="D42" i="54"/>
  <c r="C42" i="54"/>
  <c r="B42" i="54"/>
  <c r="H41" i="54"/>
  <c r="G41" i="54"/>
  <c r="F41" i="54"/>
  <c r="E41" i="54"/>
  <c r="D41" i="54"/>
  <c r="C41" i="54"/>
  <c r="B41" i="54"/>
  <c r="H40" i="54"/>
  <c r="G40" i="54"/>
  <c r="F40" i="54"/>
  <c r="E40" i="54"/>
  <c r="D40" i="54"/>
  <c r="C40" i="54"/>
  <c r="B40" i="54"/>
  <c r="F46" i="53"/>
  <c r="K45" i="53"/>
  <c r="J45" i="53"/>
  <c r="I45" i="53"/>
  <c r="G45" i="53"/>
  <c r="E45" i="53"/>
  <c r="C45" i="53"/>
  <c r="B45" i="53"/>
  <c r="K44" i="53"/>
  <c r="J44" i="53"/>
  <c r="I44" i="53"/>
  <c r="G44" i="53"/>
  <c r="E44" i="53"/>
  <c r="C44" i="53"/>
  <c r="B44" i="53"/>
  <c r="K43" i="53"/>
  <c r="J43" i="53"/>
  <c r="I43" i="53"/>
  <c r="G43" i="53"/>
  <c r="E43" i="53"/>
  <c r="C43" i="53"/>
  <c r="B43" i="53"/>
  <c r="K42" i="53"/>
  <c r="J42" i="53"/>
  <c r="I42" i="53"/>
  <c r="G42" i="53"/>
  <c r="E42" i="53"/>
  <c r="C42" i="53"/>
  <c r="B42" i="53"/>
  <c r="K41" i="53"/>
  <c r="K46" i="53" s="1"/>
  <c r="J41" i="53"/>
  <c r="J46" i="53" s="1"/>
  <c r="I41" i="53"/>
  <c r="G41" i="53"/>
  <c r="E41" i="53"/>
  <c r="C41" i="53"/>
  <c r="B41" i="53"/>
  <c r="I46" i="52"/>
  <c r="F46" i="52"/>
  <c r="L45" i="52"/>
  <c r="K45" i="52"/>
  <c r="H45" i="52"/>
  <c r="E45" i="52"/>
  <c r="C45" i="52"/>
  <c r="B45" i="52"/>
  <c r="L44" i="52"/>
  <c r="K44" i="52"/>
  <c r="H44" i="52"/>
  <c r="E44" i="52"/>
  <c r="C44" i="52"/>
  <c r="B44" i="52"/>
  <c r="L43" i="52"/>
  <c r="K43" i="52"/>
  <c r="H43" i="52"/>
  <c r="E43" i="52"/>
  <c r="C43" i="52"/>
  <c r="B43" i="52"/>
  <c r="L42" i="52"/>
  <c r="K42" i="52"/>
  <c r="H42" i="52"/>
  <c r="E42" i="52"/>
  <c r="C42" i="52"/>
  <c r="B42" i="52"/>
  <c r="L41" i="52"/>
  <c r="K41" i="52"/>
  <c r="H41" i="52"/>
  <c r="E41" i="52"/>
  <c r="E46" i="52" s="1"/>
  <c r="C41" i="52"/>
  <c r="B41" i="52"/>
  <c r="O37" i="87"/>
  <c r="N37" i="87"/>
  <c r="O36" i="87"/>
  <c r="N36" i="87"/>
  <c r="O35" i="87"/>
  <c r="N35" i="87"/>
  <c r="O34" i="87"/>
  <c r="N34" i="87"/>
  <c r="O33" i="87"/>
  <c r="N33" i="87"/>
  <c r="N38" i="87" s="1"/>
  <c r="L37" i="87"/>
  <c r="K37" i="87"/>
  <c r="L36" i="87"/>
  <c r="K36" i="87"/>
  <c r="L35" i="87"/>
  <c r="K35" i="87"/>
  <c r="L34" i="87"/>
  <c r="K34" i="87"/>
  <c r="L33" i="87"/>
  <c r="L38" i="87" s="1"/>
  <c r="K33" i="87"/>
  <c r="I37" i="87"/>
  <c r="H37" i="87"/>
  <c r="I36" i="87"/>
  <c r="H36" i="87"/>
  <c r="I35" i="87"/>
  <c r="H35" i="87"/>
  <c r="I34" i="87"/>
  <c r="H34" i="87"/>
  <c r="I33" i="87"/>
  <c r="H33" i="87"/>
  <c r="F37" i="87"/>
  <c r="E37" i="87"/>
  <c r="F36" i="87"/>
  <c r="E36" i="87"/>
  <c r="F35" i="87"/>
  <c r="E35" i="87"/>
  <c r="F34" i="87"/>
  <c r="E34" i="87"/>
  <c r="F33" i="87"/>
  <c r="E33" i="87"/>
  <c r="E38" i="87" s="1"/>
  <c r="C33" i="87"/>
  <c r="C34" i="87"/>
  <c r="C35" i="87"/>
  <c r="C36" i="87"/>
  <c r="C37" i="87"/>
  <c r="B37" i="87"/>
  <c r="B36" i="87"/>
  <c r="B35" i="87"/>
  <c r="B34" i="87"/>
  <c r="B33" i="87"/>
  <c r="F45" i="54" l="1"/>
  <c r="G45" i="54"/>
  <c r="H38" i="87"/>
  <c r="C46" i="52"/>
  <c r="H46" i="52"/>
  <c r="C46" i="53"/>
  <c r="I38" i="87"/>
  <c r="C45" i="54"/>
  <c r="D45" i="54"/>
  <c r="B38" i="87"/>
  <c r="T37" i="87"/>
  <c r="L46" i="52"/>
  <c r="T34" i="87"/>
  <c r="C38" i="87"/>
  <c r="B46" i="52"/>
  <c r="E46" i="53"/>
  <c r="K38" i="87"/>
  <c r="O38" i="87"/>
  <c r="G46" i="53"/>
  <c r="B46" i="53"/>
  <c r="H45" i="54"/>
  <c r="F38" i="87"/>
  <c r="K46" i="52"/>
  <c r="I46" i="53"/>
  <c r="E45" i="54"/>
  <c r="B45" i="54"/>
  <c r="K23" i="80"/>
  <c r="L14" i="78"/>
  <c r="L11" i="78"/>
  <c r="K11" i="78"/>
  <c r="K29" i="80"/>
  <c r="J29" i="80"/>
  <c r="I29" i="80"/>
  <c r="H29" i="80"/>
  <c r="K28" i="80"/>
  <c r="J28" i="80"/>
  <c r="I28" i="80"/>
  <c r="H28" i="80"/>
  <c r="K24" i="80"/>
  <c r="J24" i="80"/>
  <c r="I24" i="80"/>
  <c r="H24" i="80"/>
  <c r="J23" i="80"/>
  <c r="I23" i="80"/>
  <c r="H23" i="80"/>
  <c r="K19" i="80"/>
  <c r="J19" i="80"/>
  <c r="I19" i="80"/>
  <c r="H19" i="80"/>
  <c r="K18" i="80"/>
  <c r="J18" i="80"/>
  <c r="I18" i="80"/>
  <c r="H18" i="80"/>
  <c r="J11" i="78"/>
  <c r="J12" i="78"/>
  <c r="K12" i="78"/>
  <c r="L12" i="78"/>
  <c r="J13" i="78"/>
  <c r="K13" i="78"/>
  <c r="L13" i="78"/>
  <c r="J14" i="78"/>
  <c r="K14" i="78"/>
  <c r="I12" i="78"/>
  <c r="I13" i="78"/>
  <c r="I14" i="78"/>
  <c r="I11" i="78"/>
</calcChain>
</file>

<file path=xl/sharedStrings.xml><?xml version="1.0" encoding="utf-8"?>
<sst xmlns="http://schemas.openxmlformats.org/spreadsheetml/2006/main" count="1082" uniqueCount="429">
  <si>
    <t>Tavola 13.10</t>
  </si>
  <si>
    <t>Principali produzioni zootecniche</t>
  </si>
  <si>
    <t>PRODUZIONI ZOOTECNICHE</t>
  </si>
  <si>
    <t>Valori assoluti</t>
  </si>
  <si>
    <t>Burro</t>
  </si>
  <si>
    <t>Formaggi</t>
  </si>
  <si>
    <t xml:space="preserve">Uova </t>
  </si>
  <si>
    <t>Tavola 13.11</t>
  </si>
  <si>
    <t>ANNI
REGIONI</t>
  </si>
  <si>
    <t>Latte raccolto (a)</t>
  </si>
  <si>
    <t xml:space="preserve">Vacca </t>
  </si>
  <si>
    <t>Pecora</t>
  </si>
  <si>
    <t>Capra</t>
  </si>
  <si>
    <t>Bufala</t>
  </si>
  <si>
    <t>Totale</t>
  </si>
  <si>
    <t>Piemonte</t>
  </si>
  <si>
    <t>-</t>
  </si>
  <si>
    <t>Liguria</t>
  </si>
  <si>
    <t>Lombardia</t>
  </si>
  <si>
    <t>Bolzano/Bozen</t>
  </si>
  <si>
    <t>Trento</t>
  </si>
  <si>
    <t>Veneto</t>
  </si>
  <si>
    <t>Friuli-Venezia Giulia</t>
  </si>
  <si>
    <t>Emilia-Romagna</t>
  </si>
  <si>
    <t>Toscana</t>
  </si>
  <si>
    <t>Umbria</t>
  </si>
  <si>
    <t>Marche</t>
  </si>
  <si>
    <t>Lazio</t>
  </si>
  <si>
    <t xml:space="preserve">Abruzzo </t>
  </si>
  <si>
    <t xml:space="preserve">Molise </t>
  </si>
  <si>
    <t>Campania</t>
  </si>
  <si>
    <t>Puglia</t>
  </si>
  <si>
    <t>Basilicata</t>
  </si>
  <si>
    <t>Calabria</t>
  </si>
  <si>
    <t>Sicilia</t>
  </si>
  <si>
    <t>Sardegna</t>
  </si>
  <si>
    <t>Nord-ovest</t>
  </si>
  <si>
    <t>Nord-est</t>
  </si>
  <si>
    <t>Centro</t>
  </si>
  <si>
    <t>Sud</t>
  </si>
  <si>
    <t>Isole</t>
  </si>
  <si>
    <t>ITALIA</t>
  </si>
  <si>
    <t>Tavola 13.12</t>
  </si>
  <si>
    <t>Bestiame macellato per specie</t>
  </si>
  <si>
    <t>Capi</t>
  </si>
  <si>
    <t>Peso morto</t>
  </si>
  <si>
    <t>Fonte: Istat, Indagine mensile sulla macellazione del bestiame a carni rosse (R)</t>
  </si>
  <si>
    <t>Tavola 13.13</t>
  </si>
  <si>
    <t>PAESI</t>
  </si>
  <si>
    <t>Carne</t>
  </si>
  <si>
    <t>Bovini 
e bufalini</t>
  </si>
  <si>
    <t>Ovini 
e caprini</t>
  </si>
  <si>
    <t>Suini</t>
  </si>
  <si>
    <t>Bovina 
e bufalina</t>
  </si>
  <si>
    <t>Ovina 
e caprina</t>
  </si>
  <si>
    <t>Suina</t>
  </si>
  <si>
    <t>Latte</t>
  </si>
  <si>
    <t>Italia</t>
  </si>
  <si>
    <t>Austria</t>
  </si>
  <si>
    <t>Belgio</t>
  </si>
  <si>
    <t>Cipro</t>
  </si>
  <si>
    <t>Danimarca</t>
  </si>
  <si>
    <t>Estonia</t>
  </si>
  <si>
    <t>Finlandia</t>
  </si>
  <si>
    <t>Francia</t>
  </si>
  <si>
    <t>Germania</t>
  </si>
  <si>
    <t>Grecia</t>
  </si>
  <si>
    <t>Irlanda</t>
  </si>
  <si>
    <t>Lettonia</t>
  </si>
  <si>
    <t>Lituania</t>
  </si>
  <si>
    <t>Lussemburgo</t>
  </si>
  <si>
    <t>Malta</t>
  </si>
  <si>
    <t>Paesi Bassi</t>
  </si>
  <si>
    <t>Polonia</t>
  </si>
  <si>
    <t>Portogallo</t>
  </si>
  <si>
    <t>Repubblica Ceca</t>
  </si>
  <si>
    <t>Slovacchia</t>
  </si>
  <si>
    <t>Slovenia</t>
  </si>
  <si>
    <t>Spagna</t>
  </si>
  <si>
    <t>Svezia</t>
  </si>
  <si>
    <t>Regno Unito</t>
  </si>
  <si>
    <t>Ungheria</t>
  </si>
  <si>
    <t>Algeria</t>
  </si>
  <si>
    <t>Egitto (Repubblica Araba)</t>
  </si>
  <si>
    <t>Marocco</t>
  </si>
  <si>
    <t xml:space="preserve">Repubblica del Sudafrica </t>
  </si>
  <si>
    <t>Argentina</t>
  </si>
  <si>
    <t>Brasile</t>
  </si>
  <si>
    <t>Canada</t>
  </si>
  <si>
    <t>Colombia</t>
  </si>
  <si>
    <t>Guatemala</t>
  </si>
  <si>
    <t>Messico</t>
  </si>
  <si>
    <t xml:space="preserve">Repubblica Domenicana </t>
  </si>
  <si>
    <t>Stati Uniti d'America</t>
  </si>
  <si>
    <t>Cina (Republica Popolare)</t>
  </si>
  <si>
    <t>Corea (Repubblica)</t>
  </si>
  <si>
    <t>Filippine</t>
  </si>
  <si>
    <t>Giappone</t>
  </si>
  <si>
    <t>Pakistan</t>
  </si>
  <si>
    <t>Thailandia</t>
  </si>
  <si>
    <t>Turchia</t>
  </si>
  <si>
    <t>Unione Indiana</t>
  </si>
  <si>
    <t>Australia</t>
  </si>
  <si>
    <t>Nuova Zelanda</t>
  </si>
  <si>
    <t xml:space="preserve">Valori assoluti </t>
  </si>
  <si>
    <t>Concimi</t>
  </si>
  <si>
    <t>Ammendanti</t>
  </si>
  <si>
    <t>Correttivi</t>
  </si>
  <si>
    <t>Substrati di coltivazione</t>
  </si>
  <si>
    <t>Prodotti
ad azione
specifica</t>
  </si>
  <si>
    <t>Organici</t>
  </si>
  <si>
    <t>Organo-
minerali</t>
  </si>
  <si>
    <t xml:space="preserve">Totale </t>
  </si>
  <si>
    <t xml:space="preserve">Fonte: Istat, Rilevazione sulla distribuzione per uso agricolo dei fertilizzanti (concimi, ammendanti e correttivi) (R) </t>
  </si>
  <si>
    <t>Semplici</t>
  </si>
  <si>
    <t>Composti</t>
  </si>
  <si>
    <t>A base di
meso-
elementi</t>
  </si>
  <si>
    <t>A base di
micro-
elementi</t>
  </si>
  <si>
    <t>Azotati</t>
  </si>
  <si>
    <t>Fosfatici</t>
  </si>
  <si>
    <t>Potassici</t>
  </si>
  <si>
    <t>Binari</t>
  </si>
  <si>
    <t>Ternari</t>
  </si>
  <si>
    <t>ANNI 
REGIONI</t>
  </si>
  <si>
    <t>Prodotti fitosanitari</t>
  </si>
  <si>
    <t>Trappole
(unità)</t>
  </si>
  <si>
    <t>Fungicidi</t>
  </si>
  <si>
    <t>Insetticidi
e acaricidi</t>
  </si>
  <si>
    <t>Erbicidi</t>
  </si>
  <si>
    <t>Vari</t>
  </si>
  <si>
    <t>Valle d'Aosta/Vallée d'Aoste</t>
  </si>
  <si>
    <t>Trentino-Alto Adige/Südtirol</t>
  </si>
  <si>
    <t>Principi attivi</t>
  </si>
  <si>
    <t>COMPOSIZIONI PERCENTUALI</t>
  </si>
  <si>
    <t>Fonte: Istat, Indagine sui prodotti fitosanitari distribuiti per uso agricolo (R)</t>
  </si>
  <si>
    <t>Zona altimetrica</t>
  </si>
  <si>
    <t>Tipo di attività</t>
  </si>
  <si>
    <t>Maschi</t>
  </si>
  <si>
    <t>Femmine</t>
  </si>
  <si>
    <t>Montagna</t>
  </si>
  <si>
    <t>Collina</t>
  </si>
  <si>
    <t>Pianura</t>
  </si>
  <si>
    <t>Alloggio</t>
  </si>
  <si>
    <t>Ristora-
zione</t>
  </si>
  <si>
    <t>Degusta- 
zione</t>
  </si>
  <si>
    <t>Altre 
attività</t>
  </si>
  <si>
    <t xml:space="preserve">Fonte: Istat, Indagine sull'agriturismo (R) </t>
  </si>
  <si>
    <t>Carni</t>
  </si>
  <si>
    <t>Ortofrutticoli e cereali</t>
  </si>
  <si>
    <t>Produttori</t>
  </si>
  <si>
    <t>Allevamenti</t>
  </si>
  <si>
    <t>Superficie</t>
  </si>
  <si>
    <t xml:space="preserve">Fonte: Istat, Rilevazione sui prodotti di qualità Dop, Igp e Stg (R) </t>
  </si>
  <si>
    <t>(a) I produttori sono ripartiti per regione ove è ubicato l'allevamento e/o la superficie interessata ai prodotti Dop e Igp.</t>
  </si>
  <si>
    <t>(b) Un produttore può condurre uno o più allevamenti.</t>
  </si>
  <si>
    <t>Oli extravergine d'oliva</t>
  </si>
  <si>
    <t>Altri prodotti (c)</t>
  </si>
  <si>
    <t xml:space="preserve">Produttori </t>
  </si>
  <si>
    <t>Ortofrutticoli
e cereali</t>
  </si>
  <si>
    <t>Altri prodotti
(b)</t>
  </si>
  <si>
    <t>Bulgaria</t>
  </si>
  <si>
    <t>Romania</t>
  </si>
  <si>
    <t>Abruzzo</t>
  </si>
  <si>
    <t>Molise</t>
  </si>
  <si>
    <t>Tavola 13.8</t>
  </si>
  <si>
    <t xml:space="preserve">Cereali </t>
  </si>
  <si>
    <t>Frumento</t>
  </si>
  <si>
    <t xml:space="preserve">Tenero </t>
  </si>
  <si>
    <t xml:space="preserve">Duro </t>
  </si>
  <si>
    <t>Segale</t>
  </si>
  <si>
    <t>Orzo</t>
  </si>
  <si>
    <t>Avena</t>
  </si>
  <si>
    <t>Granoturco</t>
  </si>
  <si>
    <t>Sorgo da granella</t>
  </si>
  <si>
    <t>Altri cereali</t>
  </si>
  <si>
    <t>Leguminose da granella</t>
  </si>
  <si>
    <t xml:space="preserve">Fava </t>
  </si>
  <si>
    <t>Fagiuolo</t>
  </si>
  <si>
    <t>Pisello</t>
  </si>
  <si>
    <t>Cece</t>
  </si>
  <si>
    <t>Lenticchia</t>
  </si>
  <si>
    <t>Piante da tubero</t>
  </si>
  <si>
    <t>Patata</t>
  </si>
  <si>
    <t>Primaticcia</t>
  </si>
  <si>
    <t>Comune</t>
  </si>
  <si>
    <t xml:space="preserve">Batata o patata dolce </t>
  </si>
  <si>
    <t>Fava fresca</t>
  </si>
  <si>
    <t>Pisello fresco</t>
  </si>
  <si>
    <t>Barbabietola da orto</t>
  </si>
  <si>
    <t>..</t>
  </si>
  <si>
    <t>Carota</t>
  </si>
  <si>
    <t>Cipolla e porro</t>
  </si>
  <si>
    <t>Rapa</t>
  </si>
  <si>
    <t>Asparago</t>
  </si>
  <si>
    <t>Bietola da costa</t>
  </si>
  <si>
    <t>Broccoletto di rapa</t>
  </si>
  <si>
    <t>Carciofo</t>
  </si>
  <si>
    <t>Cavolfiore</t>
  </si>
  <si>
    <t>Finocchio</t>
  </si>
  <si>
    <t>Sedano</t>
  </si>
  <si>
    <t>Spinacio</t>
  </si>
  <si>
    <t>Cocomero</t>
  </si>
  <si>
    <t>Fragola</t>
  </si>
  <si>
    <t>Melanzana</t>
  </si>
  <si>
    <t>Peperone</t>
  </si>
  <si>
    <t>Pomodoro</t>
  </si>
  <si>
    <t>Popone</t>
  </si>
  <si>
    <t>Zucchine</t>
  </si>
  <si>
    <t>(a) Escluse le coltivazioni floricole.</t>
  </si>
  <si>
    <t>Piante industriali</t>
  </si>
  <si>
    <t xml:space="preserve">Canapa </t>
  </si>
  <si>
    <t xml:space="preserve">Colza  </t>
  </si>
  <si>
    <t xml:space="preserve">Girasole  </t>
  </si>
  <si>
    <t xml:space="preserve">Soia  </t>
  </si>
  <si>
    <t xml:space="preserve">                                   </t>
  </si>
  <si>
    <t>Erbai</t>
  </si>
  <si>
    <t>Monofiti</t>
  </si>
  <si>
    <t>di cui: Mais ceroso</t>
  </si>
  <si>
    <t>Polifiti</t>
  </si>
  <si>
    <t>Prati avvicendati</t>
  </si>
  <si>
    <t>di cui: Erba medica</t>
  </si>
  <si>
    <t>Prati</t>
  </si>
  <si>
    <t>Pascoli</t>
  </si>
  <si>
    <t>di cui: Pascoli poveri</t>
  </si>
  <si>
    <t>Vite</t>
  </si>
  <si>
    <t>Uva da tavola</t>
  </si>
  <si>
    <t>Uva da vino</t>
  </si>
  <si>
    <t>Agrumi</t>
  </si>
  <si>
    <t>Arancio</t>
  </si>
  <si>
    <t>Mandarino</t>
  </si>
  <si>
    <t>Clementine</t>
  </si>
  <si>
    <t>Limone</t>
  </si>
  <si>
    <t>Bergamotto</t>
  </si>
  <si>
    <t>Pompelmo</t>
  </si>
  <si>
    <t>Fruttiferi</t>
  </si>
  <si>
    <t>Albicocco</t>
  </si>
  <si>
    <t>Ciliegio</t>
  </si>
  <si>
    <t>Pesco</t>
  </si>
  <si>
    <t>Nettarine</t>
  </si>
  <si>
    <t>Melo</t>
  </si>
  <si>
    <t>Pero</t>
  </si>
  <si>
    <t>Actinidia</t>
  </si>
  <si>
    <t>Loto</t>
  </si>
  <si>
    <t>Mandorlo</t>
  </si>
  <si>
    <t>Nocciuolo</t>
  </si>
  <si>
    <t>Carrubo</t>
  </si>
  <si>
    <t>Tavola 13.9</t>
  </si>
  <si>
    <t xml:space="preserve">Frumento </t>
  </si>
  <si>
    <t>Riso</t>
  </si>
  <si>
    <t>Barbabietola 
da zucchero</t>
  </si>
  <si>
    <t>Soia</t>
  </si>
  <si>
    <t>Croazia</t>
  </si>
  <si>
    <t>Tavola 13.7</t>
  </si>
  <si>
    <t>Cedro</t>
  </si>
  <si>
    <t>BOVINI E BUFALINI</t>
  </si>
  <si>
    <t>SUINI</t>
  </si>
  <si>
    <t>EQUINI</t>
  </si>
  <si>
    <t>Produzione della pesca marittima e lagunare per regione</t>
  </si>
  <si>
    <t>Pesci</t>
  </si>
  <si>
    <t>Molluschi</t>
  </si>
  <si>
    <t>Crostacei</t>
  </si>
  <si>
    <t>Totale generale</t>
  </si>
  <si>
    <t>Alici,
sarde,
sgombri</t>
  </si>
  <si>
    <t>Tonni</t>
  </si>
  <si>
    <t>Altri</t>
  </si>
  <si>
    <t>Calamari,
polpi,
seppie</t>
  </si>
  <si>
    <t>Variazioni percentuali</t>
  </si>
  <si>
    <t>OVINI E CAPRINI</t>
  </si>
  <si>
    <t>Minerali</t>
  </si>
  <si>
    <t>Genere del conduttore</t>
  </si>
  <si>
    <t>Produzione</t>
  </si>
  <si>
    <t>ERBACEE</t>
  </si>
  <si>
    <t>(a) Latte raccolto o acquistato direttamente presso gli allevatori/produttori di latte.</t>
  </si>
  <si>
    <t>Percentuale sul totale del latte raccolto</t>
  </si>
  <si>
    <t>Di cui:
Autorizzate 
nel'anno</t>
  </si>
  <si>
    <t>Consistenza</t>
  </si>
  <si>
    <t xml:space="preserve">(a) Latte raccolto o acquistato direttamente presso gli allevatori/produttori latte.  </t>
  </si>
  <si>
    <t>Latte raccolto di tutti i tipi (a)</t>
  </si>
  <si>
    <t xml:space="preserve">Biologici </t>
  </si>
  <si>
    <t>V. d'Aosta/V. d'Aoste</t>
  </si>
  <si>
    <t>COLTIVAZIONI AGRICOLE</t>
  </si>
  <si>
    <t>segue ERBACEE</t>
  </si>
  <si>
    <r>
      <t xml:space="preserve">Superficie investita e produzione raccolta delle principali coltivazioni agricole </t>
    </r>
    <r>
      <rPr>
        <sz val="8"/>
        <rFont val="Arial"/>
        <family val="2"/>
      </rPr>
      <t>(a)</t>
    </r>
  </si>
  <si>
    <t>Riso (risone) (b)</t>
  </si>
  <si>
    <t>(b) Dati forniti per il riso da Enterisi, per il tabacco da Agea (Agenzia per le erogazioni in agricoltura) e per la barbabietola da Absi (Associazione bieticolo-saccarifera italiana).</t>
  </si>
  <si>
    <t>(c) Orticole in piena aria ed in serra.</t>
  </si>
  <si>
    <t xml:space="preserve">Barbabietola da zucchero (b) </t>
  </si>
  <si>
    <t xml:space="preserve">Susino </t>
  </si>
  <si>
    <t>Totale fertilizzanti per ettaro di Sau (a)</t>
  </si>
  <si>
    <t>FORAGGERE TEMPORANEE</t>
  </si>
  <si>
    <t>FORAGGERE PERMANENTI</t>
  </si>
  <si>
    <t>LEGNOSE AGRARIE</t>
  </si>
  <si>
    <t>VALORI ASSOLUTI</t>
  </si>
  <si>
    <t>(a) I produttori sono ripartiti per Regione ove è ubicato l'allevamento e/o la superficie interessata ai prodotti Dop e Igp.</t>
  </si>
  <si>
    <t>Tavola 13.14</t>
  </si>
  <si>
    <t>Tavola 13.6</t>
  </si>
  <si>
    <t>Trentino-A. Adige/Südtirol</t>
  </si>
  <si>
    <t>Produzione di alcune coltivazioni erbacee per paese</t>
  </si>
  <si>
    <r>
      <t xml:space="preserve">Superficie investita e produzione raccolta delle principali coltivazioni agricole </t>
    </r>
    <r>
      <rPr>
        <sz val="9"/>
        <rFont val="Arial"/>
        <family val="2"/>
      </rPr>
      <t>(a)</t>
    </r>
  </si>
  <si>
    <t>Consistenza del bestiame e produzione zootecnica per paese</t>
  </si>
  <si>
    <t>Prodotti fitosanitari e trappole per regione</t>
  </si>
  <si>
    <t>Principi attivi contenuti nei prodotti fitosanitari per regione</t>
  </si>
  <si>
    <t>PRODUZIONE RACCOLTA</t>
  </si>
  <si>
    <t>Totale per ettaro di Sau (b)</t>
  </si>
  <si>
    <t>Trentino-A. 
Adige/Südtirol</t>
  </si>
  <si>
    <t xml:space="preserve">Superficie e produzione raccolta delle principali coltivazioni agricole </t>
  </si>
  <si>
    <t>V. d'Aosta/
V. d'Aoste</t>
  </si>
  <si>
    <t>compo-sizione regionale</t>
  </si>
  <si>
    <t>Vari (a)</t>
  </si>
  <si>
    <t>(b) La SAU trattabile è riferita all'anno 2016.</t>
  </si>
  <si>
    <t>EUROPA - PAESI UE</t>
  </si>
  <si>
    <t>ALCUNI PAESI AFRICANI</t>
  </si>
  <si>
    <t>ALCUNI PAESI AMERICANI</t>
  </si>
  <si>
    <t>ALCUNI PAESI ASIATICI</t>
  </si>
  <si>
    <t>OCEANIA</t>
  </si>
  <si>
    <t>Fonte: Istat-Irepa, rilevazione sui prodotti della pesca marittima e lagunare</t>
  </si>
  <si>
    <t>Coltivazioni orticole (c)</t>
  </si>
  <si>
    <t>Fagiuolo e fagiolino fresco</t>
  </si>
  <si>
    <t>Tabacco (b)</t>
  </si>
  <si>
    <t>SUPERFICIE IN PRODUZIONE</t>
  </si>
  <si>
    <t>Trentino-Alto Adige/ Südtirol</t>
  </si>
  <si>
    <t>Valle d'Aosta/ 
Vallée d'Aoste</t>
  </si>
  <si>
    <t>Latte raccolto presso le aziende agricole dall'industria lattiero casearia per tipo e per regione</t>
  </si>
  <si>
    <t xml:space="preserve">Fonte: Istat, Indagine annuale sul latte e sui prodotti lattiero-caseari (R) </t>
  </si>
  <si>
    <t>2019/                           2018</t>
  </si>
  <si>
    <t>2019/
2018</t>
  </si>
  <si>
    <t>ANNI
RIPARTIZIONE GEOGRAFICA</t>
  </si>
  <si>
    <t>Oli extravergine
di oliva</t>
  </si>
  <si>
    <t>Tavola 13.1</t>
  </si>
  <si>
    <t>Tavola 13.2</t>
  </si>
  <si>
    <t>Tavola 13.3</t>
  </si>
  <si>
    <t>Tavola 13.4</t>
  </si>
  <si>
    <t>Tavola 13.5</t>
  </si>
  <si>
    <t>,,</t>
  </si>
  <si>
    <t>(a) Includono i prodotti di origine biologica.</t>
  </si>
  <si>
    <t>Tavola 13.15</t>
  </si>
  <si>
    <r>
      <t xml:space="preserve">Tavola 13.13 </t>
    </r>
    <r>
      <rPr>
        <sz val="9"/>
        <rFont val="Arial"/>
        <family val="2"/>
      </rPr>
      <t>segue</t>
    </r>
  </si>
  <si>
    <r>
      <t xml:space="preserve">Tavola 13.2 </t>
    </r>
    <r>
      <rPr>
        <sz val="9"/>
        <rFont val="Arial"/>
        <family val="2"/>
      </rPr>
      <t>segue</t>
    </r>
  </si>
  <si>
    <t xml:space="preserve">
REGIONI</t>
  </si>
  <si>
    <t>Valle d'Aosta-Vallèe d’Aoste</t>
  </si>
  <si>
    <t>Aziende agricole di unità produttive attive con attività agricola secondaria</t>
  </si>
  <si>
    <t>Aziende agricole di unità produttive non attive</t>
  </si>
  <si>
    <t xml:space="preserve">Aziende agricole di persone fisiche </t>
  </si>
  <si>
    <t>Unità</t>
  </si>
  <si>
    <t>SAU</t>
  </si>
  <si>
    <t>Unità produttive e SAU per tipologia di unità economiche e per regione</t>
  </si>
  <si>
    <t>Produttori, allevamenti e superficie per settore di prodotti Dop e Igp e per ripartizione geografica</t>
  </si>
  <si>
    <t>Fertilizzanti distribuiti in agricoltura per tipo e per regione</t>
  </si>
  <si>
    <t>Concimi minerali distribuiti in agricoltura per tipo e per regione</t>
  </si>
  <si>
    <t>Trasformatori per settore di prodotti Dop, Igp, Stg e per ripartizione geografica</t>
  </si>
  <si>
    <t>Aziende agrituristiche autorizzate per genere del conduttore, per zona altimetrica, per tipo di attività e per regione</t>
  </si>
  <si>
    <r>
      <t>Unità produttive e SAU per tipologia di unità economiche</t>
    </r>
    <r>
      <rPr>
        <sz val="9"/>
        <rFont val="Arial"/>
        <family val="2"/>
      </rPr>
      <t xml:space="preserve"> (a)</t>
    </r>
    <r>
      <rPr>
        <b/>
        <sz val="9"/>
        <rFont val="Arial"/>
        <family val="2"/>
      </rPr>
      <t xml:space="preserve"> e per regione</t>
    </r>
  </si>
  <si>
    <r>
      <t>Fonte: Food and Agriculture Organization (Fao); per l'Italia Istat</t>
    </r>
    <r>
      <rPr>
        <sz val="7"/>
        <color indexed="10"/>
        <rFont val="Arial"/>
        <family val="2"/>
      </rPr>
      <t>:</t>
    </r>
    <r>
      <rPr>
        <sz val="7"/>
        <rFont val="Arial"/>
        <family val="2"/>
      </rPr>
      <t xml:space="preserve"> Indagine sulla consistenza del bestiame bovino, bufalino, suino e ovino-caprino (R);  Indagine annuale sul latte e sui prodotti lattiero-caseari (R); Indagine mensile sulla macellazione del bestiame a carni rosse (R)</t>
    </r>
  </si>
  <si>
    <t>2020/                           2019</t>
  </si>
  <si>
    <t>Anno 2020</t>
  </si>
  <si>
    <t>*</t>
  </si>
  <si>
    <t>2018 (d)</t>
  </si>
  <si>
    <t xml:space="preserve">(c) Comprendono altri prodotti di origine animale, aceti diversi dagli aceti di vino, prodotti di panetteria, spezie, oli essenziali, ittici, sale e paste alimentari. </t>
  </si>
  <si>
    <t xml:space="preserve">(b) Comprendono altri prodotti di origine animale, aceti diversi dagli aceti di vino, prodotti di panetteria, spezie, oli essenziali, ittici, sale e paste alimentari. </t>
  </si>
  <si>
    <t>2020/
2019</t>
  </si>
  <si>
    <t>Cipro (a)</t>
  </si>
  <si>
    <t>(c) Il dato di superficie del 2018 può essere oggetto di revisione.</t>
  </si>
  <si>
    <t>(d) Nel 2019 i dati del Prosciutto di Modena sono riferiti al 31 dicembre 2018.</t>
  </si>
  <si>
    <t>(e) Eventuali differenze con i dati del 2018 potrebbero dipendere anche da un processo di revisione dell'Indagine.</t>
  </si>
  <si>
    <t>(*) - Il dato non è divulgabile ai sensi dell'art. 9 del d.lgs. n. 322/89 (segreto statistico).</t>
  </si>
  <si>
    <t>(d) Il dato di superficie del 2018 può essere oggetto di revisione.</t>
  </si>
  <si>
    <t>(d) Eventuali differenze con i dati del 2018 potrebbero dipendere anche da un processo di revisione dell'Indagine.</t>
  </si>
  <si>
    <t>(c) Nel 2019 i dati del Prosciutto di Modena sono riferiti al 31 dicembre 2018.</t>
  </si>
  <si>
    <t xml:space="preserve">Olivo </t>
  </si>
  <si>
    <t>Aglio (d)</t>
  </si>
  <si>
    <t>Cavoli (e)</t>
  </si>
  <si>
    <t>Insalate (f)</t>
  </si>
  <si>
    <t>Cetriolo (g)</t>
  </si>
  <si>
    <t>Funghi coltivati (h)</t>
  </si>
  <si>
    <t>(d) Aglio e scalogno.</t>
  </si>
  <si>
    <t>(e) Cappuccio, verza, di Bruxelles e altri cavoli.</t>
  </si>
  <si>
    <t>(f) Indivia, lattuga e radicchio.</t>
  </si>
  <si>
    <t>(g)  Da mensa e cetriolini da sottaceti.</t>
  </si>
  <si>
    <t>(h) Le superfici non sono rilevate.</t>
  </si>
  <si>
    <t xml:space="preserve">Fonte: Istat, Stima delle superfici e produzioni delle coltivazioni agrarie, floricole delle piante intere da vaso (R) </t>
  </si>
  <si>
    <t xml:space="preserve">Fonte: Food and Agriculture Organization (Fao); per l'Italia Istat, Stima delle superfici e produzioni delle coltivazioni agrarie, floricole e delle piante intere da vaso (R) </t>
  </si>
  <si>
    <t>Preparazioni di carni (d)</t>
  </si>
  <si>
    <r>
      <t>Produttori, allevamenti e superficie per settore di prodotti Dop e Igp e per regione</t>
    </r>
    <r>
      <rPr>
        <sz val="9"/>
        <rFont val="Arial"/>
        <family val="2"/>
      </rPr>
      <t xml:space="preserve"> (a) (b)</t>
    </r>
  </si>
  <si>
    <r>
      <t xml:space="preserve">Produttori, allevamenti e superficie per settore di prodotti Dop e Igp e per regione </t>
    </r>
    <r>
      <rPr>
        <sz val="9"/>
        <rFont val="Arial"/>
        <family val="2"/>
      </rPr>
      <t>(a) (b)</t>
    </r>
  </si>
  <si>
    <r>
      <t xml:space="preserve">Trasformatori per settore di prodotti Dop, Igp, Stg e per regione </t>
    </r>
    <r>
      <rPr>
        <sz val="9"/>
        <rFont val="Arial"/>
        <family val="2"/>
      </rPr>
      <t>(a)</t>
    </r>
  </si>
  <si>
    <t xml:space="preserve">Preparazione
di carni (c) </t>
  </si>
  <si>
    <t>2018 (d) (e)</t>
  </si>
  <si>
    <t>2018 (c) (e)</t>
  </si>
  <si>
    <t>Anno 2021</t>
  </si>
  <si>
    <t>Anno 2020, valori assoluti, superficie in ettari</t>
  </si>
  <si>
    <t>Anno 2021, valori assoluti in quintali</t>
  </si>
  <si>
    <t>(a) La SAU è riferita al Censimento Agricoltura 2020.</t>
  </si>
  <si>
    <t>Svezia (a)</t>
  </si>
  <si>
    <t>(b) per approfondimenti si veda "Farm Register esteso: integrazione e potenzialità” Istat Working Paper 5/21" www.istat.it/it/archivio/259820</t>
  </si>
  <si>
    <t>(a) per approfondimenti si veda "7° Censimento Generale dell’Agricoltura: primi risultati”. Comunicato Stampa. Roma: Istat. www.istat.it/it/archivio/272404</t>
  </si>
  <si>
    <t>Trentino-Alto Adige</t>
  </si>
  <si>
    <t xml:space="preserve">  Bolzano/Bozen</t>
  </si>
  <si>
    <t xml:space="preserve">  Trento</t>
  </si>
  <si>
    <t xml:space="preserve">  Bolzano/ Bozen</t>
  </si>
  <si>
    <t>2021/
2020</t>
  </si>
  <si>
    <t>2021/                           2020</t>
  </si>
  <si>
    <t xml:space="preserve">Capitolo 13 - Agricoltura </t>
  </si>
  <si>
    <t>Anni 2018-2022</t>
  </si>
  <si>
    <t>Anno 2022</t>
  </si>
  <si>
    <t>Belgio (b)</t>
  </si>
  <si>
    <t>Danimarca (b)</t>
  </si>
  <si>
    <t>Estonia (b)</t>
  </si>
  <si>
    <t>Anno 2021, capi in migliaia, produzione in migliaia di quintali</t>
  </si>
  <si>
    <t xml:space="preserve">Finlandia (c) </t>
  </si>
  <si>
    <t>(c) Per quanto riguarda il latte, si riporta il dato del 2020.</t>
  </si>
  <si>
    <t>Anno 2021, valori assoluti in migliaia di quintali</t>
  </si>
  <si>
    <t>2021 - PER REGIONE</t>
  </si>
  <si>
    <t>Anno 2021, valori assoluti</t>
  </si>
  <si>
    <t>Anno 2021, valori assoluti in tonnellate</t>
  </si>
  <si>
    <t>Anni 2018-2022, superficie in migliaia di ettari, produzione in migliaia di quintali</t>
  </si>
  <si>
    <t xml:space="preserve">Imprese agricole attive </t>
  </si>
  <si>
    <t>Totale (b, c)</t>
  </si>
  <si>
    <t>Anni 2018-2022, capi in migliaia, peso morto in quintali</t>
  </si>
  <si>
    <t>2022/
2021</t>
  </si>
  <si>
    <t xml:space="preserve">2022 - PER REGIONE </t>
  </si>
  <si>
    <t>Anno 2022, valori assoluti in quintali</t>
  </si>
  <si>
    <t>Anni 2018-2022, valori assoluti in migliaia di quintali</t>
  </si>
  <si>
    <t>2022/                           2021</t>
  </si>
  <si>
    <t>Anno 2021, valori assoluti in chilogrammi salvo diversa indicazione</t>
  </si>
  <si>
    <t>Anno 2021, valori assoluti in chilogrammi</t>
  </si>
  <si>
    <t>Anno 2021, superficie in ettari</t>
  </si>
  <si>
    <t>(c) La numerosità e la distribuzione regionale risulta modificata rispetto alla versione provvisoria dell'edizione 2022. I motivi riguardano il miglioramento delle tecniche di abbinamento tra unità statistiche censuarie e unità statistiche dei Registri economici e di localizazione dei terreni e degli allevamenti</t>
  </si>
  <si>
    <t>(a)  Per quanto riguarda la consistenza di Ovini e Caprini, si riporta il dato del 2020.</t>
  </si>
  <si>
    <t>(b)  Per quanto riguarda la consistenza di Ovini e Caprini, si riporta il dato del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</si>
</sst>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1" formatCode="_-* #,##0_-;\-* #,##0_-;_-* &quot;-&quot;_-;_-@_-"/>
    <numFmt numFmtId="43" formatCode="_-* #,##0.00_-;\-* #,##0.00_-;_-* &quot;-&quot;??_-;_-@_-"/>
    <numFmt numFmtId="164" formatCode="_(* #,##0_);_(* \(#,##0\);_(* &quot;-&quot;_);_(@_)"/>
    <numFmt numFmtId="165" formatCode="_-* #,##0_-;\-* #,##0_-;_-* &quot;-&quot;??_-;_-@_-"/>
    <numFmt numFmtId="166" formatCode="#,##0.0"/>
    <numFmt numFmtId="167" formatCode="0.0"/>
    <numFmt numFmtId="168" formatCode="#,##0_ ;\-#,##0\ "/>
    <numFmt numFmtId="169" formatCode="_-* #,##0.0_-;\-* #,##0.0_-;_-* &quot;-&quot;_-;_-@_-"/>
    <numFmt numFmtId="170" formatCode="_-* #,##0.0_-;\-* #,##0.0_-;_-* &quot;-&quot;??_-;_-@_-"/>
    <numFmt numFmtId="171" formatCode="0.000"/>
    <numFmt numFmtId="172" formatCode="_-* #,##0.00_-;\-* #,##0.00_-;_-* &quot;-&quot;_-;_-@_-"/>
    <numFmt numFmtId="173" formatCode="_-* #,##0.000_-;\-* #,##0.000_-;_-* &quot;-&quot;??_-;_-@_-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2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b/>
      <sz val="8"/>
      <name val="Arial"/>
      <family val="2"/>
    </font>
    <font>
      <sz val="7"/>
      <color indexed="8"/>
      <name val="Arial"/>
      <family val="2"/>
    </font>
    <font>
      <sz val="11"/>
      <color indexed="8"/>
      <name val="Calibri"/>
      <family val="2"/>
    </font>
    <font>
      <b/>
      <sz val="11"/>
      <name val="Arial"/>
      <family val="2"/>
    </font>
    <font>
      <sz val="6.5"/>
      <name val="Arial"/>
      <family val="2"/>
    </font>
    <font>
      <i/>
      <sz val="6.5"/>
      <name val="Arial"/>
      <family val="2"/>
    </font>
    <font>
      <b/>
      <sz val="6.5"/>
      <name val="Arial"/>
      <family val="2"/>
    </font>
    <font>
      <b/>
      <sz val="7"/>
      <color indexed="8"/>
      <name val="Arial"/>
      <family val="2"/>
    </font>
    <font>
      <sz val="7"/>
      <name val="Arial Narrow"/>
      <family val="2"/>
    </font>
    <font>
      <i/>
      <sz val="7"/>
      <color indexed="8"/>
      <name val="Arial"/>
      <family val="2"/>
    </font>
    <font>
      <sz val="7"/>
      <color indexed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i/>
      <u/>
      <sz val="10"/>
      <color indexed="12"/>
      <name val="Arial"/>
      <family val="2"/>
    </font>
    <font>
      <i/>
      <sz val="10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  <font>
      <sz val="9"/>
      <color rgb="FF707070"/>
      <name val="Arial"/>
      <family val="2"/>
    </font>
    <font>
      <sz val="7"/>
      <name val="Calibri"/>
      <family val="2"/>
      <scheme val="minor"/>
    </font>
    <font>
      <sz val="9"/>
      <color rgb="FFFF0000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b/>
      <sz val="12"/>
      <color rgb="FFFF0000"/>
      <name val="Arial"/>
      <family val="2"/>
    </font>
    <font>
      <b/>
      <sz val="9"/>
      <color rgb="FFFF0000"/>
      <name val="Arial"/>
      <family val="2"/>
    </font>
    <font>
      <i/>
      <sz val="7"/>
      <color theme="1"/>
      <name val="Arial"/>
      <family val="2"/>
    </font>
    <font>
      <sz val="7"/>
      <color theme="1"/>
      <name val="Arial"/>
      <family val="2"/>
    </font>
    <font>
      <sz val="11"/>
      <color theme="0"/>
      <name val="Arial Black"/>
      <family val="2"/>
    </font>
    <font>
      <b/>
      <sz val="7"/>
      <color rgb="FF000000"/>
      <name val="Arial"/>
      <family val="2"/>
    </font>
    <font>
      <b/>
      <sz val="7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A127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C00000"/>
      </top>
      <bottom/>
      <diagonal/>
    </border>
  </borders>
  <cellStyleXfs count="62">
    <xf numFmtId="0" fontId="0" fillId="0" borderId="0"/>
    <xf numFmtId="0" fontId="24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3" fillId="0" borderId="0" applyNumberFormat="0" applyFont="0" applyFill="0" applyBorder="0" applyAlignment="0" applyProtection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" fillId="0" borderId="0"/>
    <xf numFmtId="0" fontId="2" fillId="0" borderId="0" applyBorder="0"/>
    <xf numFmtId="0" fontId="2" fillId="0" borderId="0"/>
    <xf numFmtId="0" fontId="2" fillId="0" borderId="0" applyBorder="0"/>
    <xf numFmtId="0" fontId="2" fillId="0" borderId="0" applyBorder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6" fillId="0" borderId="0"/>
    <xf numFmtId="0" fontId="27" fillId="2" borderId="4" applyNumberFormat="0" applyFont="0" applyAlignment="0" applyProtection="0"/>
    <xf numFmtId="9" fontId="2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2" fillId="0" borderId="0" applyFont="0" applyFill="0" applyBorder="0" applyAlignment="0" applyProtection="0"/>
  </cellStyleXfs>
  <cellXfs count="417">
    <xf numFmtId="0" fontId="0" fillId="0" borderId="0" xfId="0"/>
    <xf numFmtId="0" fontId="6" fillId="0" borderId="0" xfId="55" applyAlignment="1">
      <alignment vertical="center"/>
    </xf>
    <xf numFmtId="0" fontId="6" fillId="0" borderId="1" xfId="55" applyBorder="1"/>
    <xf numFmtId="0" fontId="6" fillId="0" borderId="0" xfId="55"/>
    <xf numFmtId="0" fontId="7" fillId="0" borderId="0" xfId="20" applyFont="1"/>
    <xf numFmtId="0" fontId="7" fillId="0" borderId="1" xfId="20" applyFont="1" applyBorder="1"/>
    <xf numFmtId="0" fontId="2" fillId="0" borderId="0" xfId="20"/>
    <xf numFmtId="3" fontId="7" fillId="0" borderId="0" xfId="20" applyNumberFormat="1" applyFont="1"/>
    <xf numFmtId="0" fontId="9" fillId="0" borderId="0" xfId="20" applyFont="1"/>
    <xf numFmtId="0" fontId="3" fillId="0" borderId="0" xfId="20" applyFont="1"/>
    <xf numFmtId="0" fontId="7" fillId="0" borderId="0" xfId="20" applyFont="1" applyAlignment="1">
      <alignment vertical="center"/>
    </xf>
    <xf numFmtId="0" fontId="2" fillId="0" borderId="0" xfId="20" applyAlignment="1">
      <alignment vertical="center"/>
    </xf>
    <xf numFmtId="3" fontId="2" fillId="0" borderId="0" xfId="20" applyNumberFormat="1"/>
    <xf numFmtId="3" fontId="7" fillId="0" borderId="0" xfId="20" applyNumberFormat="1" applyFont="1" applyAlignment="1">
      <alignment vertical="center"/>
    </xf>
    <xf numFmtId="0" fontId="9" fillId="0" borderId="0" xfId="20" applyFont="1" applyAlignment="1">
      <alignment vertical="center"/>
    </xf>
    <xf numFmtId="167" fontId="7" fillId="0" borderId="0" xfId="20" applyNumberFormat="1" applyFont="1" applyAlignment="1">
      <alignment vertical="center"/>
    </xf>
    <xf numFmtId="3" fontId="7" fillId="0" borderId="1" xfId="20" applyNumberFormat="1" applyFont="1" applyBorder="1"/>
    <xf numFmtId="49" fontId="7" fillId="0" borderId="0" xfId="11" applyNumberFormat="1" applyFont="1" applyBorder="1" applyAlignment="1">
      <alignment horizontal="left" vertical="center"/>
    </xf>
    <xf numFmtId="41" fontId="7" fillId="0" borderId="0" xfId="11" applyFont="1" applyBorder="1" applyAlignment="1">
      <alignment vertical="center"/>
    </xf>
    <xf numFmtId="41" fontId="7" fillId="0" borderId="1" xfId="11" applyFont="1" applyBorder="1" applyAlignment="1">
      <alignment vertical="center"/>
    </xf>
    <xf numFmtId="0" fontId="2" fillId="0" borderId="0" xfId="20" applyAlignment="1">
      <alignment horizontal="left"/>
    </xf>
    <xf numFmtId="0" fontId="4" fillId="0" borderId="0" xfId="20" applyFont="1"/>
    <xf numFmtId="0" fontId="5" fillId="0" borderId="0" xfId="20" applyFont="1" applyAlignment="1">
      <alignment horizontal="left"/>
    </xf>
    <xf numFmtId="0" fontId="4" fillId="0" borderId="0" xfId="20" applyFont="1" applyAlignment="1">
      <alignment horizontal="left"/>
    </xf>
    <xf numFmtId="0" fontId="15" fillId="0" borderId="0" xfId="20" applyFont="1"/>
    <xf numFmtId="0" fontId="7" fillId="0" borderId="2" xfId="20" applyFont="1" applyBorder="1" applyAlignment="1">
      <alignment vertical="top" wrapText="1"/>
    </xf>
    <xf numFmtId="0" fontId="7" fillId="0" borderId="1" xfId="20" applyFont="1" applyBorder="1" applyAlignment="1">
      <alignment vertical="top" wrapText="1"/>
    </xf>
    <xf numFmtId="0" fontId="7" fillId="0" borderId="0" xfId="20" applyFont="1" applyAlignment="1">
      <alignment horizontal="left"/>
    </xf>
    <xf numFmtId="3" fontId="7" fillId="0" borderId="0" xfId="20" applyNumberFormat="1" applyFont="1" applyAlignment="1">
      <alignment horizontal="right"/>
    </xf>
    <xf numFmtId="167" fontId="7" fillId="0" borderId="0" xfId="20" applyNumberFormat="1" applyFont="1"/>
    <xf numFmtId="0" fontId="7" fillId="0" borderId="0" xfId="20" applyFont="1" applyAlignment="1">
      <alignment horizontal="left" vertical="center"/>
    </xf>
    <xf numFmtId="165" fontId="7" fillId="0" borderId="0" xfId="5" applyNumberFormat="1" applyFont="1" applyFill="1" applyAlignment="1">
      <alignment vertical="center"/>
    </xf>
    <xf numFmtId="166" fontId="7" fillId="0" borderId="0" xfId="20" applyNumberFormat="1" applyFont="1"/>
    <xf numFmtId="3" fontId="7" fillId="0" borderId="0" xfId="5" applyNumberFormat="1" applyFont="1" applyAlignment="1">
      <alignment vertical="center"/>
    </xf>
    <xf numFmtId="0" fontId="7" fillId="0" borderId="0" xfId="20" applyFont="1" applyAlignment="1">
      <alignment vertical="center" wrapText="1"/>
    </xf>
    <xf numFmtId="0" fontId="16" fillId="0" borderId="0" xfId="20" applyFont="1"/>
    <xf numFmtId="0" fontId="8" fillId="0" borderId="0" xfId="20" applyFont="1" applyAlignment="1">
      <alignment vertical="center"/>
    </xf>
    <xf numFmtId="3" fontId="8" fillId="0" borderId="0" xfId="5" applyNumberFormat="1" applyFont="1" applyAlignment="1">
      <alignment vertical="center"/>
    </xf>
    <xf numFmtId="0" fontId="7" fillId="0" borderId="0" xfId="20" quotePrefix="1" applyFont="1" applyAlignment="1">
      <alignment horizontal="left" vertical="center"/>
    </xf>
    <xf numFmtId="3" fontId="7" fillId="0" borderId="0" xfId="5" applyNumberFormat="1" applyFont="1" applyFill="1" applyAlignment="1">
      <alignment vertical="center"/>
    </xf>
    <xf numFmtId="0" fontId="10" fillId="0" borderId="0" xfId="20" applyFont="1" applyAlignment="1">
      <alignment vertical="center"/>
    </xf>
    <xf numFmtId="166" fontId="10" fillId="0" borderId="0" xfId="20" applyNumberFormat="1" applyFont="1"/>
    <xf numFmtId="0" fontId="17" fillId="0" borderId="0" xfId="20" applyFont="1"/>
    <xf numFmtId="0" fontId="10" fillId="0" borderId="0" xfId="20" applyFont="1" applyAlignment="1">
      <alignment horizontal="left" vertical="center"/>
    </xf>
    <xf numFmtId="3" fontId="7" fillId="0" borderId="0" xfId="20" applyNumberFormat="1" applyFont="1" applyAlignment="1">
      <alignment horizontal="right" vertical="center"/>
    </xf>
    <xf numFmtId="3" fontId="7" fillId="0" borderId="0" xfId="5" applyNumberFormat="1" applyFont="1" applyFill="1" applyBorder="1" applyAlignment="1">
      <alignment vertical="center"/>
    </xf>
    <xf numFmtId="3" fontId="7" fillId="0" borderId="0" xfId="5" applyNumberFormat="1" applyFont="1" applyBorder="1" applyAlignment="1">
      <alignment horizontal="right"/>
    </xf>
    <xf numFmtId="3" fontId="7" fillId="0" borderId="0" xfId="5" applyNumberFormat="1" applyFont="1" applyFill="1" applyBorder="1" applyAlignment="1">
      <alignment horizontal="right"/>
    </xf>
    <xf numFmtId="166" fontId="7" fillId="0" borderId="0" xfId="20" applyNumberFormat="1" applyFont="1" applyAlignment="1">
      <alignment horizontal="right"/>
    </xf>
    <xf numFmtId="3" fontId="8" fillId="0" borderId="0" xfId="5" applyNumberFormat="1" applyFont="1" applyFill="1" applyBorder="1" applyAlignment="1">
      <alignment horizontal="right"/>
    </xf>
    <xf numFmtId="3" fontId="10" fillId="0" borderId="0" xfId="5" applyNumberFormat="1" applyFont="1" applyFill="1" applyBorder="1" applyAlignment="1">
      <alignment horizontal="right"/>
    </xf>
    <xf numFmtId="0" fontId="7" fillId="0" borderId="0" xfId="55" applyFont="1"/>
    <xf numFmtId="3" fontId="7" fillId="0" borderId="0" xfId="5" applyNumberFormat="1" applyFont="1" applyFill="1" applyBorder="1" applyAlignment="1">
      <alignment horizontal="right" vertical="center"/>
    </xf>
    <xf numFmtId="3" fontId="8" fillId="0" borderId="0" xfId="5" applyNumberFormat="1" applyFont="1" applyFill="1" applyBorder="1" applyAlignment="1">
      <alignment horizontal="right" vertical="center"/>
    </xf>
    <xf numFmtId="3" fontId="10" fillId="0" borderId="0" xfId="5" applyNumberFormat="1" applyFont="1" applyFill="1" applyAlignment="1">
      <alignment horizontal="right" vertical="center"/>
    </xf>
    <xf numFmtId="3" fontId="10" fillId="0" borderId="0" xfId="20" applyNumberFormat="1" applyFont="1" applyAlignment="1">
      <alignment vertical="center"/>
    </xf>
    <xf numFmtId="167" fontId="7" fillId="0" borderId="0" xfId="5" applyNumberFormat="1" applyFont="1" applyFill="1" applyAlignment="1">
      <alignment vertical="center"/>
    </xf>
    <xf numFmtId="165" fontId="8" fillId="0" borderId="0" xfId="5" applyNumberFormat="1" applyFont="1" applyFill="1" applyAlignment="1">
      <alignment vertical="center"/>
    </xf>
    <xf numFmtId="167" fontId="8" fillId="0" borderId="0" xfId="5" applyNumberFormat="1" applyFont="1" applyFill="1" applyAlignment="1">
      <alignment vertical="center"/>
    </xf>
    <xf numFmtId="165" fontId="10" fillId="0" borderId="0" xfId="5" applyNumberFormat="1" applyFont="1" applyFill="1" applyAlignment="1">
      <alignment vertical="center"/>
    </xf>
    <xf numFmtId="167" fontId="10" fillId="0" borderId="0" xfId="5" applyNumberFormat="1" applyFont="1" applyFill="1" applyAlignment="1">
      <alignment vertical="center"/>
    </xf>
    <xf numFmtId="0" fontId="10" fillId="0" borderId="0" xfId="20" applyFont="1"/>
    <xf numFmtId="2" fontId="7" fillId="0" borderId="0" xfId="5" applyNumberFormat="1" applyFont="1" applyFill="1" applyAlignment="1">
      <alignment vertical="center"/>
    </xf>
    <xf numFmtId="2" fontId="8" fillId="0" borderId="0" xfId="5" applyNumberFormat="1" applyFont="1" applyFill="1" applyAlignment="1">
      <alignment vertical="center"/>
    </xf>
    <xf numFmtId="2" fontId="10" fillId="0" borderId="0" xfId="5" applyNumberFormat="1" applyFont="1" applyFill="1" applyAlignment="1">
      <alignment vertical="center"/>
    </xf>
    <xf numFmtId="2" fontId="10" fillId="0" borderId="0" xfId="20" applyNumberFormat="1" applyFont="1" applyAlignment="1">
      <alignment vertical="center"/>
    </xf>
    <xf numFmtId="0" fontId="2" fillId="0" borderId="1" xfId="20" applyBorder="1"/>
    <xf numFmtId="0" fontId="7" fillId="0" borderId="2" xfId="20" applyFont="1" applyBorder="1" applyAlignment="1">
      <alignment horizontal="center" vertical="center" wrapText="1"/>
    </xf>
    <xf numFmtId="0" fontId="7" fillId="0" borderId="3" xfId="20" applyFont="1" applyBorder="1" applyAlignment="1">
      <alignment horizontal="right" vertical="top" wrapText="1"/>
    </xf>
    <xf numFmtId="0" fontId="7" fillId="0" borderId="0" xfId="20" applyFont="1" applyAlignment="1">
      <alignment vertical="top"/>
    </xf>
    <xf numFmtId="3" fontId="12" fillId="0" borderId="0" xfId="20" applyNumberFormat="1" applyFont="1" applyAlignment="1">
      <alignment horizontal="right" vertical="center" wrapText="1"/>
    </xf>
    <xf numFmtId="41" fontId="12" fillId="0" borderId="0" xfId="20" applyNumberFormat="1" applyFont="1" applyAlignment="1">
      <alignment horizontal="center" vertical="top" wrapText="1"/>
    </xf>
    <xf numFmtId="4" fontId="7" fillId="0" borderId="0" xfId="20" applyNumberFormat="1" applyFont="1"/>
    <xf numFmtId="0" fontId="8" fillId="0" borderId="0" xfId="20" applyFont="1" applyAlignment="1">
      <alignment horizontal="center" vertical="center"/>
    </xf>
    <xf numFmtId="41" fontId="8" fillId="0" borderId="0" xfId="20" applyNumberFormat="1" applyFont="1" applyAlignment="1">
      <alignment horizontal="center" vertical="center"/>
    </xf>
    <xf numFmtId="3" fontId="8" fillId="0" borderId="0" xfId="20" applyNumberFormat="1" applyFont="1" applyAlignment="1">
      <alignment horizontal="right" vertical="center"/>
    </xf>
    <xf numFmtId="3" fontId="10" fillId="0" borderId="0" xfId="20" applyNumberFormat="1" applyFont="1" applyAlignment="1">
      <alignment horizontal="right" vertical="center"/>
    </xf>
    <xf numFmtId="0" fontId="18" fillId="0" borderId="1" xfId="20" applyFont="1" applyBorder="1" applyAlignment="1">
      <alignment vertical="top" wrapText="1"/>
    </xf>
    <xf numFmtId="3" fontId="10" fillId="0" borderId="1" xfId="20" applyNumberFormat="1" applyFont="1" applyBorder="1" applyAlignment="1">
      <alignment horizontal="right"/>
    </xf>
    <xf numFmtId="4" fontId="10" fillId="0" borderId="1" xfId="20" applyNumberFormat="1" applyFont="1" applyBorder="1" applyAlignment="1">
      <alignment horizontal="right"/>
    </xf>
    <xf numFmtId="0" fontId="7" fillId="0" borderId="1" xfId="20" applyFont="1" applyBorder="1" applyAlignment="1">
      <alignment vertical="center" wrapText="1"/>
    </xf>
    <xf numFmtId="0" fontId="7" fillId="0" borderId="2" xfId="20" applyFont="1" applyBorder="1" applyAlignment="1">
      <alignment vertical="center"/>
    </xf>
    <xf numFmtId="3" fontId="10" fillId="0" borderId="1" xfId="20" quotePrefix="1" applyNumberFormat="1" applyFont="1" applyBorder="1" applyAlignment="1">
      <alignment horizontal="right"/>
    </xf>
    <xf numFmtId="49" fontId="7" fillId="0" borderId="0" xfId="6" applyNumberFormat="1" applyFont="1" applyBorder="1" applyAlignment="1">
      <alignment horizontal="left" vertical="center"/>
    </xf>
    <xf numFmtId="0" fontId="7" fillId="0" borderId="1" xfId="20" applyFont="1" applyBorder="1" applyAlignment="1">
      <alignment horizontal="right" vertical="top" wrapText="1"/>
    </xf>
    <xf numFmtId="0" fontId="7" fillId="0" borderId="0" xfId="20" applyFont="1" applyAlignment="1">
      <alignment horizontal="right" vertical="top" wrapText="1"/>
    </xf>
    <xf numFmtId="0" fontId="30" fillId="0" borderId="0" xfId="20" applyFont="1"/>
    <xf numFmtId="0" fontId="7" fillId="0" borderId="3" xfId="24" applyFont="1" applyBorder="1" applyAlignment="1">
      <alignment horizontal="right" vertical="top"/>
    </xf>
    <xf numFmtId="0" fontId="7" fillId="0" borderId="0" xfId="24" applyFont="1" applyBorder="1" applyAlignment="1">
      <alignment horizontal="left" vertical="center"/>
    </xf>
    <xf numFmtId="3" fontId="7" fillId="0" borderId="0" xfId="24" applyNumberFormat="1" applyFont="1" applyBorder="1" applyAlignment="1">
      <alignment horizontal="right"/>
    </xf>
    <xf numFmtId="0" fontId="7" fillId="0" borderId="0" xfId="24" applyFont="1" applyBorder="1"/>
    <xf numFmtId="3" fontId="10" fillId="0" borderId="0" xfId="24" applyNumberFormat="1" applyFont="1" applyBorder="1"/>
    <xf numFmtId="3" fontId="7" fillId="0" borderId="0" xfId="24" applyNumberFormat="1" applyFont="1" applyBorder="1"/>
    <xf numFmtId="0" fontId="7" fillId="0" borderId="0" xfId="24" applyFont="1" applyBorder="1" applyAlignment="1">
      <alignment vertical="center"/>
    </xf>
    <xf numFmtId="0" fontId="2" fillId="0" borderId="0" xfId="24"/>
    <xf numFmtId="49" fontId="7" fillId="0" borderId="0" xfId="24" applyNumberFormat="1" applyFont="1" applyBorder="1" applyAlignment="1">
      <alignment horizontal="left" vertical="center"/>
    </xf>
    <xf numFmtId="0" fontId="10" fillId="0" borderId="0" xfId="24" applyFont="1" applyBorder="1" applyAlignment="1">
      <alignment horizontal="left" vertical="center"/>
    </xf>
    <xf numFmtId="0" fontId="4" fillId="0" borderId="0" xfId="20" applyFont="1" applyAlignment="1">
      <alignment vertical="center"/>
    </xf>
    <xf numFmtId="0" fontId="5" fillId="0" borderId="0" xfId="20" applyFont="1" applyAlignment="1">
      <alignment horizontal="left" vertical="center"/>
    </xf>
    <xf numFmtId="0" fontId="7" fillId="0" borderId="0" xfId="20" applyFont="1" applyAlignment="1">
      <alignment horizontal="right" wrapText="1"/>
    </xf>
    <xf numFmtId="167" fontId="2" fillId="0" borderId="0" xfId="20" applyNumberFormat="1"/>
    <xf numFmtId="49" fontId="7" fillId="0" borderId="0" xfId="20" applyNumberFormat="1" applyFont="1" applyAlignment="1">
      <alignment horizontal="left" vertical="center"/>
    </xf>
    <xf numFmtId="0" fontId="7" fillId="0" borderId="1" xfId="20" quotePrefix="1" applyFont="1" applyBorder="1" applyAlignment="1">
      <alignment horizontal="left"/>
    </xf>
    <xf numFmtId="0" fontId="7" fillId="0" borderId="0" xfId="20" quotePrefix="1" applyFont="1" applyAlignment="1">
      <alignment horizontal="left"/>
    </xf>
    <xf numFmtId="0" fontId="5" fillId="0" borderId="0" xfId="55" applyFont="1"/>
    <xf numFmtId="0" fontId="5" fillId="0" borderId="0" xfId="20" applyFont="1" applyAlignment="1">
      <alignment vertical="center"/>
    </xf>
    <xf numFmtId="0" fontId="5" fillId="0" borderId="0" xfId="55" applyFont="1" applyAlignment="1">
      <alignment vertical="center"/>
    </xf>
    <xf numFmtId="0" fontId="4" fillId="0" borderId="0" xfId="20" applyFont="1" applyAlignment="1">
      <alignment horizontal="left" vertical="center"/>
    </xf>
    <xf numFmtId="0" fontId="7" fillId="0" borderId="0" xfId="20" applyFont="1" applyAlignment="1">
      <alignment horizontal="centerContinuous"/>
    </xf>
    <xf numFmtId="166" fontId="7" fillId="0" borderId="0" xfId="20" applyNumberFormat="1" applyFont="1" applyAlignment="1">
      <alignment vertical="center"/>
    </xf>
    <xf numFmtId="167" fontId="10" fillId="0" borderId="0" xfId="20" applyNumberFormat="1" applyFont="1" applyAlignment="1">
      <alignment vertical="center"/>
    </xf>
    <xf numFmtId="0" fontId="7" fillId="0" borderId="0" xfId="20" applyFont="1" applyAlignment="1">
      <alignment horizontal="center" vertical="center"/>
    </xf>
    <xf numFmtId="3" fontId="7" fillId="0" borderId="0" xfId="24" applyNumberFormat="1" applyFont="1"/>
    <xf numFmtId="3" fontId="10" fillId="0" borderId="0" xfId="24" applyNumberFormat="1" applyFont="1" applyBorder="1" applyAlignment="1">
      <alignment horizontal="right" vertical="center"/>
    </xf>
    <xf numFmtId="3" fontId="7" fillId="0" borderId="0" xfId="20" quotePrefix="1" applyNumberFormat="1" applyFont="1" applyAlignment="1">
      <alignment horizontal="right" vertical="center"/>
    </xf>
    <xf numFmtId="0" fontId="7" fillId="0" borderId="1" xfId="20" applyFont="1" applyBorder="1" applyAlignment="1">
      <alignment horizontal="right" vertical="center"/>
    </xf>
    <xf numFmtId="0" fontId="5" fillId="0" borderId="1" xfId="55" applyFont="1" applyBorder="1"/>
    <xf numFmtId="0" fontId="4" fillId="0" borderId="0" xfId="55" applyFont="1" applyAlignment="1">
      <alignment vertical="center"/>
    </xf>
    <xf numFmtId="0" fontId="4" fillId="0" borderId="0" xfId="55" applyFont="1"/>
    <xf numFmtId="49" fontId="7" fillId="0" borderId="1" xfId="20" applyNumberFormat="1" applyFont="1" applyBorder="1" applyAlignment="1">
      <alignment horizontal="right" vertical="top" wrapText="1"/>
    </xf>
    <xf numFmtId="0" fontId="15" fillId="0" borderId="1" xfId="20" applyFont="1" applyBorder="1"/>
    <xf numFmtId="0" fontId="8" fillId="0" borderId="0" xfId="20" applyFont="1" applyAlignment="1">
      <alignment horizontal="left" vertical="center"/>
    </xf>
    <xf numFmtId="0" fontId="19" fillId="0" borderId="0" xfId="20" applyFont="1" applyAlignment="1">
      <alignment vertical="center"/>
    </xf>
    <xf numFmtId="0" fontId="12" fillId="0" borderId="0" xfId="20" applyFont="1" applyAlignment="1">
      <alignment vertical="center"/>
    </xf>
    <xf numFmtId="3" fontId="12" fillId="0" borderId="0" xfId="20" applyNumberFormat="1" applyFont="1" applyAlignment="1">
      <alignment horizontal="right" vertical="center"/>
    </xf>
    <xf numFmtId="0" fontId="23" fillId="0" borderId="0" xfId="55" applyFont="1" applyAlignment="1">
      <alignment vertical="center"/>
    </xf>
    <xf numFmtId="0" fontId="30" fillId="0" borderId="0" xfId="20" applyFont="1" applyAlignment="1">
      <alignment horizontal="left"/>
    </xf>
    <xf numFmtId="0" fontId="5" fillId="0" borderId="0" xfId="20" applyFont="1"/>
    <xf numFmtId="49" fontId="7" fillId="0" borderId="0" xfId="6" applyNumberFormat="1" applyFont="1" applyFill="1" applyBorder="1" applyAlignment="1">
      <alignment horizontal="left" vertical="center"/>
    </xf>
    <xf numFmtId="3" fontId="10" fillId="0" borderId="0" xfId="5" applyNumberFormat="1" applyFont="1" applyFill="1" applyBorder="1"/>
    <xf numFmtId="0" fontId="30" fillId="0" borderId="0" xfId="20" applyFont="1" applyAlignment="1">
      <alignment horizontal="center"/>
    </xf>
    <xf numFmtId="0" fontId="7" fillId="0" borderId="1" xfId="24" applyFont="1" applyBorder="1" applyAlignment="1">
      <alignment horizontal="right" vertical="top"/>
    </xf>
    <xf numFmtId="0" fontId="7" fillId="0" borderId="3" xfId="20" applyFont="1" applyBorder="1" applyAlignment="1">
      <alignment horizontal="left" vertical="center"/>
    </xf>
    <xf numFmtId="3" fontId="8" fillId="0" borderId="0" xfId="20" applyNumberFormat="1" applyFont="1" applyAlignment="1">
      <alignment vertical="center"/>
    </xf>
    <xf numFmtId="166" fontId="8" fillId="0" borderId="0" xfId="20" applyNumberFormat="1" applyFont="1" applyAlignment="1">
      <alignment horizontal="right"/>
    </xf>
    <xf numFmtId="3" fontId="10" fillId="0" borderId="0" xfId="5" applyNumberFormat="1" applyFont="1" applyFill="1" applyAlignment="1">
      <alignment vertical="center"/>
    </xf>
    <xf numFmtId="3" fontId="4" fillId="0" borderId="0" xfId="20" applyNumberFormat="1" applyFont="1"/>
    <xf numFmtId="166" fontId="8" fillId="0" borderId="0" xfId="20" applyNumberFormat="1" applyFont="1"/>
    <xf numFmtId="1" fontId="7" fillId="0" borderId="0" xfId="5" applyNumberFormat="1" applyFont="1" applyFill="1" applyAlignment="1">
      <alignment horizontal="right" vertical="center"/>
    </xf>
    <xf numFmtId="0" fontId="7" fillId="0" borderId="0" xfId="24" applyFont="1"/>
    <xf numFmtId="41" fontId="7" fillId="0" borderId="0" xfId="6" applyFont="1" applyBorder="1"/>
    <xf numFmtId="0" fontId="2" fillId="0" borderId="1" xfId="24" applyBorder="1"/>
    <xf numFmtId="0" fontId="2" fillId="0" borderId="0" xfId="24" applyBorder="1"/>
    <xf numFmtId="3" fontId="8" fillId="0" borderId="0" xfId="20" applyNumberFormat="1" applyFont="1"/>
    <xf numFmtId="3" fontId="8" fillId="0" borderId="0" xfId="24" applyNumberFormat="1" applyFont="1" applyBorder="1"/>
    <xf numFmtId="3" fontId="10" fillId="0" borderId="0" xfId="20" applyNumberFormat="1" applyFont="1" applyAlignment="1">
      <alignment horizontal="right"/>
    </xf>
    <xf numFmtId="3" fontId="10" fillId="0" borderId="0" xfId="20" applyNumberFormat="1" applyFont="1"/>
    <xf numFmtId="3" fontId="31" fillId="0" borderId="0" xfId="24" applyNumberFormat="1" applyFont="1" applyBorder="1"/>
    <xf numFmtId="0" fontId="7" fillId="0" borderId="1" xfId="20" applyFont="1" applyBorder="1" applyAlignment="1">
      <alignment vertical="top"/>
    </xf>
    <xf numFmtId="0" fontId="7" fillId="0" borderId="1" xfId="20" applyFont="1" applyBorder="1" applyAlignment="1">
      <alignment horizontal="right" vertical="top"/>
    </xf>
    <xf numFmtId="0" fontId="7" fillId="0" borderId="1" xfId="24" applyFont="1" applyBorder="1" applyAlignment="1">
      <alignment horizontal="left" vertical="center"/>
    </xf>
    <xf numFmtId="0" fontId="4" fillId="0" borderId="0" xfId="20" applyFont="1" applyAlignment="1">
      <alignment horizontal="left" wrapText="1"/>
    </xf>
    <xf numFmtId="0" fontId="32" fillId="0" borderId="0" xfId="20" applyFont="1"/>
    <xf numFmtId="0" fontId="11" fillId="0" borderId="0" xfId="20" applyFont="1" applyAlignment="1">
      <alignment vertical="center"/>
    </xf>
    <xf numFmtId="0" fontId="3" fillId="0" borderId="0" xfId="20" applyFont="1" applyAlignment="1">
      <alignment vertical="center"/>
    </xf>
    <xf numFmtId="0" fontId="33" fillId="0" borderId="0" xfId="20" applyFont="1" applyAlignment="1">
      <alignment vertical="center"/>
    </xf>
    <xf numFmtId="0" fontId="34" fillId="0" borderId="0" xfId="20" applyFont="1" applyAlignment="1">
      <alignment vertical="center"/>
    </xf>
    <xf numFmtId="0" fontId="11" fillId="0" borderId="0" xfId="20" applyFont="1" applyAlignment="1">
      <alignment horizontal="left" vertical="center"/>
    </xf>
    <xf numFmtId="0" fontId="3" fillId="0" borderId="0" xfId="24" applyFont="1"/>
    <xf numFmtId="0" fontId="3" fillId="0" borderId="1" xfId="24" applyFont="1" applyBorder="1"/>
    <xf numFmtId="0" fontId="33" fillId="0" borderId="1" xfId="24" applyFont="1" applyBorder="1"/>
    <xf numFmtId="0" fontId="3" fillId="0" borderId="0" xfId="24" applyFont="1" applyBorder="1" applyAlignment="1">
      <alignment horizontal="left" vertical="center"/>
    </xf>
    <xf numFmtId="0" fontId="3" fillId="0" borderId="0" xfId="24" applyFont="1" applyBorder="1" applyAlignment="1">
      <alignment horizontal="right" vertical="top"/>
    </xf>
    <xf numFmtId="0" fontId="33" fillId="0" borderId="0" xfId="24" applyFont="1" applyBorder="1" applyAlignment="1">
      <alignment horizontal="right" vertical="top"/>
    </xf>
    <xf numFmtId="0" fontId="33" fillId="0" borderId="0" xfId="24" applyFont="1"/>
    <xf numFmtId="41" fontId="3" fillId="0" borderId="0" xfId="6" applyFont="1" applyFill="1" applyBorder="1" applyAlignment="1">
      <alignment vertical="center"/>
    </xf>
    <xf numFmtId="41" fontId="3" fillId="0" borderId="0" xfId="6" applyFont="1" applyFill="1" applyBorder="1" applyAlignment="1">
      <alignment horizontal="center" vertical="center"/>
    </xf>
    <xf numFmtId="41" fontId="33" fillId="0" borderId="0" xfId="6" applyFont="1" applyFill="1" applyBorder="1" applyAlignment="1">
      <alignment horizontal="center" vertical="center"/>
    </xf>
    <xf numFmtId="3" fontId="3" fillId="0" borderId="0" xfId="20" applyNumberFormat="1" applyFont="1" applyAlignment="1">
      <alignment horizontal="right"/>
    </xf>
    <xf numFmtId="0" fontId="5" fillId="0" borderId="0" xfId="24" applyFont="1" applyBorder="1"/>
    <xf numFmtId="0" fontId="32" fillId="0" borderId="0" xfId="24" applyFont="1" applyBorder="1"/>
    <xf numFmtId="41" fontId="5" fillId="0" borderId="0" xfId="6" applyFont="1" applyBorder="1"/>
    <xf numFmtId="41" fontId="5" fillId="0" borderId="0" xfId="6" applyFont="1"/>
    <xf numFmtId="0" fontId="5" fillId="0" borderId="0" xfId="24" applyFont="1"/>
    <xf numFmtId="0" fontId="32" fillId="0" borderId="0" xfId="24" applyFont="1"/>
    <xf numFmtId="0" fontId="7" fillId="0" borderId="2" xfId="24" applyFont="1" applyBorder="1" applyAlignment="1">
      <alignment horizontal="center" vertical="center"/>
    </xf>
    <xf numFmtId="0" fontId="2" fillId="0" borderId="2" xfId="24" applyBorder="1"/>
    <xf numFmtId="41" fontId="7" fillId="0" borderId="0" xfId="6" applyFont="1" applyFill="1" applyBorder="1" applyAlignment="1"/>
    <xf numFmtId="41" fontId="7" fillId="0" borderId="0" xfId="6" applyFont="1" applyFill="1" applyBorder="1"/>
    <xf numFmtId="49" fontId="10" fillId="0" borderId="0" xfId="6" applyNumberFormat="1" applyFont="1" applyFill="1" applyBorder="1" applyAlignment="1">
      <alignment horizontal="left" vertical="center"/>
    </xf>
    <xf numFmtId="49" fontId="8" fillId="0" borderId="0" xfId="6" applyNumberFormat="1" applyFont="1" applyFill="1" applyBorder="1" applyAlignment="1">
      <alignment horizontal="left" vertical="center"/>
    </xf>
    <xf numFmtId="49" fontId="7" fillId="0" borderId="0" xfId="6" applyNumberFormat="1" applyFont="1" applyFill="1" applyBorder="1" applyAlignment="1">
      <alignment vertical="center"/>
    </xf>
    <xf numFmtId="49" fontId="8" fillId="0" borderId="0" xfId="6" applyNumberFormat="1" applyFont="1" applyFill="1" applyBorder="1" applyAlignment="1">
      <alignment vertical="center"/>
    </xf>
    <xf numFmtId="3" fontId="2" fillId="0" borderId="0" xfId="20" applyNumberFormat="1" applyAlignment="1">
      <alignment horizontal="right"/>
    </xf>
    <xf numFmtId="3" fontId="5" fillId="0" borderId="0" xfId="20" applyNumberFormat="1" applyFont="1" applyAlignment="1">
      <alignment horizontal="right"/>
    </xf>
    <xf numFmtId="3" fontId="4" fillId="0" borderId="0" xfId="20" applyNumberFormat="1" applyFont="1" applyAlignment="1">
      <alignment horizontal="right" vertical="center"/>
    </xf>
    <xf numFmtId="3" fontId="4" fillId="0" borderId="0" xfId="20" applyNumberFormat="1" applyFont="1" applyAlignment="1">
      <alignment horizontal="right" vertical="center" wrapText="1"/>
    </xf>
    <xf numFmtId="3" fontId="4" fillId="0" borderId="0" xfId="55" applyNumberFormat="1" applyFont="1" applyAlignment="1">
      <alignment horizontal="right" vertical="center"/>
    </xf>
    <xf numFmtId="3" fontId="4" fillId="0" borderId="0" xfId="20" applyNumberFormat="1" applyFont="1" applyAlignment="1">
      <alignment horizontal="right"/>
    </xf>
    <xf numFmtId="3" fontId="5" fillId="0" borderId="0" xfId="55" applyNumberFormat="1" applyFont="1" applyAlignment="1">
      <alignment horizontal="right"/>
    </xf>
    <xf numFmtId="3" fontId="5" fillId="0" borderId="0" xfId="20" applyNumberFormat="1" applyFont="1" applyAlignment="1">
      <alignment horizontal="right" vertical="top" wrapText="1"/>
    </xf>
    <xf numFmtId="3" fontId="7" fillId="0" borderId="0" xfId="6" applyNumberFormat="1" applyFont="1" applyFill="1" applyBorder="1" applyAlignment="1">
      <alignment horizontal="right" vertical="center"/>
    </xf>
    <xf numFmtId="3" fontId="5" fillId="0" borderId="0" xfId="20" applyNumberFormat="1" applyFont="1"/>
    <xf numFmtId="3" fontId="7" fillId="0" borderId="1" xfId="24" applyNumberFormat="1" applyFont="1" applyBorder="1"/>
    <xf numFmtId="3" fontId="7" fillId="0" borderId="1" xfId="20" applyNumberFormat="1" applyFont="1" applyBorder="1" applyAlignment="1">
      <alignment horizontal="right"/>
    </xf>
    <xf numFmtId="0" fontId="7" fillId="0" borderId="1" xfId="20" applyFont="1" applyBorder="1" applyAlignment="1">
      <alignment horizontal="left" vertical="center" wrapText="1"/>
    </xf>
    <xf numFmtId="0" fontId="7" fillId="0" borderId="0" xfId="20" applyFont="1" applyAlignment="1">
      <alignment horizontal="left" vertical="center" wrapText="1"/>
    </xf>
    <xf numFmtId="0" fontId="7" fillId="0" borderId="1" xfId="20" applyFont="1" applyBorder="1" applyAlignment="1">
      <alignment horizontal="center" vertical="top"/>
    </xf>
    <xf numFmtId="0" fontId="7" fillId="0" borderId="0" xfId="20" applyFont="1" applyAlignment="1">
      <alignment vertical="top" wrapText="1"/>
    </xf>
    <xf numFmtId="0" fontId="7" fillId="0" borderId="1" xfId="20" applyFont="1" applyBorder="1" applyAlignment="1">
      <alignment horizontal="center" vertical="center"/>
    </xf>
    <xf numFmtId="0" fontId="5" fillId="0" borderId="1" xfId="24" applyFont="1" applyBorder="1"/>
    <xf numFmtId="0" fontId="32" fillId="0" borderId="1" xfId="24" applyFont="1" applyBorder="1"/>
    <xf numFmtId="3" fontId="7" fillId="0" borderId="0" xfId="5" applyNumberFormat="1" applyFont="1" applyFill="1" applyBorder="1"/>
    <xf numFmtId="165" fontId="7" fillId="0" borderId="0" xfId="5" applyNumberFormat="1" applyFont="1" applyFill="1" applyBorder="1"/>
    <xf numFmtId="3" fontId="10" fillId="0" borderId="0" xfId="35" applyNumberFormat="1" applyFont="1"/>
    <xf numFmtId="0" fontId="35" fillId="0" borderId="0" xfId="55" applyFont="1" applyAlignment="1">
      <alignment vertical="center"/>
    </xf>
    <xf numFmtId="0" fontId="7" fillId="0" borderId="0" xfId="20" quotePrefix="1" applyFont="1" applyAlignment="1">
      <alignment horizontal="right"/>
    </xf>
    <xf numFmtId="0" fontId="7" fillId="0" borderId="0" xfId="20" applyFont="1" applyAlignment="1">
      <alignment horizontal="right"/>
    </xf>
    <xf numFmtId="49" fontId="7" fillId="0" borderId="0" xfId="20" applyNumberFormat="1" applyFont="1" applyAlignment="1">
      <alignment vertical="center"/>
    </xf>
    <xf numFmtId="0" fontId="10" fillId="0" borderId="1" xfId="20" applyFont="1" applyBorder="1"/>
    <xf numFmtId="3" fontId="10" fillId="0" borderId="1" xfId="20" applyNumberFormat="1" applyFont="1" applyBorder="1"/>
    <xf numFmtId="0" fontId="14" fillId="0" borderId="0" xfId="20" applyFont="1"/>
    <xf numFmtId="3" fontId="14" fillId="0" borderId="0" xfId="20" applyNumberFormat="1" applyFont="1"/>
    <xf numFmtId="9" fontId="2" fillId="0" borderId="0" xfId="57"/>
    <xf numFmtId="0" fontId="36" fillId="0" borderId="0" xfId="20" applyFont="1" applyAlignment="1">
      <alignment horizontal="right"/>
    </xf>
    <xf numFmtId="0" fontId="36" fillId="0" borderId="0" xfId="55" applyFont="1"/>
    <xf numFmtId="0" fontId="5" fillId="0" borderId="1" xfId="20" applyFont="1" applyBorder="1"/>
    <xf numFmtId="0" fontId="5" fillId="0" borderId="1" xfId="20" applyFont="1" applyBorder="1" applyAlignment="1">
      <alignment horizontal="right" vertical="top" wrapText="1"/>
    </xf>
    <xf numFmtId="0" fontId="5" fillId="0" borderId="1" xfId="20" applyFont="1" applyBorder="1" applyAlignment="1">
      <alignment horizontal="right" vertical="center" wrapText="1"/>
    </xf>
    <xf numFmtId="49" fontId="12" fillId="0" borderId="0" xfId="11" applyNumberFormat="1" applyFont="1" applyBorder="1" applyAlignment="1">
      <alignment horizontal="left" vertical="center"/>
    </xf>
    <xf numFmtId="3" fontId="12" fillId="0" borderId="0" xfId="20" applyNumberFormat="1" applyFont="1"/>
    <xf numFmtId="0" fontId="0" fillId="0" borderId="0" xfId="55" applyFont="1"/>
    <xf numFmtId="0" fontId="0" fillId="0" borderId="0" xfId="55" quotePrefix="1" applyFont="1"/>
    <xf numFmtId="166" fontId="7" fillId="0" borderId="0" xfId="20" applyNumberFormat="1" applyFont="1" applyAlignment="1">
      <alignment horizontal="right" vertical="center"/>
    </xf>
    <xf numFmtId="0" fontId="7" fillId="0" borderId="2" xfId="20" applyFont="1" applyBorder="1" applyAlignment="1">
      <alignment horizontal="centerContinuous" vertical="center"/>
    </xf>
    <xf numFmtId="0" fontId="7" fillId="0" borderId="2" xfId="20" applyFont="1" applyBorder="1"/>
    <xf numFmtId="167" fontId="7" fillId="0" borderId="0" xfId="5" applyNumberFormat="1" applyFont="1" applyFill="1" applyAlignment="1">
      <alignment horizontal="right" vertical="center"/>
    </xf>
    <xf numFmtId="41" fontId="7" fillId="0" borderId="0" xfId="20" applyNumberFormat="1" applyFont="1" applyAlignment="1">
      <alignment vertical="center"/>
    </xf>
    <xf numFmtId="169" fontId="7" fillId="0" borderId="0" xfId="20" applyNumberFormat="1" applyFont="1" applyAlignment="1">
      <alignment horizontal="center" vertical="center"/>
    </xf>
    <xf numFmtId="49" fontId="10" fillId="0" borderId="0" xfId="6" applyNumberFormat="1" applyFont="1" applyBorder="1" applyAlignment="1">
      <alignment horizontal="left" vertical="center"/>
    </xf>
    <xf numFmtId="3" fontId="10" fillId="0" borderId="0" xfId="5" applyNumberFormat="1" applyFont="1" applyFill="1" applyBorder="1" applyAlignment="1">
      <alignment vertical="center"/>
    </xf>
    <xf numFmtId="3" fontId="7" fillId="0" borderId="0" xfId="24" applyNumberFormat="1" applyFont="1" applyBorder="1" applyAlignment="1">
      <alignment vertical="center"/>
    </xf>
    <xf numFmtId="49" fontId="8" fillId="0" borderId="0" xfId="6" applyNumberFormat="1" applyFont="1" applyBorder="1" applyAlignment="1">
      <alignment horizontal="left" vertical="center"/>
    </xf>
    <xf numFmtId="3" fontId="37" fillId="0" borderId="0" xfId="43" applyNumberFormat="1" applyFont="1" applyAlignment="1">
      <alignment vertical="center"/>
    </xf>
    <xf numFmtId="3" fontId="8" fillId="0" borderId="0" xfId="43" applyNumberFormat="1" applyFont="1" applyAlignment="1">
      <alignment vertical="center"/>
    </xf>
    <xf numFmtId="3" fontId="38" fillId="0" borderId="0" xfId="43" applyNumberFormat="1" applyFont="1" applyAlignment="1">
      <alignment vertical="center"/>
    </xf>
    <xf numFmtId="3" fontId="7" fillId="0" borderId="0" xfId="43" applyNumberFormat="1" applyFont="1" applyAlignment="1">
      <alignment vertical="center"/>
    </xf>
    <xf numFmtId="3" fontId="10" fillId="0" borderId="0" xfId="24" applyNumberFormat="1" applyFont="1" applyBorder="1" applyAlignment="1">
      <alignment vertical="center"/>
    </xf>
    <xf numFmtId="3" fontId="7" fillId="0" borderId="0" xfId="43" applyNumberFormat="1" applyFont="1" applyAlignment="1">
      <alignment horizontal="right" vertical="center"/>
    </xf>
    <xf numFmtId="3" fontId="10" fillId="0" borderId="0" xfId="24" applyNumberFormat="1" applyFont="1" applyAlignment="1">
      <alignment vertical="center"/>
    </xf>
    <xf numFmtId="3" fontId="10" fillId="0" borderId="0" xfId="5" applyNumberFormat="1" applyFont="1" applyFill="1" applyBorder="1" applyAlignment="1">
      <alignment horizontal="right" vertical="center"/>
    </xf>
    <xf numFmtId="3" fontId="7" fillId="0" borderId="0" xfId="24" applyNumberFormat="1" applyFont="1" applyAlignment="1">
      <alignment vertical="center"/>
    </xf>
    <xf numFmtId="3" fontId="38" fillId="0" borderId="0" xfId="5" applyNumberFormat="1" applyFont="1" applyFill="1" applyBorder="1" applyAlignment="1">
      <alignment vertical="center"/>
    </xf>
    <xf numFmtId="3" fontId="7" fillId="0" borderId="0" xfId="5" applyNumberFormat="1" applyFont="1" applyFill="1" applyBorder="1" applyAlignment="1">
      <alignment horizontal="left" vertical="center"/>
    </xf>
    <xf numFmtId="0" fontId="3" fillId="0" borderId="0" xfId="24" applyFont="1" applyBorder="1" applyAlignment="1">
      <alignment vertical="center"/>
    </xf>
    <xf numFmtId="0" fontId="33" fillId="0" borderId="0" xfId="24" applyFont="1" applyBorder="1" applyAlignment="1">
      <alignment vertical="center"/>
    </xf>
    <xf numFmtId="0" fontId="7" fillId="0" borderId="0" xfId="24" applyFont="1" applyBorder="1" applyAlignment="1">
      <alignment vertical="center" wrapText="1"/>
    </xf>
    <xf numFmtId="3" fontId="12" fillId="0" borderId="0" xfId="20" applyNumberFormat="1" applyFont="1" applyAlignment="1">
      <alignment vertical="center"/>
    </xf>
    <xf numFmtId="3" fontId="12" fillId="0" borderId="0" xfId="20" quotePrefix="1" applyNumberFormat="1" applyFont="1" applyAlignment="1">
      <alignment horizontal="right" vertical="center"/>
    </xf>
    <xf numFmtId="168" fontId="7" fillId="0" borderId="0" xfId="5" quotePrefix="1" applyNumberFormat="1" applyFont="1" applyAlignment="1">
      <alignment horizontal="left" vertical="center"/>
    </xf>
    <xf numFmtId="0" fontId="15" fillId="0" borderId="0" xfId="20" applyFont="1" applyAlignment="1">
      <alignment vertical="center"/>
    </xf>
    <xf numFmtId="3" fontId="8" fillId="0" borderId="0" xfId="5" applyNumberFormat="1" applyFont="1" applyFill="1" applyAlignment="1">
      <alignment vertical="center"/>
    </xf>
    <xf numFmtId="41" fontId="12" fillId="0" borderId="0" xfId="20" applyNumberFormat="1" applyFont="1" applyAlignment="1">
      <alignment horizontal="right" vertical="center" wrapText="1"/>
    </xf>
    <xf numFmtId="41" fontId="20" fillId="0" borderId="0" xfId="20" applyNumberFormat="1" applyFont="1" applyAlignment="1">
      <alignment horizontal="right" vertical="center" wrapText="1"/>
    </xf>
    <xf numFmtId="41" fontId="18" fillId="0" borderId="0" xfId="20" applyNumberFormat="1" applyFont="1" applyAlignment="1">
      <alignment horizontal="right" vertical="center" wrapText="1"/>
    </xf>
    <xf numFmtId="0" fontId="2" fillId="0" borderId="0" xfId="20" applyAlignment="1">
      <alignment horizontal="center" vertical="center"/>
    </xf>
    <xf numFmtId="41" fontId="8" fillId="0" borderId="0" xfId="20" applyNumberFormat="1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39" fillId="3" borderId="0" xfId="0" applyFont="1" applyFill="1" applyAlignment="1">
      <alignment horizontal="left" vertical="center"/>
    </xf>
    <xf numFmtId="0" fontId="39" fillId="3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5" xfId="0" applyFont="1" applyBorder="1" applyAlignment="1">
      <alignment horizontal="left" vertical="top" wrapText="1"/>
    </xf>
    <xf numFmtId="0" fontId="24" fillId="0" borderId="5" xfId="1" applyBorder="1" applyAlignment="1" applyProtection="1">
      <alignment horizontal="left" vertical="top"/>
    </xf>
    <xf numFmtId="0" fontId="7" fillId="0" borderId="0" xfId="24" applyFont="1" applyAlignment="1">
      <alignment vertical="center"/>
    </xf>
    <xf numFmtId="0" fontId="24" fillId="0" borderId="5" xfId="1" applyFill="1" applyBorder="1" applyAlignment="1" applyProtection="1">
      <alignment horizontal="left" vertical="top"/>
    </xf>
    <xf numFmtId="3" fontId="15" fillId="0" borderId="0" xfId="20" applyNumberFormat="1" applyFont="1"/>
    <xf numFmtId="2" fontId="7" fillId="0" borderId="0" xfId="20" applyNumberFormat="1" applyFont="1" applyAlignment="1">
      <alignment vertical="center"/>
    </xf>
    <xf numFmtId="167" fontId="7" fillId="0" borderId="0" xfId="24" applyNumberFormat="1" applyFont="1" applyBorder="1" applyAlignment="1">
      <alignment vertical="center"/>
    </xf>
    <xf numFmtId="168" fontId="7" fillId="0" borderId="0" xfId="5" quotePrefix="1" applyNumberFormat="1" applyFont="1" applyAlignment="1">
      <alignment horizontal="left" vertical="center" wrapText="1"/>
    </xf>
    <xf numFmtId="4" fontId="7" fillId="0" borderId="0" xfId="20" applyNumberFormat="1" applyFont="1" applyAlignment="1">
      <alignment vertical="center"/>
    </xf>
    <xf numFmtId="4" fontId="7" fillId="0" borderId="0" xfId="20" applyNumberFormat="1" applyFont="1" applyAlignment="1">
      <alignment horizontal="right" vertical="center"/>
    </xf>
    <xf numFmtId="4" fontId="7" fillId="0" borderId="0" xfId="20" applyNumberFormat="1" applyFont="1" applyAlignment="1">
      <alignment horizontal="right"/>
    </xf>
    <xf numFmtId="4" fontId="8" fillId="0" borderId="0" xfId="20" applyNumberFormat="1" applyFont="1" applyAlignment="1">
      <alignment vertical="center"/>
    </xf>
    <xf numFmtId="4" fontId="10" fillId="0" borderId="0" xfId="20" applyNumberFormat="1" applyFont="1" applyAlignment="1">
      <alignment vertical="center"/>
    </xf>
    <xf numFmtId="1" fontId="7" fillId="0" borderId="0" xfId="20" applyNumberFormat="1" applyFont="1" applyAlignment="1">
      <alignment vertical="center"/>
    </xf>
    <xf numFmtId="0" fontId="25" fillId="0" borderId="5" xfId="1" applyFont="1" applyFill="1" applyBorder="1" applyAlignment="1" applyProtection="1">
      <alignment horizontal="left" vertical="top"/>
    </xf>
    <xf numFmtId="0" fontId="26" fillId="0" borderId="5" xfId="0" applyFont="1" applyBorder="1" applyAlignment="1">
      <alignment horizontal="left" vertical="top" wrapText="1"/>
    </xf>
    <xf numFmtId="1" fontId="12" fillId="0" borderId="0" xfId="20" applyNumberFormat="1" applyFont="1" applyAlignment="1">
      <alignment vertical="center"/>
    </xf>
    <xf numFmtId="0" fontId="26" fillId="0" borderId="0" xfId="0" applyFont="1" applyAlignment="1">
      <alignment horizontal="left" vertical="top"/>
    </xf>
    <xf numFmtId="0" fontId="26" fillId="0" borderId="5" xfId="0" applyFont="1" applyBorder="1" applyAlignment="1">
      <alignment horizontal="left" vertical="top"/>
    </xf>
    <xf numFmtId="0" fontId="10" fillId="0" borderId="0" xfId="24" applyFont="1" applyBorder="1"/>
    <xf numFmtId="0" fontId="7" fillId="0" borderId="0" xfId="24" applyFont="1" applyBorder="1" applyAlignment="1">
      <alignment horizontal="center"/>
    </xf>
    <xf numFmtId="0" fontId="2" fillId="0" borderId="0" xfId="24" applyBorder="1" applyAlignment="1">
      <alignment horizontal="center"/>
    </xf>
    <xf numFmtId="0" fontId="9" fillId="0" borderId="0" xfId="24" applyFont="1" applyBorder="1"/>
    <xf numFmtId="0" fontId="8" fillId="0" borderId="0" xfId="24" applyFont="1" applyBorder="1"/>
    <xf numFmtId="3" fontId="7" fillId="0" borderId="0" xfId="5" quotePrefix="1" applyNumberFormat="1" applyFont="1" applyFill="1" applyBorder="1" applyAlignment="1">
      <alignment horizontal="right" vertical="center"/>
    </xf>
    <xf numFmtId="3" fontId="8" fillId="0" borderId="0" xfId="5" applyNumberFormat="1" applyFont="1" applyFill="1" applyBorder="1" applyAlignment="1">
      <alignment vertical="center"/>
    </xf>
    <xf numFmtId="1" fontId="10" fillId="0" borderId="0" xfId="24" applyNumberFormat="1" applyFont="1" applyBorder="1"/>
    <xf numFmtId="1" fontId="7" fillId="0" borderId="0" xfId="24" applyNumberFormat="1" applyFont="1" applyBorder="1"/>
    <xf numFmtId="166" fontId="8" fillId="0" borderId="0" xfId="20" applyNumberFormat="1" applyFont="1" applyAlignment="1">
      <alignment horizontal="right" vertical="center"/>
    </xf>
    <xf numFmtId="3" fontId="7" fillId="0" borderId="0" xfId="6" applyNumberFormat="1" applyFont="1" applyFill="1" applyAlignment="1">
      <alignment horizontal="right" vertical="center"/>
    </xf>
    <xf numFmtId="49" fontId="7" fillId="0" borderId="0" xfId="5" quotePrefix="1" applyNumberFormat="1" applyFont="1" applyFill="1" applyAlignment="1">
      <alignment horizontal="right" vertical="center"/>
    </xf>
    <xf numFmtId="166" fontId="10" fillId="0" borderId="0" xfId="20" applyNumberFormat="1" applyFont="1" applyAlignment="1">
      <alignment horizontal="right" vertical="center"/>
    </xf>
    <xf numFmtId="165" fontId="40" fillId="0" borderId="0" xfId="5" applyNumberFormat="1" applyFont="1" applyFill="1" applyAlignment="1">
      <alignment horizontal="right" vertical="center" wrapText="1"/>
    </xf>
    <xf numFmtId="0" fontId="7" fillId="0" borderId="1" xfId="20" applyFont="1" applyBorder="1" applyAlignment="1">
      <alignment horizontal="right" wrapText="1"/>
    </xf>
    <xf numFmtId="3" fontId="2" fillId="0" borderId="0" xfId="20" applyNumberFormat="1" applyAlignment="1">
      <alignment vertical="center"/>
    </xf>
    <xf numFmtId="166" fontId="10" fillId="0" borderId="0" xfId="20" applyNumberFormat="1" applyFont="1" applyAlignment="1">
      <alignment vertical="center"/>
    </xf>
    <xf numFmtId="169" fontId="12" fillId="0" borderId="0" xfId="20" applyNumberFormat="1" applyFont="1" applyAlignment="1">
      <alignment horizontal="right" vertical="center" wrapText="1"/>
    </xf>
    <xf numFmtId="0" fontId="7" fillId="4" borderId="3" xfId="0" applyFont="1" applyFill="1" applyBorder="1" applyAlignment="1">
      <alignment horizontal="center" vertical="top" wrapText="1"/>
    </xf>
    <xf numFmtId="0" fontId="38" fillId="4" borderId="1" xfId="0" applyFont="1" applyFill="1" applyBorder="1" applyAlignment="1">
      <alignment horizontal="center"/>
    </xf>
    <xf numFmtId="0" fontId="8" fillId="0" borderId="0" xfId="20" applyFont="1" applyAlignment="1">
      <alignment vertical="center" wrapText="1"/>
    </xf>
    <xf numFmtId="0" fontId="7" fillId="0" borderId="0" xfId="20" quotePrefix="1" applyFont="1" applyAlignment="1">
      <alignment horizontal="left" vertical="center" wrapText="1"/>
    </xf>
    <xf numFmtId="0" fontId="10" fillId="0" borderId="0" xfId="20" applyFont="1" applyAlignment="1">
      <alignment vertical="center" wrapText="1"/>
    </xf>
    <xf numFmtId="165" fontId="12" fillId="0" borderId="0" xfId="19" applyNumberFormat="1" applyFont="1" applyFill="1" applyAlignment="1">
      <alignment wrapText="1"/>
    </xf>
    <xf numFmtId="165" fontId="38" fillId="0" borderId="0" xfId="19" applyNumberFormat="1" applyFont="1" applyFill="1" applyAlignment="1">
      <alignment wrapText="1"/>
    </xf>
    <xf numFmtId="165" fontId="20" fillId="0" borderId="0" xfId="19" applyNumberFormat="1" applyFont="1" applyFill="1" applyAlignment="1">
      <alignment wrapText="1"/>
    </xf>
    <xf numFmtId="165" fontId="41" fillId="0" borderId="0" xfId="19" applyNumberFormat="1" applyFont="1" applyFill="1" applyBorder="1" applyAlignment="1">
      <alignment horizontal="left" wrapText="1"/>
    </xf>
    <xf numFmtId="165" fontId="41" fillId="0" borderId="0" xfId="19" applyNumberFormat="1" applyFont="1" applyFill="1" applyBorder="1" applyAlignment="1">
      <alignment wrapText="1"/>
    </xf>
    <xf numFmtId="166" fontId="19" fillId="0" borderId="0" xfId="20" applyNumberFormat="1" applyFont="1" applyAlignment="1">
      <alignment vertical="center"/>
    </xf>
    <xf numFmtId="1" fontId="15" fillId="0" borderId="0" xfId="20" applyNumberFormat="1" applyFont="1"/>
    <xf numFmtId="0" fontId="7" fillId="0" borderId="0" xfId="20" applyFont="1" applyAlignment="1">
      <alignment horizontal="right" vertical="center"/>
    </xf>
    <xf numFmtId="4" fontId="15" fillId="0" borderId="0" xfId="20" applyNumberFormat="1" applyFont="1"/>
    <xf numFmtId="0" fontId="7" fillId="0" borderId="0" xfId="20" applyFont="1" applyAlignment="1">
      <alignment vertical="justify"/>
    </xf>
    <xf numFmtId="0" fontId="18" fillId="0" borderId="0" xfId="20" applyFont="1" applyAlignment="1">
      <alignment vertical="top" wrapText="1"/>
    </xf>
    <xf numFmtId="165" fontId="7" fillId="0" borderId="0" xfId="19" applyNumberFormat="1" applyFont="1" applyAlignment="1">
      <alignment vertical="center"/>
    </xf>
    <xf numFmtId="165" fontId="7" fillId="0" borderId="0" xfId="19" applyNumberFormat="1" applyFont="1"/>
    <xf numFmtId="2" fontId="2" fillId="0" borderId="0" xfId="20" applyNumberFormat="1"/>
    <xf numFmtId="165" fontId="7" fillId="0" borderId="0" xfId="20" applyNumberFormat="1" applyFont="1" applyAlignment="1">
      <alignment vertical="center"/>
    </xf>
    <xf numFmtId="0" fontId="10" fillId="0" borderId="0" xfId="24" applyFont="1" applyBorder="1" applyAlignment="1">
      <alignment vertical="center"/>
    </xf>
    <xf numFmtId="167" fontId="2" fillId="0" borderId="0" xfId="20" applyNumberFormat="1" applyAlignment="1">
      <alignment vertical="center"/>
    </xf>
    <xf numFmtId="2" fontId="7" fillId="0" borderId="0" xfId="20" applyNumberFormat="1" applyFont="1"/>
    <xf numFmtId="172" fontId="7" fillId="0" borderId="0" xfId="20" applyNumberFormat="1" applyFont="1" applyAlignment="1">
      <alignment vertical="center"/>
    </xf>
    <xf numFmtId="166" fontId="3" fillId="0" borderId="0" xfId="20" applyNumberFormat="1" applyFont="1"/>
    <xf numFmtId="171" fontId="2" fillId="0" borderId="0" xfId="20" applyNumberFormat="1"/>
    <xf numFmtId="0" fontId="2" fillId="0" borderId="5" xfId="0" applyFont="1" applyBorder="1" applyAlignment="1">
      <alignment horizontal="left" vertical="top"/>
    </xf>
    <xf numFmtId="0" fontId="10" fillId="0" borderId="0" xfId="20" applyFont="1" applyAlignment="1">
      <alignment wrapText="1"/>
    </xf>
    <xf numFmtId="173" fontId="7" fillId="0" borderId="0" xfId="20" applyNumberFormat="1" applyFont="1" applyAlignment="1">
      <alignment vertical="center"/>
    </xf>
    <xf numFmtId="43" fontId="7" fillId="0" borderId="0" xfId="20" applyNumberFormat="1" applyFont="1" applyAlignment="1">
      <alignment vertical="center"/>
    </xf>
    <xf numFmtId="170" fontId="7" fillId="0" borderId="0" xfId="20" applyNumberFormat="1" applyFont="1" applyAlignment="1">
      <alignment vertical="center"/>
    </xf>
    <xf numFmtId="41" fontId="7" fillId="0" borderId="0" xfId="20" applyNumberFormat="1" applyFont="1" applyAlignment="1">
      <alignment horizontal="right" vertical="center"/>
    </xf>
    <xf numFmtId="41" fontId="8" fillId="0" borderId="0" xfId="20" applyNumberFormat="1" applyFont="1" applyAlignment="1">
      <alignment horizontal="right" vertical="center"/>
    </xf>
    <xf numFmtId="41" fontId="10" fillId="0" borderId="0" xfId="20" applyNumberFormat="1" applyFont="1" applyAlignment="1">
      <alignment horizontal="right" vertical="center"/>
    </xf>
    <xf numFmtId="0" fontId="4" fillId="0" borderId="0" xfId="20" applyFont="1" applyAlignment="1">
      <alignment vertical="center" wrapText="1"/>
    </xf>
    <xf numFmtId="0" fontId="10" fillId="0" borderId="0" xfId="20" applyFont="1" applyAlignment="1">
      <alignment horizontal="right" vertical="center"/>
    </xf>
    <xf numFmtId="167" fontId="10" fillId="0" borderId="0" xfId="24" applyNumberFormat="1" applyFont="1" applyBorder="1" applyAlignment="1">
      <alignment vertical="center"/>
    </xf>
    <xf numFmtId="171" fontId="7" fillId="0" borderId="0" xfId="20" applyNumberFormat="1" applyFont="1" applyAlignment="1">
      <alignment vertical="center"/>
    </xf>
    <xf numFmtId="165" fontId="7" fillId="0" borderId="0" xfId="5" applyNumberFormat="1" applyFont="1" applyAlignment="1">
      <alignment vertical="center"/>
    </xf>
    <xf numFmtId="166" fontId="7" fillId="0" borderId="0" xfId="5" applyNumberFormat="1" applyFont="1" applyFill="1" applyBorder="1" applyAlignment="1">
      <alignment horizontal="right" vertical="center"/>
    </xf>
    <xf numFmtId="3" fontId="3" fillId="0" borderId="0" xfId="20" applyNumberFormat="1" applyFont="1"/>
    <xf numFmtId="1" fontId="7" fillId="0" borderId="0" xfId="20" applyNumberFormat="1" applyFont="1"/>
    <xf numFmtId="1" fontId="7" fillId="0" borderId="0" xfId="20" applyNumberFormat="1" applyFont="1" applyAlignment="1">
      <alignment horizontal="right"/>
    </xf>
    <xf numFmtId="0" fontId="34" fillId="0" borderId="0" xfId="20" applyFont="1" applyAlignment="1">
      <alignment horizontal="left" vertical="center"/>
    </xf>
    <xf numFmtId="0" fontId="7" fillId="0" borderId="1" xfId="20" applyFont="1" applyFill="1" applyBorder="1" applyAlignment="1">
      <alignment horizontal="right" vertical="top"/>
    </xf>
    <xf numFmtId="0" fontId="7" fillId="0" borderId="1" xfId="20" applyFont="1" applyFill="1" applyBorder="1" applyAlignment="1">
      <alignment horizontal="right" vertical="top" wrapText="1"/>
    </xf>
    <xf numFmtId="0" fontId="7" fillId="0" borderId="0" xfId="20" applyFont="1" applyFill="1"/>
    <xf numFmtId="0" fontId="2" fillId="0" borderId="5" xfId="0" applyFont="1" applyFill="1" applyBorder="1" applyAlignment="1">
      <alignment horizontal="left" vertical="top"/>
    </xf>
    <xf numFmtId="0" fontId="7" fillId="0" borderId="1" xfId="20" applyFont="1" applyFill="1" applyBorder="1" applyAlignment="1">
      <alignment horizontal="right" wrapText="1"/>
    </xf>
    <xf numFmtId="3" fontId="7" fillId="0" borderId="0" xfId="20" applyNumberFormat="1" applyFont="1" applyFill="1" applyAlignment="1">
      <alignment vertical="center"/>
    </xf>
    <xf numFmtId="0" fontId="7" fillId="0" borderId="0" xfId="20" applyFont="1" applyFill="1" applyAlignment="1">
      <alignment vertical="center"/>
    </xf>
    <xf numFmtId="3" fontId="12" fillId="0" borderId="0" xfId="20" applyNumberFormat="1" applyFont="1" applyFill="1" applyAlignment="1">
      <alignment vertical="center"/>
    </xf>
    <xf numFmtId="49" fontId="12" fillId="0" borderId="0" xfId="11" applyNumberFormat="1" applyFont="1" applyFill="1" applyBorder="1" applyAlignment="1">
      <alignment horizontal="left" vertical="center"/>
    </xf>
    <xf numFmtId="0" fontId="10" fillId="0" borderId="0" xfId="20" applyFont="1" applyFill="1" applyAlignment="1">
      <alignment vertical="center"/>
    </xf>
    <xf numFmtId="0" fontId="7" fillId="0" borderId="0" xfId="20" applyFont="1"/>
    <xf numFmtId="3" fontId="7" fillId="0" borderId="0" xfId="20" applyNumberFormat="1" applyFont="1" applyAlignment="1">
      <alignment vertical="center"/>
    </xf>
    <xf numFmtId="0" fontId="7" fillId="0" borderId="0" xfId="20" applyFont="1" applyAlignment="1">
      <alignment horizontal="center" vertical="center"/>
    </xf>
    <xf numFmtId="0" fontId="7" fillId="0" borderId="0" xfId="20" applyFont="1" applyAlignment="1">
      <alignment horizontal="left" vertical="center"/>
    </xf>
    <xf numFmtId="170" fontId="7" fillId="0" borderId="0" xfId="20" applyNumberFormat="1" applyFont="1"/>
    <xf numFmtId="165" fontId="7" fillId="0" borderId="0" xfId="20" applyNumberFormat="1" applyFont="1"/>
    <xf numFmtId="166" fontId="7" fillId="0" borderId="0" xfId="5" applyNumberFormat="1" applyFont="1" applyFill="1" applyBorder="1" applyAlignment="1">
      <alignment vertical="center"/>
    </xf>
    <xf numFmtId="166" fontId="10" fillId="0" borderId="0" xfId="5" applyNumberFormat="1" applyFont="1" applyFill="1" applyBorder="1" applyAlignment="1">
      <alignment vertical="center"/>
    </xf>
    <xf numFmtId="41" fontId="7" fillId="0" borderId="0" xfId="20" applyNumberFormat="1" applyFont="1" applyAlignment="1">
      <alignment horizontal="center" vertical="center"/>
    </xf>
    <xf numFmtId="41" fontId="7" fillId="0" borderId="0" xfId="20" applyNumberFormat="1" applyFont="1"/>
    <xf numFmtId="169" fontId="7" fillId="0" borderId="0" xfId="20" applyNumberFormat="1" applyFont="1"/>
    <xf numFmtId="0" fontId="4" fillId="0" borderId="0" xfId="20" applyFont="1" applyAlignment="1">
      <alignment horizontal="left" vertical="center" wrapText="1"/>
    </xf>
    <xf numFmtId="0" fontId="7" fillId="0" borderId="0" xfId="20" applyFont="1" applyAlignment="1">
      <alignment horizontal="left" vertical="center" wrapText="1"/>
    </xf>
    <xf numFmtId="0" fontId="7" fillId="0" borderId="1" xfId="20" applyFont="1" applyBorder="1" applyAlignment="1">
      <alignment horizontal="left" vertical="center" wrapText="1"/>
    </xf>
    <xf numFmtId="0" fontId="7" fillId="4" borderId="3" xfId="0" applyFont="1" applyFill="1" applyBorder="1" applyAlignment="1">
      <alignment horizontal="center" vertical="top" wrapText="1"/>
    </xf>
    <xf numFmtId="0" fontId="38" fillId="0" borderId="3" xfId="0" applyFont="1" applyBorder="1" applyAlignment="1">
      <alignment horizontal="center" vertical="top" wrapText="1"/>
    </xf>
    <xf numFmtId="0" fontId="7" fillId="0" borderId="0" xfId="24" applyFont="1" applyBorder="1" applyAlignment="1">
      <alignment horizontal="left" vertical="center" wrapText="1"/>
    </xf>
    <xf numFmtId="0" fontId="7" fillId="0" borderId="3" xfId="24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2" xfId="2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41" fontId="7" fillId="0" borderId="0" xfId="6" applyFont="1" applyFill="1" applyBorder="1" applyAlignment="1">
      <alignment horizontal="center" vertical="center"/>
    </xf>
    <xf numFmtId="0" fontId="0" fillId="0" borderId="0" xfId="0"/>
    <xf numFmtId="0" fontId="0" fillId="0" borderId="3" xfId="0" applyBorder="1"/>
    <xf numFmtId="41" fontId="7" fillId="0" borderId="0" xfId="6" applyFont="1" applyBorder="1" applyAlignment="1">
      <alignment horizontal="center"/>
    </xf>
    <xf numFmtId="3" fontId="7" fillId="0" borderId="0" xfId="6" applyNumberFormat="1" applyFont="1" applyFill="1" applyBorder="1" applyAlignment="1">
      <alignment horizontal="center"/>
    </xf>
    <xf numFmtId="0" fontId="7" fillId="0" borderId="2" xfId="24" applyFont="1" applyBorder="1" applyAlignment="1">
      <alignment horizontal="left" vertical="center"/>
    </xf>
    <xf numFmtId="0" fontId="7" fillId="0" borderId="1" xfId="24" applyFont="1" applyBorder="1" applyAlignment="1">
      <alignment horizontal="left" vertical="center"/>
    </xf>
    <xf numFmtId="3" fontId="7" fillId="0" borderId="0" xfId="20" applyNumberFormat="1" applyFont="1" applyAlignment="1">
      <alignment horizontal="center" vertical="center"/>
    </xf>
    <xf numFmtId="3" fontId="7" fillId="0" borderId="0" xfId="6" applyNumberFormat="1" applyFont="1" applyFill="1" applyBorder="1" applyAlignment="1">
      <alignment horizontal="center" vertical="center"/>
    </xf>
    <xf numFmtId="0" fontId="7" fillId="0" borderId="3" xfId="20" applyFont="1" applyBorder="1" applyAlignment="1">
      <alignment horizontal="center" vertical="center"/>
    </xf>
    <xf numFmtId="0" fontId="8" fillId="0" borderId="0" xfId="20" applyFont="1" applyAlignment="1">
      <alignment horizontal="left" vertical="center" wrapText="1"/>
    </xf>
    <xf numFmtId="0" fontId="7" fillId="0" borderId="3" xfId="20" applyFont="1" applyBorder="1" applyAlignment="1">
      <alignment horizontal="center" vertical="center" wrapText="1"/>
    </xf>
    <xf numFmtId="49" fontId="7" fillId="0" borderId="0" xfId="20" applyNumberFormat="1" applyFont="1" applyFill="1" applyAlignment="1">
      <alignment horizontal="center" vertical="center"/>
    </xf>
    <xf numFmtId="0" fontId="7" fillId="0" borderId="0" xfId="20" applyFont="1" applyAlignment="1">
      <alignment horizontal="center" vertical="center"/>
    </xf>
    <xf numFmtId="0" fontId="7" fillId="0" borderId="2" xfId="20" applyFont="1" applyBorder="1" applyAlignment="1">
      <alignment horizontal="left" vertical="center"/>
    </xf>
    <xf numFmtId="0" fontId="7" fillId="0" borderId="1" xfId="2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41" fontId="7" fillId="0" borderId="0" xfId="11" applyFont="1" applyFill="1" applyBorder="1" applyAlignment="1">
      <alignment horizontal="center" vertical="center"/>
    </xf>
    <xf numFmtId="0" fontId="4" fillId="0" borderId="0" xfId="20" applyFont="1" applyAlignment="1">
      <alignment horizontal="left" wrapText="1"/>
    </xf>
    <xf numFmtId="0" fontId="7" fillId="0" borderId="0" xfId="20" applyFont="1" applyAlignment="1">
      <alignment horizontal="left" vertical="center"/>
    </xf>
    <xf numFmtId="0" fontId="7" fillId="0" borderId="2" xfId="20" applyFont="1" applyBorder="1" applyAlignment="1">
      <alignment horizontal="center" vertical="center"/>
    </xf>
    <xf numFmtId="0" fontId="7" fillId="0" borderId="1" xfId="2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7" fillId="0" borderId="0" xfId="20" applyFont="1" applyFill="1" applyAlignment="1">
      <alignment horizontal="center" vertical="center" wrapText="1"/>
    </xf>
    <xf numFmtId="0" fontId="7" fillId="0" borderId="0" xfId="20" applyFont="1" applyFill="1" applyAlignment="1">
      <alignment horizontal="center" vertical="center"/>
    </xf>
    <xf numFmtId="0" fontId="7" fillId="0" borderId="0" xfId="20" applyFont="1" applyAlignment="1">
      <alignment vertical="center" wrapText="1"/>
    </xf>
    <xf numFmtId="0" fontId="7" fillId="0" borderId="0" xfId="20" applyFont="1" applyAlignment="1">
      <alignment vertical="center"/>
    </xf>
    <xf numFmtId="0" fontId="30" fillId="0" borderId="0" xfId="20" applyFont="1" applyAlignment="1">
      <alignment horizontal="left"/>
    </xf>
    <xf numFmtId="0" fontId="7" fillId="0" borderId="1" xfId="20" applyFont="1" applyBorder="1" applyAlignment="1">
      <alignment vertical="center"/>
    </xf>
    <xf numFmtId="0" fontId="7" fillId="0" borderId="3" xfId="20" applyFont="1" applyBorder="1" applyAlignment="1">
      <alignment horizontal="center" vertical="top"/>
    </xf>
    <xf numFmtId="0" fontId="7" fillId="0" borderId="3" xfId="20" quotePrefix="1" applyFont="1" applyBorder="1" applyAlignment="1">
      <alignment horizontal="center" vertical="top"/>
    </xf>
    <xf numFmtId="0" fontId="7" fillId="0" borderId="2" xfId="20" applyFont="1" applyBorder="1" applyAlignment="1">
      <alignment horizontal="right" vertical="top" wrapText="1"/>
    </xf>
    <xf numFmtId="0" fontId="7" fillId="0" borderId="1" xfId="20" applyFont="1" applyBorder="1" applyAlignment="1">
      <alignment vertical="top"/>
    </xf>
    <xf numFmtId="0" fontId="7" fillId="0" borderId="1" xfId="20" applyFont="1" applyBorder="1" applyAlignment="1">
      <alignment vertical="top" wrapText="1"/>
    </xf>
    <xf numFmtId="0" fontId="7" fillId="0" borderId="1" xfId="20" applyFont="1" applyBorder="1" applyAlignment="1">
      <alignment horizontal="right" vertical="top" wrapText="1"/>
    </xf>
    <xf numFmtId="0" fontId="7" fillId="0" borderId="2" xfId="20" applyFont="1" applyBorder="1" applyAlignment="1">
      <alignment horizontal="left" vertical="center" wrapText="1"/>
    </xf>
    <xf numFmtId="0" fontId="7" fillId="0" borderId="3" xfId="20" applyFont="1" applyBorder="1" applyAlignment="1">
      <alignment horizontal="center" vertical="top" wrapText="1"/>
    </xf>
    <xf numFmtId="0" fontId="7" fillId="0" borderId="0" xfId="20" applyFont="1" applyAlignment="1">
      <alignment horizontal="right" vertical="top" wrapText="1"/>
    </xf>
    <xf numFmtId="0" fontId="7" fillId="0" borderId="3" xfId="55" applyFont="1" applyBorder="1" applyAlignment="1">
      <alignment horizontal="center" vertical="center"/>
    </xf>
    <xf numFmtId="0" fontId="7" fillId="0" borderId="2" xfId="20" applyFont="1" applyBorder="1" applyAlignment="1">
      <alignment horizontal="right" vertical="center" wrapText="1"/>
    </xf>
    <xf numFmtId="0" fontId="7" fillId="0" borderId="1" xfId="20" applyFont="1" applyBorder="1" applyAlignment="1">
      <alignment horizontal="right" vertical="center" wrapText="1"/>
    </xf>
  </cellXfs>
  <cellStyles count="62">
    <cellStyle name="Collegamento ipertestuale" xfId="1" builtinId="8"/>
    <cellStyle name="Collegamento ipertestuale 2" xfId="2"/>
    <cellStyle name="Collegamento ipertestuale 3" xfId="3"/>
    <cellStyle name="Default" xfId="4"/>
    <cellStyle name="Migliaia" xfId="5" builtinId="3"/>
    <cellStyle name="Migliaia [0]" xfId="6" builtinId="6"/>
    <cellStyle name="Migliaia [0] 2" xfId="7"/>
    <cellStyle name="Migliaia [0] 2 2" xfId="8"/>
    <cellStyle name="Migliaia [0] 2 3" xfId="9"/>
    <cellStyle name="Migliaia [0] 3" xfId="10"/>
    <cellStyle name="Migliaia [0] 3 2" xfId="11"/>
    <cellStyle name="Migliaia [0] 3 2 2" xfId="61"/>
    <cellStyle name="Migliaia 2" xfId="12"/>
    <cellStyle name="Migliaia 2 2" xfId="13"/>
    <cellStyle name="Migliaia 2 3" xfId="14"/>
    <cellStyle name="Migliaia 3" xfId="15"/>
    <cellStyle name="Migliaia 4" xfId="16"/>
    <cellStyle name="Migliaia 5" xfId="17"/>
    <cellStyle name="Migliaia 5 2" xfId="18"/>
    <cellStyle name="Migliaia 6" xfId="19"/>
    <cellStyle name="Migliaia 6 2" xfId="60"/>
    <cellStyle name="Normale" xfId="0" builtinId="0"/>
    <cellStyle name="Normale 2" xfId="20"/>
    <cellStyle name="Normale 2 2" xfId="21"/>
    <cellStyle name="Normale 2 2 2" xfId="22"/>
    <cellStyle name="Normale 2 3" xfId="23"/>
    <cellStyle name="Normale 3" xfId="24"/>
    <cellStyle name="Normale 3 2" xfId="25"/>
    <cellStyle name="Normale 3 2 2" xfId="26"/>
    <cellStyle name="Normale 3 2 2 2" xfId="27"/>
    <cellStyle name="Normale 3 2 2 2 2" xfId="28"/>
    <cellStyle name="Normale 3 2 2 3" xfId="29"/>
    <cellStyle name="Normale 3 2 2 4" xfId="30"/>
    <cellStyle name="Normale 3 2 3" xfId="31"/>
    <cellStyle name="Normale 3 2 3 2" xfId="32"/>
    <cellStyle name="Normale 3 2 3 2 2" xfId="33"/>
    <cellStyle name="Normale 3 2 3 2 3" xfId="34"/>
    <cellStyle name="Normale 3 2 3 2 3 2" xfId="35"/>
    <cellStyle name="Normale 3 2 3 3" xfId="36"/>
    <cellStyle name="Normale 3 2 3 4" xfId="37"/>
    <cellStyle name="Normale 3 2 4" xfId="38"/>
    <cellStyle name="Normale 4" xfId="39"/>
    <cellStyle name="Normale 4 2" xfId="40"/>
    <cellStyle name="Normale 4 2 2" xfId="41"/>
    <cellStyle name="Normale 4 2 3" xfId="42"/>
    <cellStyle name="Normale 4 2 3 2" xfId="43"/>
    <cellStyle name="Normale 4 3" xfId="44"/>
    <cellStyle name="Normale 4 4" xfId="45"/>
    <cellStyle name="Normale 5" xfId="46"/>
    <cellStyle name="Normale 6" xfId="47"/>
    <cellStyle name="Normale 6 2" xfId="48"/>
    <cellStyle name="Normale 6 2 2" xfId="49"/>
    <cellStyle name="Normale 6 2 3" xfId="50"/>
    <cellStyle name="Normale 6 2 3 2" xfId="51"/>
    <cellStyle name="Normale 6 3" xfId="52"/>
    <cellStyle name="Normale 6 4" xfId="53"/>
    <cellStyle name="Normale 7" xfId="54"/>
    <cellStyle name="Normale_VOLUME" xfId="55"/>
    <cellStyle name="Nota 2" xfId="56"/>
    <cellStyle name="Percentuale 2" xfId="57"/>
    <cellStyle name="Percentuale 3" xfId="58"/>
    <cellStyle name="Percentuale 4" xfId="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485775</xdr:colOff>
      <xdr:row>2</xdr:row>
      <xdr:rowOff>171450</xdr:rowOff>
    </xdr:to>
    <xdr:pic>
      <xdr:nvPicPr>
        <xdr:cNvPr id="1525" name="Banner">
          <a:extLst>
            <a:ext uri="{FF2B5EF4-FFF2-40B4-BE49-F238E27FC236}">
              <a16:creationId xmlns:a16="http://schemas.microsoft.com/office/drawing/2014/main" id="{1DDAFB89-43A2-2F58-ED70-206AD684C9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95250</xdr:colOff>
      <xdr:row>2</xdr:row>
      <xdr:rowOff>171450</xdr:rowOff>
    </xdr:to>
    <xdr:pic>
      <xdr:nvPicPr>
        <xdr:cNvPr id="14839" name="Banner">
          <a:extLst>
            <a:ext uri="{FF2B5EF4-FFF2-40B4-BE49-F238E27FC236}">
              <a16:creationId xmlns:a16="http://schemas.microsoft.com/office/drawing/2014/main" id="{53D2149D-6016-B451-7607-9914383395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1022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0</xdr:colOff>
      <xdr:row>2</xdr:row>
      <xdr:rowOff>171450</xdr:rowOff>
    </xdr:to>
    <xdr:pic>
      <xdr:nvPicPr>
        <xdr:cNvPr id="15861" name="Banner">
          <a:extLst>
            <a:ext uri="{FF2B5EF4-FFF2-40B4-BE49-F238E27FC236}">
              <a16:creationId xmlns:a16="http://schemas.microsoft.com/office/drawing/2014/main" id="{56419653-67E6-47B6-24D8-428691276D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07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457200</xdr:colOff>
      <xdr:row>2</xdr:row>
      <xdr:rowOff>171450</xdr:rowOff>
    </xdr:to>
    <xdr:pic>
      <xdr:nvPicPr>
        <xdr:cNvPr id="16885" name="Banner">
          <a:extLst>
            <a:ext uri="{FF2B5EF4-FFF2-40B4-BE49-F238E27FC236}">
              <a16:creationId xmlns:a16="http://schemas.microsoft.com/office/drawing/2014/main" id="{FE17342F-D2CD-7A29-B58D-4C41AF4F10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1022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171450</xdr:colOff>
      <xdr:row>2</xdr:row>
      <xdr:rowOff>171450</xdr:rowOff>
    </xdr:to>
    <xdr:pic>
      <xdr:nvPicPr>
        <xdr:cNvPr id="17909" name="Banner">
          <a:extLst>
            <a:ext uri="{FF2B5EF4-FFF2-40B4-BE49-F238E27FC236}">
              <a16:creationId xmlns:a16="http://schemas.microsoft.com/office/drawing/2014/main" id="{9A97FF9B-4554-4B48-2C3B-0DE38A597C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476250</xdr:colOff>
      <xdr:row>2</xdr:row>
      <xdr:rowOff>171450</xdr:rowOff>
    </xdr:to>
    <xdr:pic>
      <xdr:nvPicPr>
        <xdr:cNvPr id="18933" name="Banner">
          <a:extLst>
            <a:ext uri="{FF2B5EF4-FFF2-40B4-BE49-F238E27FC236}">
              <a16:creationId xmlns:a16="http://schemas.microsoft.com/office/drawing/2014/main" id="{99564A44-3B4B-28EC-42E1-D1DB2B4FA5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228600</xdr:colOff>
      <xdr:row>2</xdr:row>
      <xdr:rowOff>171450</xdr:rowOff>
    </xdr:to>
    <xdr:pic>
      <xdr:nvPicPr>
        <xdr:cNvPr id="20981" name="Banner">
          <a:extLst>
            <a:ext uri="{FF2B5EF4-FFF2-40B4-BE49-F238E27FC236}">
              <a16:creationId xmlns:a16="http://schemas.microsoft.com/office/drawing/2014/main" id="{A4A82AAD-73EA-7CE8-44B8-D31DADC1D8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16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180975</xdr:colOff>
      <xdr:row>2</xdr:row>
      <xdr:rowOff>171450</xdr:rowOff>
    </xdr:to>
    <xdr:pic>
      <xdr:nvPicPr>
        <xdr:cNvPr id="22005" name="Banner">
          <a:extLst>
            <a:ext uri="{FF2B5EF4-FFF2-40B4-BE49-F238E27FC236}">
              <a16:creationId xmlns:a16="http://schemas.microsoft.com/office/drawing/2014/main" id="{DB605410-01DF-28D6-D561-6A52B41801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542925</xdr:colOff>
      <xdr:row>2</xdr:row>
      <xdr:rowOff>171450</xdr:rowOff>
    </xdr:to>
    <xdr:pic>
      <xdr:nvPicPr>
        <xdr:cNvPr id="23029" name="Banner">
          <a:extLst>
            <a:ext uri="{FF2B5EF4-FFF2-40B4-BE49-F238E27FC236}">
              <a16:creationId xmlns:a16="http://schemas.microsoft.com/office/drawing/2014/main" id="{A204DE80-CDB1-7960-7D22-17EE5EC086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1022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304800</xdr:colOff>
      <xdr:row>2</xdr:row>
      <xdr:rowOff>171450</xdr:rowOff>
    </xdr:to>
    <xdr:pic>
      <xdr:nvPicPr>
        <xdr:cNvPr id="19957" name="Banner">
          <a:extLst>
            <a:ext uri="{FF2B5EF4-FFF2-40B4-BE49-F238E27FC236}">
              <a16:creationId xmlns:a16="http://schemas.microsoft.com/office/drawing/2014/main" id="{3C8D6FBC-A9B5-D9A0-9ED9-EAF6D1D90F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16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104775</xdr:colOff>
      <xdr:row>2</xdr:row>
      <xdr:rowOff>171450</xdr:rowOff>
    </xdr:to>
    <xdr:pic>
      <xdr:nvPicPr>
        <xdr:cNvPr id="30921" name="Banner">
          <a:extLst>
            <a:ext uri="{FF2B5EF4-FFF2-40B4-BE49-F238E27FC236}">
              <a16:creationId xmlns:a16="http://schemas.microsoft.com/office/drawing/2014/main" id="{96846BB1-559C-F38C-BD51-C85007E468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16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476250</xdr:colOff>
      <xdr:row>2</xdr:row>
      <xdr:rowOff>171450</xdr:rowOff>
    </xdr:to>
    <xdr:pic>
      <xdr:nvPicPr>
        <xdr:cNvPr id="5621" name="Banner">
          <a:extLst>
            <a:ext uri="{FF2B5EF4-FFF2-40B4-BE49-F238E27FC236}">
              <a16:creationId xmlns:a16="http://schemas.microsoft.com/office/drawing/2014/main" id="{44FB3C4B-B274-971F-3277-F7305ABACE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1022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200025</xdr:colOff>
      <xdr:row>2</xdr:row>
      <xdr:rowOff>171450</xdr:rowOff>
    </xdr:to>
    <xdr:pic>
      <xdr:nvPicPr>
        <xdr:cNvPr id="6645" name="Banner">
          <a:extLst>
            <a:ext uri="{FF2B5EF4-FFF2-40B4-BE49-F238E27FC236}">
              <a16:creationId xmlns:a16="http://schemas.microsoft.com/office/drawing/2014/main" id="{6FBF6888-6CD2-4376-0FD0-3A699A159B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07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504825</xdr:colOff>
      <xdr:row>2</xdr:row>
      <xdr:rowOff>171450</xdr:rowOff>
    </xdr:to>
    <xdr:pic>
      <xdr:nvPicPr>
        <xdr:cNvPr id="8694" name="Banner">
          <a:extLst>
            <a:ext uri="{FF2B5EF4-FFF2-40B4-BE49-F238E27FC236}">
              <a16:creationId xmlns:a16="http://schemas.microsoft.com/office/drawing/2014/main" id="{8F199C70-32FB-4376-FBCB-C54F00B9DE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435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47625</xdr:colOff>
      <xdr:row>2</xdr:row>
      <xdr:rowOff>171450</xdr:rowOff>
    </xdr:to>
    <xdr:pic>
      <xdr:nvPicPr>
        <xdr:cNvPr id="9717" name="Banner">
          <a:extLst>
            <a:ext uri="{FF2B5EF4-FFF2-40B4-BE49-F238E27FC236}">
              <a16:creationId xmlns:a16="http://schemas.microsoft.com/office/drawing/2014/main" id="{DBD15FAA-5F62-B324-A9C2-3B9D1A5595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435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114300</xdr:colOff>
      <xdr:row>2</xdr:row>
      <xdr:rowOff>171450</xdr:rowOff>
    </xdr:to>
    <xdr:pic>
      <xdr:nvPicPr>
        <xdr:cNvPr id="10741" name="Banner">
          <a:extLst>
            <a:ext uri="{FF2B5EF4-FFF2-40B4-BE49-F238E27FC236}">
              <a16:creationId xmlns:a16="http://schemas.microsoft.com/office/drawing/2014/main" id="{7112CED4-D059-1442-FF8B-BF8E111321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16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168275</xdr:colOff>
      <xdr:row>2</xdr:row>
      <xdr:rowOff>171450</xdr:rowOff>
    </xdr:to>
    <xdr:pic>
      <xdr:nvPicPr>
        <xdr:cNvPr id="11765" name="Banner">
          <a:extLst>
            <a:ext uri="{FF2B5EF4-FFF2-40B4-BE49-F238E27FC236}">
              <a16:creationId xmlns:a16="http://schemas.microsoft.com/office/drawing/2014/main" id="{F1566D66-EEB9-CF3C-8F9C-F7E1096538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190500</xdr:colOff>
      <xdr:row>2</xdr:row>
      <xdr:rowOff>171450</xdr:rowOff>
    </xdr:to>
    <xdr:pic>
      <xdr:nvPicPr>
        <xdr:cNvPr id="12789" name="Banner">
          <a:extLst>
            <a:ext uri="{FF2B5EF4-FFF2-40B4-BE49-F238E27FC236}">
              <a16:creationId xmlns:a16="http://schemas.microsoft.com/office/drawing/2014/main" id="{1D6FE515-E804-3727-7A52-B171CC754D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26732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J21"/>
  <sheetViews>
    <sheetView tabSelected="1" zoomScaleNormal="100" workbookViewId="0">
      <selection activeCell="A4" sqref="A4"/>
    </sheetView>
  </sheetViews>
  <sheetFormatPr defaultColWidth="9.1796875" defaultRowHeight="12.5" x14ac:dyDescent="0.25"/>
  <cols>
    <col min="1" max="1" width="15.54296875" style="258" customWidth="1"/>
    <col min="2" max="2" width="60.81640625" style="259" customWidth="1"/>
    <col min="3" max="3" width="13.26953125" style="258" customWidth="1"/>
    <col min="4" max="10" width="9.1796875" style="258"/>
    <col min="11" max="16384" width="9.1796875" style="257"/>
  </cols>
  <sheetData>
    <row r="1" spans="1:10" ht="12" customHeight="1" x14ac:dyDescent="0.25"/>
    <row r="2" spans="1:10" ht="12" customHeight="1" x14ac:dyDescent="0.25"/>
    <row r="3" spans="1:10" ht="25" customHeight="1" x14ac:dyDescent="0.25"/>
    <row r="4" spans="1:10" s="263" customFormat="1" ht="25" customHeight="1" x14ac:dyDescent="0.25">
      <c r="A4" s="260" t="s">
        <v>401</v>
      </c>
      <c r="B4" s="261"/>
      <c r="C4" s="260"/>
      <c r="D4" s="262"/>
      <c r="E4" s="262"/>
      <c r="F4" s="262"/>
      <c r="G4" s="262"/>
      <c r="H4" s="262"/>
      <c r="I4" s="262"/>
      <c r="J4" s="262"/>
    </row>
    <row r="5" spans="1:10" ht="10.5" customHeight="1" x14ac:dyDescent="0.25"/>
    <row r="6" spans="1:10" ht="40" customHeight="1" x14ac:dyDescent="0.25">
      <c r="A6" s="267" t="s">
        <v>328</v>
      </c>
      <c r="B6" s="264" t="s">
        <v>345</v>
      </c>
      <c r="C6" s="327" t="s">
        <v>354</v>
      </c>
    </row>
    <row r="7" spans="1:10" ht="40" customHeight="1" x14ac:dyDescent="0.25">
      <c r="A7" s="267" t="s">
        <v>329</v>
      </c>
      <c r="B7" s="264" t="s">
        <v>305</v>
      </c>
      <c r="C7" s="327" t="s">
        <v>402</v>
      </c>
    </row>
    <row r="8" spans="1:10" ht="40" customHeight="1" x14ac:dyDescent="0.25">
      <c r="A8" s="267" t="s">
        <v>330</v>
      </c>
      <c r="B8" s="264" t="s">
        <v>297</v>
      </c>
      <c r="C8" s="327" t="s">
        <v>388</v>
      </c>
    </row>
    <row r="9" spans="1:10" ht="40" customHeight="1" x14ac:dyDescent="0.25">
      <c r="A9" s="267" t="s">
        <v>331</v>
      </c>
      <c r="B9" s="264" t="s">
        <v>1</v>
      </c>
      <c r="C9" s="348" t="s">
        <v>402</v>
      </c>
    </row>
    <row r="10" spans="1:10" ht="40" customHeight="1" x14ac:dyDescent="0.25">
      <c r="A10" s="267" t="s">
        <v>332</v>
      </c>
      <c r="B10" s="264" t="s">
        <v>322</v>
      </c>
      <c r="C10" s="348" t="s">
        <v>403</v>
      </c>
    </row>
    <row r="11" spans="1:10" ht="40" customHeight="1" x14ac:dyDescent="0.25">
      <c r="A11" s="267" t="s">
        <v>295</v>
      </c>
      <c r="B11" s="264" t="s">
        <v>43</v>
      </c>
      <c r="C11" s="348" t="s">
        <v>402</v>
      </c>
    </row>
    <row r="12" spans="1:10" ht="40" customHeight="1" x14ac:dyDescent="0.25">
      <c r="A12" s="267" t="s">
        <v>252</v>
      </c>
      <c r="B12" s="264" t="s">
        <v>299</v>
      </c>
      <c r="C12" s="327" t="s">
        <v>388</v>
      </c>
    </row>
    <row r="13" spans="1:10" ht="40" customHeight="1" x14ac:dyDescent="0.25">
      <c r="A13" s="267" t="s">
        <v>164</v>
      </c>
      <c r="B13" s="264" t="s">
        <v>257</v>
      </c>
      <c r="C13" s="348" t="s">
        <v>388</v>
      </c>
    </row>
    <row r="14" spans="1:10" ht="40" customHeight="1" x14ac:dyDescent="0.25">
      <c r="A14" s="265" t="s">
        <v>246</v>
      </c>
      <c r="B14" s="264" t="s">
        <v>347</v>
      </c>
      <c r="C14" s="327" t="s">
        <v>388</v>
      </c>
    </row>
    <row r="15" spans="1:10" ht="40" customHeight="1" x14ac:dyDescent="0.25">
      <c r="A15" s="265" t="s">
        <v>0</v>
      </c>
      <c r="B15" s="264" t="s">
        <v>348</v>
      </c>
      <c r="C15" s="327" t="s">
        <v>388</v>
      </c>
    </row>
    <row r="16" spans="1:10" ht="40" customHeight="1" x14ac:dyDescent="0.25">
      <c r="A16" s="265" t="s">
        <v>7</v>
      </c>
      <c r="B16" s="264" t="s">
        <v>300</v>
      </c>
      <c r="C16" s="327" t="s">
        <v>388</v>
      </c>
    </row>
    <row r="17" spans="1:4" ht="40" customHeight="1" x14ac:dyDescent="0.25">
      <c r="A17" s="265" t="s">
        <v>42</v>
      </c>
      <c r="B17" s="264" t="s">
        <v>301</v>
      </c>
      <c r="C17" s="327" t="s">
        <v>388</v>
      </c>
    </row>
    <row r="18" spans="1:4" ht="40" customHeight="1" x14ac:dyDescent="0.25">
      <c r="A18" s="265" t="s">
        <v>47</v>
      </c>
      <c r="B18" s="264" t="s">
        <v>346</v>
      </c>
      <c r="C18" s="327" t="s">
        <v>388</v>
      </c>
    </row>
    <row r="19" spans="1:4" ht="40" customHeight="1" x14ac:dyDescent="0.25">
      <c r="A19" s="265" t="s">
        <v>294</v>
      </c>
      <c r="B19" s="264" t="s">
        <v>349</v>
      </c>
      <c r="C19" s="327" t="s">
        <v>388</v>
      </c>
    </row>
    <row r="20" spans="1:4" ht="40" customHeight="1" x14ac:dyDescent="0.25">
      <c r="A20" s="265" t="s">
        <v>335</v>
      </c>
      <c r="B20" s="264" t="s">
        <v>350</v>
      </c>
      <c r="C20" s="327" t="s">
        <v>388</v>
      </c>
    </row>
    <row r="21" spans="1:4" ht="13" x14ac:dyDescent="0.25">
      <c r="A21" s="278"/>
      <c r="B21" s="279"/>
      <c r="C21" s="282"/>
      <c r="D21" s="281"/>
    </row>
  </sheetData>
  <hyperlinks>
    <hyperlink ref="A7" location="'13.2'!A1" display="Tavola 13.1"/>
    <hyperlink ref="A8" location="'13.3'!A1" display="Tavola 13.3"/>
    <hyperlink ref="A9" location="'13.4'!A1" display="Tavola 13.3"/>
    <hyperlink ref="A10" location="'13.5'!A1" display="Tavola 13.5"/>
    <hyperlink ref="A11" location="'13.6'!A1" display="Tavola 13.6"/>
    <hyperlink ref="A12" location="'13.7'!A1" display="Tavola 13.7"/>
    <hyperlink ref="A13" location="'13.8'!A1" display="Tavola 13.8"/>
    <hyperlink ref="A14" location="'13.9'!A1" display="Tavola 13.9"/>
    <hyperlink ref="A15" location="'13.10'!A1" display="Tavola 13.10"/>
    <hyperlink ref="A16" location="'13.11'!A1" display="Tavola 13.11"/>
    <hyperlink ref="A17" location="'13.12'!A1" display="Tavola 13.12"/>
    <hyperlink ref="A20" location="'13.15'!A1" display="Tavola 13.15"/>
    <hyperlink ref="A19" location="'13.14'!A1" display="Tavola 13.14"/>
    <hyperlink ref="A18" location="'13.13'!A1" display="Tavola 13.13"/>
    <hyperlink ref="A6" location="'13.1'!A1" display="Tavola 13.1"/>
  </hyperlinks>
  <pageMargins left="0.59055118110236204" right="0.59055118110236204" top="0.78740157480314998" bottom="0.78740157480314998" header="0" footer="0"/>
  <pageSetup paperSize="9" orientation="portrait" cellComments="atEnd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AK52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15.54296875" style="6" customWidth="1"/>
    <col min="2" max="5" width="8.26953125" style="6" customWidth="1"/>
    <col min="6" max="6" width="0.81640625" style="6" customWidth="1"/>
    <col min="7" max="11" width="8.26953125" style="6" customWidth="1"/>
    <col min="12" max="16384" width="9.1796875" style="6"/>
  </cols>
  <sheetData>
    <row r="1" spans="1:37" s="9" customFormat="1" ht="12" customHeight="1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spans="1:37" s="9" customFormat="1" ht="12" customHeight="1" x14ac:dyDescent="0.25">
      <c r="A2" s="403"/>
      <c r="B2" s="403"/>
      <c r="C2" s="403"/>
      <c r="D2" s="403"/>
      <c r="E2" s="403"/>
      <c r="F2" s="403"/>
      <c r="G2" s="403"/>
      <c r="H2" s="403"/>
      <c r="I2" s="403"/>
      <c r="J2" s="403"/>
      <c r="K2" s="403"/>
    </row>
    <row r="3" spans="1:37" s="9" customFormat="1" ht="25.15" customHeight="1" x14ac:dyDescent="0.25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</row>
    <row r="4" spans="1:37" s="11" customFormat="1" ht="12" customHeight="1" x14ac:dyDescent="0.25">
      <c r="A4" s="335" t="s">
        <v>164</v>
      </c>
      <c r="B4" s="335"/>
      <c r="C4" s="335"/>
      <c r="D4" s="335"/>
      <c r="E4" s="335"/>
      <c r="F4" s="97"/>
      <c r="G4" s="97"/>
      <c r="H4" s="97"/>
      <c r="I4" s="97"/>
      <c r="J4" s="97"/>
      <c r="K4" s="97"/>
    </row>
    <row r="5" spans="1:37" s="1" customFormat="1" ht="12" customHeight="1" x14ac:dyDescent="0.25">
      <c r="A5" s="366" t="s">
        <v>257</v>
      </c>
      <c r="B5" s="366"/>
      <c r="C5" s="366"/>
      <c r="D5" s="366"/>
      <c r="E5" s="366"/>
      <c r="F5" s="97"/>
      <c r="G5" s="205"/>
      <c r="H5" s="97"/>
      <c r="I5" s="97"/>
      <c r="J5" s="97"/>
      <c r="K5" s="97"/>
    </row>
    <row r="6" spans="1:37" s="1" customFormat="1" ht="12" customHeight="1" x14ac:dyDescent="0.25">
      <c r="A6" s="98" t="s">
        <v>390</v>
      </c>
      <c r="B6" s="98"/>
      <c r="C6" s="98"/>
      <c r="D6" s="107"/>
      <c r="E6" s="107"/>
      <c r="F6" s="107"/>
      <c r="G6" s="107"/>
      <c r="H6" s="107"/>
      <c r="I6" s="107"/>
      <c r="J6" s="107"/>
      <c r="K6" s="107"/>
    </row>
    <row r="7" spans="1:37" s="3" customFormat="1" ht="6" customHeight="1" x14ac:dyDescent="0.35">
      <c r="A7" s="104"/>
      <c r="B7" s="104"/>
      <c r="C7" s="104"/>
      <c r="D7" s="104"/>
      <c r="E7" s="104"/>
      <c r="F7" s="104"/>
      <c r="G7" s="104"/>
      <c r="H7" s="104"/>
      <c r="I7" s="104"/>
      <c r="J7" s="104"/>
      <c r="K7" s="104"/>
    </row>
    <row r="8" spans="1:37" ht="12" customHeight="1" x14ac:dyDescent="0.25">
      <c r="A8" s="374" t="s">
        <v>8</v>
      </c>
      <c r="B8" s="405" t="s">
        <v>258</v>
      </c>
      <c r="C8" s="405"/>
      <c r="D8" s="405"/>
      <c r="E8" s="405"/>
      <c r="F8" s="224"/>
      <c r="G8" s="406" t="s">
        <v>259</v>
      </c>
      <c r="H8" s="406"/>
      <c r="I8" s="406"/>
      <c r="J8" s="407" t="s">
        <v>260</v>
      </c>
      <c r="K8" s="407" t="s">
        <v>261</v>
      </c>
    </row>
    <row r="9" spans="1:37" ht="30" customHeight="1" x14ac:dyDescent="0.25">
      <c r="A9" s="404"/>
      <c r="B9" s="84" t="s">
        <v>262</v>
      </c>
      <c r="C9" s="84" t="s">
        <v>263</v>
      </c>
      <c r="D9" s="84" t="s">
        <v>264</v>
      </c>
      <c r="E9" s="84" t="s">
        <v>14</v>
      </c>
      <c r="F9" s="26"/>
      <c r="G9" s="84" t="s">
        <v>265</v>
      </c>
      <c r="H9" s="84" t="s">
        <v>264</v>
      </c>
      <c r="I9" s="84" t="s">
        <v>14</v>
      </c>
      <c r="J9" s="408"/>
      <c r="K9" s="409" t="s">
        <v>14</v>
      </c>
    </row>
    <row r="10" spans="1:37" ht="3" customHeight="1" x14ac:dyDescent="0.25">
      <c r="A10" s="10"/>
      <c r="B10" s="85"/>
      <c r="C10" s="85"/>
      <c r="D10" s="85"/>
      <c r="E10" s="85"/>
      <c r="F10" s="198"/>
      <c r="G10" s="85"/>
      <c r="H10" s="85"/>
      <c r="I10" s="85"/>
      <c r="J10" s="69"/>
      <c r="K10" s="198"/>
    </row>
    <row r="11" spans="1:37" s="11" customFormat="1" ht="10" customHeight="1" x14ac:dyDescent="0.25">
      <c r="A11" s="30">
        <v>2016</v>
      </c>
      <c r="B11" s="356">
        <v>690790</v>
      </c>
      <c r="C11" s="356">
        <v>37460</v>
      </c>
      <c r="D11" s="356">
        <v>553470</v>
      </c>
      <c r="E11" s="356">
        <v>1281720</v>
      </c>
      <c r="F11" s="356"/>
      <c r="G11" s="356">
        <v>97530</v>
      </c>
      <c r="H11" s="356">
        <v>294150</v>
      </c>
      <c r="I11" s="356">
        <v>391680</v>
      </c>
      <c r="J11" s="356">
        <v>206800</v>
      </c>
      <c r="K11" s="356">
        <v>1880200</v>
      </c>
      <c r="L11" s="298"/>
      <c r="M11" s="298"/>
      <c r="N11" s="298"/>
      <c r="O11" s="298"/>
      <c r="P11" s="298"/>
      <c r="Q11" s="298"/>
      <c r="R11" s="298"/>
      <c r="S11" s="298"/>
      <c r="T11" s="298"/>
      <c r="U11" s="298"/>
      <c r="V11" s="298"/>
      <c r="W11" s="298"/>
      <c r="X11" s="298"/>
      <c r="Y11" s="298"/>
      <c r="Z11" s="298"/>
      <c r="AA11" s="298"/>
      <c r="AB11" s="298"/>
      <c r="AC11" s="298"/>
      <c r="AD11" s="298"/>
      <c r="AE11" s="298"/>
      <c r="AF11" s="298"/>
      <c r="AG11" s="298"/>
      <c r="AH11" s="298"/>
      <c r="AI11" s="298"/>
      <c r="AJ11" s="298"/>
      <c r="AK11" s="298"/>
    </row>
    <row r="12" spans="1:37" s="11" customFormat="1" ht="10" customHeight="1" x14ac:dyDescent="0.25">
      <c r="A12" s="30">
        <v>2017</v>
      </c>
      <c r="B12" s="356">
        <v>641660</v>
      </c>
      <c r="C12" s="356">
        <v>45320</v>
      </c>
      <c r="D12" s="356">
        <v>543240</v>
      </c>
      <c r="E12" s="356">
        <v>1230220</v>
      </c>
      <c r="F12" s="356"/>
      <c r="G12" s="356">
        <v>106550</v>
      </c>
      <c r="H12" s="356">
        <v>285600</v>
      </c>
      <c r="I12" s="356">
        <v>392150</v>
      </c>
      <c r="J12" s="356">
        <v>225410</v>
      </c>
      <c r="K12" s="356">
        <v>1847780</v>
      </c>
      <c r="L12" s="298"/>
      <c r="M12" s="298"/>
      <c r="N12" s="298"/>
      <c r="O12" s="298"/>
      <c r="P12" s="298"/>
      <c r="Q12" s="298"/>
      <c r="R12" s="298"/>
      <c r="S12" s="298"/>
      <c r="T12" s="298"/>
      <c r="U12" s="298"/>
      <c r="V12" s="298"/>
      <c r="W12" s="298"/>
      <c r="X12" s="298"/>
      <c r="Y12" s="298"/>
      <c r="Z12" s="298"/>
      <c r="AA12" s="298"/>
      <c r="AB12" s="298"/>
      <c r="AC12" s="298"/>
      <c r="AD12" s="298"/>
      <c r="AE12" s="298"/>
      <c r="AF12" s="298"/>
      <c r="AG12" s="298"/>
      <c r="AH12" s="298"/>
      <c r="AI12" s="298"/>
      <c r="AJ12" s="298"/>
      <c r="AK12" s="298"/>
    </row>
    <row r="13" spans="1:37" s="11" customFormat="1" ht="10" customHeight="1" x14ac:dyDescent="0.25">
      <c r="A13" s="30">
        <v>2018</v>
      </c>
      <c r="B13" s="356">
        <v>651450</v>
      </c>
      <c r="C13" s="356">
        <v>56300</v>
      </c>
      <c r="D13" s="356">
        <v>557290</v>
      </c>
      <c r="E13" s="356">
        <v>1265040</v>
      </c>
      <c r="F13" s="356"/>
      <c r="G13" s="356">
        <v>114380</v>
      </c>
      <c r="H13" s="356">
        <v>303110</v>
      </c>
      <c r="I13" s="356">
        <v>417490</v>
      </c>
      <c r="J13" s="356">
        <v>234130</v>
      </c>
      <c r="K13" s="356">
        <v>1916660</v>
      </c>
      <c r="L13" s="298"/>
      <c r="M13" s="298"/>
      <c r="N13" s="298"/>
      <c r="O13" s="298"/>
      <c r="P13" s="298"/>
      <c r="Q13" s="298"/>
      <c r="R13" s="298"/>
      <c r="S13" s="298"/>
      <c r="T13" s="298"/>
      <c r="U13" s="298"/>
      <c r="V13" s="298"/>
      <c r="W13" s="298"/>
      <c r="X13" s="298"/>
      <c r="Y13" s="298"/>
      <c r="Z13" s="298"/>
      <c r="AA13" s="298"/>
      <c r="AB13" s="298"/>
      <c r="AC13" s="298"/>
      <c r="AD13" s="298"/>
      <c r="AE13" s="298"/>
      <c r="AF13" s="298"/>
      <c r="AG13" s="298"/>
      <c r="AH13" s="298"/>
      <c r="AI13" s="298"/>
      <c r="AJ13" s="298"/>
      <c r="AK13" s="298"/>
    </row>
    <row r="14" spans="1:37" s="11" customFormat="1" ht="10" customHeight="1" x14ac:dyDescent="0.25">
      <c r="A14" s="30">
        <v>2019</v>
      </c>
      <c r="B14" s="356">
        <v>568330</v>
      </c>
      <c r="C14" s="356">
        <v>55570</v>
      </c>
      <c r="D14" s="356">
        <v>507640</v>
      </c>
      <c r="E14" s="356">
        <v>1131540</v>
      </c>
      <c r="F14" s="356"/>
      <c r="G14" s="356">
        <v>100390</v>
      </c>
      <c r="H14" s="356">
        <v>301590</v>
      </c>
      <c r="I14" s="356">
        <v>401980</v>
      </c>
      <c r="J14" s="356">
        <v>206090</v>
      </c>
      <c r="K14" s="356">
        <v>1739610</v>
      </c>
      <c r="L14" s="298"/>
      <c r="M14" s="298"/>
      <c r="N14" s="298"/>
      <c r="O14" s="298"/>
      <c r="P14" s="298"/>
      <c r="Q14" s="298"/>
      <c r="R14" s="298"/>
      <c r="S14" s="298"/>
      <c r="T14" s="298"/>
      <c r="U14" s="298"/>
      <c r="V14" s="298"/>
      <c r="W14" s="298"/>
      <c r="X14" s="298"/>
      <c r="Y14" s="298"/>
      <c r="Z14" s="298"/>
      <c r="AA14" s="298"/>
      <c r="AB14" s="298"/>
      <c r="AC14" s="298"/>
      <c r="AD14" s="298"/>
      <c r="AE14" s="298"/>
      <c r="AF14" s="298"/>
      <c r="AG14" s="298"/>
      <c r="AH14" s="298"/>
      <c r="AI14" s="298"/>
      <c r="AJ14" s="298"/>
      <c r="AK14" s="298"/>
    </row>
    <row r="15" spans="1:37" s="11" customFormat="1" ht="10" customHeight="1" x14ac:dyDescent="0.25">
      <c r="A15" s="30">
        <v>2020</v>
      </c>
      <c r="B15" s="356">
        <v>385900</v>
      </c>
      <c r="C15" s="356">
        <v>53620</v>
      </c>
      <c r="D15" s="356">
        <v>360830</v>
      </c>
      <c r="E15" s="356">
        <v>800350</v>
      </c>
      <c r="F15" s="356"/>
      <c r="G15" s="356">
        <v>69180</v>
      </c>
      <c r="H15" s="356">
        <v>276120</v>
      </c>
      <c r="I15" s="356">
        <v>345300</v>
      </c>
      <c r="J15" s="356">
        <v>155200</v>
      </c>
      <c r="K15" s="356">
        <v>1300850</v>
      </c>
      <c r="L15" s="298"/>
      <c r="M15" s="298"/>
      <c r="N15" s="298"/>
      <c r="O15" s="298"/>
      <c r="P15" s="298"/>
      <c r="Q15" s="298"/>
      <c r="R15" s="298"/>
      <c r="S15" s="298"/>
      <c r="T15" s="298"/>
      <c r="U15" s="298"/>
      <c r="V15" s="298"/>
      <c r="W15" s="298"/>
      <c r="X15" s="298"/>
      <c r="Y15" s="298"/>
      <c r="Z15" s="298"/>
      <c r="AA15" s="298"/>
      <c r="AB15" s="298"/>
      <c r="AC15" s="298"/>
      <c r="AD15" s="298"/>
      <c r="AE15" s="298"/>
      <c r="AF15" s="298"/>
      <c r="AG15" s="298"/>
      <c r="AH15" s="298"/>
      <c r="AI15" s="298"/>
      <c r="AJ15" s="298"/>
      <c r="AK15" s="298"/>
    </row>
    <row r="16" spans="1:37" ht="3" customHeight="1" x14ac:dyDescent="0.25">
      <c r="A16" s="10"/>
      <c r="B16" s="85"/>
      <c r="C16" s="85"/>
      <c r="D16" s="85"/>
      <c r="E16" s="85"/>
      <c r="F16" s="198"/>
      <c r="G16" s="85"/>
      <c r="H16" s="85"/>
      <c r="I16" s="85"/>
      <c r="J16" s="69"/>
      <c r="K16" s="198"/>
    </row>
    <row r="17" spans="1:22" s="11" customFormat="1" ht="10" customHeight="1" x14ac:dyDescent="0.25">
      <c r="A17" s="10"/>
      <c r="B17" s="399" t="s">
        <v>411</v>
      </c>
      <c r="C17" s="400"/>
      <c r="D17" s="400"/>
      <c r="E17" s="400"/>
      <c r="F17" s="400"/>
      <c r="G17" s="400"/>
      <c r="H17" s="400"/>
      <c r="I17" s="400"/>
      <c r="J17" s="400"/>
      <c r="K17" s="400"/>
    </row>
    <row r="18" spans="1:22" ht="3" customHeight="1" x14ac:dyDescent="0.25">
      <c r="A18" s="108"/>
      <c r="B18" s="108"/>
      <c r="C18" s="108"/>
      <c r="D18" s="108"/>
      <c r="E18" s="108"/>
      <c r="F18" s="108"/>
      <c r="G18" s="108"/>
      <c r="H18" s="108"/>
      <c r="I18" s="108"/>
      <c r="J18" s="108"/>
      <c r="K18" s="108"/>
    </row>
    <row r="19" spans="1:22" s="11" customFormat="1" ht="10" customHeight="1" x14ac:dyDescent="0.25">
      <c r="A19" s="10" t="s">
        <v>15</v>
      </c>
      <c r="B19" s="44" t="s">
        <v>16</v>
      </c>
      <c r="C19" s="44" t="s">
        <v>16</v>
      </c>
      <c r="D19" s="44" t="s">
        <v>16</v>
      </c>
      <c r="E19" s="44" t="s">
        <v>16</v>
      </c>
      <c r="F19" s="44" t="s">
        <v>16</v>
      </c>
      <c r="G19" s="44" t="s">
        <v>16</v>
      </c>
      <c r="H19" s="44" t="s">
        <v>16</v>
      </c>
      <c r="I19" s="44" t="s">
        <v>16</v>
      </c>
      <c r="J19" s="44" t="s">
        <v>16</v>
      </c>
      <c r="K19" s="44" t="s">
        <v>16</v>
      </c>
      <c r="M19" s="313"/>
      <c r="N19" s="313"/>
      <c r="O19" s="313"/>
      <c r="P19" s="313"/>
      <c r="Q19" s="313"/>
      <c r="R19" s="313"/>
      <c r="S19" s="313"/>
      <c r="T19" s="313"/>
      <c r="U19" s="313"/>
      <c r="V19" s="313"/>
    </row>
    <row r="20" spans="1:22" s="11" customFormat="1" ht="20.25" customHeight="1" x14ac:dyDescent="0.25">
      <c r="A20" s="34" t="s">
        <v>321</v>
      </c>
      <c r="B20" s="44" t="s">
        <v>16</v>
      </c>
      <c r="C20" s="44" t="s">
        <v>16</v>
      </c>
      <c r="D20" s="44" t="s">
        <v>16</v>
      </c>
      <c r="E20" s="44" t="s">
        <v>16</v>
      </c>
      <c r="F20" s="44" t="s">
        <v>16</v>
      </c>
      <c r="G20" s="44" t="s">
        <v>16</v>
      </c>
      <c r="H20" s="44" t="s">
        <v>16</v>
      </c>
      <c r="I20" s="44" t="s">
        <v>16</v>
      </c>
      <c r="J20" s="44" t="s">
        <v>16</v>
      </c>
      <c r="K20" s="44" t="s">
        <v>16</v>
      </c>
      <c r="M20" s="313"/>
      <c r="N20" s="313"/>
      <c r="O20" s="313"/>
      <c r="P20" s="313"/>
      <c r="Q20" s="313"/>
      <c r="R20" s="313"/>
      <c r="S20" s="313"/>
      <c r="T20" s="313"/>
      <c r="U20" s="313"/>
      <c r="V20" s="313"/>
    </row>
    <row r="21" spans="1:22" s="11" customFormat="1" ht="10" customHeight="1" x14ac:dyDescent="0.25">
      <c r="A21" s="249" t="s">
        <v>17</v>
      </c>
      <c r="B21" s="13">
        <v>14940</v>
      </c>
      <c r="C21" s="13">
        <v>50</v>
      </c>
      <c r="D21" s="13">
        <v>9950</v>
      </c>
      <c r="E21" s="13">
        <v>24940</v>
      </c>
      <c r="F21" s="13"/>
      <c r="G21" s="13">
        <v>1030</v>
      </c>
      <c r="H21" s="13">
        <v>560</v>
      </c>
      <c r="I21" s="13">
        <v>1590</v>
      </c>
      <c r="J21" s="13">
        <v>2870</v>
      </c>
      <c r="K21" s="13">
        <v>29400</v>
      </c>
      <c r="L21" s="322"/>
      <c r="M21" s="322"/>
      <c r="N21" s="322"/>
      <c r="O21" s="322"/>
      <c r="P21" s="322"/>
      <c r="Q21" s="322"/>
      <c r="R21" s="322"/>
      <c r="S21" s="322"/>
      <c r="T21" s="322"/>
      <c r="U21" s="322"/>
      <c r="V21" s="313"/>
    </row>
    <row r="22" spans="1:22" s="11" customFormat="1" ht="10" customHeight="1" x14ac:dyDescent="0.25">
      <c r="A22" s="249" t="s">
        <v>18</v>
      </c>
      <c r="B22" s="44" t="s">
        <v>16</v>
      </c>
      <c r="C22" s="44" t="s">
        <v>16</v>
      </c>
      <c r="D22" s="44" t="s">
        <v>16</v>
      </c>
      <c r="E22" s="44" t="s">
        <v>16</v>
      </c>
      <c r="F22" s="44" t="s">
        <v>16</v>
      </c>
      <c r="G22" s="44" t="s">
        <v>16</v>
      </c>
      <c r="H22" s="44" t="s">
        <v>16</v>
      </c>
      <c r="I22" s="44" t="s">
        <v>16</v>
      </c>
      <c r="J22" s="44" t="s">
        <v>16</v>
      </c>
      <c r="K22" s="44" t="s">
        <v>16</v>
      </c>
      <c r="M22" s="313"/>
      <c r="N22" s="313"/>
      <c r="O22" s="313"/>
      <c r="P22" s="313"/>
      <c r="Q22" s="313"/>
      <c r="R22" s="313"/>
      <c r="S22" s="313"/>
      <c r="T22" s="313"/>
      <c r="U22" s="313"/>
      <c r="V22" s="313"/>
    </row>
    <row r="23" spans="1:22" s="11" customFormat="1" ht="21" customHeight="1" x14ac:dyDescent="0.25">
      <c r="A23" s="271" t="s">
        <v>320</v>
      </c>
      <c r="B23" s="44" t="s">
        <v>16</v>
      </c>
      <c r="C23" s="44" t="s">
        <v>16</v>
      </c>
      <c r="D23" s="44" t="s">
        <v>16</v>
      </c>
      <c r="E23" s="44" t="s">
        <v>16</v>
      </c>
      <c r="F23" s="44" t="s">
        <v>16</v>
      </c>
      <c r="G23" s="44" t="s">
        <v>16</v>
      </c>
      <c r="H23" s="44" t="s">
        <v>16</v>
      </c>
      <c r="I23" s="44" t="s">
        <v>16</v>
      </c>
      <c r="J23" s="44" t="s">
        <v>16</v>
      </c>
      <c r="K23" s="44" t="s">
        <v>16</v>
      </c>
      <c r="M23" s="313"/>
      <c r="N23" s="313"/>
      <c r="O23" s="313"/>
      <c r="P23" s="313"/>
      <c r="Q23" s="313"/>
      <c r="R23" s="313"/>
      <c r="S23" s="313"/>
      <c r="T23" s="313"/>
      <c r="U23" s="313"/>
      <c r="V23" s="313"/>
    </row>
    <row r="24" spans="1:22" s="11" customFormat="1" ht="10" customHeight="1" x14ac:dyDescent="0.25">
      <c r="A24" s="36" t="s">
        <v>396</v>
      </c>
      <c r="B24" s="75" t="s">
        <v>16</v>
      </c>
      <c r="C24" s="75" t="s">
        <v>16</v>
      </c>
      <c r="D24" s="75" t="s">
        <v>16</v>
      </c>
      <c r="E24" s="75" t="s">
        <v>16</v>
      </c>
      <c r="F24" s="75" t="s">
        <v>16</v>
      </c>
      <c r="G24" s="75" t="s">
        <v>16</v>
      </c>
      <c r="H24" s="75" t="s">
        <v>16</v>
      </c>
      <c r="I24" s="75" t="s">
        <v>16</v>
      </c>
      <c r="J24" s="75" t="s">
        <v>16</v>
      </c>
      <c r="K24" s="75" t="s">
        <v>16</v>
      </c>
      <c r="M24" s="313"/>
      <c r="N24" s="313"/>
      <c r="O24" s="313"/>
      <c r="P24" s="313"/>
      <c r="Q24" s="313"/>
      <c r="R24" s="313"/>
      <c r="S24" s="313"/>
      <c r="T24" s="313"/>
      <c r="U24" s="313"/>
      <c r="V24" s="313"/>
    </row>
    <row r="25" spans="1:22" s="11" customFormat="1" ht="10" customHeight="1" x14ac:dyDescent="0.25">
      <c r="A25" s="36" t="s">
        <v>397</v>
      </c>
      <c r="B25" s="75" t="s">
        <v>16</v>
      </c>
      <c r="C25" s="75" t="s">
        <v>16</v>
      </c>
      <c r="D25" s="75" t="s">
        <v>16</v>
      </c>
      <c r="E25" s="75" t="s">
        <v>16</v>
      </c>
      <c r="F25" s="75" t="s">
        <v>16</v>
      </c>
      <c r="G25" s="75" t="s">
        <v>16</v>
      </c>
      <c r="H25" s="75" t="s">
        <v>16</v>
      </c>
      <c r="I25" s="75" t="s">
        <v>16</v>
      </c>
      <c r="J25" s="75" t="s">
        <v>16</v>
      </c>
      <c r="K25" s="75" t="s">
        <v>16</v>
      </c>
      <c r="M25" s="313"/>
      <c r="N25" s="313"/>
      <c r="O25" s="313"/>
      <c r="P25" s="313"/>
      <c r="Q25" s="313"/>
      <c r="R25" s="313"/>
      <c r="S25" s="313"/>
      <c r="T25" s="313"/>
      <c r="U25" s="313"/>
      <c r="V25" s="313"/>
    </row>
    <row r="26" spans="1:22" s="11" customFormat="1" ht="10" customHeight="1" x14ac:dyDescent="0.25">
      <c r="A26" s="10" t="s">
        <v>21</v>
      </c>
      <c r="B26" s="13">
        <v>115030</v>
      </c>
      <c r="C26" s="44">
        <v>10</v>
      </c>
      <c r="D26" s="13">
        <v>19190</v>
      </c>
      <c r="E26" s="13">
        <v>134230</v>
      </c>
      <c r="F26" s="13"/>
      <c r="G26" s="13">
        <v>7570</v>
      </c>
      <c r="H26" s="13">
        <v>34060</v>
      </c>
      <c r="I26" s="13">
        <v>41630</v>
      </c>
      <c r="J26" s="13">
        <v>6280</v>
      </c>
      <c r="K26" s="13">
        <v>182140</v>
      </c>
      <c r="L26" s="322"/>
      <c r="M26" s="322"/>
      <c r="N26" s="322"/>
      <c r="O26" s="322"/>
      <c r="P26" s="322"/>
      <c r="Q26" s="322"/>
      <c r="R26" s="322"/>
      <c r="S26" s="322"/>
      <c r="T26" s="322"/>
      <c r="U26" s="322"/>
      <c r="V26" s="313"/>
    </row>
    <row r="27" spans="1:22" s="11" customFormat="1" ht="10" customHeight="1" x14ac:dyDescent="0.25">
      <c r="A27" s="10" t="s">
        <v>22</v>
      </c>
      <c r="B27" s="13">
        <v>620</v>
      </c>
      <c r="C27" s="44">
        <v>0</v>
      </c>
      <c r="D27" s="13">
        <v>9350</v>
      </c>
      <c r="E27" s="13">
        <v>9970</v>
      </c>
      <c r="F27" s="13"/>
      <c r="G27" s="13">
        <v>3160</v>
      </c>
      <c r="H27" s="13">
        <v>4170</v>
      </c>
      <c r="I27" s="13">
        <v>7330</v>
      </c>
      <c r="J27" s="13">
        <v>1320</v>
      </c>
      <c r="K27" s="13">
        <v>18620</v>
      </c>
      <c r="L27" s="322"/>
      <c r="M27" s="322"/>
      <c r="N27" s="322"/>
      <c r="O27" s="322"/>
      <c r="P27" s="322"/>
      <c r="Q27" s="322"/>
      <c r="R27" s="322"/>
      <c r="S27" s="322"/>
      <c r="T27" s="322"/>
      <c r="U27" s="322"/>
      <c r="V27" s="313"/>
    </row>
    <row r="28" spans="1:22" s="11" customFormat="1" ht="10" customHeight="1" x14ac:dyDescent="0.25">
      <c r="A28" s="10" t="s">
        <v>23</v>
      </c>
      <c r="B28" s="13">
        <v>69700</v>
      </c>
      <c r="C28" s="44">
        <v>570</v>
      </c>
      <c r="D28" s="13">
        <v>29480</v>
      </c>
      <c r="E28" s="13">
        <v>99750</v>
      </c>
      <c r="F28" s="13"/>
      <c r="G28" s="13">
        <v>2900</v>
      </c>
      <c r="H28" s="13">
        <v>55890</v>
      </c>
      <c r="I28" s="13">
        <v>58790</v>
      </c>
      <c r="J28" s="13">
        <v>15740</v>
      </c>
      <c r="K28" s="13">
        <v>174280</v>
      </c>
      <c r="L28" s="322"/>
      <c r="M28" s="322"/>
      <c r="N28" s="322"/>
      <c r="O28" s="322"/>
      <c r="P28" s="322"/>
      <c r="Q28" s="322"/>
      <c r="R28" s="322"/>
      <c r="S28" s="322"/>
      <c r="T28" s="322"/>
      <c r="U28" s="322"/>
      <c r="V28" s="313"/>
    </row>
    <row r="29" spans="1:22" s="11" customFormat="1" ht="10" customHeight="1" x14ac:dyDescent="0.25">
      <c r="A29" s="10" t="s">
        <v>24</v>
      </c>
      <c r="B29" s="13">
        <v>25220</v>
      </c>
      <c r="C29" s="13">
        <v>450</v>
      </c>
      <c r="D29" s="13">
        <v>17170</v>
      </c>
      <c r="E29" s="13">
        <v>42840</v>
      </c>
      <c r="F29" s="13"/>
      <c r="G29" s="13">
        <v>3250</v>
      </c>
      <c r="H29" s="13">
        <v>2990</v>
      </c>
      <c r="I29" s="13">
        <v>6240</v>
      </c>
      <c r="J29" s="13">
        <v>9020</v>
      </c>
      <c r="K29" s="13">
        <v>58100</v>
      </c>
      <c r="L29" s="322"/>
      <c r="M29" s="322"/>
      <c r="N29" s="322"/>
      <c r="O29" s="322"/>
      <c r="P29" s="322"/>
      <c r="Q29" s="322"/>
      <c r="R29" s="322"/>
      <c r="S29" s="322"/>
      <c r="T29" s="322"/>
      <c r="U29" s="322"/>
      <c r="V29" s="313"/>
    </row>
    <row r="30" spans="1:22" s="11" customFormat="1" ht="10" customHeight="1" x14ac:dyDescent="0.25">
      <c r="A30" s="10" t="s">
        <v>25</v>
      </c>
      <c r="B30" s="44" t="s">
        <v>16</v>
      </c>
      <c r="C30" s="44" t="s">
        <v>16</v>
      </c>
      <c r="D30" s="44" t="s">
        <v>16</v>
      </c>
      <c r="E30" s="44" t="s">
        <v>16</v>
      </c>
      <c r="F30" s="44" t="s">
        <v>16</v>
      </c>
      <c r="G30" s="44" t="s">
        <v>16</v>
      </c>
      <c r="H30" s="44" t="s">
        <v>16</v>
      </c>
      <c r="I30" s="44" t="s">
        <v>16</v>
      </c>
      <c r="J30" s="44" t="s">
        <v>16</v>
      </c>
      <c r="K30" s="44" t="s">
        <v>16</v>
      </c>
      <c r="L30" s="322"/>
      <c r="M30" s="322"/>
      <c r="N30" s="322"/>
      <c r="O30" s="322"/>
      <c r="P30" s="322"/>
      <c r="Q30" s="322"/>
      <c r="R30" s="322"/>
      <c r="S30" s="322"/>
      <c r="T30" s="322"/>
      <c r="U30" s="322"/>
      <c r="V30" s="313"/>
    </row>
    <row r="31" spans="1:22" s="11" customFormat="1" ht="10" customHeight="1" x14ac:dyDescent="0.25">
      <c r="A31" s="10" t="s">
        <v>26</v>
      </c>
      <c r="B31" s="13">
        <v>49220</v>
      </c>
      <c r="C31" s="44">
        <v>2060</v>
      </c>
      <c r="D31" s="13">
        <v>36750</v>
      </c>
      <c r="E31" s="13">
        <v>88030</v>
      </c>
      <c r="F31" s="13"/>
      <c r="G31" s="13">
        <v>7160</v>
      </c>
      <c r="H31" s="13">
        <v>117380</v>
      </c>
      <c r="I31" s="13">
        <v>124540</v>
      </c>
      <c r="J31" s="13">
        <v>11140</v>
      </c>
      <c r="K31" s="13">
        <v>223710</v>
      </c>
      <c r="L31" s="322"/>
      <c r="M31" s="322"/>
      <c r="N31" s="322"/>
      <c r="O31" s="322"/>
      <c r="P31" s="322"/>
      <c r="Q31" s="322"/>
      <c r="R31" s="322"/>
      <c r="S31" s="322"/>
      <c r="T31" s="322"/>
      <c r="U31" s="322"/>
      <c r="V31" s="313"/>
    </row>
    <row r="32" spans="1:22" s="11" customFormat="1" ht="10" customHeight="1" x14ac:dyDescent="0.25">
      <c r="A32" s="10" t="s">
        <v>27</v>
      </c>
      <c r="B32" s="13">
        <v>9500</v>
      </c>
      <c r="C32" s="13">
        <v>430</v>
      </c>
      <c r="D32" s="13">
        <v>19560</v>
      </c>
      <c r="E32" s="13">
        <v>29490</v>
      </c>
      <c r="F32" s="13"/>
      <c r="G32" s="13">
        <v>4840</v>
      </c>
      <c r="H32" s="13">
        <v>5180</v>
      </c>
      <c r="I32" s="13">
        <v>10020</v>
      </c>
      <c r="J32" s="13">
        <v>5090</v>
      </c>
      <c r="K32" s="13">
        <v>44600</v>
      </c>
      <c r="L32" s="322"/>
      <c r="M32" s="322"/>
      <c r="N32" s="322"/>
      <c r="O32" s="322"/>
      <c r="P32" s="322"/>
      <c r="Q32" s="322"/>
      <c r="R32" s="322"/>
      <c r="S32" s="322"/>
      <c r="T32" s="322"/>
      <c r="U32" s="322"/>
      <c r="V32" s="313"/>
    </row>
    <row r="33" spans="1:22" s="11" customFormat="1" ht="10" customHeight="1" x14ac:dyDescent="0.25">
      <c r="A33" s="10" t="s">
        <v>28</v>
      </c>
      <c r="B33" s="13">
        <v>45100</v>
      </c>
      <c r="C33" s="13">
        <v>5360</v>
      </c>
      <c r="D33" s="13">
        <v>18160</v>
      </c>
      <c r="E33" s="13">
        <v>68620</v>
      </c>
      <c r="F33" s="13"/>
      <c r="G33" s="13">
        <v>1290</v>
      </c>
      <c r="H33" s="13">
        <v>40970</v>
      </c>
      <c r="I33" s="13">
        <v>42260</v>
      </c>
      <c r="J33" s="13">
        <v>8000</v>
      </c>
      <c r="K33" s="13">
        <v>118880</v>
      </c>
      <c r="L33" s="322"/>
      <c r="M33" s="322"/>
      <c r="N33" s="322"/>
      <c r="O33" s="322"/>
      <c r="P33" s="322"/>
      <c r="Q33" s="322"/>
      <c r="R33" s="322"/>
      <c r="S33" s="322"/>
      <c r="T33" s="322"/>
      <c r="U33" s="322"/>
      <c r="V33" s="313"/>
    </row>
    <row r="34" spans="1:22" s="11" customFormat="1" ht="10" customHeight="1" x14ac:dyDescent="0.25">
      <c r="A34" s="10" t="s">
        <v>29</v>
      </c>
      <c r="B34" s="13">
        <v>160</v>
      </c>
      <c r="C34" s="114">
        <v>0</v>
      </c>
      <c r="D34" s="13">
        <v>6900</v>
      </c>
      <c r="E34" s="13">
        <v>7060</v>
      </c>
      <c r="F34" s="13"/>
      <c r="G34" s="13">
        <v>1320</v>
      </c>
      <c r="H34" s="13">
        <v>3930</v>
      </c>
      <c r="I34" s="13">
        <v>5250</v>
      </c>
      <c r="J34" s="13">
        <v>3950</v>
      </c>
      <c r="K34" s="13">
        <v>16260</v>
      </c>
      <c r="L34" s="322"/>
      <c r="M34" s="322"/>
      <c r="N34" s="322"/>
      <c r="O34" s="322"/>
      <c r="P34" s="322"/>
      <c r="Q34" s="322"/>
      <c r="R34" s="322"/>
      <c r="S34" s="322"/>
      <c r="T34" s="322"/>
      <c r="U34" s="322"/>
      <c r="V34" s="313"/>
    </row>
    <row r="35" spans="1:22" s="11" customFormat="1" ht="10" customHeight="1" x14ac:dyDescent="0.25">
      <c r="A35" s="10" t="s">
        <v>30</v>
      </c>
      <c r="B35" s="13">
        <v>11400</v>
      </c>
      <c r="C35" s="13">
        <v>30690</v>
      </c>
      <c r="D35" s="13">
        <v>21760</v>
      </c>
      <c r="E35" s="13">
        <v>63850</v>
      </c>
      <c r="F35" s="13"/>
      <c r="G35" s="13">
        <v>3340</v>
      </c>
      <c r="H35" s="13">
        <v>2170</v>
      </c>
      <c r="I35" s="13">
        <v>5510</v>
      </c>
      <c r="J35" s="13">
        <v>4220</v>
      </c>
      <c r="K35" s="13">
        <v>73580</v>
      </c>
      <c r="L35" s="322"/>
      <c r="M35" s="322"/>
      <c r="N35" s="322"/>
      <c r="O35" s="322"/>
      <c r="P35" s="322"/>
      <c r="Q35" s="322"/>
      <c r="R35" s="322"/>
      <c r="S35" s="322"/>
      <c r="T35" s="322"/>
      <c r="U35" s="322"/>
      <c r="V35" s="313"/>
    </row>
    <row r="36" spans="1:22" s="11" customFormat="1" ht="10" customHeight="1" x14ac:dyDescent="0.25">
      <c r="A36" s="10" t="s">
        <v>31</v>
      </c>
      <c r="B36" s="13">
        <v>17820</v>
      </c>
      <c r="C36" s="13">
        <v>400</v>
      </c>
      <c r="D36" s="13">
        <v>56410</v>
      </c>
      <c r="E36" s="13">
        <v>74630</v>
      </c>
      <c r="F36" s="13"/>
      <c r="G36" s="13">
        <v>15130</v>
      </c>
      <c r="H36" s="13">
        <v>13080</v>
      </c>
      <c r="I36" s="13">
        <v>28210</v>
      </c>
      <c r="J36" s="13">
        <v>37270</v>
      </c>
      <c r="K36" s="13">
        <v>140110</v>
      </c>
      <c r="L36" s="322"/>
      <c r="M36" s="322"/>
      <c r="N36" s="322"/>
      <c r="O36" s="322"/>
      <c r="P36" s="322"/>
      <c r="Q36" s="322"/>
      <c r="R36" s="322"/>
      <c r="S36" s="322"/>
      <c r="T36" s="322"/>
      <c r="U36" s="322"/>
      <c r="V36" s="313"/>
    </row>
    <row r="37" spans="1:22" s="11" customFormat="1" ht="10" customHeight="1" x14ac:dyDescent="0.25">
      <c r="A37" s="10" t="s">
        <v>32</v>
      </c>
      <c r="B37" s="44" t="s">
        <v>16</v>
      </c>
      <c r="C37" s="44" t="s">
        <v>16</v>
      </c>
      <c r="D37" s="44" t="s">
        <v>16</v>
      </c>
      <c r="E37" s="44" t="s">
        <v>16</v>
      </c>
      <c r="F37" s="44" t="s">
        <v>16</v>
      </c>
      <c r="G37" s="44" t="s">
        <v>16</v>
      </c>
      <c r="H37" s="44" t="s">
        <v>16</v>
      </c>
      <c r="I37" s="44" t="s">
        <v>16</v>
      </c>
      <c r="J37" s="44" t="s">
        <v>16</v>
      </c>
      <c r="K37" s="44" t="s">
        <v>16</v>
      </c>
      <c r="L37" s="322"/>
      <c r="M37" s="322"/>
      <c r="N37" s="322"/>
      <c r="O37" s="322"/>
      <c r="P37" s="322"/>
      <c r="Q37" s="322"/>
      <c r="R37" s="322"/>
      <c r="S37" s="322"/>
      <c r="T37" s="322"/>
      <c r="U37" s="322"/>
      <c r="V37" s="313"/>
    </row>
    <row r="38" spans="1:22" s="11" customFormat="1" ht="10" customHeight="1" x14ac:dyDescent="0.25">
      <c r="A38" s="10" t="s">
        <v>33</v>
      </c>
      <c r="B38" s="13">
        <v>2930</v>
      </c>
      <c r="C38" s="13">
        <v>3940</v>
      </c>
      <c r="D38" s="13">
        <v>25400</v>
      </c>
      <c r="E38" s="13">
        <v>32270</v>
      </c>
      <c r="F38" s="13"/>
      <c r="G38" s="13">
        <v>1710</v>
      </c>
      <c r="H38" s="13">
        <v>1690</v>
      </c>
      <c r="I38" s="13">
        <v>3400</v>
      </c>
      <c r="J38" s="13">
        <v>6330</v>
      </c>
      <c r="K38" s="13">
        <v>42000</v>
      </c>
      <c r="L38" s="322"/>
      <c r="M38" s="322"/>
      <c r="N38" s="322"/>
      <c r="O38" s="322"/>
      <c r="P38" s="322"/>
      <c r="Q38" s="322"/>
      <c r="R38" s="322"/>
      <c r="S38" s="322"/>
      <c r="T38" s="322"/>
      <c r="U38" s="322"/>
      <c r="V38" s="313"/>
    </row>
    <row r="39" spans="1:22" s="11" customFormat="1" ht="10" customHeight="1" x14ac:dyDescent="0.25">
      <c r="A39" s="10" t="s">
        <v>34</v>
      </c>
      <c r="B39" s="13">
        <v>36300</v>
      </c>
      <c r="C39" s="13">
        <v>6950</v>
      </c>
      <c r="D39" s="13">
        <v>75540</v>
      </c>
      <c r="E39" s="13">
        <v>118790</v>
      </c>
      <c r="F39" s="13"/>
      <c r="G39" s="13">
        <v>14840</v>
      </c>
      <c r="H39" s="13">
        <v>3950</v>
      </c>
      <c r="I39" s="13">
        <v>18790</v>
      </c>
      <c r="J39" s="13">
        <v>49380</v>
      </c>
      <c r="K39" s="13">
        <v>186960</v>
      </c>
      <c r="L39" s="322"/>
      <c r="M39" s="322"/>
      <c r="N39" s="322"/>
      <c r="O39" s="322"/>
      <c r="P39" s="322"/>
      <c r="Q39" s="322"/>
      <c r="R39" s="322"/>
      <c r="S39" s="322"/>
      <c r="T39" s="322"/>
      <c r="U39" s="322"/>
      <c r="V39" s="313"/>
    </row>
    <row r="40" spans="1:22" s="11" customFormat="1" ht="10" customHeight="1" x14ac:dyDescent="0.25">
      <c r="A40" s="10" t="s">
        <v>35</v>
      </c>
      <c r="B40" s="13">
        <v>1930</v>
      </c>
      <c r="C40" s="13">
        <v>340</v>
      </c>
      <c r="D40" s="13">
        <v>30160</v>
      </c>
      <c r="E40" s="13">
        <v>32430</v>
      </c>
      <c r="F40" s="13"/>
      <c r="G40" s="13">
        <v>15500</v>
      </c>
      <c r="H40" s="13">
        <v>1500</v>
      </c>
      <c r="I40" s="13">
        <v>17000</v>
      </c>
      <c r="J40" s="13">
        <v>5190</v>
      </c>
      <c r="K40" s="13">
        <v>54620</v>
      </c>
      <c r="L40" s="322"/>
      <c r="M40" s="322"/>
      <c r="N40" s="322"/>
      <c r="O40" s="322"/>
      <c r="P40" s="322"/>
      <c r="Q40" s="322"/>
      <c r="R40" s="322"/>
      <c r="S40" s="322"/>
      <c r="T40" s="322"/>
      <c r="U40" s="322"/>
      <c r="V40" s="313"/>
    </row>
    <row r="41" spans="1:22" s="11" customFormat="1" ht="10" customHeight="1" x14ac:dyDescent="0.25">
      <c r="A41" s="40" t="s">
        <v>36</v>
      </c>
      <c r="B41" s="54">
        <v>14940</v>
      </c>
      <c r="C41" s="54">
        <v>50</v>
      </c>
      <c r="D41" s="54">
        <v>9950</v>
      </c>
      <c r="E41" s="54">
        <v>24940</v>
      </c>
      <c r="F41" s="55">
        <v>0</v>
      </c>
      <c r="G41" s="54">
        <v>1030</v>
      </c>
      <c r="H41" s="54">
        <v>560</v>
      </c>
      <c r="I41" s="54">
        <v>1590</v>
      </c>
      <c r="J41" s="54">
        <v>2870</v>
      </c>
      <c r="K41" s="54">
        <v>29400</v>
      </c>
      <c r="L41" s="322"/>
      <c r="M41" s="322"/>
      <c r="N41" s="322"/>
      <c r="O41" s="322"/>
      <c r="P41" s="322"/>
      <c r="Q41" s="322"/>
      <c r="R41" s="322"/>
      <c r="S41" s="322"/>
      <c r="T41" s="322"/>
      <c r="U41" s="322"/>
      <c r="V41" s="313"/>
    </row>
    <row r="42" spans="1:22" s="11" customFormat="1" ht="10" customHeight="1" x14ac:dyDescent="0.25">
      <c r="A42" s="40" t="s">
        <v>37</v>
      </c>
      <c r="B42" s="54">
        <v>185350</v>
      </c>
      <c r="C42" s="54">
        <v>580</v>
      </c>
      <c r="D42" s="54">
        <v>58020</v>
      </c>
      <c r="E42" s="54">
        <v>243950</v>
      </c>
      <c r="F42" s="55"/>
      <c r="G42" s="54">
        <v>13630</v>
      </c>
      <c r="H42" s="54">
        <v>94120</v>
      </c>
      <c r="I42" s="54">
        <v>107750</v>
      </c>
      <c r="J42" s="54">
        <v>23340</v>
      </c>
      <c r="K42" s="54">
        <v>375040</v>
      </c>
      <c r="L42" s="322"/>
      <c r="M42" s="322"/>
      <c r="N42" s="322"/>
      <c r="O42" s="322"/>
      <c r="P42" s="322"/>
      <c r="Q42" s="322"/>
      <c r="R42" s="322"/>
      <c r="S42" s="322"/>
      <c r="T42" s="322"/>
      <c r="U42" s="322"/>
      <c r="V42" s="336"/>
    </row>
    <row r="43" spans="1:22" s="11" customFormat="1" ht="10" customHeight="1" x14ac:dyDescent="0.25">
      <c r="A43" s="40" t="s">
        <v>38</v>
      </c>
      <c r="B43" s="54">
        <v>83940</v>
      </c>
      <c r="C43" s="54">
        <v>2940</v>
      </c>
      <c r="D43" s="54">
        <v>73480</v>
      </c>
      <c r="E43" s="54">
        <v>160360</v>
      </c>
      <c r="F43" s="55"/>
      <c r="G43" s="54">
        <v>15250</v>
      </c>
      <c r="H43" s="54">
        <v>125550</v>
      </c>
      <c r="I43" s="54">
        <v>140800</v>
      </c>
      <c r="J43" s="54">
        <v>25250</v>
      </c>
      <c r="K43" s="54">
        <v>326410</v>
      </c>
      <c r="L43" s="322"/>
      <c r="M43" s="322"/>
      <c r="N43" s="322"/>
      <c r="O43" s="322"/>
      <c r="P43" s="322"/>
      <c r="Q43" s="322"/>
      <c r="R43" s="322"/>
      <c r="S43" s="322"/>
      <c r="T43" s="322"/>
      <c r="U43" s="322"/>
      <c r="V43" s="313"/>
    </row>
    <row r="44" spans="1:22" s="14" customFormat="1" ht="10" customHeight="1" x14ac:dyDescent="0.25">
      <c r="A44" s="40" t="s">
        <v>39</v>
      </c>
      <c r="B44" s="54">
        <v>77410</v>
      </c>
      <c r="C44" s="54">
        <v>40390</v>
      </c>
      <c r="D44" s="54">
        <v>128630</v>
      </c>
      <c r="E44" s="54">
        <v>246430</v>
      </c>
      <c r="F44" s="55">
        <v>0</v>
      </c>
      <c r="G44" s="54">
        <v>22790</v>
      </c>
      <c r="H44" s="54">
        <v>61840</v>
      </c>
      <c r="I44" s="54">
        <v>84630</v>
      </c>
      <c r="J44" s="54">
        <v>59770</v>
      </c>
      <c r="K44" s="54">
        <v>390830</v>
      </c>
      <c r="L44" s="322"/>
      <c r="M44" s="322"/>
      <c r="N44" s="322"/>
      <c r="O44" s="322"/>
      <c r="P44" s="322"/>
      <c r="Q44" s="322"/>
      <c r="R44" s="322"/>
      <c r="S44" s="322"/>
      <c r="T44" s="322"/>
      <c r="U44" s="322"/>
      <c r="V44" s="313"/>
    </row>
    <row r="45" spans="1:22" s="11" customFormat="1" ht="10" customHeight="1" x14ac:dyDescent="0.2">
      <c r="A45" s="40" t="s">
        <v>40</v>
      </c>
      <c r="B45" s="54">
        <v>38230</v>
      </c>
      <c r="C45" s="54">
        <v>7290</v>
      </c>
      <c r="D45" s="54">
        <v>105700</v>
      </c>
      <c r="E45" s="54">
        <v>151220</v>
      </c>
      <c r="F45" s="55">
        <v>0</v>
      </c>
      <c r="G45" s="54">
        <v>30340</v>
      </c>
      <c r="H45" s="54">
        <v>5450</v>
      </c>
      <c r="I45" s="54">
        <v>35790</v>
      </c>
      <c r="J45" s="54">
        <v>54570</v>
      </c>
      <c r="K45" s="54">
        <v>241580</v>
      </c>
      <c r="L45" s="322"/>
      <c r="M45" s="322"/>
      <c r="N45" s="322"/>
      <c r="O45" s="322"/>
      <c r="P45" s="322"/>
      <c r="Q45" s="322"/>
      <c r="R45" s="322"/>
      <c r="S45" s="322"/>
      <c r="T45" s="322"/>
      <c r="U45" s="322"/>
      <c r="V45" s="4"/>
    </row>
    <row r="46" spans="1:22" s="11" customFormat="1" ht="10" customHeight="1" x14ac:dyDescent="0.2">
      <c r="A46" s="40" t="s">
        <v>41</v>
      </c>
      <c r="B46" s="55">
        <v>399870</v>
      </c>
      <c r="C46" s="55">
        <v>51250</v>
      </c>
      <c r="D46" s="55">
        <v>375780</v>
      </c>
      <c r="E46" s="54">
        <v>826900</v>
      </c>
      <c r="F46" s="55">
        <v>0</v>
      </c>
      <c r="G46" s="55">
        <v>83040</v>
      </c>
      <c r="H46" s="55">
        <v>287520</v>
      </c>
      <c r="I46" s="54">
        <v>370560</v>
      </c>
      <c r="J46" s="55">
        <v>165800</v>
      </c>
      <c r="K46" s="54">
        <v>1363260</v>
      </c>
      <c r="L46" s="322"/>
      <c r="M46" s="322"/>
      <c r="N46" s="322"/>
      <c r="O46" s="322"/>
      <c r="P46" s="322"/>
      <c r="Q46" s="322"/>
      <c r="R46" s="322"/>
      <c r="S46" s="322"/>
      <c r="T46" s="322"/>
      <c r="U46" s="322"/>
      <c r="V46" s="4"/>
    </row>
    <row r="47" spans="1:22" ht="3" customHeight="1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M47" s="10"/>
      <c r="N47" s="10"/>
      <c r="O47" s="10"/>
      <c r="P47" s="10"/>
      <c r="Q47" s="10"/>
      <c r="R47" s="10"/>
      <c r="S47" s="10"/>
      <c r="T47" s="10"/>
      <c r="U47" s="10"/>
      <c r="V47" s="10"/>
    </row>
    <row r="48" spans="1:22" ht="3" customHeight="1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</row>
    <row r="49" spans="1:11" s="11" customFormat="1" ht="10" customHeight="1" x14ac:dyDescent="0.25">
      <c r="A49" s="401" t="s">
        <v>315</v>
      </c>
      <c r="B49" s="402"/>
      <c r="C49" s="402"/>
      <c r="D49" s="402"/>
      <c r="E49" s="402"/>
      <c r="F49" s="402"/>
      <c r="G49" s="402"/>
      <c r="H49" s="402"/>
      <c r="I49" s="402"/>
      <c r="J49" s="402"/>
      <c r="K49" s="402"/>
    </row>
    <row r="50" spans="1:11" ht="9" customHeight="1" x14ac:dyDescent="0.25"/>
    <row r="51" spans="1:11" x14ac:dyDescent="0.25">
      <c r="B51" s="299"/>
      <c r="C51" s="299"/>
      <c r="D51" s="299"/>
      <c r="E51" s="299"/>
      <c r="F51" s="299"/>
      <c r="G51" s="299"/>
      <c r="H51" s="299"/>
      <c r="I51" s="299"/>
      <c r="J51" s="299"/>
      <c r="K51" s="299"/>
    </row>
    <row r="52" spans="1:11" x14ac:dyDescent="0.25">
      <c r="B52" s="322"/>
      <c r="C52" s="322"/>
      <c r="D52" s="322"/>
      <c r="E52" s="322"/>
      <c r="F52" s="322"/>
      <c r="G52" s="322"/>
      <c r="H52" s="322"/>
      <c r="I52" s="322"/>
      <c r="J52" s="322"/>
      <c r="K52" s="322"/>
    </row>
  </sheetData>
  <mergeCells count="9">
    <mergeCell ref="B17:K17"/>
    <mergeCell ref="A49:K49"/>
    <mergeCell ref="A2:K2"/>
    <mergeCell ref="A5:E5"/>
    <mergeCell ref="A8:A9"/>
    <mergeCell ref="B8:E8"/>
    <mergeCell ref="G8:I8"/>
    <mergeCell ref="J8:J9"/>
    <mergeCell ref="K8:K9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P52"/>
  <sheetViews>
    <sheetView zoomScaleNormal="100" workbookViewId="0">
      <selection activeCell="A4" sqref="A4"/>
    </sheetView>
  </sheetViews>
  <sheetFormatPr defaultColWidth="11.26953125" defaultRowHeight="9" x14ac:dyDescent="0.2"/>
  <cols>
    <col min="1" max="1" width="12.7265625" style="4" customWidth="1"/>
    <col min="2" max="2" width="8.1796875" style="4" customWidth="1"/>
    <col min="3" max="3" width="6.81640625" style="4" bestFit="1" customWidth="1"/>
    <col min="4" max="4" width="7" style="4" bestFit="1" customWidth="1"/>
    <col min="5" max="5" width="8.26953125" style="4" bestFit="1" customWidth="1"/>
    <col min="6" max="6" width="0.81640625" style="4" customWidth="1"/>
    <col min="7" max="7" width="8.7265625" style="4" bestFit="1" customWidth="1"/>
    <col min="8" max="8" width="7" style="4" bestFit="1" customWidth="1"/>
    <col min="9" max="9" width="8.1796875" style="4" customWidth="1"/>
    <col min="10" max="10" width="7.81640625" style="4" bestFit="1" customWidth="1"/>
    <col min="11" max="11" width="8.453125" style="4" customWidth="1"/>
    <col min="12" max="12" width="0.81640625" style="4" customWidth="1"/>
    <col min="13" max="13" width="6.81640625" style="4" customWidth="1"/>
    <col min="14" max="16384" width="11.26953125" style="4"/>
  </cols>
  <sheetData>
    <row r="1" spans="1:15" s="9" customFormat="1" ht="12" customHeight="1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spans="1:15" s="9" customFormat="1" ht="12" customHeight="1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pans="1:15" s="9" customFormat="1" ht="25.15" customHeight="1" x14ac:dyDescent="0.25">
      <c r="A3" s="126"/>
      <c r="B3" s="126"/>
      <c r="C3" s="130"/>
      <c r="D3" s="126"/>
      <c r="E3" s="126"/>
      <c r="F3" s="126"/>
      <c r="G3" s="126"/>
      <c r="H3" s="126"/>
      <c r="I3" s="126"/>
      <c r="J3" s="126"/>
      <c r="K3" s="126"/>
      <c r="L3" s="126"/>
      <c r="M3" s="126"/>
    </row>
    <row r="4" spans="1:15" s="6" customFormat="1" ht="12" customHeight="1" x14ac:dyDescent="0.25">
      <c r="A4" s="97" t="s">
        <v>246</v>
      </c>
      <c r="B4" s="97"/>
      <c r="C4" s="97"/>
      <c r="D4" s="97"/>
      <c r="E4" s="97"/>
      <c r="F4" s="97"/>
      <c r="G4" s="97"/>
      <c r="H4" s="97"/>
      <c r="I4" s="97"/>
      <c r="J4" s="97"/>
      <c r="K4" s="21"/>
      <c r="L4" s="21"/>
      <c r="M4" s="21"/>
    </row>
    <row r="5" spans="1:15" s="3" customFormat="1" ht="12" customHeight="1" x14ac:dyDescent="0.35">
      <c r="A5" s="366" t="s">
        <v>347</v>
      </c>
      <c r="B5" s="366"/>
      <c r="C5" s="366"/>
      <c r="D5" s="366"/>
      <c r="E5" s="366"/>
      <c r="F5" s="366"/>
      <c r="G5" s="366"/>
      <c r="H5" s="366"/>
      <c r="I5" s="366"/>
      <c r="J5" s="366"/>
      <c r="K5" s="136"/>
      <c r="L5" s="21"/>
      <c r="M5" s="21"/>
    </row>
    <row r="6" spans="1:15" s="3" customFormat="1" ht="12" customHeight="1" x14ac:dyDescent="0.35">
      <c r="A6" s="98" t="s">
        <v>413</v>
      </c>
      <c r="B6" s="98"/>
      <c r="C6" s="98"/>
      <c r="D6" s="107"/>
      <c r="E6" s="107"/>
      <c r="F6" s="107"/>
      <c r="G6" s="107"/>
      <c r="H6" s="107"/>
      <c r="I6" s="107"/>
      <c r="J6" s="107"/>
      <c r="K6" s="23"/>
      <c r="L6" s="23"/>
      <c r="M6" s="23"/>
    </row>
    <row r="7" spans="1:15" s="3" customFormat="1" ht="6" customHeight="1" x14ac:dyDescent="0.35">
      <c r="A7" s="116"/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04"/>
      <c r="M7" s="104"/>
    </row>
    <row r="8" spans="1:15" s="24" customFormat="1" ht="10" customHeight="1" x14ac:dyDescent="0.2">
      <c r="A8" s="411" t="s">
        <v>8</v>
      </c>
      <c r="B8" s="412" t="s">
        <v>105</v>
      </c>
      <c r="C8" s="412"/>
      <c r="D8" s="412"/>
      <c r="E8" s="412"/>
      <c r="G8" s="407" t="s">
        <v>106</v>
      </c>
      <c r="H8" s="407" t="s">
        <v>107</v>
      </c>
      <c r="I8" s="407" t="s">
        <v>108</v>
      </c>
      <c r="J8" s="407" t="s">
        <v>109</v>
      </c>
      <c r="K8" s="407" t="s">
        <v>14</v>
      </c>
      <c r="L8" s="25"/>
      <c r="M8" s="407" t="s">
        <v>288</v>
      </c>
    </row>
    <row r="9" spans="1:15" s="24" customFormat="1" ht="30" customHeight="1" x14ac:dyDescent="0.2">
      <c r="A9" s="368"/>
      <c r="B9" s="119" t="s">
        <v>268</v>
      </c>
      <c r="C9" s="84" t="s">
        <v>110</v>
      </c>
      <c r="D9" s="84" t="s">
        <v>111</v>
      </c>
      <c r="E9" s="84" t="s">
        <v>112</v>
      </c>
      <c r="F9" s="26"/>
      <c r="G9" s="410"/>
      <c r="H9" s="410"/>
      <c r="I9" s="410"/>
      <c r="J9" s="410"/>
      <c r="K9" s="410"/>
      <c r="L9" s="26"/>
      <c r="M9" s="410"/>
    </row>
    <row r="10" spans="1:15" s="24" customFormat="1" ht="3" customHeight="1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</row>
    <row r="11" spans="1:15" s="24" customFormat="1" x14ac:dyDescent="0.2">
      <c r="A11" s="27">
        <v>2015</v>
      </c>
      <c r="B11" s="13">
        <v>1976452</v>
      </c>
      <c r="C11" s="13">
        <v>237328</v>
      </c>
      <c r="D11" s="13">
        <v>224651</v>
      </c>
      <c r="E11" s="13">
        <v>2438431</v>
      </c>
      <c r="F11" s="13"/>
      <c r="G11" s="13">
        <v>1172281</v>
      </c>
      <c r="H11" s="13">
        <v>252051</v>
      </c>
      <c r="I11" s="13">
        <v>76749</v>
      </c>
      <c r="J11" s="13">
        <v>107854</v>
      </c>
      <c r="K11" s="13">
        <v>4047366</v>
      </c>
      <c r="L11" s="4"/>
      <c r="M11" s="272">
        <v>0.33</v>
      </c>
      <c r="O11" s="268"/>
    </row>
    <row r="12" spans="1:15" s="10" customFormat="1" ht="10" customHeight="1" x14ac:dyDescent="0.2">
      <c r="A12" s="30">
        <v>2016</v>
      </c>
      <c r="B12" s="13">
        <v>2212573</v>
      </c>
      <c r="C12" s="13">
        <v>280808</v>
      </c>
      <c r="D12" s="13">
        <v>204911</v>
      </c>
      <c r="E12" s="13">
        <v>2698292</v>
      </c>
      <c r="F12" s="13"/>
      <c r="G12" s="13">
        <v>1222503</v>
      </c>
      <c r="H12" s="13">
        <v>312235</v>
      </c>
      <c r="I12" s="13">
        <v>253950</v>
      </c>
      <c r="J12" s="13">
        <v>91525</v>
      </c>
      <c r="K12" s="13">
        <v>4578505</v>
      </c>
      <c r="L12" s="13"/>
      <c r="M12" s="272">
        <v>0.36</v>
      </c>
      <c r="N12" s="24"/>
      <c r="O12" s="268"/>
    </row>
    <row r="13" spans="1:15" s="10" customFormat="1" ht="10" customHeight="1" x14ac:dyDescent="0.2">
      <c r="A13" s="30">
        <v>2017</v>
      </c>
      <c r="B13" s="13">
        <v>2032290</v>
      </c>
      <c r="C13" s="13">
        <v>340223</v>
      </c>
      <c r="D13" s="13">
        <v>286182</v>
      </c>
      <c r="E13" s="13">
        <v>2658695</v>
      </c>
      <c r="F13" s="13"/>
      <c r="G13" s="13">
        <v>1175259</v>
      </c>
      <c r="H13" s="13">
        <v>526441</v>
      </c>
      <c r="I13" s="13">
        <v>235969</v>
      </c>
      <c r="J13" s="13">
        <v>117061</v>
      </c>
      <c r="K13" s="13">
        <v>4713425</v>
      </c>
      <c r="L13" s="13"/>
      <c r="M13" s="272">
        <v>0.37413595523981635</v>
      </c>
      <c r="N13" s="13"/>
      <c r="O13" s="268"/>
    </row>
    <row r="14" spans="1:15" s="10" customFormat="1" ht="10" customHeight="1" x14ac:dyDescent="0.2">
      <c r="A14" s="30">
        <v>2018</v>
      </c>
      <c r="B14" s="13">
        <v>1952892</v>
      </c>
      <c r="C14" s="13">
        <v>309796</v>
      </c>
      <c r="D14" s="13">
        <v>251795</v>
      </c>
      <c r="E14" s="13">
        <v>2514483</v>
      </c>
      <c r="F14" s="13">
        <v>0</v>
      </c>
      <c r="G14" s="13">
        <v>1255700</v>
      </c>
      <c r="H14" s="13">
        <v>496821</v>
      </c>
      <c r="I14" s="13">
        <v>211546</v>
      </c>
      <c r="J14" s="13">
        <v>93738</v>
      </c>
      <c r="K14" s="13">
        <v>4572288</v>
      </c>
      <c r="L14" s="13">
        <v>0</v>
      </c>
      <c r="M14" s="272">
        <v>0.36293297093123356</v>
      </c>
      <c r="N14" s="13"/>
      <c r="O14" s="268"/>
    </row>
    <row r="15" spans="1:15" s="10" customFormat="1" ht="10" customHeight="1" x14ac:dyDescent="0.2">
      <c r="A15" s="30">
        <v>2019</v>
      </c>
      <c r="B15" s="13">
        <v>1712128</v>
      </c>
      <c r="C15" s="13">
        <v>369581</v>
      </c>
      <c r="D15" s="13">
        <v>331178</v>
      </c>
      <c r="E15" s="13">
        <v>2412887</v>
      </c>
      <c r="F15" s="13">
        <v>0</v>
      </c>
      <c r="G15" s="13">
        <v>1320570</v>
      </c>
      <c r="H15" s="13">
        <v>410763</v>
      </c>
      <c r="I15" s="13">
        <v>133015</v>
      </c>
      <c r="J15" s="13">
        <v>64565</v>
      </c>
      <c r="K15" s="13">
        <v>4341800</v>
      </c>
      <c r="L15" s="13"/>
      <c r="M15" s="272">
        <v>0.344637602265918</v>
      </c>
      <c r="N15" s="272"/>
      <c r="O15" s="268"/>
    </row>
    <row r="16" spans="1:15" s="10" customFormat="1" ht="10" customHeight="1" x14ac:dyDescent="0.2">
      <c r="A16" s="30">
        <v>2020</v>
      </c>
      <c r="B16" s="13">
        <v>2089154</v>
      </c>
      <c r="C16" s="13">
        <v>366088</v>
      </c>
      <c r="D16" s="13">
        <v>379796</v>
      </c>
      <c r="E16" s="13">
        <v>2835038</v>
      </c>
      <c r="F16" s="13">
        <v>0</v>
      </c>
      <c r="G16" s="13">
        <v>1293488</v>
      </c>
      <c r="H16" s="13">
        <v>604205</v>
      </c>
      <c r="I16" s="13">
        <v>106787</v>
      </c>
      <c r="J16" s="13">
        <v>90630</v>
      </c>
      <c r="K16" s="13">
        <v>4930148</v>
      </c>
      <c r="L16" s="13"/>
      <c r="M16" s="272">
        <v>0.39637515609670398</v>
      </c>
      <c r="N16" s="272"/>
      <c r="O16" s="268"/>
    </row>
    <row r="17" spans="1:16" s="24" customFormat="1" ht="3" customHeight="1" x14ac:dyDescent="0.2">
      <c r="A17" s="30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N17" s="13"/>
      <c r="O17" s="268"/>
    </row>
    <row r="18" spans="1:16" s="10" customFormat="1" ht="10.15" customHeight="1" x14ac:dyDescent="0.2">
      <c r="B18" s="389" t="s">
        <v>411</v>
      </c>
      <c r="C18" s="389"/>
      <c r="D18" s="389"/>
      <c r="E18" s="389"/>
      <c r="F18" s="389"/>
      <c r="G18" s="389"/>
      <c r="H18" s="389"/>
      <c r="I18" s="389"/>
      <c r="J18" s="389"/>
      <c r="K18" s="389"/>
      <c r="L18" s="389"/>
      <c r="M18" s="389"/>
      <c r="N18" s="13"/>
      <c r="O18" s="268"/>
    </row>
    <row r="19" spans="1:16" s="24" customFormat="1" ht="3" customHeight="1" x14ac:dyDescent="0.2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N19" s="13"/>
      <c r="O19" s="268"/>
    </row>
    <row r="20" spans="1:16" s="10" customFormat="1" ht="10" customHeight="1" x14ac:dyDescent="0.2">
      <c r="A20" s="10" t="s">
        <v>15</v>
      </c>
      <c r="B20" s="13">
        <v>202971</v>
      </c>
      <c r="C20" s="13">
        <v>24036</v>
      </c>
      <c r="D20" s="13">
        <v>19327</v>
      </c>
      <c r="E20" s="13">
        <v>246334</v>
      </c>
      <c r="F20" s="13"/>
      <c r="G20" s="13">
        <v>114928</v>
      </c>
      <c r="H20" s="13">
        <v>52521</v>
      </c>
      <c r="I20" s="13">
        <v>4016</v>
      </c>
      <c r="J20" s="13">
        <v>6986</v>
      </c>
      <c r="K20" s="13">
        <v>424785</v>
      </c>
      <c r="L20" s="13"/>
      <c r="M20" s="272">
        <v>0.45117321924733833</v>
      </c>
      <c r="N20" s="312"/>
      <c r="O20" s="268"/>
    </row>
    <row r="21" spans="1:16" s="250" customFormat="1" ht="19.5" customHeight="1" x14ac:dyDescent="0.2">
      <c r="A21" s="34" t="s">
        <v>279</v>
      </c>
      <c r="B21" s="44">
        <v>11</v>
      </c>
      <c r="C21" s="44">
        <v>105</v>
      </c>
      <c r="D21" s="44">
        <v>18</v>
      </c>
      <c r="E21" s="44">
        <v>134</v>
      </c>
      <c r="F21" s="44"/>
      <c r="G21" s="44">
        <v>130</v>
      </c>
      <c r="H21" s="44">
        <v>1</v>
      </c>
      <c r="I21" s="44">
        <v>84</v>
      </c>
      <c r="J21" s="44" t="s">
        <v>16</v>
      </c>
      <c r="K21" s="44">
        <v>349</v>
      </c>
      <c r="L21" s="44"/>
      <c r="M21" s="273">
        <v>5.6648487209453322E-3</v>
      </c>
      <c r="N21" s="312"/>
      <c r="O21" s="268"/>
    </row>
    <row r="22" spans="1:16" s="10" customFormat="1" ht="10" customHeight="1" x14ac:dyDescent="0.2">
      <c r="A22" s="10" t="s">
        <v>17</v>
      </c>
      <c r="B22" s="13">
        <v>5343</v>
      </c>
      <c r="C22" s="13">
        <v>2812</v>
      </c>
      <c r="D22" s="13">
        <v>3317</v>
      </c>
      <c r="E22" s="13">
        <v>11472</v>
      </c>
      <c r="F22" s="13"/>
      <c r="G22" s="13">
        <v>21703</v>
      </c>
      <c r="H22" s="13">
        <v>99</v>
      </c>
      <c r="I22" s="13">
        <v>4372</v>
      </c>
      <c r="J22" s="13">
        <v>2038</v>
      </c>
      <c r="K22" s="13">
        <v>39684</v>
      </c>
      <c r="L22" s="13"/>
      <c r="M22" s="272">
        <v>0.90351076909066075</v>
      </c>
      <c r="N22" s="312"/>
      <c r="O22" s="268"/>
    </row>
    <row r="23" spans="1:16" s="10" customFormat="1" ht="10" customHeight="1" x14ac:dyDescent="0.2">
      <c r="A23" s="10" t="s">
        <v>18</v>
      </c>
      <c r="B23" s="13">
        <v>401586</v>
      </c>
      <c r="C23" s="13">
        <v>24530</v>
      </c>
      <c r="D23" s="13">
        <v>16531</v>
      </c>
      <c r="E23" s="13">
        <v>442647</v>
      </c>
      <c r="F23" s="13"/>
      <c r="G23" s="13">
        <v>361042</v>
      </c>
      <c r="H23" s="13">
        <v>245047</v>
      </c>
      <c r="I23" s="13">
        <v>18932</v>
      </c>
      <c r="J23" s="13">
        <v>7572</v>
      </c>
      <c r="K23" s="13">
        <v>1075240</v>
      </c>
      <c r="L23" s="13"/>
      <c r="M23" s="272">
        <v>1.0677815459018754</v>
      </c>
      <c r="N23" s="312"/>
      <c r="O23" s="268"/>
    </row>
    <row r="24" spans="1:16" s="35" customFormat="1" ht="20.149999999999999" customHeight="1" x14ac:dyDescent="0.2">
      <c r="A24" s="34" t="s">
        <v>296</v>
      </c>
      <c r="B24" s="7">
        <v>16281</v>
      </c>
      <c r="C24" s="7">
        <v>8640</v>
      </c>
      <c r="D24" s="7">
        <v>2140</v>
      </c>
      <c r="E24" s="7">
        <v>27061</v>
      </c>
      <c r="F24" s="7"/>
      <c r="G24" s="7">
        <v>6194</v>
      </c>
      <c r="H24" s="7">
        <v>2792</v>
      </c>
      <c r="I24" s="7">
        <v>961</v>
      </c>
      <c r="J24" s="7">
        <v>507</v>
      </c>
      <c r="K24" s="7">
        <v>37515</v>
      </c>
      <c r="L24" s="28"/>
      <c r="M24" s="274">
        <v>0.115122241623219</v>
      </c>
      <c r="N24" s="312"/>
      <c r="O24" s="268"/>
    </row>
    <row r="25" spans="1:16" s="36" customFormat="1" ht="10" customHeight="1" x14ac:dyDescent="0.2">
      <c r="A25" s="36" t="s">
        <v>396</v>
      </c>
      <c r="B25" s="133">
        <v>10260</v>
      </c>
      <c r="C25" s="133">
        <v>5423</v>
      </c>
      <c r="D25" s="133">
        <v>682</v>
      </c>
      <c r="E25" s="133">
        <v>16365</v>
      </c>
      <c r="F25" s="133"/>
      <c r="G25" s="133">
        <v>1069</v>
      </c>
      <c r="H25" s="133">
        <v>2759</v>
      </c>
      <c r="I25" s="133">
        <v>545</v>
      </c>
      <c r="J25" s="133">
        <v>91</v>
      </c>
      <c r="K25" s="133">
        <v>20829</v>
      </c>
      <c r="L25" s="133"/>
      <c r="M25" s="275">
        <v>0.10206091609337331</v>
      </c>
      <c r="N25" s="312"/>
      <c r="O25" s="314"/>
      <c r="P25" s="313"/>
    </row>
    <row r="26" spans="1:16" s="36" customFormat="1" ht="10" customHeight="1" x14ac:dyDescent="0.2">
      <c r="A26" s="36" t="s">
        <v>397</v>
      </c>
      <c r="B26" s="133">
        <v>6020</v>
      </c>
      <c r="C26" s="133">
        <v>3217</v>
      </c>
      <c r="D26" s="133">
        <v>1459</v>
      </c>
      <c r="E26" s="133">
        <v>10696</v>
      </c>
      <c r="F26" s="133"/>
      <c r="G26" s="133">
        <v>5125</v>
      </c>
      <c r="H26" s="133">
        <v>34</v>
      </c>
      <c r="I26" s="133">
        <v>416</v>
      </c>
      <c r="J26" s="133">
        <v>416</v>
      </c>
      <c r="K26" s="133">
        <v>16687</v>
      </c>
      <c r="L26" s="133"/>
      <c r="M26" s="275">
        <v>0.13701790831533744</v>
      </c>
      <c r="N26" s="312"/>
      <c r="O26" s="314"/>
      <c r="P26" s="313"/>
    </row>
    <row r="27" spans="1:16" s="10" customFormat="1" ht="10" customHeight="1" x14ac:dyDescent="0.2">
      <c r="A27" s="10" t="s">
        <v>21</v>
      </c>
      <c r="B27" s="13">
        <v>302501</v>
      </c>
      <c r="C27" s="13">
        <v>39044</v>
      </c>
      <c r="D27" s="13">
        <v>54478</v>
      </c>
      <c r="E27" s="13">
        <v>396023</v>
      </c>
      <c r="F27" s="13"/>
      <c r="G27" s="13">
        <v>272671</v>
      </c>
      <c r="H27" s="13">
        <v>27505</v>
      </c>
      <c r="I27" s="13">
        <v>7005</v>
      </c>
      <c r="J27" s="13">
        <v>10296</v>
      </c>
      <c r="K27" s="13">
        <v>713500</v>
      </c>
      <c r="L27" s="13"/>
      <c r="M27" s="272">
        <v>0.85425469121716024</v>
      </c>
      <c r="N27" s="312"/>
      <c r="O27" s="268"/>
    </row>
    <row r="28" spans="1:16" s="10" customFormat="1" ht="10" customHeight="1" x14ac:dyDescent="0.2">
      <c r="A28" s="10" t="s">
        <v>22</v>
      </c>
      <c r="B28" s="13">
        <v>82710</v>
      </c>
      <c r="C28" s="13">
        <v>6281</v>
      </c>
      <c r="D28" s="13">
        <v>6769</v>
      </c>
      <c r="E28" s="13">
        <v>95760</v>
      </c>
      <c r="F28" s="13"/>
      <c r="G28" s="13">
        <v>9453</v>
      </c>
      <c r="H28" s="13">
        <v>642</v>
      </c>
      <c r="I28" s="13">
        <v>662</v>
      </c>
      <c r="J28" s="13">
        <v>2662</v>
      </c>
      <c r="K28" s="13">
        <v>109179</v>
      </c>
      <c r="L28" s="13"/>
      <c r="M28" s="272">
        <v>0.48574517498198122</v>
      </c>
      <c r="N28" s="312"/>
      <c r="O28" s="268"/>
    </row>
    <row r="29" spans="1:16" s="10" customFormat="1" ht="10" customHeight="1" x14ac:dyDescent="0.2">
      <c r="A29" s="10" t="s">
        <v>23</v>
      </c>
      <c r="B29" s="13">
        <v>364222</v>
      </c>
      <c r="C29" s="13">
        <v>72135</v>
      </c>
      <c r="D29" s="13">
        <v>58752</v>
      </c>
      <c r="E29" s="13">
        <v>495109</v>
      </c>
      <c r="F29" s="13"/>
      <c r="G29" s="13">
        <v>146344</v>
      </c>
      <c r="H29" s="13">
        <v>184625</v>
      </c>
      <c r="I29" s="13">
        <v>5733</v>
      </c>
      <c r="J29" s="13">
        <v>12750</v>
      </c>
      <c r="K29" s="13">
        <v>844561</v>
      </c>
      <c r="L29" s="13"/>
      <c r="M29" s="272">
        <v>0.80832848403176039</v>
      </c>
      <c r="N29" s="312"/>
      <c r="O29" s="268"/>
    </row>
    <row r="30" spans="1:16" s="10" customFormat="1" ht="10" customHeight="1" x14ac:dyDescent="0.2">
      <c r="A30" s="38" t="s">
        <v>24</v>
      </c>
      <c r="B30" s="13">
        <v>59743</v>
      </c>
      <c r="C30" s="13">
        <v>22978</v>
      </c>
      <c r="D30" s="13">
        <v>21479</v>
      </c>
      <c r="E30" s="13">
        <v>104200</v>
      </c>
      <c r="F30" s="13"/>
      <c r="G30" s="13">
        <v>44410</v>
      </c>
      <c r="H30" s="13">
        <v>556</v>
      </c>
      <c r="I30" s="13">
        <v>60139</v>
      </c>
      <c r="J30" s="13">
        <v>949</v>
      </c>
      <c r="K30" s="13">
        <v>210254</v>
      </c>
      <c r="L30" s="13"/>
      <c r="M30" s="272">
        <v>0.32846542000593648</v>
      </c>
      <c r="N30" s="312"/>
      <c r="O30" s="268"/>
    </row>
    <row r="31" spans="1:16" s="10" customFormat="1" ht="10" customHeight="1" x14ac:dyDescent="0.2">
      <c r="A31" s="10" t="s">
        <v>25</v>
      </c>
      <c r="B31" s="13">
        <v>48761</v>
      </c>
      <c r="C31" s="13">
        <v>1834</v>
      </c>
      <c r="D31" s="13">
        <v>5374</v>
      </c>
      <c r="E31" s="13">
        <v>55969</v>
      </c>
      <c r="F31" s="13"/>
      <c r="G31" s="13">
        <v>4524</v>
      </c>
      <c r="H31" s="13">
        <v>64</v>
      </c>
      <c r="I31" s="13">
        <v>1576</v>
      </c>
      <c r="J31" s="13">
        <v>2631</v>
      </c>
      <c r="K31" s="13">
        <v>64764</v>
      </c>
      <c r="L31" s="13"/>
      <c r="M31" s="272">
        <v>0.21941402862098872</v>
      </c>
      <c r="N31" s="312"/>
      <c r="O31" s="268"/>
    </row>
    <row r="32" spans="1:16" s="10" customFormat="1" ht="10" customHeight="1" x14ac:dyDescent="0.2">
      <c r="A32" s="38" t="s">
        <v>26</v>
      </c>
      <c r="B32" s="13">
        <v>70976</v>
      </c>
      <c r="C32" s="13">
        <v>8418</v>
      </c>
      <c r="D32" s="13">
        <v>10463</v>
      </c>
      <c r="E32" s="13">
        <v>89857</v>
      </c>
      <c r="F32" s="13"/>
      <c r="G32" s="13">
        <v>16529</v>
      </c>
      <c r="H32" s="13">
        <v>3199</v>
      </c>
      <c r="I32" s="13">
        <v>5774</v>
      </c>
      <c r="J32" s="13">
        <v>4602</v>
      </c>
      <c r="K32" s="13">
        <v>119961</v>
      </c>
      <c r="L32" s="13"/>
      <c r="M32" s="272">
        <v>0.26286253955176125</v>
      </c>
      <c r="N32" s="312"/>
      <c r="O32" s="268"/>
    </row>
    <row r="33" spans="1:15" s="10" customFormat="1" ht="10" customHeight="1" x14ac:dyDescent="0.2">
      <c r="A33" s="10" t="s">
        <v>27</v>
      </c>
      <c r="B33" s="13">
        <v>94034</v>
      </c>
      <c r="C33" s="13">
        <v>22014</v>
      </c>
      <c r="D33" s="13">
        <v>18548</v>
      </c>
      <c r="E33" s="13">
        <v>134596</v>
      </c>
      <c r="F33" s="13"/>
      <c r="G33" s="13">
        <v>80457</v>
      </c>
      <c r="H33" s="13">
        <v>4605</v>
      </c>
      <c r="I33" s="13">
        <v>6751</v>
      </c>
      <c r="J33" s="13">
        <v>5368</v>
      </c>
      <c r="K33" s="13">
        <v>231777</v>
      </c>
      <c r="L33" s="13"/>
      <c r="M33" s="272">
        <v>0.34331433412924595</v>
      </c>
      <c r="N33" s="312"/>
      <c r="O33" s="268"/>
    </row>
    <row r="34" spans="1:15" s="10" customFormat="1" ht="10" customHeight="1" x14ac:dyDescent="0.2">
      <c r="A34" s="10" t="s">
        <v>28</v>
      </c>
      <c r="B34" s="13">
        <v>34296</v>
      </c>
      <c r="C34" s="13">
        <v>11287</v>
      </c>
      <c r="D34" s="13">
        <v>10732</v>
      </c>
      <c r="E34" s="13">
        <v>56315</v>
      </c>
      <c r="F34" s="13"/>
      <c r="G34" s="13">
        <v>22641</v>
      </c>
      <c r="H34" s="13">
        <v>244</v>
      </c>
      <c r="I34" s="13">
        <v>2414</v>
      </c>
      <c r="J34" s="13">
        <v>973</v>
      </c>
      <c r="K34" s="13">
        <v>82587</v>
      </c>
      <c r="L34" s="13"/>
      <c r="M34" s="272">
        <v>0.19913773771891119</v>
      </c>
      <c r="N34" s="312"/>
      <c r="O34" s="268"/>
    </row>
    <row r="35" spans="1:15" s="10" customFormat="1" ht="10" customHeight="1" x14ac:dyDescent="0.2">
      <c r="A35" s="10" t="s">
        <v>29</v>
      </c>
      <c r="B35" s="13">
        <v>7122</v>
      </c>
      <c r="C35" s="13">
        <v>196</v>
      </c>
      <c r="D35" s="13">
        <v>2085</v>
      </c>
      <c r="E35" s="13">
        <v>9403</v>
      </c>
      <c r="F35" s="13"/>
      <c r="G35" s="13">
        <v>442</v>
      </c>
      <c r="H35" s="13">
        <v>51</v>
      </c>
      <c r="I35" s="13">
        <v>112</v>
      </c>
      <c r="J35" s="13">
        <v>24</v>
      </c>
      <c r="K35" s="13">
        <v>10032</v>
      </c>
      <c r="L35" s="13"/>
      <c r="M35" s="272">
        <v>5.4628026268500669E-2</v>
      </c>
      <c r="N35" s="312"/>
      <c r="O35" s="268"/>
    </row>
    <row r="36" spans="1:15" s="10" customFormat="1" ht="10" customHeight="1" x14ac:dyDescent="0.2">
      <c r="A36" s="10" t="s">
        <v>30</v>
      </c>
      <c r="B36" s="13">
        <v>96565</v>
      </c>
      <c r="C36" s="13">
        <v>8203</v>
      </c>
      <c r="D36" s="13">
        <v>15163</v>
      </c>
      <c r="E36" s="13">
        <v>119931</v>
      </c>
      <c r="F36" s="13"/>
      <c r="G36" s="13">
        <v>15187</v>
      </c>
      <c r="H36" s="13">
        <v>1943</v>
      </c>
      <c r="I36" s="13">
        <v>3994</v>
      </c>
      <c r="J36" s="13">
        <v>5040</v>
      </c>
      <c r="K36" s="13">
        <v>146095</v>
      </c>
      <c r="L36" s="13"/>
      <c r="M36" s="272">
        <v>0.2833802740406251</v>
      </c>
      <c r="N36" s="312"/>
      <c r="O36" s="268"/>
    </row>
    <row r="37" spans="1:15" s="10" customFormat="1" ht="10" customHeight="1" x14ac:dyDescent="0.2">
      <c r="A37" s="38" t="s">
        <v>31</v>
      </c>
      <c r="B37" s="13">
        <v>193257</v>
      </c>
      <c r="C37" s="13">
        <v>19496</v>
      </c>
      <c r="D37" s="13">
        <v>24299</v>
      </c>
      <c r="E37" s="13">
        <v>237052</v>
      </c>
      <c r="F37" s="13"/>
      <c r="G37" s="13">
        <v>24594</v>
      </c>
      <c r="H37" s="13">
        <v>2770</v>
      </c>
      <c r="I37" s="13">
        <v>7101</v>
      </c>
      <c r="J37" s="13">
        <v>16160</v>
      </c>
      <c r="K37" s="13">
        <v>287677</v>
      </c>
      <c r="L37" s="13"/>
      <c r="M37" s="272">
        <v>0.22331460456104343</v>
      </c>
      <c r="N37" s="312"/>
      <c r="O37" s="268"/>
    </row>
    <row r="38" spans="1:15" s="10" customFormat="1" ht="10" customHeight="1" x14ac:dyDescent="0.2">
      <c r="A38" s="10" t="s">
        <v>32</v>
      </c>
      <c r="B38" s="13">
        <v>26644</v>
      </c>
      <c r="C38" s="13">
        <v>1249</v>
      </c>
      <c r="D38" s="13">
        <v>3790</v>
      </c>
      <c r="E38" s="13">
        <v>31683</v>
      </c>
      <c r="F38" s="13"/>
      <c r="G38" s="13">
        <v>1973</v>
      </c>
      <c r="H38" s="13">
        <v>241</v>
      </c>
      <c r="I38" s="13">
        <v>1472</v>
      </c>
      <c r="J38" s="13">
        <v>1229</v>
      </c>
      <c r="K38" s="13">
        <v>36598</v>
      </c>
      <c r="L38" s="13"/>
      <c r="M38" s="273">
        <v>7.9237889039242212E-2</v>
      </c>
      <c r="N38" s="312"/>
      <c r="O38" s="268"/>
    </row>
    <row r="39" spans="1:15" s="10" customFormat="1" ht="10" customHeight="1" x14ac:dyDescent="0.2">
      <c r="A39" s="10" t="s">
        <v>33</v>
      </c>
      <c r="B39" s="13">
        <v>48892</v>
      </c>
      <c r="C39" s="13">
        <v>5250</v>
      </c>
      <c r="D39" s="13">
        <v>8146</v>
      </c>
      <c r="E39" s="13">
        <v>62288</v>
      </c>
      <c r="F39" s="13"/>
      <c r="G39" s="13">
        <v>14739</v>
      </c>
      <c r="H39" s="13">
        <v>1364</v>
      </c>
      <c r="I39" s="13">
        <v>2277</v>
      </c>
      <c r="J39" s="13">
        <v>3061</v>
      </c>
      <c r="K39" s="13">
        <v>83729</v>
      </c>
      <c r="L39" s="13"/>
      <c r="M39" s="272">
        <v>0.15417575841274225</v>
      </c>
      <c r="N39" s="312"/>
      <c r="O39" s="268"/>
    </row>
    <row r="40" spans="1:15" s="10" customFormat="1" ht="10" customHeight="1" x14ac:dyDescent="0.2">
      <c r="A40" s="38" t="s">
        <v>34</v>
      </c>
      <c r="B40" s="13">
        <v>103180</v>
      </c>
      <c r="C40" s="13">
        <v>18396</v>
      </c>
      <c r="D40" s="13">
        <v>15920</v>
      </c>
      <c r="E40" s="13">
        <v>137496</v>
      </c>
      <c r="F40" s="13"/>
      <c r="G40" s="13">
        <v>41370</v>
      </c>
      <c r="H40" s="13">
        <v>2922</v>
      </c>
      <c r="I40" s="13">
        <v>2193</v>
      </c>
      <c r="J40" s="13">
        <v>4568</v>
      </c>
      <c r="K40" s="13">
        <v>188549</v>
      </c>
      <c r="L40" s="13"/>
      <c r="M40" s="272">
        <v>0.14048531956016053</v>
      </c>
      <c r="N40" s="312"/>
      <c r="O40" s="268"/>
    </row>
    <row r="41" spans="1:15" s="10" customFormat="1" ht="10" customHeight="1" x14ac:dyDescent="0.2">
      <c r="A41" s="10" t="s">
        <v>35</v>
      </c>
      <c r="B41" s="13">
        <v>34336</v>
      </c>
      <c r="C41" s="13">
        <v>1131</v>
      </c>
      <c r="D41" s="13">
        <v>4514</v>
      </c>
      <c r="E41" s="13">
        <v>39981</v>
      </c>
      <c r="F41" s="13"/>
      <c r="G41" s="13">
        <v>10575</v>
      </c>
      <c r="H41" s="13">
        <v>318</v>
      </c>
      <c r="I41" s="13">
        <v>578</v>
      </c>
      <c r="J41" s="13">
        <v>3512</v>
      </c>
      <c r="K41" s="13">
        <v>54964</v>
      </c>
      <c r="L41" s="13"/>
      <c r="M41" s="272">
        <v>4.451665365389039E-2</v>
      </c>
      <c r="N41" s="312"/>
      <c r="O41" s="268"/>
    </row>
    <row r="42" spans="1:15" s="40" customFormat="1" ht="10" customHeight="1" x14ac:dyDescent="0.2">
      <c r="A42" s="40" t="s">
        <v>36</v>
      </c>
      <c r="B42" s="55">
        <v>609911</v>
      </c>
      <c r="C42" s="55">
        <v>51483</v>
      </c>
      <c r="D42" s="55">
        <v>39193</v>
      </c>
      <c r="E42" s="55">
        <v>700587</v>
      </c>
      <c r="F42" s="55">
        <v>0</v>
      </c>
      <c r="G42" s="55">
        <v>497803</v>
      </c>
      <c r="H42" s="55">
        <v>297668</v>
      </c>
      <c r="I42" s="55">
        <v>27404</v>
      </c>
      <c r="J42" s="55">
        <v>16596</v>
      </c>
      <c r="K42" s="55">
        <v>1540058</v>
      </c>
      <c r="L42" s="55"/>
      <c r="M42" s="276">
        <v>0.74977495427275298</v>
      </c>
      <c r="N42" s="312"/>
      <c r="O42" s="268"/>
    </row>
    <row r="43" spans="1:15" s="40" customFormat="1" ht="10" customHeight="1" x14ac:dyDescent="0.2">
      <c r="A43" s="40" t="s">
        <v>37</v>
      </c>
      <c r="B43" s="55">
        <v>765714</v>
      </c>
      <c r="C43" s="55">
        <v>126100</v>
      </c>
      <c r="D43" s="55">
        <v>122139</v>
      </c>
      <c r="E43" s="55">
        <v>1013953</v>
      </c>
      <c r="F43" s="55">
        <v>0</v>
      </c>
      <c r="G43" s="55">
        <v>434662</v>
      </c>
      <c r="H43" s="55">
        <v>215564</v>
      </c>
      <c r="I43" s="55">
        <v>14361</v>
      </c>
      <c r="J43" s="55">
        <v>26215</v>
      </c>
      <c r="K43" s="55">
        <v>1704755</v>
      </c>
      <c r="L43" s="55"/>
      <c r="M43" s="276">
        <v>0.70134554275078864</v>
      </c>
      <c r="N43" s="312"/>
      <c r="O43" s="268"/>
    </row>
    <row r="44" spans="1:15" s="40" customFormat="1" ht="10" customHeight="1" x14ac:dyDescent="0.2">
      <c r="A44" s="40" t="s">
        <v>38</v>
      </c>
      <c r="B44" s="55">
        <v>273514</v>
      </c>
      <c r="C44" s="55">
        <v>55244</v>
      </c>
      <c r="D44" s="55">
        <v>55864</v>
      </c>
      <c r="E44" s="55">
        <v>384622</v>
      </c>
      <c r="F44" s="55">
        <v>0</v>
      </c>
      <c r="G44" s="55">
        <v>145920</v>
      </c>
      <c r="H44" s="55">
        <v>8424</v>
      </c>
      <c r="I44" s="55">
        <v>74240</v>
      </c>
      <c r="J44" s="55">
        <v>13550</v>
      </c>
      <c r="K44" s="55">
        <v>626756</v>
      </c>
      <c r="L44" s="55"/>
      <c r="M44" s="276">
        <v>0.30325563031569253</v>
      </c>
      <c r="N44" s="312"/>
      <c r="O44" s="268"/>
    </row>
    <row r="45" spans="1:15" s="40" customFormat="1" ht="10" customHeight="1" x14ac:dyDescent="0.2">
      <c r="A45" s="40" t="s">
        <v>39</v>
      </c>
      <c r="B45" s="55">
        <v>406776</v>
      </c>
      <c r="C45" s="55">
        <v>45681</v>
      </c>
      <c r="D45" s="55">
        <v>64215</v>
      </c>
      <c r="E45" s="55">
        <v>516672</v>
      </c>
      <c r="F45" s="55">
        <v>0</v>
      </c>
      <c r="G45" s="55">
        <v>79576</v>
      </c>
      <c r="H45" s="55">
        <v>6613</v>
      </c>
      <c r="I45" s="55">
        <v>17370</v>
      </c>
      <c r="J45" s="55">
        <v>26487</v>
      </c>
      <c r="K45" s="55">
        <v>646718</v>
      </c>
      <c r="L45" s="55"/>
      <c r="M45" s="276">
        <v>0.18981630273258013</v>
      </c>
      <c r="N45" s="312"/>
      <c r="O45" s="268"/>
    </row>
    <row r="46" spans="1:15" s="10" customFormat="1" ht="10" customHeight="1" x14ac:dyDescent="0.2">
      <c r="A46" s="40" t="s">
        <v>40</v>
      </c>
      <c r="B46" s="55">
        <v>137516</v>
      </c>
      <c r="C46" s="55">
        <v>19527</v>
      </c>
      <c r="D46" s="55">
        <v>20434</v>
      </c>
      <c r="E46" s="55">
        <v>177477</v>
      </c>
      <c r="F46" s="55">
        <v>0</v>
      </c>
      <c r="G46" s="55">
        <v>51945</v>
      </c>
      <c r="H46" s="55">
        <v>3240</v>
      </c>
      <c r="I46" s="55">
        <v>2771</v>
      </c>
      <c r="J46" s="55">
        <v>8080</v>
      </c>
      <c r="K46" s="55">
        <v>243513</v>
      </c>
      <c r="L46" s="55"/>
      <c r="M46" s="276">
        <v>9.4501728881834515E-2</v>
      </c>
      <c r="N46" s="312"/>
      <c r="O46" s="268"/>
    </row>
    <row r="47" spans="1:15" s="10" customFormat="1" ht="10" customHeight="1" x14ac:dyDescent="0.2">
      <c r="A47" s="40" t="s">
        <v>41</v>
      </c>
      <c r="B47" s="55">
        <v>2193430</v>
      </c>
      <c r="C47" s="55">
        <v>298035</v>
      </c>
      <c r="D47" s="55">
        <v>301846</v>
      </c>
      <c r="E47" s="55">
        <v>2793311</v>
      </c>
      <c r="F47" s="55">
        <v>0</v>
      </c>
      <c r="G47" s="55">
        <v>1209906</v>
      </c>
      <c r="H47" s="55">
        <v>531510</v>
      </c>
      <c r="I47" s="55">
        <v>136146</v>
      </c>
      <c r="J47" s="55">
        <v>90928</v>
      </c>
      <c r="K47" s="55">
        <v>4761801</v>
      </c>
      <c r="L47" s="55"/>
      <c r="M47" s="276">
        <v>0.3798695051438491</v>
      </c>
      <c r="N47" s="312"/>
      <c r="O47" s="268"/>
    </row>
    <row r="48" spans="1:15" s="24" customFormat="1" ht="3" customHeight="1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16"/>
      <c r="L48" s="5"/>
      <c r="M48" s="120"/>
    </row>
    <row r="49" spans="1:13" s="24" customFormat="1" ht="3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7"/>
      <c r="L49" s="4"/>
    </row>
    <row r="50" spans="1:13" s="10" customFormat="1" ht="10" customHeight="1" x14ac:dyDescent="0.25">
      <c r="A50" s="10" t="s">
        <v>113</v>
      </c>
      <c r="D50" s="43"/>
      <c r="K50" s="39"/>
    </row>
    <row r="51" spans="1:13" s="10" customFormat="1" ht="10" customHeight="1" x14ac:dyDescent="0.25">
      <c r="A51" s="38" t="s">
        <v>391</v>
      </c>
      <c r="B51" s="15"/>
      <c r="C51" s="15"/>
      <c r="D51" s="15"/>
      <c r="E51" s="15"/>
      <c r="F51" s="15"/>
      <c r="G51" s="15"/>
      <c r="H51" s="15"/>
      <c r="I51" s="15"/>
      <c r="J51" s="15"/>
      <c r="K51" s="339"/>
      <c r="L51" s="15"/>
      <c r="M51" s="15"/>
    </row>
    <row r="52" spans="1:13" x14ac:dyDescent="0.2">
      <c r="G52" s="29"/>
      <c r="H52" s="342"/>
      <c r="I52" s="29"/>
      <c r="J52" s="29"/>
      <c r="K52" s="29"/>
    </row>
  </sheetData>
  <mergeCells count="10">
    <mergeCell ref="K8:K9"/>
    <mergeCell ref="M8:M9"/>
    <mergeCell ref="B18:M18"/>
    <mergeCell ref="A5:J5"/>
    <mergeCell ref="A8:A9"/>
    <mergeCell ref="B8:E8"/>
    <mergeCell ref="G8:G9"/>
    <mergeCell ref="H8:H9"/>
    <mergeCell ref="I8:I9"/>
    <mergeCell ref="J8:J9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AC52"/>
  <sheetViews>
    <sheetView zoomScaleNormal="100" workbookViewId="0">
      <selection activeCell="A4" sqref="A4"/>
    </sheetView>
  </sheetViews>
  <sheetFormatPr defaultColWidth="8.81640625" defaultRowHeight="9" x14ac:dyDescent="0.2"/>
  <cols>
    <col min="1" max="1" width="12.54296875" style="4" customWidth="1"/>
    <col min="2" max="2" width="7.54296875" style="4" customWidth="1"/>
    <col min="3" max="3" width="6.1796875" style="4" customWidth="1"/>
    <col min="4" max="4" width="6.54296875" style="4" customWidth="1"/>
    <col min="5" max="5" width="7.7265625" style="4" customWidth="1"/>
    <col min="6" max="6" width="0.54296875" style="4" customWidth="1"/>
    <col min="7" max="7" width="6.7265625" style="4" customWidth="1"/>
    <col min="8" max="9" width="7.7265625" style="4" customWidth="1"/>
    <col min="10" max="10" width="0.54296875" style="4" customWidth="1"/>
    <col min="11" max="11" width="6.1796875" style="4" customWidth="1"/>
    <col min="12" max="12" width="6.7265625" style="4" customWidth="1"/>
    <col min="13" max="13" width="0.54296875" style="4" customWidth="1"/>
    <col min="14" max="14" width="7.7265625" style="4" customWidth="1"/>
    <col min="15" max="15" width="6.1796875" style="4" customWidth="1"/>
    <col min="16" max="16384" width="8.81640625" style="4"/>
  </cols>
  <sheetData>
    <row r="1" spans="1:15" s="9" customFormat="1" ht="12" customHeight="1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s="9" customFormat="1" ht="12" customHeight="1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s="9" customFormat="1" ht="25.15" customHeight="1" x14ac:dyDescent="0.25">
      <c r="A3" s="403"/>
      <c r="B3" s="403"/>
      <c r="C3" s="403"/>
      <c r="D3" s="403"/>
      <c r="E3" s="403"/>
      <c r="F3" s="403"/>
      <c r="G3" s="403"/>
      <c r="H3" s="403"/>
      <c r="I3" s="403"/>
      <c r="J3" s="403"/>
      <c r="K3" s="403"/>
      <c r="L3" s="403"/>
      <c r="M3" s="403"/>
      <c r="N3" s="403"/>
      <c r="O3" s="403"/>
    </row>
    <row r="4" spans="1:15" s="6" customFormat="1" ht="12" customHeight="1" x14ac:dyDescent="0.25">
      <c r="A4" s="21" t="s">
        <v>0</v>
      </c>
      <c r="B4" s="21"/>
      <c r="C4" s="21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</row>
    <row r="5" spans="1:15" s="3" customFormat="1" ht="12" customHeight="1" x14ac:dyDescent="0.35">
      <c r="A5" s="394" t="s">
        <v>348</v>
      </c>
      <c r="B5" s="394"/>
      <c r="C5" s="394"/>
      <c r="D5" s="394"/>
      <c r="E5" s="394"/>
      <c r="F5" s="394"/>
      <c r="G5" s="394"/>
      <c r="H5" s="394"/>
      <c r="I5" s="394"/>
      <c r="J5" s="394"/>
      <c r="K5" s="394"/>
      <c r="L5" s="394"/>
      <c r="M5" s="151"/>
      <c r="N5" s="21"/>
      <c r="O5" s="21"/>
    </row>
    <row r="6" spans="1:15" s="3" customFormat="1" ht="12" customHeight="1" x14ac:dyDescent="0.35">
      <c r="A6" s="22" t="s">
        <v>413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</row>
    <row r="7" spans="1:15" s="3" customFormat="1" ht="6" customHeight="1" x14ac:dyDescent="0.3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</row>
    <row r="8" spans="1:15" s="24" customFormat="1" ht="12.25" customHeight="1" x14ac:dyDescent="0.2">
      <c r="A8" s="411" t="s">
        <v>8</v>
      </c>
      <c r="B8" s="385" t="s">
        <v>114</v>
      </c>
      <c r="C8" s="385"/>
      <c r="D8" s="385"/>
      <c r="E8" s="385"/>
      <c r="F8" s="10"/>
      <c r="G8" s="385" t="s">
        <v>115</v>
      </c>
      <c r="H8" s="385"/>
      <c r="I8" s="385"/>
      <c r="J8" s="111"/>
      <c r="K8" s="413" t="s">
        <v>116</v>
      </c>
      <c r="L8" s="413" t="s">
        <v>117</v>
      </c>
      <c r="M8" s="85"/>
      <c r="N8" s="385" t="s">
        <v>14</v>
      </c>
      <c r="O8" s="385"/>
    </row>
    <row r="9" spans="1:15" s="24" customFormat="1" ht="27" x14ac:dyDescent="0.2">
      <c r="A9" s="368"/>
      <c r="B9" s="197" t="s">
        <v>118</v>
      </c>
      <c r="C9" s="197" t="s">
        <v>119</v>
      </c>
      <c r="D9" s="197" t="s">
        <v>120</v>
      </c>
      <c r="E9" s="197" t="s">
        <v>14</v>
      </c>
      <c r="F9" s="149"/>
      <c r="G9" s="149" t="s">
        <v>121</v>
      </c>
      <c r="H9" s="149" t="s">
        <v>122</v>
      </c>
      <c r="I9" s="149" t="s">
        <v>14</v>
      </c>
      <c r="J9" s="149"/>
      <c r="K9" s="408"/>
      <c r="L9" s="408"/>
      <c r="M9" s="148"/>
      <c r="N9" s="84" t="s">
        <v>3</v>
      </c>
      <c r="O9" s="68" t="s">
        <v>307</v>
      </c>
    </row>
    <row r="10" spans="1:15" s="24" customFormat="1" ht="3" customHeight="1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</row>
    <row r="11" spans="1:15" s="24" customFormat="1" ht="10.15" customHeight="1" x14ac:dyDescent="0.2">
      <c r="A11" s="27">
        <v>2015</v>
      </c>
      <c r="B11" s="46">
        <v>1088951</v>
      </c>
      <c r="C11" s="46">
        <v>113683</v>
      </c>
      <c r="D11" s="46">
        <v>77044</v>
      </c>
      <c r="E11" s="46">
        <v>1279678</v>
      </c>
      <c r="F11" s="46"/>
      <c r="G11" s="46">
        <v>268219</v>
      </c>
      <c r="H11" s="46">
        <v>368193</v>
      </c>
      <c r="I11" s="46">
        <v>636412</v>
      </c>
      <c r="J11" s="46"/>
      <c r="K11" s="46">
        <v>4313</v>
      </c>
      <c r="L11" s="46">
        <v>56049</v>
      </c>
      <c r="M11" s="46"/>
      <c r="N11" s="47">
        <v>1976452</v>
      </c>
      <c r="O11" s="268"/>
    </row>
    <row r="12" spans="1:15" s="24" customFormat="1" ht="10.15" customHeight="1" x14ac:dyDescent="0.2">
      <c r="A12" s="30">
        <v>2016</v>
      </c>
      <c r="B12" s="46">
        <v>1283936</v>
      </c>
      <c r="C12" s="46">
        <v>132046</v>
      </c>
      <c r="D12" s="46">
        <v>76867</v>
      </c>
      <c r="E12" s="46">
        <v>1492849</v>
      </c>
      <c r="F12" s="46"/>
      <c r="G12" s="46">
        <v>299376</v>
      </c>
      <c r="H12" s="46">
        <v>396801</v>
      </c>
      <c r="I12" s="46">
        <v>696177</v>
      </c>
      <c r="J12" s="46"/>
      <c r="K12" s="46">
        <v>6110</v>
      </c>
      <c r="L12" s="46">
        <v>17437</v>
      </c>
      <c r="M12" s="46"/>
      <c r="N12" s="47">
        <v>2212573</v>
      </c>
      <c r="O12" s="268"/>
    </row>
    <row r="13" spans="1:15" s="24" customFormat="1" ht="10.15" customHeight="1" x14ac:dyDescent="0.2">
      <c r="A13" s="30">
        <v>2017</v>
      </c>
      <c r="B13" s="46">
        <v>1079206</v>
      </c>
      <c r="C13" s="46">
        <v>122551</v>
      </c>
      <c r="D13" s="46">
        <v>76906</v>
      </c>
      <c r="E13" s="46">
        <v>1278663</v>
      </c>
      <c r="F13" s="46"/>
      <c r="G13" s="46">
        <v>347438</v>
      </c>
      <c r="H13" s="46">
        <v>377976</v>
      </c>
      <c r="I13" s="46">
        <v>725414</v>
      </c>
      <c r="J13" s="46"/>
      <c r="K13" s="46">
        <v>6467</v>
      </c>
      <c r="L13" s="46">
        <v>21746</v>
      </c>
      <c r="M13" s="46"/>
      <c r="N13" s="47">
        <v>2032290</v>
      </c>
      <c r="O13" s="268"/>
    </row>
    <row r="14" spans="1:15" s="24" customFormat="1" ht="10.15" customHeight="1" x14ac:dyDescent="0.2">
      <c r="A14" s="30">
        <v>2018</v>
      </c>
      <c r="B14" s="46">
        <v>1105187</v>
      </c>
      <c r="C14" s="46">
        <v>100450</v>
      </c>
      <c r="D14" s="46">
        <v>84435</v>
      </c>
      <c r="E14" s="46">
        <v>1290072</v>
      </c>
      <c r="F14" s="46"/>
      <c r="G14" s="46">
        <v>289334</v>
      </c>
      <c r="H14" s="46">
        <v>347346</v>
      </c>
      <c r="I14" s="46">
        <v>636680</v>
      </c>
      <c r="J14" s="46"/>
      <c r="K14" s="46">
        <v>7535</v>
      </c>
      <c r="L14" s="46">
        <v>18605</v>
      </c>
      <c r="M14" s="46"/>
      <c r="N14" s="47">
        <v>1952892</v>
      </c>
      <c r="O14" s="268"/>
    </row>
    <row r="15" spans="1:15" s="24" customFormat="1" ht="10.15" customHeight="1" x14ac:dyDescent="0.2">
      <c r="A15" s="30">
        <v>2019</v>
      </c>
      <c r="B15" s="268">
        <v>997885</v>
      </c>
      <c r="C15" s="268">
        <v>81642</v>
      </c>
      <c r="D15" s="268">
        <v>65035</v>
      </c>
      <c r="E15" s="268">
        <v>1144562</v>
      </c>
      <c r="F15" s="268"/>
      <c r="G15" s="268">
        <v>273410</v>
      </c>
      <c r="H15" s="268">
        <v>276239</v>
      </c>
      <c r="I15" s="268">
        <v>549649</v>
      </c>
      <c r="J15" s="268"/>
      <c r="K15" s="268">
        <v>4937</v>
      </c>
      <c r="L15" s="268">
        <v>12980</v>
      </c>
      <c r="M15" s="268"/>
      <c r="N15" s="28">
        <v>1712128</v>
      </c>
      <c r="O15" s="268"/>
    </row>
    <row r="16" spans="1:15" s="24" customFormat="1" ht="10.15" customHeight="1" x14ac:dyDescent="0.2">
      <c r="A16" s="30">
        <v>2020</v>
      </c>
      <c r="B16" s="268">
        <v>1191765</v>
      </c>
      <c r="C16" s="268">
        <v>92253</v>
      </c>
      <c r="D16" s="268">
        <v>88480</v>
      </c>
      <c r="E16" s="268">
        <v>1372498</v>
      </c>
      <c r="F16" s="268"/>
      <c r="G16" s="268">
        <v>339175</v>
      </c>
      <c r="H16" s="268">
        <v>359754</v>
      </c>
      <c r="I16" s="268">
        <v>698929</v>
      </c>
      <c r="J16" s="268"/>
      <c r="K16" s="268">
        <v>7454</v>
      </c>
      <c r="L16" s="268">
        <v>10273</v>
      </c>
      <c r="M16" s="268"/>
      <c r="N16" s="28">
        <v>2089154</v>
      </c>
      <c r="O16" s="268"/>
    </row>
    <row r="17" spans="1:29" s="24" customFormat="1" ht="3" customHeight="1" x14ac:dyDescent="0.2">
      <c r="A17" s="30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</row>
    <row r="18" spans="1:29" s="24" customFormat="1" ht="10" customHeight="1" x14ac:dyDescent="0.2">
      <c r="A18" s="10"/>
      <c r="B18" s="389" t="s">
        <v>411</v>
      </c>
      <c r="C18" s="389"/>
      <c r="D18" s="389"/>
      <c r="E18" s="389"/>
      <c r="F18" s="389"/>
      <c r="G18" s="389"/>
      <c r="H18" s="389"/>
      <c r="I18" s="389"/>
      <c r="J18" s="389"/>
      <c r="K18" s="389"/>
      <c r="L18" s="389"/>
      <c r="M18" s="389"/>
      <c r="N18" s="389"/>
      <c r="O18" s="389"/>
    </row>
    <row r="19" spans="1:29" s="24" customFormat="1" ht="3" customHeight="1" x14ac:dyDescent="0.2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</row>
    <row r="20" spans="1:29" s="24" customFormat="1" ht="10.15" customHeight="1" x14ac:dyDescent="0.2">
      <c r="A20" s="10" t="s">
        <v>15</v>
      </c>
      <c r="B20" s="47">
        <v>101342</v>
      </c>
      <c r="C20" s="47">
        <v>1685</v>
      </c>
      <c r="D20" s="47">
        <v>12665</v>
      </c>
      <c r="E20" s="47">
        <v>115692</v>
      </c>
      <c r="F20" s="47"/>
      <c r="G20" s="47">
        <v>36213</v>
      </c>
      <c r="H20" s="47">
        <v>50371</v>
      </c>
      <c r="I20" s="47">
        <v>86584</v>
      </c>
      <c r="J20" s="47"/>
      <c r="K20" s="47">
        <v>577</v>
      </c>
      <c r="L20" s="47">
        <v>118</v>
      </c>
      <c r="M20" s="47"/>
      <c r="N20" s="47">
        <v>202971</v>
      </c>
      <c r="O20" s="32">
        <v>9.2535891275308533</v>
      </c>
      <c r="P20" s="268"/>
      <c r="Q20" s="268"/>
      <c r="R20" s="268"/>
      <c r="S20" s="268"/>
      <c r="T20" s="268"/>
      <c r="U20" s="268"/>
      <c r="V20" s="268"/>
      <c r="W20" s="268"/>
      <c r="X20" s="268"/>
      <c r="Y20" s="268"/>
      <c r="Z20" s="268"/>
      <c r="AA20" s="268"/>
      <c r="AB20" s="268"/>
      <c r="AC20" s="268"/>
    </row>
    <row r="21" spans="1:29" s="24" customFormat="1" ht="20.149999999999999" customHeight="1" x14ac:dyDescent="0.2">
      <c r="A21" s="34" t="s">
        <v>306</v>
      </c>
      <c r="B21" s="47" t="s">
        <v>16</v>
      </c>
      <c r="C21" s="47" t="s">
        <v>16</v>
      </c>
      <c r="D21" s="47" t="s">
        <v>16</v>
      </c>
      <c r="E21" s="47">
        <v>0</v>
      </c>
      <c r="F21" s="47"/>
      <c r="G21" s="47" t="s">
        <v>16</v>
      </c>
      <c r="H21" s="47">
        <v>11</v>
      </c>
      <c r="I21" s="47">
        <v>11</v>
      </c>
      <c r="J21" s="47"/>
      <c r="K21" s="47" t="s">
        <v>16</v>
      </c>
      <c r="L21" s="47" t="s">
        <v>16</v>
      </c>
      <c r="M21" s="47"/>
      <c r="N21" s="47">
        <v>11</v>
      </c>
      <c r="O21" s="47">
        <v>5.0149765435869847E-4</v>
      </c>
      <c r="P21" s="268"/>
      <c r="Q21" s="268"/>
      <c r="R21" s="268"/>
      <c r="S21" s="268"/>
      <c r="T21" s="268"/>
      <c r="U21" s="268"/>
      <c r="V21" s="268"/>
      <c r="W21" s="268"/>
      <c r="X21" s="268"/>
      <c r="Y21" s="268"/>
      <c r="Z21" s="268"/>
      <c r="AA21" s="268"/>
      <c r="AB21" s="268"/>
      <c r="AC21" s="268"/>
    </row>
    <row r="22" spans="1:29" s="24" customFormat="1" ht="10.15" customHeight="1" x14ac:dyDescent="0.2">
      <c r="A22" s="10" t="s">
        <v>17</v>
      </c>
      <c r="B22" s="47">
        <v>237221</v>
      </c>
      <c r="C22" s="47">
        <v>20453</v>
      </c>
      <c r="D22" s="47">
        <v>26003</v>
      </c>
      <c r="E22" s="47">
        <v>283677</v>
      </c>
      <c r="F22" s="47"/>
      <c r="G22" s="47">
        <v>76187</v>
      </c>
      <c r="H22" s="47">
        <v>40706</v>
      </c>
      <c r="I22" s="47">
        <v>116893</v>
      </c>
      <c r="J22" s="47"/>
      <c r="K22" s="47">
        <v>613</v>
      </c>
      <c r="L22" s="47">
        <v>403</v>
      </c>
      <c r="M22" s="47"/>
      <c r="N22" s="47">
        <v>401586</v>
      </c>
      <c r="O22" s="48">
        <v>18.308585183935662</v>
      </c>
      <c r="P22" s="268"/>
      <c r="Q22" s="268"/>
      <c r="R22" s="268"/>
      <c r="S22" s="268"/>
      <c r="T22" s="268"/>
      <c r="U22" s="268"/>
      <c r="V22" s="268"/>
      <c r="W22" s="268"/>
      <c r="X22" s="268"/>
      <c r="Y22" s="268"/>
      <c r="Z22" s="268"/>
      <c r="AA22" s="268"/>
      <c r="AB22" s="268"/>
      <c r="AC22" s="268"/>
    </row>
    <row r="23" spans="1:29" s="24" customFormat="1" ht="10.15" customHeight="1" x14ac:dyDescent="0.2">
      <c r="A23" s="10" t="s">
        <v>18</v>
      </c>
      <c r="B23" s="47">
        <v>2439</v>
      </c>
      <c r="C23" s="47">
        <v>41</v>
      </c>
      <c r="D23" s="47">
        <v>163</v>
      </c>
      <c r="E23" s="47">
        <v>2643</v>
      </c>
      <c r="F23" s="47"/>
      <c r="G23" s="47">
        <v>638</v>
      </c>
      <c r="H23" s="47">
        <v>1884</v>
      </c>
      <c r="I23" s="47">
        <v>2522</v>
      </c>
      <c r="J23" s="47"/>
      <c r="K23" s="47">
        <v>138</v>
      </c>
      <c r="L23" s="47">
        <v>40</v>
      </c>
      <c r="M23" s="47"/>
      <c r="N23" s="47">
        <v>5343</v>
      </c>
      <c r="O23" s="32">
        <v>0.24359108793077511</v>
      </c>
      <c r="P23" s="268"/>
      <c r="Q23" s="268"/>
      <c r="R23" s="268"/>
      <c r="S23" s="268"/>
      <c r="T23" s="268"/>
      <c r="U23" s="268"/>
      <c r="V23" s="268"/>
      <c r="W23" s="268"/>
      <c r="X23" s="268"/>
      <c r="Y23" s="268"/>
      <c r="Z23" s="268"/>
      <c r="AA23" s="268"/>
      <c r="AB23" s="268"/>
      <c r="AC23" s="268"/>
    </row>
    <row r="24" spans="1:29" s="35" customFormat="1" ht="20.149999999999999" customHeight="1" x14ac:dyDescent="0.2">
      <c r="A24" s="34" t="s">
        <v>304</v>
      </c>
      <c r="B24" s="47">
        <v>4222</v>
      </c>
      <c r="C24" s="47">
        <v>104</v>
      </c>
      <c r="D24" s="47">
        <v>825</v>
      </c>
      <c r="E24" s="47">
        <v>5151</v>
      </c>
      <c r="F24" s="47"/>
      <c r="G24" s="47">
        <v>1582</v>
      </c>
      <c r="H24" s="47">
        <v>8709</v>
      </c>
      <c r="I24" s="47">
        <v>10291</v>
      </c>
      <c r="J24" s="47"/>
      <c r="K24" s="47">
        <v>668</v>
      </c>
      <c r="L24" s="47">
        <v>171</v>
      </c>
      <c r="M24" s="47"/>
      <c r="N24" s="47">
        <v>16281</v>
      </c>
      <c r="O24" s="32">
        <v>0.74226211914672457</v>
      </c>
      <c r="P24" s="268"/>
      <c r="Q24" s="268"/>
      <c r="R24" s="268"/>
      <c r="S24" s="268"/>
      <c r="T24" s="268"/>
      <c r="U24" s="268"/>
      <c r="V24" s="268"/>
      <c r="W24" s="268"/>
      <c r="X24" s="268"/>
      <c r="Y24" s="268"/>
      <c r="Z24" s="268"/>
      <c r="AA24" s="268"/>
      <c r="AB24" s="268"/>
      <c r="AC24" s="268"/>
    </row>
    <row r="25" spans="1:29" s="35" customFormat="1" ht="10.15" customHeight="1" x14ac:dyDescent="0.2">
      <c r="A25" s="36" t="s">
        <v>396</v>
      </c>
      <c r="B25" s="49">
        <v>3309</v>
      </c>
      <c r="C25" s="49">
        <v>97</v>
      </c>
      <c r="D25" s="49">
        <v>560</v>
      </c>
      <c r="E25" s="49">
        <v>3966</v>
      </c>
      <c r="F25" s="49"/>
      <c r="G25" s="49">
        <v>962</v>
      </c>
      <c r="H25" s="49">
        <v>4846</v>
      </c>
      <c r="I25" s="49">
        <v>5808</v>
      </c>
      <c r="J25" s="49"/>
      <c r="K25" s="49">
        <v>449</v>
      </c>
      <c r="L25" s="49">
        <v>37</v>
      </c>
      <c r="M25" s="49"/>
      <c r="N25" s="49">
        <v>10260</v>
      </c>
      <c r="O25" s="137">
        <v>0.46776053942911333</v>
      </c>
      <c r="P25" s="268"/>
      <c r="Q25" s="268"/>
      <c r="R25" s="268"/>
      <c r="S25" s="268"/>
      <c r="T25" s="268"/>
      <c r="U25" s="268"/>
      <c r="V25" s="268"/>
      <c r="W25" s="268"/>
      <c r="X25" s="268"/>
      <c r="Y25" s="268"/>
      <c r="Z25" s="268"/>
      <c r="AA25" s="268"/>
      <c r="AB25" s="268"/>
      <c r="AC25" s="268"/>
    </row>
    <row r="26" spans="1:29" s="24" customFormat="1" ht="10.15" customHeight="1" x14ac:dyDescent="0.2">
      <c r="A26" s="36" t="s">
        <v>397</v>
      </c>
      <c r="B26" s="49">
        <v>912</v>
      </c>
      <c r="C26" s="49">
        <v>7</v>
      </c>
      <c r="D26" s="49">
        <v>265</v>
      </c>
      <c r="E26" s="49">
        <v>1184</v>
      </c>
      <c r="F26" s="49"/>
      <c r="G26" s="49">
        <v>620</v>
      </c>
      <c r="H26" s="49">
        <v>3863</v>
      </c>
      <c r="I26" s="49">
        <v>4483</v>
      </c>
      <c r="J26" s="49"/>
      <c r="K26" s="49">
        <v>219</v>
      </c>
      <c r="L26" s="49">
        <v>134</v>
      </c>
      <c r="M26" s="49"/>
      <c r="N26" s="49">
        <v>6020</v>
      </c>
      <c r="O26" s="134">
        <v>0.27445598902176044</v>
      </c>
      <c r="P26" s="268"/>
      <c r="Q26" s="268"/>
      <c r="R26" s="268"/>
      <c r="S26" s="268"/>
      <c r="T26" s="268"/>
      <c r="U26" s="268"/>
      <c r="V26" s="268"/>
      <c r="W26" s="268"/>
      <c r="X26" s="268"/>
      <c r="Y26" s="268"/>
      <c r="Z26" s="268"/>
      <c r="AA26" s="268"/>
      <c r="AB26" s="268"/>
      <c r="AC26" s="268"/>
    </row>
    <row r="27" spans="1:29" s="24" customFormat="1" ht="10.15" customHeight="1" x14ac:dyDescent="0.2">
      <c r="A27" s="10" t="s">
        <v>21</v>
      </c>
      <c r="B27" s="47">
        <v>155002</v>
      </c>
      <c r="C27" s="47">
        <v>22453</v>
      </c>
      <c r="D27" s="47">
        <v>17991</v>
      </c>
      <c r="E27" s="47">
        <v>195446</v>
      </c>
      <c r="F27" s="47"/>
      <c r="G27" s="47">
        <v>39567</v>
      </c>
      <c r="H27" s="47">
        <v>65368</v>
      </c>
      <c r="I27" s="47">
        <v>104935</v>
      </c>
      <c r="J27" s="47"/>
      <c r="K27" s="47">
        <v>1155</v>
      </c>
      <c r="L27" s="47">
        <v>965</v>
      </c>
      <c r="M27" s="47"/>
      <c r="N27" s="47">
        <v>302501</v>
      </c>
      <c r="O27" s="32">
        <v>13.79123108556006</v>
      </c>
    </row>
    <row r="28" spans="1:29" s="24" customFormat="1" ht="10.15" customHeight="1" x14ac:dyDescent="0.2">
      <c r="A28" s="10" t="s">
        <v>22</v>
      </c>
      <c r="B28" s="47">
        <v>43188</v>
      </c>
      <c r="C28" s="47">
        <v>5993</v>
      </c>
      <c r="D28" s="47">
        <v>4386</v>
      </c>
      <c r="E28" s="47">
        <v>53567</v>
      </c>
      <c r="F28" s="47"/>
      <c r="G28" s="47">
        <v>7740</v>
      </c>
      <c r="H28" s="47">
        <v>21301</v>
      </c>
      <c r="I28" s="47">
        <v>29041</v>
      </c>
      <c r="J28" s="47"/>
      <c r="K28" s="47">
        <v>62</v>
      </c>
      <c r="L28" s="47">
        <v>40</v>
      </c>
      <c r="M28" s="47"/>
      <c r="N28" s="47">
        <v>82710</v>
      </c>
      <c r="O28" s="32">
        <v>3.770806453818905</v>
      </c>
    </row>
    <row r="29" spans="1:29" s="250" customFormat="1" ht="10" customHeight="1" x14ac:dyDescent="0.25">
      <c r="A29" s="34" t="s">
        <v>23</v>
      </c>
      <c r="B29" s="52">
        <v>221879</v>
      </c>
      <c r="C29" s="52">
        <v>27652</v>
      </c>
      <c r="D29" s="52">
        <v>15932</v>
      </c>
      <c r="E29" s="52">
        <v>265463</v>
      </c>
      <c r="F29" s="52"/>
      <c r="G29" s="52">
        <v>54961</v>
      </c>
      <c r="H29" s="52">
        <v>42105</v>
      </c>
      <c r="I29" s="52">
        <v>97066</v>
      </c>
      <c r="J29" s="52"/>
      <c r="K29" s="52">
        <v>820</v>
      </c>
      <c r="L29" s="52">
        <v>873</v>
      </c>
      <c r="M29" s="52"/>
      <c r="N29" s="52">
        <v>364222</v>
      </c>
      <c r="O29" s="109">
        <v>16.605134424166714</v>
      </c>
    </row>
    <row r="30" spans="1:29" s="24" customFormat="1" ht="10.15" customHeight="1" x14ac:dyDescent="0.2">
      <c r="A30" s="38" t="s">
        <v>24</v>
      </c>
      <c r="B30" s="47">
        <v>27371</v>
      </c>
      <c r="C30" s="47">
        <v>4953</v>
      </c>
      <c r="D30" s="47">
        <v>5835</v>
      </c>
      <c r="E30" s="47">
        <v>38159</v>
      </c>
      <c r="F30" s="47"/>
      <c r="G30" s="47">
        <v>7239</v>
      </c>
      <c r="H30" s="47">
        <v>13285</v>
      </c>
      <c r="I30" s="47">
        <v>20524</v>
      </c>
      <c r="J30" s="47"/>
      <c r="K30" s="47">
        <v>451</v>
      </c>
      <c r="L30" s="47">
        <v>609</v>
      </c>
      <c r="M30" s="47"/>
      <c r="N30" s="47">
        <v>59743</v>
      </c>
      <c r="O30" s="32">
        <v>2.723724942213793</v>
      </c>
    </row>
    <row r="31" spans="1:29" s="24" customFormat="1" ht="10.15" customHeight="1" x14ac:dyDescent="0.2">
      <c r="A31" s="10" t="s">
        <v>25</v>
      </c>
      <c r="B31" s="47">
        <v>30788</v>
      </c>
      <c r="C31" s="47">
        <v>3841</v>
      </c>
      <c r="D31" s="47">
        <v>186</v>
      </c>
      <c r="E31" s="47">
        <v>34815</v>
      </c>
      <c r="F31" s="47"/>
      <c r="G31" s="47">
        <v>5322</v>
      </c>
      <c r="H31" s="47">
        <v>8474</v>
      </c>
      <c r="I31" s="47">
        <v>13796</v>
      </c>
      <c r="J31" s="47"/>
      <c r="K31" s="47">
        <v>15</v>
      </c>
      <c r="L31" s="47">
        <v>135</v>
      </c>
      <c r="M31" s="47"/>
      <c r="N31" s="47">
        <v>48761</v>
      </c>
      <c r="O31" s="32">
        <v>2.223047920380409</v>
      </c>
    </row>
    <row r="32" spans="1:29" s="24" customFormat="1" ht="10.15" customHeight="1" x14ac:dyDescent="0.2">
      <c r="A32" s="38" t="s">
        <v>26</v>
      </c>
      <c r="B32" s="47">
        <v>46552</v>
      </c>
      <c r="C32" s="47">
        <v>5086</v>
      </c>
      <c r="D32" s="47">
        <v>181</v>
      </c>
      <c r="E32" s="47">
        <v>51819</v>
      </c>
      <c r="F32" s="47"/>
      <c r="G32" s="47">
        <v>12624</v>
      </c>
      <c r="H32" s="47">
        <v>6345</v>
      </c>
      <c r="I32" s="47">
        <v>18969</v>
      </c>
      <c r="J32" s="47"/>
      <c r="K32" s="47">
        <v>96</v>
      </c>
      <c r="L32" s="47">
        <v>92</v>
      </c>
      <c r="M32" s="47"/>
      <c r="N32" s="47">
        <v>70976</v>
      </c>
      <c r="O32" s="32">
        <v>3.2358452287057258</v>
      </c>
    </row>
    <row r="33" spans="1:15" s="24" customFormat="1" ht="10.15" customHeight="1" x14ac:dyDescent="0.2">
      <c r="A33" s="10" t="s">
        <v>27</v>
      </c>
      <c r="B33" s="47">
        <v>43099</v>
      </c>
      <c r="C33" s="47">
        <v>8675</v>
      </c>
      <c r="D33" s="47">
        <v>1593</v>
      </c>
      <c r="E33" s="47">
        <v>53367</v>
      </c>
      <c r="F33" s="47"/>
      <c r="G33" s="47">
        <v>15773</v>
      </c>
      <c r="H33" s="47">
        <v>24368</v>
      </c>
      <c r="I33" s="47">
        <v>40141</v>
      </c>
      <c r="J33" s="47"/>
      <c r="K33" s="47">
        <v>174</v>
      </c>
      <c r="L33" s="47">
        <v>352</v>
      </c>
      <c r="M33" s="47"/>
      <c r="N33" s="47">
        <v>94034</v>
      </c>
      <c r="O33" s="32">
        <v>4.2870754936332593</v>
      </c>
    </row>
    <row r="34" spans="1:15" s="24" customFormat="1" ht="10.15" customHeight="1" x14ac:dyDescent="0.2">
      <c r="A34" s="10" t="s">
        <v>162</v>
      </c>
      <c r="B34" s="47">
        <v>14666</v>
      </c>
      <c r="C34" s="47">
        <v>3901</v>
      </c>
      <c r="D34" s="47">
        <v>180</v>
      </c>
      <c r="E34" s="47">
        <v>18747</v>
      </c>
      <c r="F34" s="47"/>
      <c r="G34" s="47">
        <v>4677</v>
      </c>
      <c r="H34" s="47">
        <v>10499</v>
      </c>
      <c r="I34" s="47">
        <v>15176</v>
      </c>
      <c r="J34" s="47"/>
      <c r="K34" s="47">
        <v>135</v>
      </c>
      <c r="L34" s="47">
        <v>238</v>
      </c>
      <c r="M34" s="47"/>
      <c r="N34" s="47">
        <v>34296</v>
      </c>
      <c r="O34" s="32">
        <v>1.5635785048987203</v>
      </c>
    </row>
    <row r="35" spans="1:15" s="24" customFormat="1" ht="10.15" customHeight="1" x14ac:dyDescent="0.2">
      <c r="A35" s="10" t="s">
        <v>163</v>
      </c>
      <c r="B35" s="47">
        <v>4125</v>
      </c>
      <c r="C35" s="47">
        <v>714</v>
      </c>
      <c r="D35" s="47">
        <v>12</v>
      </c>
      <c r="E35" s="47">
        <v>4851</v>
      </c>
      <c r="F35" s="47"/>
      <c r="G35" s="47">
        <v>1594</v>
      </c>
      <c r="H35" s="47">
        <v>675</v>
      </c>
      <c r="I35" s="47">
        <v>2269</v>
      </c>
      <c r="J35" s="47"/>
      <c r="K35" s="47" t="s">
        <v>16</v>
      </c>
      <c r="L35" s="47">
        <v>2</v>
      </c>
      <c r="M35" s="47"/>
      <c r="N35" s="47">
        <v>7122</v>
      </c>
      <c r="O35" s="32">
        <v>0.32469693584933185</v>
      </c>
    </row>
    <row r="36" spans="1:15" s="24" customFormat="1" ht="10.15" customHeight="1" x14ac:dyDescent="0.2">
      <c r="A36" s="10" t="s">
        <v>30</v>
      </c>
      <c r="B36" s="47">
        <v>55011</v>
      </c>
      <c r="C36" s="47">
        <v>6771</v>
      </c>
      <c r="D36" s="47">
        <v>966</v>
      </c>
      <c r="E36" s="47">
        <v>62748</v>
      </c>
      <c r="F36" s="47"/>
      <c r="G36" s="47">
        <v>13126</v>
      </c>
      <c r="H36" s="47">
        <v>20075</v>
      </c>
      <c r="I36" s="47">
        <v>33201</v>
      </c>
      <c r="J36" s="47"/>
      <c r="K36" s="47">
        <v>300</v>
      </c>
      <c r="L36" s="47">
        <v>316</v>
      </c>
      <c r="M36" s="47"/>
      <c r="N36" s="47">
        <v>96565</v>
      </c>
      <c r="O36" s="32">
        <v>4.4024655448316112</v>
      </c>
    </row>
    <row r="37" spans="1:15" s="24" customFormat="1" ht="10.15" customHeight="1" x14ac:dyDescent="0.2">
      <c r="A37" s="38" t="s">
        <v>31</v>
      </c>
      <c r="B37" s="47">
        <v>99970</v>
      </c>
      <c r="C37" s="47">
        <v>24050</v>
      </c>
      <c r="D37" s="47">
        <v>1319</v>
      </c>
      <c r="E37" s="47">
        <v>125339</v>
      </c>
      <c r="F37" s="47"/>
      <c r="G37" s="47">
        <v>23998</v>
      </c>
      <c r="H37" s="47">
        <v>40395</v>
      </c>
      <c r="I37" s="47">
        <v>64393</v>
      </c>
      <c r="J37" s="47"/>
      <c r="K37" s="47">
        <v>2551</v>
      </c>
      <c r="L37" s="47">
        <v>974</v>
      </c>
      <c r="M37" s="47"/>
      <c r="N37" s="47">
        <v>193257</v>
      </c>
      <c r="O37" s="32">
        <v>8.8107211080362724</v>
      </c>
    </row>
    <row r="38" spans="1:15" s="24" customFormat="1" ht="10.15" customHeight="1" x14ac:dyDescent="0.2">
      <c r="A38" s="10" t="s">
        <v>32</v>
      </c>
      <c r="B38" s="47">
        <v>19253</v>
      </c>
      <c r="C38" s="47">
        <v>3420</v>
      </c>
      <c r="D38" s="47">
        <v>85</v>
      </c>
      <c r="E38" s="47">
        <v>22758</v>
      </c>
      <c r="F38" s="47"/>
      <c r="G38" s="47">
        <v>1990</v>
      </c>
      <c r="H38" s="47">
        <v>1666</v>
      </c>
      <c r="I38" s="47">
        <v>3656</v>
      </c>
      <c r="J38" s="47"/>
      <c r="K38" s="47">
        <v>143</v>
      </c>
      <c r="L38" s="47">
        <v>87</v>
      </c>
      <c r="M38" s="47"/>
      <c r="N38" s="47">
        <v>26644</v>
      </c>
      <c r="O38" s="48">
        <v>1.2147185002484693</v>
      </c>
    </row>
    <row r="39" spans="1:15" s="24" customFormat="1" ht="10.15" customHeight="1" x14ac:dyDescent="0.2">
      <c r="A39" s="10" t="s">
        <v>33</v>
      </c>
      <c r="B39" s="47">
        <v>23936</v>
      </c>
      <c r="C39" s="47">
        <v>4427</v>
      </c>
      <c r="D39" s="47">
        <v>196</v>
      </c>
      <c r="E39" s="47">
        <v>28559</v>
      </c>
      <c r="F39" s="47"/>
      <c r="G39" s="47">
        <v>6385</v>
      </c>
      <c r="H39" s="47">
        <v>13623</v>
      </c>
      <c r="I39" s="47">
        <v>20008</v>
      </c>
      <c r="J39" s="47"/>
      <c r="K39" s="47">
        <v>183</v>
      </c>
      <c r="L39" s="47">
        <v>142</v>
      </c>
      <c r="M39" s="47"/>
      <c r="N39" s="47">
        <v>48892</v>
      </c>
      <c r="O39" s="32">
        <v>2.2290203015368624</v>
      </c>
    </row>
    <row r="40" spans="1:15" s="24" customFormat="1" ht="10.15" customHeight="1" x14ac:dyDescent="0.2">
      <c r="A40" s="38" t="s">
        <v>34</v>
      </c>
      <c r="B40" s="47">
        <v>45390</v>
      </c>
      <c r="C40" s="47">
        <v>7393</v>
      </c>
      <c r="D40" s="47">
        <v>1995</v>
      </c>
      <c r="E40" s="47">
        <v>54778</v>
      </c>
      <c r="F40" s="47"/>
      <c r="G40" s="47">
        <v>21484</v>
      </c>
      <c r="H40" s="47">
        <v>23373</v>
      </c>
      <c r="I40" s="47">
        <v>44857</v>
      </c>
      <c r="J40" s="47"/>
      <c r="K40" s="47">
        <v>1955</v>
      </c>
      <c r="L40" s="47">
        <v>1590</v>
      </c>
      <c r="M40" s="47"/>
      <c r="N40" s="47">
        <v>103180</v>
      </c>
      <c r="O40" s="32">
        <v>4.7040479978845919</v>
      </c>
    </row>
    <row r="41" spans="1:15" s="24" customFormat="1" ht="10.15" customHeight="1" x14ac:dyDescent="0.2">
      <c r="A41" s="10" t="s">
        <v>35</v>
      </c>
      <c r="B41" s="47">
        <v>17555</v>
      </c>
      <c r="C41" s="47">
        <v>601</v>
      </c>
      <c r="D41" s="47">
        <v>113</v>
      </c>
      <c r="E41" s="47">
        <v>18269</v>
      </c>
      <c r="F41" s="47"/>
      <c r="G41" s="47">
        <v>8394</v>
      </c>
      <c r="H41" s="47">
        <v>7357</v>
      </c>
      <c r="I41" s="47">
        <v>15751</v>
      </c>
      <c r="J41" s="47"/>
      <c r="K41" s="47">
        <v>219</v>
      </c>
      <c r="L41" s="47">
        <v>97</v>
      </c>
      <c r="M41" s="47"/>
      <c r="N41" s="47">
        <v>34336</v>
      </c>
      <c r="O41" s="32">
        <v>1.5654021327327521</v>
      </c>
    </row>
    <row r="42" spans="1:15" s="42" customFormat="1" ht="10.15" customHeight="1" x14ac:dyDescent="0.2">
      <c r="A42" s="40" t="s">
        <v>36</v>
      </c>
      <c r="B42" s="50">
        <v>341002</v>
      </c>
      <c r="C42" s="50">
        <v>22179</v>
      </c>
      <c r="D42" s="50">
        <v>38831</v>
      </c>
      <c r="E42" s="50">
        <v>402012</v>
      </c>
      <c r="F42" s="50">
        <v>0</v>
      </c>
      <c r="G42" s="50">
        <v>113038</v>
      </c>
      <c r="H42" s="50">
        <v>92972</v>
      </c>
      <c r="I42" s="50">
        <v>206010</v>
      </c>
      <c r="J42" s="50">
        <v>0</v>
      </c>
      <c r="K42" s="50">
        <v>1328</v>
      </c>
      <c r="L42" s="50">
        <v>561</v>
      </c>
      <c r="M42" s="50">
        <v>0</v>
      </c>
      <c r="N42" s="50">
        <v>609911</v>
      </c>
      <c r="O42" s="41">
        <v>27.80626689705165</v>
      </c>
    </row>
    <row r="43" spans="1:15" s="42" customFormat="1" ht="10.15" customHeight="1" x14ac:dyDescent="0.2">
      <c r="A43" s="40" t="s">
        <v>37</v>
      </c>
      <c r="B43" s="50">
        <v>424290</v>
      </c>
      <c r="C43" s="50">
        <v>56202</v>
      </c>
      <c r="D43" s="50">
        <v>39134</v>
      </c>
      <c r="E43" s="50">
        <v>519626</v>
      </c>
      <c r="F43" s="50">
        <v>0</v>
      </c>
      <c r="G43" s="50">
        <v>103850</v>
      </c>
      <c r="H43" s="50">
        <v>137483</v>
      </c>
      <c r="I43" s="50">
        <v>241333</v>
      </c>
      <c r="J43" s="50">
        <v>0</v>
      </c>
      <c r="K43" s="50">
        <v>2705</v>
      </c>
      <c r="L43" s="50">
        <v>2049</v>
      </c>
      <c r="M43" s="50">
        <v>0</v>
      </c>
      <c r="N43" s="50">
        <v>765713</v>
      </c>
      <c r="O43" s="41">
        <v>34.909388491996552</v>
      </c>
    </row>
    <row r="44" spans="1:15" s="42" customFormat="1" ht="10.15" customHeight="1" x14ac:dyDescent="0.2">
      <c r="A44" s="40" t="s">
        <v>38</v>
      </c>
      <c r="B44" s="50">
        <v>147810</v>
      </c>
      <c r="C44" s="50">
        <v>22555</v>
      </c>
      <c r="D44" s="50">
        <v>7795</v>
      </c>
      <c r="E44" s="50">
        <v>178160</v>
      </c>
      <c r="F44" s="50">
        <v>0</v>
      </c>
      <c r="G44" s="50">
        <v>40958</v>
      </c>
      <c r="H44" s="50">
        <v>52472</v>
      </c>
      <c r="I44" s="50">
        <v>93430</v>
      </c>
      <c r="J44" s="50">
        <v>0</v>
      </c>
      <c r="K44" s="50">
        <v>736</v>
      </c>
      <c r="L44" s="50">
        <v>1188</v>
      </c>
      <c r="M44" s="50">
        <v>0</v>
      </c>
      <c r="N44" s="50">
        <v>273514</v>
      </c>
      <c r="O44" s="41">
        <v>12.469693584933186</v>
      </c>
    </row>
    <row r="45" spans="1:15" s="42" customFormat="1" ht="10.15" customHeight="1" x14ac:dyDescent="0.2">
      <c r="A45" s="40" t="s">
        <v>39</v>
      </c>
      <c r="B45" s="50">
        <v>216961</v>
      </c>
      <c r="C45" s="50">
        <v>43283</v>
      </c>
      <c r="D45" s="50">
        <v>2758</v>
      </c>
      <c r="E45" s="50">
        <v>263002</v>
      </c>
      <c r="F45" s="50">
        <v>0</v>
      </c>
      <c r="G45" s="50">
        <v>51770</v>
      </c>
      <c r="H45" s="50">
        <v>86933</v>
      </c>
      <c r="I45" s="50">
        <v>138703</v>
      </c>
      <c r="J45" s="50">
        <v>0</v>
      </c>
      <c r="K45" s="50">
        <v>3312</v>
      </c>
      <c r="L45" s="50">
        <v>1759</v>
      </c>
      <c r="M45" s="50">
        <v>0</v>
      </c>
      <c r="N45" s="50">
        <v>406776</v>
      </c>
      <c r="O45" s="41">
        <v>18.545200895401269</v>
      </c>
    </row>
    <row r="46" spans="1:15" s="42" customFormat="1" ht="10.15" customHeight="1" x14ac:dyDescent="0.2">
      <c r="A46" s="40" t="s">
        <v>40</v>
      </c>
      <c r="B46" s="50">
        <v>62945</v>
      </c>
      <c r="C46" s="50">
        <v>7994</v>
      </c>
      <c r="D46" s="50">
        <v>2108</v>
      </c>
      <c r="E46" s="50">
        <v>73047</v>
      </c>
      <c r="F46" s="50">
        <v>0</v>
      </c>
      <c r="G46" s="50">
        <v>29878</v>
      </c>
      <c r="H46" s="50">
        <v>30730</v>
      </c>
      <c r="I46" s="50">
        <v>60608</v>
      </c>
      <c r="J46" s="50">
        <v>0</v>
      </c>
      <c r="K46" s="50">
        <v>2174</v>
      </c>
      <c r="L46" s="50">
        <v>1687</v>
      </c>
      <c r="M46" s="50">
        <v>0</v>
      </c>
      <c r="N46" s="50">
        <v>137516</v>
      </c>
      <c r="O46" s="41">
        <v>6.2694501306173436</v>
      </c>
    </row>
    <row r="47" spans="1:15" s="42" customFormat="1" ht="10.15" customHeight="1" x14ac:dyDescent="0.2">
      <c r="A47" s="40" t="s">
        <v>41</v>
      </c>
      <c r="B47" s="50">
        <v>1193008</v>
      </c>
      <c r="C47" s="50">
        <v>152213</v>
      </c>
      <c r="D47" s="50">
        <v>90626</v>
      </c>
      <c r="E47" s="50">
        <v>1435847</v>
      </c>
      <c r="F47" s="50">
        <v>0</v>
      </c>
      <c r="G47" s="50">
        <v>339494</v>
      </c>
      <c r="H47" s="50">
        <v>400590</v>
      </c>
      <c r="I47" s="50">
        <v>740084</v>
      </c>
      <c r="J47" s="50">
        <v>0</v>
      </c>
      <c r="K47" s="50">
        <v>10255</v>
      </c>
      <c r="L47" s="50">
        <v>7244</v>
      </c>
      <c r="M47" s="50">
        <v>0</v>
      </c>
      <c r="N47" s="50">
        <v>2193430</v>
      </c>
      <c r="O47" s="41">
        <v>100</v>
      </c>
    </row>
    <row r="48" spans="1:15" s="24" customFormat="1" ht="3" customHeight="1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</row>
    <row r="49" spans="1:15" s="24" customFormat="1" ht="3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</row>
    <row r="50" spans="1:15" ht="10" customHeight="1" x14ac:dyDescent="0.2">
      <c r="A50" s="10" t="s">
        <v>113</v>
      </c>
      <c r="B50" s="10"/>
      <c r="C50" s="10"/>
      <c r="D50" s="10"/>
      <c r="E50" s="43"/>
      <c r="O50" s="32"/>
    </row>
    <row r="52" spans="1:15" x14ac:dyDescent="0.2">
      <c r="E52" s="323"/>
      <c r="I52" s="323"/>
    </row>
  </sheetData>
  <mergeCells count="9">
    <mergeCell ref="B18:O18"/>
    <mergeCell ref="A3:O3"/>
    <mergeCell ref="A5:L5"/>
    <mergeCell ref="A8:A9"/>
    <mergeCell ref="B8:E8"/>
    <mergeCell ref="G8:I8"/>
    <mergeCell ref="K8:K9"/>
    <mergeCell ref="L8:L9"/>
    <mergeCell ref="N8:O8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3"/>
  <dimension ref="A1:J52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23.1796875" style="6" customWidth="1"/>
    <col min="2" max="6" width="9.7265625" style="6" customWidth="1"/>
    <col min="7" max="7" width="0.81640625" style="6" customWidth="1"/>
    <col min="8" max="8" width="8.7265625" style="6" customWidth="1"/>
    <col min="9" max="16384" width="9.1796875" style="6"/>
  </cols>
  <sheetData>
    <row r="1" spans="1:10" s="9" customFormat="1" ht="12" customHeight="1" x14ac:dyDescent="0.25">
      <c r="A1" s="6"/>
      <c r="B1" s="6"/>
      <c r="C1" s="6"/>
      <c r="D1" s="6"/>
      <c r="E1" s="6"/>
      <c r="F1" s="6"/>
      <c r="G1" s="6"/>
      <c r="H1" s="6"/>
    </row>
    <row r="2" spans="1:10" s="9" customFormat="1" ht="12" customHeight="1" x14ac:dyDescent="0.25">
      <c r="A2" s="6"/>
      <c r="B2" s="6"/>
      <c r="C2" s="6"/>
      <c r="D2" s="6"/>
      <c r="E2" s="6"/>
      <c r="F2" s="6"/>
      <c r="G2" s="6"/>
      <c r="H2" s="6"/>
    </row>
    <row r="3" spans="1:10" s="9" customFormat="1" ht="25.15" customHeight="1" x14ac:dyDescent="0.25">
      <c r="A3" s="403"/>
      <c r="B3" s="403"/>
      <c r="C3" s="403"/>
      <c r="D3" s="403"/>
      <c r="E3" s="403"/>
      <c r="F3" s="403"/>
      <c r="G3" s="403"/>
      <c r="H3" s="403"/>
    </row>
    <row r="4" spans="1:10" ht="12" customHeight="1" x14ac:dyDescent="0.25">
      <c r="A4" s="21" t="s">
        <v>7</v>
      </c>
      <c r="B4" s="21"/>
      <c r="C4" s="21"/>
      <c r="D4" s="127"/>
      <c r="E4" s="127"/>
      <c r="F4" s="127"/>
      <c r="G4" s="127"/>
      <c r="H4" s="127"/>
    </row>
    <row r="5" spans="1:10" s="3" customFormat="1" ht="12" customHeight="1" x14ac:dyDescent="0.35">
      <c r="A5" s="394" t="s">
        <v>300</v>
      </c>
      <c r="B5" s="394"/>
      <c r="C5" s="394"/>
      <c r="D5" s="394"/>
      <c r="E5" s="394"/>
      <c r="F5" s="394"/>
      <c r="G5" s="394"/>
      <c r="H5" s="394"/>
    </row>
    <row r="6" spans="1:10" s="3" customFormat="1" ht="12" customHeight="1" x14ac:dyDescent="0.35">
      <c r="A6" s="22" t="s">
        <v>423</v>
      </c>
      <c r="B6" s="22"/>
      <c r="C6" s="22"/>
      <c r="D6" s="23"/>
      <c r="E6" s="23"/>
      <c r="F6" s="23"/>
      <c r="G6" s="23"/>
      <c r="H6" s="23"/>
    </row>
    <row r="7" spans="1:10" s="3" customFormat="1" ht="6" customHeight="1" x14ac:dyDescent="0.35">
      <c r="A7" s="2"/>
      <c r="B7" s="2"/>
      <c r="C7" s="2"/>
      <c r="D7" s="2"/>
      <c r="E7" s="2"/>
      <c r="F7" s="2"/>
      <c r="G7" s="2"/>
      <c r="H7" s="2"/>
    </row>
    <row r="8" spans="1:10" s="3" customFormat="1" ht="12" customHeight="1" x14ac:dyDescent="0.35">
      <c r="A8" s="367" t="s">
        <v>123</v>
      </c>
      <c r="B8" s="414" t="s">
        <v>124</v>
      </c>
      <c r="C8" s="414"/>
      <c r="D8" s="414"/>
      <c r="E8" s="414"/>
      <c r="F8" s="414"/>
      <c r="G8" s="51"/>
      <c r="H8" s="415" t="s">
        <v>125</v>
      </c>
    </row>
    <row r="9" spans="1:10" s="4" customFormat="1" ht="21" customHeight="1" x14ac:dyDescent="0.2">
      <c r="A9" s="368"/>
      <c r="B9" s="84" t="s">
        <v>126</v>
      </c>
      <c r="C9" s="84" t="s">
        <v>127</v>
      </c>
      <c r="D9" s="84" t="s">
        <v>128</v>
      </c>
      <c r="E9" s="84" t="s">
        <v>308</v>
      </c>
      <c r="F9" s="84" t="s">
        <v>14</v>
      </c>
      <c r="G9" s="84"/>
      <c r="H9" s="416"/>
    </row>
    <row r="10" spans="1:10" s="4" customFormat="1" ht="3" customHeight="1" x14ac:dyDescent="0.2"/>
    <row r="11" spans="1:10" s="10" customFormat="1" ht="10" customHeight="1" x14ac:dyDescent="0.25">
      <c r="A11" s="30">
        <v>2017</v>
      </c>
      <c r="B11" s="13">
        <v>54536767</v>
      </c>
      <c r="C11" s="13">
        <v>22410020</v>
      </c>
      <c r="D11" s="13">
        <v>21066458</v>
      </c>
      <c r="E11" s="13">
        <v>18795519</v>
      </c>
      <c r="F11" s="13">
        <v>116808764</v>
      </c>
      <c r="G11" s="13"/>
      <c r="H11" s="13">
        <v>244644</v>
      </c>
      <c r="I11" s="13"/>
      <c r="J11" s="13"/>
    </row>
    <row r="12" spans="1:10" s="10" customFormat="1" ht="10" customHeight="1" x14ac:dyDescent="0.25">
      <c r="A12" s="30">
        <v>2018</v>
      </c>
      <c r="B12" s="13">
        <v>53728606</v>
      </c>
      <c r="C12" s="13">
        <v>20645077</v>
      </c>
      <c r="D12" s="13">
        <v>20258138</v>
      </c>
      <c r="E12" s="13">
        <v>19764087</v>
      </c>
      <c r="F12" s="13">
        <v>114395908</v>
      </c>
      <c r="G12" s="13"/>
      <c r="H12" s="13">
        <v>312836</v>
      </c>
      <c r="I12" s="13"/>
      <c r="J12" s="13"/>
    </row>
    <row r="13" spans="1:10" s="10" customFormat="1" ht="10" customHeight="1" x14ac:dyDescent="0.25">
      <c r="A13" s="30">
        <v>2019</v>
      </c>
      <c r="B13" s="13">
        <v>49346974</v>
      </c>
      <c r="C13" s="13">
        <v>21160556</v>
      </c>
      <c r="D13" s="13">
        <v>20558816</v>
      </c>
      <c r="E13" s="13">
        <v>19948559</v>
      </c>
      <c r="F13" s="13">
        <v>111014905</v>
      </c>
      <c r="G13" s="13"/>
      <c r="H13" s="13">
        <v>309416</v>
      </c>
      <c r="I13" s="13"/>
      <c r="J13" s="13"/>
    </row>
    <row r="14" spans="1:10" s="4" customFormat="1" ht="9" x14ac:dyDescent="0.2">
      <c r="A14" s="30">
        <v>2020</v>
      </c>
      <c r="B14" s="13">
        <v>54938573</v>
      </c>
      <c r="C14" s="13">
        <v>19644522</v>
      </c>
      <c r="D14" s="13">
        <v>25565681</v>
      </c>
      <c r="E14" s="13">
        <v>21401651</v>
      </c>
      <c r="F14" s="13">
        <v>121550427</v>
      </c>
      <c r="G14" s="13"/>
      <c r="H14" s="13">
        <v>352687</v>
      </c>
      <c r="I14" s="7"/>
      <c r="J14" s="7"/>
    </row>
    <row r="15" spans="1:10" s="4" customFormat="1" ht="3" customHeight="1" x14ac:dyDescent="0.2">
      <c r="A15" s="30"/>
      <c r="B15" s="13"/>
      <c r="C15" s="13"/>
      <c r="D15" s="13"/>
      <c r="E15" s="13"/>
      <c r="F15" s="13"/>
      <c r="G15" s="13"/>
      <c r="H15" s="13"/>
      <c r="I15" s="7"/>
      <c r="J15" s="7"/>
    </row>
    <row r="16" spans="1:10" s="10" customFormat="1" ht="10" customHeight="1" x14ac:dyDescent="0.25">
      <c r="B16" s="389" t="s">
        <v>411</v>
      </c>
      <c r="C16" s="389"/>
      <c r="D16" s="389"/>
      <c r="E16" s="389"/>
      <c r="F16" s="389"/>
      <c r="G16" s="389"/>
      <c r="H16" s="389"/>
      <c r="I16" s="13"/>
      <c r="J16" s="13"/>
    </row>
    <row r="17" spans="1:10" s="4" customFormat="1" ht="3" customHeight="1" x14ac:dyDescent="0.2">
      <c r="A17" s="10"/>
      <c r="B17" s="10"/>
      <c r="C17" s="10"/>
      <c r="D17" s="10"/>
      <c r="E17" s="10"/>
      <c r="F17" s="10"/>
      <c r="G17" s="10"/>
      <c r="H17" s="10"/>
      <c r="I17" s="7"/>
      <c r="J17" s="7"/>
    </row>
    <row r="18" spans="1:10" s="10" customFormat="1" ht="10" customHeight="1" x14ac:dyDescent="0.25">
      <c r="A18" s="10" t="s">
        <v>15</v>
      </c>
      <c r="B18" s="52">
        <v>4591483</v>
      </c>
      <c r="C18" s="52">
        <v>1679654</v>
      </c>
      <c r="D18" s="52">
        <v>2544529</v>
      </c>
      <c r="E18" s="52">
        <v>348610</v>
      </c>
      <c r="F18" s="52">
        <v>9164276</v>
      </c>
      <c r="G18" s="33"/>
      <c r="H18" s="52">
        <v>9030</v>
      </c>
      <c r="I18" s="13"/>
      <c r="J18" s="13"/>
    </row>
    <row r="19" spans="1:10" s="10" customFormat="1" ht="10" customHeight="1" x14ac:dyDescent="0.25">
      <c r="A19" s="10" t="s">
        <v>130</v>
      </c>
      <c r="B19" s="52">
        <v>9909</v>
      </c>
      <c r="C19" s="52">
        <v>324</v>
      </c>
      <c r="D19" s="52">
        <v>376</v>
      </c>
      <c r="E19" s="52">
        <v>828</v>
      </c>
      <c r="F19" s="52">
        <v>11437</v>
      </c>
      <c r="G19" s="33"/>
      <c r="H19" s="52">
        <v>0</v>
      </c>
      <c r="I19" s="13"/>
      <c r="J19" s="13"/>
    </row>
    <row r="20" spans="1:10" s="10" customFormat="1" ht="10" customHeight="1" x14ac:dyDescent="0.25">
      <c r="A20" s="10" t="s">
        <v>17</v>
      </c>
      <c r="B20" s="52">
        <v>67901</v>
      </c>
      <c r="C20" s="52">
        <v>24695</v>
      </c>
      <c r="D20" s="52">
        <v>30507</v>
      </c>
      <c r="E20" s="52">
        <v>135613</v>
      </c>
      <c r="F20" s="52">
        <v>258715</v>
      </c>
      <c r="G20" s="33"/>
      <c r="H20" s="52">
        <v>1327</v>
      </c>
      <c r="I20" s="13"/>
      <c r="J20" s="13"/>
    </row>
    <row r="21" spans="1:10" s="10" customFormat="1" ht="10" customHeight="1" x14ac:dyDescent="0.25">
      <c r="A21" s="10" t="s">
        <v>18</v>
      </c>
      <c r="B21" s="52">
        <v>2371065</v>
      </c>
      <c r="C21" s="52">
        <v>1475451</v>
      </c>
      <c r="D21" s="52">
        <v>2736145</v>
      </c>
      <c r="E21" s="52">
        <v>1740135</v>
      </c>
      <c r="F21" s="52">
        <v>8322796</v>
      </c>
      <c r="G21" s="33"/>
      <c r="H21" s="52">
        <v>16397</v>
      </c>
      <c r="I21" s="13"/>
      <c r="J21" s="13"/>
    </row>
    <row r="22" spans="1:10" s="36" customFormat="1" ht="10" customHeight="1" x14ac:dyDescent="0.25">
      <c r="A22" s="10" t="s">
        <v>131</v>
      </c>
      <c r="B22" s="52">
        <v>3355036</v>
      </c>
      <c r="C22" s="52">
        <v>905943</v>
      </c>
      <c r="D22" s="52">
        <v>169139</v>
      </c>
      <c r="E22" s="52">
        <v>172193</v>
      </c>
      <c r="F22" s="52">
        <v>4602311</v>
      </c>
      <c r="G22" s="33"/>
      <c r="H22" s="52">
        <v>29913</v>
      </c>
      <c r="I22" s="13"/>
      <c r="J22" s="13"/>
    </row>
    <row r="23" spans="1:10" s="36" customFormat="1" ht="10" customHeight="1" x14ac:dyDescent="0.25">
      <c r="A23" s="36" t="s">
        <v>396</v>
      </c>
      <c r="B23" s="53">
        <v>1474008</v>
      </c>
      <c r="C23" s="53">
        <v>570464</v>
      </c>
      <c r="D23" s="53">
        <v>99130</v>
      </c>
      <c r="E23" s="53">
        <v>71950</v>
      </c>
      <c r="F23" s="53">
        <v>2215551</v>
      </c>
      <c r="G23" s="37"/>
      <c r="H23" s="53">
        <v>11687</v>
      </c>
      <c r="I23" s="13"/>
      <c r="J23" s="13"/>
    </row>
    <row r="24" spans="1:10" s="36" customFormat="1" ht="10" customHeight="1" x14ac:dyDescent="0.25">
      <c r="A24" s="36" t="s">
        <v>397</v>
      </c>
      <c r="B24" s="53">
        <v>1881029</v>
      </c>
      <c r="C24" s="53">
        <v>335480</v>
      </c>
      <c r="D24" s="53">
        <v>70009</v>
      </c>
      <c r="E24" s="53">
        <v>100243</v>
      </c>
      <c r="F24" s="53">
        <v>2386760</v>
      </c>
      <c r="G24" s="37"/>
      <c r="H24" s="53">
        <v>18226</v>
      </c>
      <c r="I24" s="13"/>
      <c r="J24" s="13"/>
    </row>
    <row r="25" spans="1:10" s="10" customFormat="1" ht="10" customHeight="1" x14ac:dyDescent="0.25">
      <c r="A25" s="10" t="s">
        <v>21</v>
      </c>
      <c r="B25" s="52">
        <v>9516469</v>
      </c>
      <c r="C25" s="52">
        <v>2998608</v>
      </c>
      <c r="D25" s="52">
        <v>2976810</v>
      </c>
      <c r="E25" s="52">
        <v>1475711</v>
      </c>
      <c r="F25" s="52">
        <v>16967598</v>
      </c>
      <c r="G25" s="33"/>
      <c r="H25" s="52">
        <v>26189</v>
      </c>
      <c r="I25" s="13"/>
      <c r="J25" s="13"/>
    </row>
    <row r="26" spans="1:10" s="10" customFormat="1" ht="10" customHeight="1" x14ac:dyDescent="0.25">
      <c r="A26" s="10" t="s">
        <v>22</v>
      </c>
      <c r="B26" s="52">
        <v>2566957</v>
      </c>
      <c r="C26" s="52">
        <v>464337</v>
      </c>
      <c r="D26" s="52">
        <v>712222</v>
      </c>
      <c r="E26" s="52">
        <v>93178</v>
      </c>
      <c r="F26" s="52">
        <v>3836694</v>
      </c>
      <c r="G26" s="33"/>
      <c r="H26" s="52">
        <v>1806</v>
      </c>
      <c r="I26" s="13"/>
      <c r="J26" s="13"/>
    </row>
    <row r="27" spans="1:10" s="10" customFormat="1" ht="10" customHeight="1" x14ac:dyDescent="0.25">
      <c r="A27" s="10" t="s">
        <v>23</v>
      </c>
      <c r="B27" s="52">
        <v>9780856</v>
      </c>
      <c r="C27" s="52">
        <v>5370608</v>
      </c>
      <c r="D27" s="52">
        <v>3731682</v>
      </c>
      <c r="E27" s="52">
        <v>1373626</v>
      </c>
      <c r="F27" s="52">
        <v>20256772</v>
      </c>
      <c r="G27" s="33"/>
      <c r="H27" s="52">
        <v>23458</v>
      </c>
      <c r="I27" s="13"/>
      <c r="J27" s="13"/>
    </row>
    <row r="28" spans="1:10" s="10" customFormat="1" ht="10" customHeight="1" x14ac:dyDescent="0.25">
      <c r="A28" s="38" t="s">
        <v>24</v>
      </c>
      <c r="B28" s="52">
        <v>2797028</v>
      </c>
      <c r="C28" s="52">
        <v>1835127</v>
      </c>
      <c r="D28" s="52">
        <v>584652</v>
      </c>
      <c r="E28" s="52">
        <v>310867</v>
      </c>
      <c r="F28" s="52">
        <v>5527674</v>
      </c>
      <c r="G28" s="33"/>
      <c r="H28" s="52">
        <v>45265</v>
      </c>
      <c r="I28" s="13"/>
      <c r="J28" s="13"/>
    </row>
    <row r="29" spans="1:10" s="10" customFormat="1" ht="10" customHeight="1" x14ac:dyDescent="0.25">
      <c r="A29" s="10" t="s">
        <v>25</v>
      </c>
      <c r="B29" s="52">
        <v>556092</v>
      </c>
      <c r="C29" s="52">
        <v>158783</v>
      </c>
      <c r="D29" s="52">
        <v>228584</v>
      </c>
      <c r="E29" s="52">
        <v>186456</v>
      </c>
      <c r="F29" s="52">
        <v>1129915</v>
      </c>
      <c r="G29" s="33"/>
      <c r="H29" s="52">
        <v>3895</v>
      </c>
      <c r="I29" s="13"/>
      <c r="J29" s="13"/>
    </row>
    <row r="30" spans="1:10" s="10" customFormat="1" ht="10" customHeight="1" x14ac:dyDescent="0.25">
      <c r="A30" s="38" t="s">
        <v>26</v>
      </c>
      <c r="B30" s="52">
        <v>995604</v>
      </c>
      <c r="C30" s="52">
        <v>409874</v>
      </c>
      <c r="D30" s="52">
        <v>562059</v>
      </c>
      <c r="E30" s="52">
        <v>123066</v>
      </c>
      <c r="F30" s="52">
        <v>2090603</v>
      </c>
      <c r="G30" s="33"/>
      <c r="H30" s="52">
        <v>6777</v>
      </c>
      <c r="I30" s="13"/>
      <c r="J30" s="13"/>
    </row>
    <row r="31" spans="1:10" s="10" customFormat="1" ht="10" customHeight="1" x14ac:dyDescent="0.25">
      <c r="A31" s="10" t="s">
        <v>27</v>
      </c>
      <c r="B31" s="52">
        <v>1588914</v>
      </c>
      <c r="C31" s="52">
        <v>693697</v>
      </c>
      <c r="D31" s="52">
        <v>977851</v>
      </c>
      <c r="E31" s="52">
        <v>2599737</v>
      </c>
      <c r="F31" s="52">
        <v>5860199</v>
      </c>
      <c r="G31" s="33"/>
      <c r="H31" s="52">
        <v>27773</v>
      </c>
      <c r="I31" s="13"/>
      <c r="J31" s="13"/>
    </row>
    <row r="32" spans="1:10" s="10" customFormat="1" ht="10" customHeight="1" x14ac:dyDescent="0.25">
      <c r="A32" s="10" t="s">
        <v>28</v>
      </c>
      <c r="B32" s="52">
        <v>1668916</v>
      </c>
      <c r="C32" s="52">
        <v>211456</v>
      </c>
      <c r="D32" s="52">
        <v>261418</v>
      </c>
      <c r="E32" s="52">
        <v>112306</v>
      </c>
      <c r="F32" s="52">
        <v>2254097</v>
      </c>
      <c r="G32" s="33"/>
      <c r="H32" s="52">
        <v>2063</v>
      </c>
      <c r="I32" s="13"/>
      <c r="J32" s="13"/>
    </row>
    <row r="33" spans="1:10" s="10" customFormat="1" ht="10" customHeight="1" x14ac:dyDescent="0.25">
      <c r="A33" s="10" t="s">
        <v>29</v>
      </c>
      <c r="B33" s="52">
        <v>138818</v>
      </c>
      <c r="C33" s="52">
        <v>27830</v>
      </c>
      <c r="D33" s="52">
        <v>79031</v>
      </c>
      <c r="E33" s="52">
        <v>33128</v>
      </c>
      <c r="F33" s="52">
        <v>278806</v>
      </c>
      <c r="G33" s="33"/>
      <c r="H33" s="52">
        <v>820</v>
      </c>
      <c r="I33" s="13"/>
      <c r="J33" s="13"/>
    </row>
    <row r="34" spans="1:10" s="10" customFormat="1" ht="10" customHeight="1" x14ac:dyDescent="0.25">
      <c r="A34" s="10" t="s">
        <v>30</v>
      </c>
      <c r="B34" s="52">
        <v>2472445</v>
      </c>
      <c r="C34" s="52">
        <v>1047669</v>
      </c>
      <c r="D34" s="52">
        <v>1124489</v>
      </c>
      <c r="E34" s="52">
        <v>2886511</v>
      </c>
      <c r="F34" s="52">
        <v>7531113</v>
      </c>
      <c r="G34" s="33"/>
      <c r="H34" s="52">
        <v>10412</v>
      </c>
      <c r="I34" s="13"/>
      <c r="J34" s="13"/>
    </row>
    <row r="35" spans="1:10" s="10" customFormat="1" ht="10" customHeight="1" x14ac:dyDescent="0.25">
      <c r="A35" s="38" t="s">
        <v>31</v>
      </c>
      <c r="B35" s="52">
        <v>6840537</v>
      </c>
      <c r="C35" s="52">
        <v>3638875</v>
      </c>
      <c r="D35" s="52">
        <v>1638581</v>
      </c>
      <c r="E35" s="52">
        <v>850586</v>
      </c>
      <c r="F35" s="52">
        <v>12968580</v>
      </c>
      <c r="G35" s="33"/>
      <c r="H35" s="52">
        <v>15284</v>
      </c>
      <c r="I35" s="13"/>
      <c r="J35" s="13"/>
    </row>
    <row r="36" spans="1:10" s="10" customFormat="1" ht="10" customHeight="1" x14ac:dyDescent="0.25">
      <c r="A36" s="10" t="s">
        <v>32</v>
      </c>
      <c r="B36" s="52">
        <v>476806</v>
      </c>
      <c r="C36" s="52">
        <v>231506</v>
      </c>
      <c r="D36" s="52">
        <v>312936</v>
      </c>
      <c r="E36" s="52">
        <v>397822</v>
      </c>
      <c r="F36" s="52">
        <v>1419070</v>
      </c>
      <c r="G36" s="33"/>
      <c r="H36" s="52">
        <v>2267</v>
      </c>
      <c r="I36" s="13"/>
      <c r="J36" s="13"/>
    </row>
    <row r="37" spans="1:10" s="10" customFormat="1" ht="10" customHeight="1" x14ac:dyDescent="0.25">
      <c r="A37" s="10" t="s">
        <v>33</v>
      </c>
      <c r="B37" s="52">
        <v>865515</v>
      </c>
      <c r="C37" s="52">
        <v>1470274</v>
      </c>
      <c r="D37" s="52">
        <v>296373</v>
      </c>
      <c r="E37" s="52">
        <v>131088</v>
      </c>
      <c r="F37" s="52">
        <v>2763250</v>
      </c>
      <c r="G37" s="33"/>
      <c r="H37" s="52">
        <v>37851</v>
      </c>
      <c r="I37" s="13"/>
      <c r="J37" s="13"/>
    </row>
    <row r="38" spans="1:10" s="10" customFormat="1" ht="10" customHeight="1" x14ac:dyDescent="0.25">
      <c r="A38" s="38" t="s">
        <v>34</v>
      </c>
      <c r="B38" s="52">
        <v>3850159</v>
      </c>
      <c r="C38" s="52">
        <v>1800194</v>
      </c>
      <c r="D38" s="52">
        <v>1393489</v>
      </c>
      <c r="E38" s="52">
        <v>3186115</v>
      </c>
      <c r="F38" s="52">
        <v>10229956</v>
      </c>
      <c r="G38" s="33"/>
      <c r="H38" s="52">
        <v>71381</v>
      </c>
      <c r="I38" s="13"/>
      <c r="J38" s="13"/>
    </row>
    <row r="39" spans="1:10" s="10" customFormat="1" ht="10" customHeight="1" x14ac:dyDescent="0.25">
      <c r="A39" s="10" t="s">
        <v>35</v>
      </c>
      <c r="B39" s="52">
        <v>271091</v>
      </c>
      <c r="C39" s="52">
        <v>178370</v>
      </c>
      <c r="D39" s="52">
        <v>280159</v>
      </c>
      <c r="E39" s="52">
        <v>211590</v>
      </c>
      <c r="F39" s="52">
        <v>941211</v>
      </c>
      <c r="G39" s="33"/>
      <c r="H39" s="52">
        <v>2017</v>
      </c>
      <c r="I39" s="13"/>
      <c r="J39" s="13"/>
    </row>
    <row r="40" spans="1:10" s="10" customFormat="1" ht="10" customHeight="1" x14ac:dyDescent="0.25">
      <c r="A40" s="40" t="s">
        <v>36</v>
      </c>
      <c r="B40" s="135">
        <v>7040358</v>
      </c>
      <c r="C40" s="135">
        <v>3180124</v>
      </c>
      <c r="D40" s="135">
        <v>5311557</v>
      </c>
      <c r="E40" s="135">
        <v>2225186</v>
      </c>
      <c r="F40" s="135">
        <v>17757224</v>
      </c>
      <c r="G40" s="135"/>
      <c r="H40" s="135">
        <v>26754</v>
      </c>
      <c r="I40" s="109"/>
      <c r="J40" s="109"/>
    </row>
    <row r="41" spans="1:10" s="10" customFormat="1" ht="10" customHeight="1" x14ac:dyDescent="0.25">
      <c r="A41" s="40" t="s">
        <v>37</v>
      </c>
      <c r="B41" s="135">
        <v>25219319</v>
      </c>
      <c r="C41" s="135">
        <v>9739497</v>
      </c>
      <c r="D41" s="135">
        <v>7589853</v>
      </c>
      <c r="E41" s="135">
        <v>3114708</v>
      </c>
      <c r="F41" s="135">
        <v>45663375</v>
      </c>
      <c r="G41" s="135"/>
      <c r="H41" s="135">
        <v>81366</v>
      </c>
      <c r="I41" s="109"/>
      <c r="J41" s="109"/>
    </row>
    <row r="42" spans="1:10" s="10" customFormat="1" ht="10" customHeight="1" x14ac:dyDescent="0.25">
      <c r="A42" s="40" t="s">
        <v>38</v>
      </c>
      <c r="B42" s="135">
        <v>5937638</v>
      </c>
      <c r="C42" s="135">
        <v>3097481</v>
      </c>
      <c r="D42" s="135">
        <v>2353146</v>
      </c>
      <c r="E42" s="135">
        <v>3220126</v>
      </c>
      <c r="F42" s="135">
        <v>14608391</v>
      </c>
      <c r="G42" s="135"/>
      <c r="H42" s="135">
        <v>83710</v>
      </c>
      <c r="I42" s="109"/>
      <c r="J42" s="109"/>
    </row>
    <row r="43" spans="1:10" s="10" customFormat="1" ht="10" customHeight="1" x14ac:dyDescent="0.25">
      <c r="A43" s="40" t="s">
        <v>39</v>
      </c>
      <c r="B43" s="55">
        <v>12463037</v>
      </c>
      <c r="C43" s="55">
        <v>6627610</v>
      </c>
      <c r="D43" s="55">
        <v>3712828</v>
      </c>
      <c r="E43" s="55">
        <v>4411441</v>
      </c>
      <c r="F43" s="55">
        <v>27214916</v>
      </c>
      <c r="G43" s="55"/>
      <c r="H43" s="55">
        <v>68697</v>
      </c>
      <c r="I43" s="109"/>
      <c r="J43" s="109"/>
    </row>
    <row r="44" spans="1:10" s="10" customFormat="1" ht="10" customHeight="1" x14ac:dyDescent="0.25">
      <c r="A44" s="40" t="s">
        <v>40</v>
      </c>
      <c r="B44" s="55">
        <v>4121250</v>
      </c>
      <c r="C44" s="55">
        <v>1978564</v>
      </c>
      <c r="D44" s="55">
        <v>1673648</v>
      </c>
      <c r="E44" s="55">
        <v>3397705</v>
      </c>
      <c r="F44" s="55">
        <v>11171167</v>
      </c>
      <c r="G44" s="55"/>
      <c r="H44" s="55">
        <v>73398</v>
      </c>
      <c r="I44" s="109"/>
      <c r="J44" s="109"/>
    </row>
    <row r="45" spans="1:10" s="10" customFormat="1" ht="10" customHeight="1" x14ac:dyDescent="0.25">
      <c r="A45" s="40" t="s">
        <v>41</v>
      </c>
      <c r="B45" s="76">
        <v>54781602</v>
      </c>
      <c r="C45" s="76">
        <v>24623276</v>
      </c>
      <c r="D45" s="76">
        <v>20641032</v>
      </c>
      <c r="E45" s="76">
        <v>16369166</v>
      </c>
      <c r="F45" s="76">
        <v>116415073</v>
      </c>
      <c r="G45" s="55"/>
      <c r="H45" s="76">
        <v>333925</v>
      </c>
      <c r="I45" s="109"/>
      <c r="J45" s="109"/>
    </row>
    <row r="46" spans="1:10" ht="3" customHeight="1" x14ac:dyDescent="0.25">
      <c r="A46" s="5"/>
      <c r="B46" s="5"/>
      <c r="C46" s="5"/>
      <c r="D46" s="5"/>
      <c r="E46" s="5"/>
      <c r="F46" s="5"/>
      <c r="G46" s="5"/>
      <c r="H46" s="5">
        <v>474461</v>
      </c>
      <c r="I46" s="109"/>
    </row>
    <row r="47" spans="1:10" ht="3" customHeight="1" x14ac:dyDescent="0.25">
      <c r="A47" s="4"/>
      <c r="B47" s="4"/>
      <c r="C47" s="4"/>
      <c r="D47" s="4"/>
      <c r="E47" s="4"/>
      <c r="F47" s="4"/>
      <c r="G47" s="4"/>
      <c r="H47" s="4"/>
    </row>
    <row r="48" spans="1:10" s="11" customFormat="1" ht="10" customHeight="1" x14ac:dyDescent="0.25">
      <c r="A48" s="10" t="s">
        <v>134</v>
      </c>
      <c r="B48" s="10"/>
      <c r="C48" s="10"/>
      <c r="D48" s="10"/>
      <c r="E48" s="10"/>
      <c r="F48" s="10"/>
      <c r="G48" s="10"/>
      <c r="H48" s="10"/>
    </row>
    <row r="49" spans="1:8" s="10" customFormat="1" ht="10" customHeight="1" x14ac:dyDescent="0.25">
      <c r="A49" s="10" t="s">
        <v>334</v>
      </c>
      <c r="B49" s="15"/>
      <c r="C49" s="15"/>
      <c r="D49" s="15"/>
      <c r="E49" s="15"/>
      <c r="F49" s="15"/>
      <c r="G49" s="15"/>
      <c r="H49" s="15"/>
    </row>
    <row r="50" spans="1:8" x14ac:dyDescent="0.25">
      <c r="B50" s="326"/>
      <c r="C50" s="326"/>
      <c r="D50" s="326"/>
      <c r="E50" s="326"/>
      <c r="G50" s="326"/>
      <c r="H50" s="326"/>
    </row>
    <row r="51" spans="1:8" x14ac:dyDescent="0.25">
      <c r="B51" s="52"/>
      <c r="C51" s="52"/>
      <c r="D51" s="52"/>
      <c r="E51" s="52"/>
      <c r="F51" s="52"/>
      <c r="H51" s="52"/>
    </row>
    <row r="52" spans="1:8" x14ac:dyDescent="0.25">
      <c r="B52" s="340"/>
      <c r="C52" s="340"/>
      <c r="D52" s="340"/>
      <c r="E52" s="340"/>
      <c r="F52" s="340"/>
      <c r="H52" s="340"/>
    </row>
  </sheetData>
  <mergeCells count="6">
    <mergeCell ref="B16:H16"/>
    <mergeCell ref="A3:H3"/>
    <mergeCell ref="A5:H5"/>
    <mergeCell ref="A8:A9"/>
    <mergeCell ref="B8:F8"/>
    <mergeCell ref="H8:H9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4"/>
  <dimension ref="A1:P82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23.54296875" style="6" customWidth="1"/>
    <col min="2" max="7" width="8.7265625" style="6" customWidth="1"/>
    <col min="8" max="8" width="0.81640625" style="6" customWidth="1"/>
    <col min="9" max="9" width="8.7265625" style="6" customWidth="1"/>
    <col min="10" max="16384" width="9.1796875" style="6"/>
  </cols>
  <sheetData>
    <row r="1" spans="1:9" s="9" customFormat="1" ht="12" customHeight="1" x14ac:dyDescent="0.25">
      <c r="A1" s="6"/>
      <c r="B1" s="6"/>
      <c r="C1" s="6"/>
      <c r="D1" s="6"/>
      <c r="E1" s="6"/>
      <c r="F1" s="6"/>
      <c r="G1" s="6"/>
      <c r="H1" s="6"/>
      <c r="I1" s="6"/>
    </row>
    <row r="2" spans="1:9" s="9" customFormat="1" ht="12" customHeight="1" x14ac:dyDescent="0.25">
      <c r="A2" s="6"/>
      <c r="B2" s="6"/>
      <c r="C2" s="6"/>
      <c r="D2" s="6"/>
      <c r="E2" s="6"/>
      <c r="F2" s="6"/>
      <c r="G2" s="6"/>
      <c r="H2" s="6"/>
      <c r="I2" s="6"/>
    </row>
    <row r="3" spans="1:9" s="9" customFormat="1" ht="25.15" customHeight="1" x14ac:dyDescent="0.25">
      <c r="A3" s="403"/>
      <c r="B3" s="403"/>
      <c r="C3" s="403"/>
      <c r="D3" s="403"/>
      <c r="E3" s="403"/>
      <c r="F3" s="403"/>
      <c r="G3" s="403"/>
      <c r="H3" s="403"/>
      <c r="I3" s="403"/>
    </row>
    <row r="4" spans="1:9" ht="12" customHeight="1" x14ac:dyDescent="0.25">
      <c r="A4" s="21" t="s">
        <v>42</v>
      </c>
      <c r="B4" s="21"/>
      <c r="C4" s="21"/>
      <c r="D4" s="127"/>
      <c r="E4" s="127"/>
      <c r="F4" s="127"/>
      <c r="G4" s="127"/>
      <c r="H4" s="127"/>
      <c r="I4" s="127"/>
    </row>
    <row r="5" spans="1:9" s="3" customFormat="1" ht="12" customHeight="1" x14ac:dyDescent="0.35">
      <c r="A5" s="394" t="s">
        <v>301</v>
      </c>
      <c r="B5" s="394"/>
      <c r="C5" s="394"/>
      <c r="D5" s="394"/>
      <c r="E5" s="394"/>
      <c r="F5" s="394"/>
      <c r="G5" s="394"/>
      <c r="H5" s="394"/>
      <c r="I5" s="394"/>
    </row>
    <row r="6" spans="1:9" s="3" customFormat="1" ht="12" customHeight="1" x14ac:dyDescent="0.35">
      <c r="A6" s="22" t="s">
        <v>424</v>
      </c>
      <c r="B6" s="22"/>
      <c r="C6" s="22"/>
      <c r="D6" s="23"/>
      <c r="E6" s="23"/>
      <c r="F6" s="23"/>
      <c r="G6" s="23"/>
      <c r="H6" s="23"/>
      <c r="I6" s="23"/>
    </row>
    <row r="7" spans="1:9" s="3" customFormat="1" ht="6" customHeight="1" x14ac:dyDescent="0.35">
      <c r="A7" s="2"/>
      <c r="B7" s="2"/>
      <c r="C7" s="2"/>
      <c r="D7" s="2"/>
      <c r="E7" s="2"/>
      <c r="F7" s="2"/>
      <c r="G7" s="2"/>
      <c r="H7" s="2"/>
      <c r="I7" s="2"/>
    </row>
    <row r="8" spans="1:9" s="51" customFormat="1" ht="12" customHeight="1" x14ac:dyDescent="0.2">
      <c r="A8" s="367" t="s">
        <v>123</v>
      </c>
      <c r="B8" s="414" t="s">
        <v>132</v>
      </c>
      <c r="C8" s="414"/>
      <c r="D8" s="414"/>
      <c r="E8" s="414"/>
      <c r="F8" s="414"/>
      <c r="G8" s="414"/>
      <c r="I8" s="415" t="s">
        <v>303</v>
      </c>
    </row>
    <row r="9" spans="1:9" s="4" customFormat="1" ht="21" customHeight="1" x14ac:dyDescent="0.2">
      <c r="A9" s="368"/>
      <c r="B9" s="84" t="s">
        <v>126</v>
      </c>
      <c r="C9" s="84" t="s">
        <v>127</v>
      </c>
      <c r="D9" s="84" t="s">
        <v>128</v>
      </c>
      <c r="E9" s="84" t="s">
        <v>129</v>
      </c>
      <c r="F9" s="84" t="s">
        <v>278</v>
      </c>
      <c r="G9" s="84" t="s">
        <v>14</v>
      </c>
      <c r="H9" s="84"/>
      <c r="I9" s="416"/>
    </row>
    <row r="10" spans="1:9" s="4" customFormat="1" ht="3" customHeight="1" x14ac:dyDescent="0.2"/>
    <row r="11" spans="1:9" s="10" customFormat="1" ht="10" customHeight="1" x14ac:dyDescent="0.25">
      <c r="A11" s="30">
        <v>2017</v>
      </c>
      <c r="B11" s="13">
        <v>32419124</v>
      </c>
      <c r="C11" s="13">
        <v>5357477</v>
      </c>
      <c r="D11" s="13">
        <v>7114264</v>
      </c>
      <c r="E11" s="13">
        <v>10651096</v>
      </c>
      <c r="F11" s="44">
        <v>1156324</v>
      </c>
      <c r="G11" s="13">
        <v>56698285</v>
      </c>
      <c r="H11" s="13"/>
      <c r="I11" s="109">
        <v>4.5005209093612946</v>
      </c>
    </row>
    <row r="12" spans="1:9" s="10" customFormat="1" ht="10" customHeight="1" x14ac:dyDescent="0.25">
      <c r="A12" s="30">
        <v>2018</v>
      </c>
      <c r="B12" s="13">
        <v>31327886</v>
      </c>
      <c r="C12" s="13">
        <v>5374364</v>
      </c>
      <c r="D12" s="13">
        <v>6880137</v>
      </c>
      <c r="E12" s="13">
        <v>10099919</v>
      </c>
      <c r="F12" s="44">
        <v>473917</v>
      </c>
      <c r="G12" s="13">
        <v>54156223</v>
      </c>
      <c r="H12" s="13"/>
      <c r="I12" s="109">
        <v>4.2987403478968078</v>
      </c>
    </row>
    <row r="13" spans="1:9" s="10" customFormat="1" ht="10" customHeight="1" x14ac:dyDescent="0.25">
      <c r="A13" s="30">
        <v>2019</v>
      </c>
      <c r="B13" s="13">
        <v>24070323</v>
      </c>
      <c r="C13" s="13">
        <v>5144524</v>
      </c>
      <c r="D13" s="13">
        <v>8524273</v>
      </c>
      <c r="E13" s="13">
        <v>10256631</v>
      </c>
      <c r="F13" s="44">
        <v>571873</v>
      </c>
      <c r="G13" s="13">
        <v>48567624</v>
      </c>
      <c r="H13" s="13"/>
      <c r="I13" s="109">
        <v>3.8551359996113717</v>
      </c>
    </row>
    <row r="14" spans="1:9" s="10" customFormat="1" ht="10" customHeight="1" x14ac:dyDescent="0.25">
      <c r="A14" s="30">
        <v>2020</v>
      </c>
      <c r="B14" s="13">
        <v>31432267</v>
      </c>
      <c r="C14" s="13">
        <v>4598529</v>
      </c>
      <c r="D14" s="13">
        <v>9749767</v>
      </c>
      <c r="E14" s="13">
        <v>10170853</v>
      </c>
      <c r="F14" s="44">
        <v>605572</v>
      </c>
      <c r="G14" s="13">
        <v>56556988</v>
      </c>
      <c r="H14" s="13"/>
      <c r="I14" s="109">
        <v>4.48930506603305</v>
      </c>
    </row>
    <row r="15" spans="1:9" s="4" customFormat="1" ht="3" customHeight="1" x14ac:dyDescent="0.2">
      <c r="A15" s="30"/>
      <c r="B15" s="13"/>
      <c r="C15" s="13"/>
      <c r="D15" s="13"/>
      <c r="E15" s="13"/>
      <c r="F15" s="44"/>
      <c r="G15" s="13"/>
      <c r="H15" s="13"/>
      <c r="I15" s="13"/>
    </row>
    <row r="16" spans="1:9" s="10" customFormat="1" ht="10" customHeight="1" x14ac:dyDescent="0.25">
      <c r="B16" s="389" t="s">
        <v>411</v>
      </c>
      <c r="C16" s="389"/>
      <c r="D16" s="389"/>
      <c r="E16" s="389"/>
      <c r="F16" s="389"/>
      <c r="G16" s="389"/>
      <c r="H16" s="389"/>
      <c r="I16" s="389"/>
    </row>
    <row r="17" spans="1:10" s="4" customFormat="1" ht="3" customHeight="1" x14ac:dyDescent="0.2">
      <c r="A17" s="10"/>
      <c r="B17" s="10"/>
      <c r="C17" s="10"/>
      <c r="D17" s="10"/>
      <c r="E17" s="10"/>
      <c r="F17" s="10"/>
      <c r="G17" s="10"/>
      <c r="H17" s="10"/>
      <c r="I17" s="10"/>
    </row>
    <row r="18" spans="1:10" s="10" customFormat="1" ht="10" customHeight="1" x14ac:dyDescent="0.25">
      <c r="B18" s="389" t="s">
        <v>292</v>
      </c>
      <c r="C18" s="389"/>
      <c r="D18" s="389"/>
      <c r="E18" s="389"/>
      <c r="F18" s="389"/>
      <c r="G18" s="389"/>
      <c r="H18" s="389"/>
      <c r="I18" s="389"/>
    </row>
    <row r="19" spans="1:10" s="4" customFormat="1" ht="3" customHeight="1" x14ac:dyDescent="0.2">
      <c r="A19" s="10"/>
      <c r="B19" s="10"/>
      <c r="C19" s="10"/>
      <c r="D19" s="10"/>
      <c r="E19" s="10"/>
      <c r="F19" s="10"/>
      <c r="G19" s="10"/>
      <c r="H19" s="10"/>
      <c r="I19" s="10"/>
    </row>
    <row r="20" spans="1:10" s="10" customFormat="1" ht="10" customHeight="1" x14ac:dyDescent="0.25">
      <c r="A20" s="10" t="s">
        <v>15</v>
      </c>
      <c r="B20" s="13">
        <v>3057537</v>
      </c>
      <c r="C20" s="13">
        <v>375611</v>
      </c>
      <c r="D20" s="13">
        <v>697634</v>
      </c>
      <c r="E20" s="13">
        <v>133923</v>
      </c>
      <c r="F20" s="13">
        <v>33510</v>
      </c>
      <c r="G20" s="13">
        <v>4298215</v>
      </c>
      <c r="H20" s="31"/>
      <c r="I20" s="56">
        <v>4.5652259344543671</v>
      </c>
      <c r="J20" s="15"/>
    </row>
    <row r="21" spans="1:10" s="10" customFormat="1" ht="10" customHeight="1" x14ac:dyDescent="0.25">
      <c r="A21" s="10" t="s">
        <v>130</v>
      </c>
      <c r="B21" s="39">
        <v>9753</v>
      </c>
      <c r="C21" s="39">
        <v>55</v>
      </c>
      <c r="D21" s="39">
        <v>116</v>
      </c>
      <c r="E21" s="39">
        <v>31</v>
      </c>
      <c r="F21" s="39">
        <v>72</v>
      </c>
      <c r="G21" s="39">
        <v>10027</v>
      </c>
      <c r="H21" s="31"/>
      <c r="I21" s="56">
        <v>0.16275483703415142</v>
      </c>
      <c r="J21" s="15"/>
    </row>
    <row r="22" spans="1:10" s="10" customFormat="1" ht="10" customHeight="1" x14ac:dyDescent="0.25">
      <c r="A22" s="10" t="s">
        <v>17</v>
      </c>
      <c r="B22" s="13">
        <v>29241</v>
      </c>
      <c r="C22" s="13">
        <v>3870</v>
      </c>
      <c r="D22" s="13">
        <v>7498</v>
      </c>
      <c r="E22" s="13">
        <v>66326</v>
      </c>
      <c r="F22" s="44">
        <v>851</v>
      </c>
      <c r="G22" s="13">
        <v>107786</v>
      </c>
      <c r="H22" s="31"/>
      <c r="I22" s="56">
        <v>2.4540321478985474</v>
      </c>
      <c r="J22" s="15"/>
    </row>
    <row r="23" spans="1:10" s="10" customFormat="1" ht="10" customHeight="1" x14ac:dyDescent="0.25">
      <c r="A23" s="10" t="s">
        <v>18</v>
      </c>
      <c r="B23" s="13">
        <v>1437460</v>
      </c>
      <c r="C23" s="13">
        <v>185364</v>
      </c>
      <c r="D23" s="13">
        <v>745349</v>
      </c>
      <c r="E23" s="13">
        <v>700010</v>
      </c>
      <c r="F23" s="44">
        <v>52994</v>
      </c>
      <c r="G23" s="13">
        <v>3121177</v>
      </c>
      <c r="H23" s="31"/>
      <c r="I23" s="56">
        <v>3.0995268052652225</v>
      </c>
      <c r="J23" s="15"/>
    </row>
    <row r="24" spans="1:10" s="36" customFormat="1" ht="10" customHeight="1" x14ac:dyDescent="0.25">
      <c r="A24" s="10" t="s">
        <v>131</v>
      </c>
      <c r="B24" s="39">
        <v>1907689</v>
      </c>
      <c r="C24" s="39">
        <v>368708</v>
      </c>
      <c r="D24" s="39">
        <v>37420</v>
      </c>
      <c r="E24" s="39">
        <v>51806</v>
      </c>
      <c r="F24" s="39">
        <v>9217</v>
      </c>
      <c r="G24" s="39">
        <v>2374841</v>
      </c>
      <c r="H24" s="31"/>
      <c r="I24" s="56">
        <v>7.2876721156531268</v>
      </c>
      <c r="J24" s="15"/>
    </row>
    <row r="25" spans="1:10" s="36" customFormat="1" ht="10" customHeight="1" x14ac:dyDescent="0.25">
      <c r="A25" s="36" t="s">
        <v>396</v>
      </c>
      <c r="B25" s="251">
        <v>800951</v>
      </c>
      <c r="C25" s="251">
        <v>275998</v>
      </c>
      <c r="D25" s="251">
        <v>18942</v>
      </c>
      <c r="E25" s="251">
        <v>32323</v>
      </c>
      <c r="F25" s="251">
        <v>2846</v>
      </c>
      <c r="G25" s="251">
        <v>1131060</v>
      </c>
      <c r="H25" s="57"/>
      <c r="I25" s="58">
        <v>5.5421297112953489</v>
      </c>
      <c r="J25" s="15"/>
    </row>
    <row r="26" spans="1:10" s="36" customFormat="1" ht="10" customHeight="1" x14ac:dyDescent="0.25">
      <c r="A26" s="36" t="s">
        <v>397</v>
      </c>
      <c r="B26" s="251">
        <v>1106738</v>
      </c>
      <c r="C26" s="251">
        <v>92710</v>
      </c>
      <c r="D26" s="251">
        <v>18478</v>
      </c>
      <c r="E26" s="251">
        <v>19484</v>
      </c>
      <c r="F26" s="251">
        <v>6372</v>
      </c>
      <c r="G26" s="251">
        <v>1243781</v>
      </c>
      <c r="H26" s="57"/>
      <c r="I26" s="58">
        <v>10.212756698169756</v>
      </c>
      <c r="J26" s="15"/>
    </row>
    <row r="27" spans="1:10" s="10" customFormat="1" ht="10" customHeight="1" x14ac:dyDescent="0.25">
      <c r="A27" s="10" t="s">
        <v>21</v>
      </c>
      <c r="B27" s="39">
        <v>5848505</v>
      </c>
      <c r="C27" s="39">
        <v>508791</v>
      </c>
      <c r="D27" s="39">
        <v>914400</v>
      </c>
      <c r="E27" s="39">
        <v>849412</v>
      </c>
      <c r="F27" s="39">
        <v>96974</v>
      </c>
      <c r="G27" s="39">
        <v>8218082</v>
      </c>
      <c r="H27" s="31"/>
      <c r="I27" s="56">
        <v>9.8392923634299976</v>
      </c>
      <c r="J27" s="15"/>
    </row>
    <row r="28" spans="1:10" s="10" customFormat="1" ht="10" customHeight="1" x14ac:dyDescent="0.25">
      <c r="A28" s="10" t="s">
        <v>22</v>
      </c>
      <c r="B28" s="39">
        <v>1604441</v>
      </c>
      <c r="C28" s="39">
        <v>46686</v>
      </c>
      <c r="D28" s="39">
        <v>235310</v>
      </c>
      <c r="E28" s="39">
        <v>16026</v>
      </c>
      <c r="F28" s="39">
        <v>13399</v>
      </c>
      <c r="G28" s="39">
        <v>1915861</v>
      </c>
      <c r="H28" s="31"/>
      <c r="I28" s="56">
        <v>8.5238025324114854</v>
      </c>
      <c r="J28" s="15"/>
    </row>
    <row r="29" spans="1:10" s="10" customFormat="1" ht="10" customHeight="1" x14ac:dyDescent="0.25">
      <c r="A29" s="10" t="s">
        <v>23</v>
      </c>
      <c r="B29" s="39">
        <v>4931365</v>
      </c>
      <c r="C29" s="39">
        <v>952098</v>
      </c>
      <c r="D29" s="39">
        <v>1000255</v>
      </c>
      <c r="E29" s="39">
        <v>968081</v>
      </c>
      <c r="F29" s="39">
        <v>136235</v>
      </c>
      <c r="G29" s="39">
        <v>7988034</v>
      </c>
      <c r="H29" s="31"/>
      <c r="I29" s="56">
        <v>7.6453393107355883</v>
      </c>
      <c r="J29" s="15"/>
    </row>
    <row r="30" spans="1:10" s="10" customFormat="1" ht="10" customHeight="1" x14ac:dyDescent="0.25">
      <c r="A30" s="38" t="s">
        <v>24</v>
      </c>
      <c r="B30" s="39">
        <v>1673315</v>
      </c>
      <c r="C30" s="39">
        <v>75661</v>
      </c>
      <c r="D30" s="39">
        <v>142890</v>
      </c>
      <c r="E30" s="39">
        <v>173346</v>
      </c>
      <c r="F30" s="39">
        <v>27523</v>
      </c>
      <c r="G30" s="39">
        <v>2092735</v>
      </c>
      <c r="H30" s="31"/>
      <c r="I30" s="56">
        <v>3.269336520285576</v>
      </c>
      <c r="J30" s="15"/>
    </row>
    <row r="31" spans="1:10" s="10" customFormat="1" ht="10" customHeight="1" x14ac:dyDescent="0.25">
      <c r="A31" s="10" t="s">
        <v>25</v>
      </c>
      <c r="B31" s="39">
        <v>273907</v>
      </c>
      <c r="C31" s="39">
        <v>14660</v>
      </c>
      <c r="D31" s="39">
        <v>63884</v>
      </c>
      <c r="E31" s="39">
        <v>141794</v>
      </c>
      <c r="F31" s="39">
        <v>8803</v>
      </c>
      <c r="G31" s="39">
        <v>503047</v>
      </c>
      <c r="H31" s="31"/>
      <c r="I31" s="56">
        <v>1.7042734984822203</v>
      </c>
      <c r="J31" s="15"/>
    </row>
    <row r="32" spans="1:10" s="10" customFormat="1" ht="10" customHeight="1" x14ac:dyDescent="0.25">
      <c r="A32" s="38" t="s">
        <v>26</v>
      </c>
      <c r="B32" s="39">
        <v>525015</v>
      </c>
      <c r="C32" s="39">
        <v>25461</v>
      </c>
      <c r="D32" s="39">
        <v>180293</v>
      </c>
      <c r="E32" s="39">
        <v>22871</v>
      </c>
      <c r="F32" s="39">
        <v>10826</v>
      </c>
      <c r="G32" s="39">
        <v>764465</v>
      </c>
      <c r="H32" s="31"/>
      <c r="I32" s="56">
        <v>1.6751211752022508</v>
      </c>
      <c r="J32" s="15"/>
    </row>
    <row r="33" spans="1:10" s="10" customFormat="1" ht="10" customHeight="1" x14ac:dyDescent="0.25">
      <c r="A33" s="10" t="s">
        <v>27</v>
      </c>
      <c r="B33" s="39">
        <v>906669</v>
      </c>
      <c r="C33" s="39">
        <v>167537</v>
      </c>
      <c r="D33" s="39">
        <v>145081</v>
      </c>
      <c r="E33" s="39">
        <v>1455347</v>
      </c>
      <c r="F33" s="39">
        <v>31559</v>
      </c>
      <c r="G33" s="39">
        <v>2706192</v>
      </c>
      <c r="H33" s="31"/>
      <c r="I33" s="56">
        <v>4.0084844678544131</v>
      </c>
      <c r="J33" s="15"/>
    </row>
    <row r="34" spans="1:10" s="10" customFormat="1" ht="10" customHeight="1" x14ac:dyDescent="0.25">
      <c r="A34" s="10" t="s">
        <v>28</v>
      </c>
      <c r="B34" s="39">
        <v>995895</v>
      </c>
      <c r="C34" s="39">
        <v>15340</v>
      </c>
      <c r="D34" s="39">
        <v>66539</v>
      </c>
      <c r="E34" s="39">
        <v>67581</v>
      </c>
      <c r="F34" s="39">
        <v>8257</v>
      </c>
      <c r="G34" s="39">
        <v>1153613</v>
      </c>
      <c r="H34" s="31"/>
      <c r="I34" s="56">
        <v>2.781647027051791</v>
      </c>
      <c r="J34" s="15"/>
    </row>
    <row r="35" spans="1:10" s="10" customFormat="1" ht="10" customHeight="1" x14ac:dyDescent="0.25">
      <c r="A35" s="10" t="s">
        <v>29</v>
      </c>
      <c r="B35" s="39">
        <v>66430</v>
      </c>
      <c r="C35" s="39">
        <v>1842</v>
      </c>
      <c r="D35" s="39">
        <v>21085</v>
      </c>
      <c r="E35" s="39">
        <v>17514</v>
      </c>
      <c r="F35" s="39">
        <v>3117</v>
      </c>
      <c r="G35" s="39">
        <v>109988</v>
      </c>
      <c r="H35" s="31"/>
      <c r="I35" s="56">
        <v>0.59892617157295169</v>
      </c>
      <c r="J35" s="15"/>
    </row>
    <row r="36" spans="1:10" s="10" customFormat="1" ht="10" customHeight="1" x14ac:dyDescent="0.25">
      <c r="A36" s="10" t="s">
        <v>30</v>
      </c>
      <c r="B36" s="39">
        <v>1217914</v>
      </c>
      <c r="C36" s="39">
        <v>224251</v>
      </c>
      <c r="D36" s="39">
        <v>217573</v>
      </c>
      <c r="E36" s="39">
        <v>1542055</v>
      </c>
      <c r="F36" s="39">
        <v>43502</v>
      </c>
      <c r="G36" s="39">
        <v>3245296</v>
      </c>
      <c r="H36" s="31"/>
      <c r="I36" s="56">
        <v>6.2948962649162823</v>
      </c>
      <c r="J36" s="15"/>
    </row>
    <row r="37" spans="1:10" s="10" customFormat="1" ht="10" customHeight="1" x14ac:dyDescent="0.25">
      <c r="A37" s="38" t="s">
        <v>31</v>
      </c>
      <c r="B37" s="39">
        <v>3162183</v>
      </c>
      <c r="C37" s="39">
        <v>381884</v>
      </c>
      <c r="D37" s="39">
        <v>422916</v>
      </c>
      <c r="E37" s="39">
        <v>346586</v>
      </c>
      <c r="F37" s="39">
        <v>74639</v>
      </c>
      <c r="G37" s="39">
        <v>4388207</v>
      </c>
      <c r="H37" s="31"/>
      <c r="I37" s="56">
        <v>3.4064270377437289</v>
      </c>
      <c r="J37" s="15"/>
    </row>
    <row r="38" spans="1:10" s="10" customFormat="1" ht="10" customHeight="1" x14ac:dyDescent="0.25">
      <c r="A38" s="10" t="s">
        <v>32</v>
      </c>
      <c r="B38" s="39">
        <v>169785</v>
      </c>
      <c r="C38" s="39">
        <v>51276</v>
      </c>
      <c r="D38" s="39">
        <v>79628</v>
      </c>
      <c r="E38" s="39">
        <v>227119</v>
      </c>
      <c r="F38" s="39">
        <v>18745</v>
      </c>
      <c r="G38" s="39">
        <v>546552</v>
      </c>
      <c r="H38" s="31"/>
      <c r="I38" s="56">
        <v>1.1833331529093369</v>
      </c>
      <c r="J38" s="15"/>
    </row>
    <row r="39" spans="1:10" s="10" customFormat="1" ht="10" customHeight="1" x14ac:dyDescent="0.25">
      <c r="A39" s="10" t="s">
        <v>33</v>
      </c>
      <c r="B39" s="39">
        <v>471377</v>
      </c>
      <c r="C39" s="39">
        <v>340466</v>
      </c>
      <c r="D39" s="39">
        <v>80996</v>
      </c>
      <c r="E39" s="39">
        <v>63511</v>
      </c>
      <c r="F39" s="39">
        <v>6179</v>
      </c>
      <c r="G39" s="39">
        <v>962530</v>
      </c>
      <c r="H39" s="31"/>
      <c r="I39" s="56">
        <v>1.7723702987616812</v>
      </c>
      <c r="J39" s="15"/>
    </row>
    <row r="40" spans="1:10" s="10" customFormat="1" ht="10" customHeight="1" x14ac:dyDescent="0.25">
      <c r="A40" s="38" t="s">
        <v>34</v>
      </c>
      <c r="B40" s="39">
        <v>2514798</v>
      </c>
      <c r="C40" s="39">
        <v>447910</v>
      </c>
      <c r="D40" s="39">
        <v>351859</v>
      </c>
      <c r="E40" s="39">
        <v>2135940</v>
      </c>
      <c r="F40" s="39">
        <v>51318</v>
      </c>
      <c r="G40" s="39">
        <v>5501824</v>
      </c>
      <c r="H40" s="31"/>
      <c r="I40" s="56">
        <v>4.0993349357660902</v>
      </c>
      <c r="J40" s="15"/>
    </row>
    <row r="41" spans="1:10" s="10" customFormat="1" ht="10" customHeight="1" x14ac:dyDescent="0.25">
      <c r="A41" s="10" t="s">
        <v>35</v>
      </c>
      <c r="B41" s="39">
        <v>119199</v>
      </c>
      <c r="C41" s="39">
        <v>37218</v>
      </c>
      <c r="D41" s="39">
        <v>78345</v>
      </c>
      <c r="E41" s="39">
        <v>91032</v>
      </c>
      <c r="F41" s="39">
        <v>9569</v>
      </c>
      <c r="G41" s="39">
        <v>335363</v>
      </c>
      <c r="H41" s="31"/>
      <c r="I41" s="56">
        <v>0.27161848699748276</v>
      </c>
      <c r="J41" s="15"/>
    </row>
    <row r="42" spans="1:10" s="40" customFormat="1" ht="10" customHeight="1" x14ac:dyDescent="0.25">
      <c r="A42" s="40" t="s">
        <v>36</v>
      </c>
      <c r="B42" s="135">
        <v>4533991</v>
      </c>
      <c r="C42" s="135">
        <v>564900</v>
      </c>
      <c r="D42" s="135">
        <v>1450597</v>
      </c>
      <c r="E42" s="135">
        <v>900290</v>
      </c>
      <c r="F42" s="135">
        <v>87427</v>
      </c>
      <c r="G42" s="135">
        <v>7537205</v>
      </c>
      <c r="H42" s="59"/>
      <c r="I42" s="60">
        <v>3.6694770808757626</v>
      </c>
      <c r="J42" s="15"/>
    </row>
    <row r="43" spans="1:10" s="14" customFormat="1" ht="10" customHeight="1" x14ac:dyDescent="0.25">
      <c r="A43" s="40" t="s">
        <v>37</v>
      </c>
      <c r="B43" s="135">
        <v>14292000</v>
      </c>
      <c r="C43" s="135">
        <v>1876283</v>
      </c>
      <c r="D43" s="135">
        <v>2187385</v>
      </c>
      <c r="E43" s="135">
        <v>1885326</v>
      </c>
      <c r="F43" s="135">
        <v>255826</v>
      </c>
      <c r="G43" s="135">
        <v>20496818</v>
      </c>
      <c r="H43" s="59"/>
      <c r="I43" s="60">
        <v>8.4325031719362222</v>
      </c>
      <c r="J43" s="15"/>
    </row>
    <row r="44" spans="1:10" s="14" customFormat="1" ht="10" customHeight="1" x14ac:dyDescent="0.25">
      <c r="A44" s="40" t="s">
        <v>38</v>
      </c>
      <c r="B44" s="135">
        <v>3378906</v>
      </c>
      <c r="C44" s="135">
        <v>283319</v>
      </c>
      <c r="D44" s="135">
        <v>532148</v>
      </c>
      <c r="E44" s="135">
        <v>1793358</v>
      </c>
      <c r="F44" s="135">
        <v>78711</v>
      </c>
      <c r="G44" s="135">
        <v>6066439</v>
      </c>
      <c r="H44" s="59"/>
      <c r="I44" s="60">
        <v>2.9352439908300827</v>
      </c>
      <c r="J44" s="15"/>
    </row>
    <row r="45" spans="1:10" s="14" customFormat="1" ht="10" customHeight="1" x14ac:dyDescent="0.25">
      <c r="A45" s="40" t="s">
        <v>39</v>
      </c>
      <c r="B45" s="135">
        <v>6083584</v>
      </c>
      <c r="C45" s="135">
        <v>1015059</v>
      </c>
      <c r="D45" s="135">
        <v>888737</v>
      </c>
      <c r="E45" s="135">
        <v>2264366</v>
      </c>
      <c r="F45" s="135">
        <v>154439</v>
      </c>
      <c r="G45" s="135">
        <v>10406186</v>
      </c>
      <c r="H45" s="55"/>
      <c r="I45" s="60">
        <v>3.0542891214834551</v>
      </c>
      <c r="J45" s="15"/>
    </row>
    <row r="46" spans="1:10" s="14" customFormat="1" ht="10" customHeight="1" x14ac:dyDescent="0.25">
      <c r="A46" s="40" t="s">
        <v>40</v>
      </c>
      <c r="B46" s="135">
        <v>2633997</v>
      </c>
      <c r="C46" s="135">
        <v>485128</v>
      </c>
      <c r="D46" s="135">
        <v>430204</v>
      </c>
      <c r="E46" s="135">
        <v>2226972</v>
      </c>
      <c r="F46" s="135">
        <v>60887</v>
      </c>
      <c r="G46" s="135">
        <v>5837187</v>
      </c>
      <c r="H46" s="55"/>
      <c r="I46" s="60">
        <v>2.2652764464589938</v>
      </c>
      <c r="J46" s="15"/>
    </row>
    <row r="47" spans="1:10" s="14" customFormat="1" ht="10" customHeight="1" x14ac:dyDescent="0.25">
      <c r="A47" s="40" t="s">
        <v>41</v>
      </c>
      <c r="B47" s="135">
        <v>30922478</v>
      </c>
      <c r="C47" s="135">
        <v>4224689</v>
      </c>
      <c r="D47" s="135">
        <v>5489071</v>
      </c>
      <c r="E47" s="135">
        <v>9070312</v>
      </c>
      <c r="F47" s="135">
        <v>637290</v>
      </c>
      <c r="G47" s="135">
        <v>50343835</v>
      </c>
      <c r="H47" s="55"/>
      <c r="I47" s="60">
        <v>4.0161459264033903</v>
      </c>
      <c r="J47" s="15"/>
    </row>
    <row r="48" spans="1:10" s="4" customFormat="1" ht="3" customHeight="1" x14ac:dyDescent="0.2">
      <c r="A48" s="30"/>
      <c r="B48" s="13"/>
      <c r="C48" s="13"/>
      <c r="D48" s="13"/>
      <c r="E48" s="13"/>
      <c r="F48" s="44"/>
      <c r="G48" s="13"/>
      <c r="H48" s="13"/>
      <c r="I48" s="13"/>
    </row>
    <row r="49" spans="1:16" s="10" customFormat="1" ht="10" customHeight="1" x14ac:dyDescent="0.25">
      <c r="B49" s="389" t="s">
        <v>133</v>
      </c>
      <c r="C49" s="389"/>
      <c r="D49" s="389"/>
      <c r="E49" s="389"/>
      <c r="F49" s="389"/>
      <c r="G49" s="389"/>
      <c r="H49" s="389"/>
      <c r="I49" s="389"/>
    </row>
    <row r="50" spans="1:16" s="4" customFormat="1" ht="3" customHeight="1" x14ac:dyDescent="0.2">
      <c r="A50" s="10"/>
      <c r="B50" s="10"/>
      <c r="C50" s="10"/>
      <c r="D50" s="10"/>
      <c r="E50" s="10"/>
      <c r="F50" s="10"/>
      <c r="G50" s="10"/>
      <c r="H50" s="10"/>
      <c r="I50" s="10"/>
    </row>
    <row r="51" spans="1:16" s="10" customFormat="1" ht="10" customHeight="1" x14ac:dyDescent="0.25">
      <c r="A51" s="10" t="s">
        <v>15</v>
      </c>
      <c r="B51" s="56">
        <v>9.8877489701827894</v>
      </c>
      <c r="C51" s="56">
        <v>8.8908556345804381</v>
      </c>
      <c r="D51" s="56">
        <v>12.709509496233515</v>
      </c>
      <c r="E51" s="56">
        <v>1.4764982726062785</v>
      </c>
      <c r="F51" s="56">
        <v>5.2582027020665629</v>
      </c>
      <c r="G51" s="56">
        <v>8.5377186700218619</v>
      </c>
      <c r="H51" s="62"/>
      <c r="I51" s="138" t="s">
        <v>16</v>
      </c>
      <c r="J51" s="15"/>
      <c r="K51" s="15"/>
      <c r="L51" s="15"/>
      <c r="M51" s="15"/>
      <c r="N51" s="15"/>
      <c r="O51" s="15"/>
      <c r="P51" s="15"/>
    </row>
    <row r="52" spans="1:16" s="10" customFormat="1" ht="10" customHeight="1" x14ac:dyDescent="0.25">
      <c r="A52" s="10" t="s">
        <v>130</v>
      </c>
      <c r="B52" s="226">
        <v>3.1540163113706471E-2</v>
      </c>
      <c r="C52" s="226">
        <v>1.3018709779583776E-3</v>
      </c>
      <c r="D52" s="226">
        <v>2.113290208853192E-3</v>
      </c>
      <c r="E52" s="226">
        <v>3.4177435131228122E-4</v>
      </c>
      <c r="F52" s="226">
        <v>1.1297839288236125E-2</v>
      </c>
      <c r="G52" s="226">
        <v>1.9917036514997318E-2</v>
      </c>
      <c r="H52" s="62"/>
      <c r="I52" s="138" t="s">
        <v>16</v>
      </c>
      <c r="J52" s="15"/>
      <c r="K52" s="15"/>
      <c r="L52" s="15"/>
      <c r="M52" s="15"/>
      <c r="N52" s="15"/>
      <c r="O52" s="15"/>
    </row>
    <row r="53" spans="1:16" s="10" customFormat="1" ht="10" customHeight="1" x14ac:dyDescent="0.25">
      <c r="A53" s="10" t="s">
        <v>17</v>
      </c>
      <c r="B53" s="56">
        <v>9.4562279258473395E-2</v>
      </c>
      <c r="C53" s="56">
        <v>9.1604376085434938E-2</v>
      </c>
      <c r="D53" s="56">
        <v>0.1365987067757003</v>
      </c>
      <c r="E53" s="56">
        <v>0.73124276210123751</v>
      </c>
      <c r="F53" s="56">
        <v>0.13353418380956864</v>
      </c>
      <c r="G53" s="56">
        <v>0.21409970058895991</v>
      </c>
      <c r="H53" s="62"/>
      <c r="I53" s="138" t="s">
        <v>16</v>
      </c>
      <c r="J53" s="15"/>
      <c r="K53" s="15"/>
      <c r="L53" s="15"/>
      <c r="M53" s="15"/>
      <c r="N53" s="15"/>
      <c r="O53" s="15"/>
    </row>
    <row r="54" spans="1:16" s="10" customFormat="1" ht="10" customHeight="1" x14ac:dyDescent="0.25">
      <c r="A54" s="10" t="s">
        <v>18</v>
      </c>
      <c r="B54" s="56">
        <v>4.6485925222422342</v>
      </c>
      <c r="C54" s="56">
        <v>4.3876365810595761</v>
      </c>
      <c r="D54" s="56">
        <v>13.578782274814809</v>
      </c>
      <c r="E54" s="56">
        <v>7.7175956020035477</v>
      </c>
      <c r="F54" s="56">
        <v>8.3155235450109046</v>
      </c>
      <c r="G54" s="56">
        <v>6.1997203828433021</v>
      </c>
      <c r="H54" s="62"/>
      <c r="I54" s="138" t="s">
        <v>16</v>
      </c>
      <c r="J54" s="15"/>
      <c r="K54" s="15"/>
      <c r="L54" s="15"/>
      <c r="M54" s="15"/>
      <c r="N54" s="15"/>
      <c r="O54" s="15"/>
    </row>
    <row r="55" spans="1:16" s="36" customFormat="1" ht="10" customHeight="1" x14ac:dyDescent="0.25">
      <c r="A55" s="10" t="s">
        <v>131</v>
      </c>
      <c r="B55" s="56">
        <v>6.1692630196066434</v>
      </c>
      <c r="C55" s="56">
        <v>8.7274589916559542</v>
      </c>
      <c r="D55" s="56">
        <v>0.68171827254557282</v>
      </c>
      <c r="E55" s="56">
        <v>0.57116006593819479</v>
      </c>
      <c r="F55" s="56">
        <v>1.446280343328783</v>
      </c>
      <c r="G55" s="56">
        <v>4.7172429355054097</v>
      </c>
      <c r="H55" s="62"/>
      <c r="I55" s="138" t="s">
        <v>16</v>
      </c>
      <c r="J55" s="15"/>
      <c r="K55" s="15"/>
      <c r="L55" s="15"/>
      <c r="M55" s="15"/>
      <c r="N55" s="15"/>
      <c r="O55" s="15"/>
    </row>
    <row r="56" spans="1:16" s="36" customFormat="1" ht="10" customHeight="1" x14ac:dyDescent="0.25">
      <c r="A56" s="36" t="s">
        <v>19</v>
      </c>
      <c r="B56" s="58">
        <v>2.5901902169677347</v>
      </c>
      <c r="C56" s="58">
        <v>6.5329779304464779</v>
      </c>
      <c r="D56" s="58">
        <v>0.34508571669049282</v>
      </c>
      <c r="E56" s="58">
        <v>0.35636039862796343</v>
      </c>
      <c r="F56" s="58">
        <v>0.44657848075444456</v>
      </c>
      <c r="G56" s="58">
        <v>2.2466703221953592</v>
      </c>
      <c r="H56" s="63"/>
      <c r="I56" s="138" t="s">
        <v>16</v>
      </c>
      <c r="J56" s="15"/>
      <c r="K56" s="15"/>
      <c r="L56" s="15"/>
      <c r="M56" s="15"/>
      <c r="N56" s="15"/>
      <c r="O56" s="15"/>
    </row>
    <row r="57" spans="1:16" s="10" customFormat="1" ht="10" customHeight="1" x14ac:dyDescent="0.25">
      <c r="A57" s="36" t="s">
        <v>20</v>
      </c>
      <c r="B57" s="58">
        <v>3.5790728026389087</v>
      </c>
      <c r="C57" s="58">
        <v>2.1944810612094758</v>
      </c>
      <c r="D57" s="58">
        <v>0.33663255585508001</v>
      </c>
      <c r="E57" s="58">
        <v>0.21481069228930605</v>
      </c>
      <c r="F57" s="58">
        <v>0.99985877700889703</v>
      </c>
      <c r="G57" s="58">
        <v>2.4705726133100505</v>
      </c>
      <c r="H57" s="63"/>
      <c r="I57" s="138" t="s">
        <v>16</v>
      </c>
      <c r="J57" s="15"/>
      <c r="K57" s="15"/>
      <c r="L57" s="15"/>
      <c r="M57" s="15"/>
      <c r="N57" s="15"/>
      <c r="O57" s="15"/>
    </row>
    <row r="58" spans="1:16" s="10" customFormat="1" ht="10" customHeight="1" x14ac:dyDescent="0.25">
      <c r="A58" s="10" t="s">
        <v>21</v>
      </c>
      <c r="B58" s="56">
        <v>18.913442189206179</v>
      </c>
      <c r="C58" s="56">
        <v>12.043277031753107</v>
      </c>
      <c r="D58" s="56">
        <v>16.658556611856543</v>
      </c>
      <c r="E58" s="56">
        <v>9.3647495257054008</v>
      </c>
      <c r="F58" s="56">
        <v>15.216620376908471</v>
      </c>
      <c r="G58" s="56">
        <v>16.323909372418687</v>
      </c>
      <c r="H58" s="62"/>
      <c r="I58" s="138" t="s">
        <v>16</v>
      </c>
      <c r="J58" s="15"/>
      <c r="K58" s="15"/>
      <c r="L58" s="15"/>
      <c r="M58" s="15"/>
      <c r="N58" s="15"/>
      <c r="O58" s="15"/>
    </row>
    <row r="59" spans="1:16" s="10" customFormat="1" ht="10" customHeight="1" x14ac:dyDescent="0.25">
      <c r="A59" s="10" t="s">
        <v>22</v>
      </c>
      <c r="B59" s="56">
        <v>5.1885912894820398</v>
      </c>
      <c r="C59" s="56">
        <v>1.1050754268539056</v>
      </c>
      <c r="D59" s="56">
        <v>4.2868820607348672</v>
      </c>
      <c r="E59" s="56">
        <v>0.17668631464937479</v>
      </c>
      <c r="F59" s="56">
        <v>2.102496508653831</v>
      </c>
      <c r="G59" s="56">
        <v>3.8055523580990602</v>
      </c>
      <c r="H59" s="62"/>
      <c r="I59" s="138" t="s">
        <v>16</v>
      </c>
      <c r="J59" s="15"/>
      <c r="K59" s="15"/>
      <c r="L59" s="15"/>
      <c r="M59" s="15"/>
      <c r="N59" s="15"/>
      <c r="O59" s="15"/>
    </row>
    <row r="60" spans="1:16" s="10" customFormat="1" ht="10" customHeight="1" x14ac:dyDescent="0.25">
      <c r="A60" s="10" t="s">
        <v>23</v>
      </c>
      <c r="B60" s="56">
        <v>15.947509122651812</v>
      </c>
      <c r="C60" s="56">
        <v>22.53652280676755</v>
      </c>
      <c r="D60" s="56">
        <v>18.22266463669353</v>
      </c>
      <c r="E60" s="56">
        <v>10.673072767507888</v>
      </c>
      <c r="F60" s="56">
        <v>21.377237992122897</v>
      </c>
      <c r="G60" s="56">
        <v>15.86695570569862</v>
      </c>
      <c r="H60" s="62"/>
      <c r="I60" s="138" t="s">
        <v>16</v>
      </c>
      <c r="J60" s="15"/>
      <c r="K60" s="15"/>
      <c r="L60" s="15"/>
      <c r="M60" s="15"/>
      <c r="N60" s="15"/>
      <c r="O60" s="15"/>
    </row>
    <row r="61" spans="1:16" s="10" customFormat="1" ht="10" customHeight="1" x14ac:dyDescent="0.25">
      <c r="A61" s="38" t="s">
        <v>24</v>
      </c>
      <c r="B61" s="56">
        <v>5.4113224690466266</v>
      </c>
      <c r="C61" s="56">
        <v>1.7909247284237964</v>
      </c>
      <c r="D61" s="56">
        <v>2.6031727408882124</v>
      </c>
      <c r="E61" s="56">
        <v>1.911136022663829</v>
      </c>
      <c r="F61" s="56">
        <v>4.3187559823628172</v>
      </c>
      <c r="G61" s="56">
        <v>4.1568843533671993</v>
      </c>
      <c r="H61" s="62"/>
      <c r="I61" s="138" t="s">
        <v>16</v>
      </c>
      <c r="J61" s="15"/>
      <c r="K61" s="15"/>
      <c r="L61" s="15"/>
      <c r="M61" s="15"/>
      <c r="N61" s="15"/>
      <c r="O61" s="15"/>
    </row>
    <row r="62" spans="1:16" s="10" customFormat="1" ht="10" customHeight="1" x14ac:dyDescent="0.25">
      <c r="A62" s="10" t="s">
        <v>25</v>
      </c>
      <c r="B62" s="56">
        <v>0.88578606151809691</v>
      </c>
      <c r="C62" s="56">
        <v>0.34700779157945116</v>
      </c>
      <c r="D62" s="56">
        <v>1.1638399284687702</v>
      </c>
      <c r="E62" s="56">
        <v>1.5632758829023743</v>
      </c>
      <c r="F62" s="56">
        <v>1.3813177674214252</v>
      </c>
      <c r="G62" s="56">
        <v>0.99922264563277707</v>
      </c>
      <c r="H62" s="62"/>
      <c r="I62" s="138" t="s">
        <v>16</v>
      </c>
      <c r="J62" s="15"/>
      <c r="K62" s="15"/>
      <c r="L62" s="15"/>
      <c r="M62" s="15"/>
      <c r="N62" s="15"/>
      <c r="O62" s="15"/>
    </row>
    <row r="63" spans="1:16" s="10" customFormat="1" ht="10" customHeight="1" x14ac:dyDescent="0.25">
      <c r="A63" s="38" t="s">
        <v>26</v>
      </c>
      <c r="B63" s="56">
        <v>1.6978425855780381</v>
      </c>
      <c r="C63" s="56">
        <v>0.60267158126905918</v>
      </c>
      <c r="D63" s="56">
        <v>3.2845813071100736</v>
      </c>
      <c r="E63" s="56">
        <v>0.25215229641494141</v>
      </c>
      <c r="F63" s="56">
        <v>1.6987556685339484</v>
      </c>
      <c r="G63" s="56">
        <v>1.5184878148436645</v>
      </c>
      <c r="H63" s="62"/>
      <c r="I63" s="138" t="s">
        <v>16</v>
      </c>
      <c r="J63" s="15"/>
      <c r="K63" s="15"/>
      <c r="L63" s="15"/>
      <c r="M63" s="15"/>
      <c r="N63" s="15"/>
      <c r="O63" s="15"/>
    </row>
    <row r="64" spans="1:16" s="10" customFormat="1" ht="10" customHeight="1" x14ac:dyDescent="0.25">
      <c r="A64" s="10" t="s">
        <v>27</v>
      </c>
      <c r="B64" s="56">
        <v>2.9320709679217818</v>
      </c>
      <c r="C64" s="56">
        <v>3.9656646915311402</v>
      </c>
      <c r="D64" s="56">
        <v>2.6430884206088789</v>
      </c>
      <c r="E64" s="56">
        <v>16.045170221266918</v>
      </c>
      <c r="F64" s="56">
        <v>4.9520626402422758</v>
      </c>
      <c r="G64" s="56">
        <v>5.3754188571450712</v>
      </c>
      <c r="H64" s="62"/>
      <c r="I64" s="138" t="s">
        <v>16</v>
      </c>
      <c r="J64" s="15"/>
      <c r="K64" s="15"/>
      <c r="L64" s="15"/>
      <c r="M64" s="15"/>
      <c r="N64" s="15"/>
      <c r="O64" s="15"/>
    </row>
    <row r="65" spans="1:15" s="10" customFormat="1" ht="10" customHeight="1" x14ac:dyDescent="0.25">
      <c r="A65" s="10" t="s">
        <v>28</v>
      </c>
      <c r="B65" s="56">
        <v>3.2206183475981454</v>
      </c>
      <c r="C65" s="56">
        <v>0.36310365094330022</v>
      </c>
      <c r="D65" s="56">
        <v>1.2122087690248495</v>
      </c>
      <c r="E65" s="56">
        <v>0.74507911083984757</v>
      </c>
      <c r="F65" s="56">
        <v>1.2956424861523013</v>
      </c>
      <c r="G65" s="56">
        <v>2.2914682602149798</v>
      </c>
      <c r="H65" s="62"/>
      <c r="I65" s="138" t="s">
        <v>16</v>
      </c>
      <c r="J65" s="15"/>
      <c r="K65" s="15"/>
      <c r="L65" s="15"/>
      <c r="M65" s="15"/>
      <c r="N65" s="15"/>
      <c r="O65" s="15"/>
    </row>
    <row r="66" spans="1:15" s="10" customFormat="1" ht="10" customHeight="1" x14ac:dyDescent="0.25">
      <c r="A66" s="10" t="s">
        <v>29</v>
      </c>
      <c r="B66" s="56">
        <v>0.21482754389864878</v>
      </c>
      <c r="C66" s="56">
        <v>4.3600842570896935E-2</v>
      </c>
      <c r="D66" s="56">
        <v>0.38412693149715132</v>
      </c>
      <c r="E66" s="56">
        <v>0.1930914835123643</v>
      </c>
      <c r="F66" s="56">
        <v>0.4891022925198889</v>
      </c>
      <c r="G66" s="56">
        <v>0.21847362244056301</v>
      </c>
      <c r="H66" s="62"/>
      <c r="I66" s="138" t="s">
        <v>16</v>
      </c>
      <c r="J66" s="15"/>
      <c r="K66" s="15"/>
      <c r="L66" s="15"/>
      <c r="M66" s="15"/>
      <c r="N66" s="15"/>
      <c r="O66" s="15"/>
    </row>
    <row r="67" spans="1:15" s="10" customFormat="1" ht="10" customHeight="1" x14ac:dyDescent="0.25">
      <c r="A67" s="10" t="s">
        <v>30</v>
      </c>
      <c r="B67" s="56">
        <v>3.9386041442086239</v>
      </c>
      <c r="C67" s="56">
        <v>5.3081067032389839</v>
      </c>
      <c r="D67" s="56">
        <v>3.9637490569897889</v>
      </c>
      <c r="E67" s="56">
        <v>17.001124106866445</v>
      </c>
      <c r="F67" s="56">
        <v>6.826091732178444</v>
      </c>
      <c r="G67" s="56">
        <v>6.4462629833424492</v>
      </c>
      <c r="H67" s="62"/>
      <c r="I67" s="138" t="s">
        <v>16</v>
      </c>
      <c r="J67" s="15"/>
      <c r="K67" s="15"/>
      <c r="L67" s="15"/>
      <c r="M67" s="15"/>
      <c r="N67" s="15"/>
      <c r="O67" s="15"/>
    </row>
    <row r="68" spans="1:15" s="10" customFormat="1" ht="10" customHeight="1" x14ac:dyDescent="0.25">
      <c r="A68" s="38" t="s">
        <v>31</v>
      </c>
      <c r="B68" s="56">
        <v>10.226162987325919</v>
      </c>
      <c r="C68" s="56">
        <v>9.0393399372119454</v>
      </c>
      <c r="D68" s="56">
        <v>7.7046917410979017</v>
      </c>
      <c r="E68" s="56">
        <v>3.8211033975457513</v>
      </c>
      <c r="F68" s="56">
        <v>11.71193648103689</v>
      </c>
      <c r="G68" s="56">
        <v>8.7164734271832884</v>
      </c>
      <c r="H68" s="62"/>
      <c r="I68" s="138" t="s">
        <v>16</v>
      </c>
      <c r="J68" s="15"/>
      <c r="K68" s="15"/>
      <c r="L68" s="15"/>
      <c r="M68" s="15"/>
      <c r="N68" s="15"/>
      <c r="O68" s="15"/>
    </row>
    <row r="69" spans="1:15" s="10" customFormat="1" ht="10" customHeight="1" x14ac:dyDescent="0.25">
      <c r="A69" s="10" t="s">
        <v>32</v>
      </c>
      <c r="B69" s="56">
        <v>0.54906660455866441</v>
      </c>
      <c r="C69" s="56">
        <v>1.2137224775598867</v>
      </c>
      <c r="D69" s="56">
        <v>1.4506644202634653</v>
      </c>
      <c r="E69" s="56">
        <v>2.5039822224417421</v>
      </c>
      <c r="F69" s="56">
        <v>2.9413610758053634</v>
      </c>
      <c r="G69" s="56">
        <v>1.085638390480185</v>
      </c>
      <c r="H69" s="62"/>
      <c r="I69" s="138" t="s">
        <v>16</v>
      </c>
      <c r="J69" s="15"/>
      <c r="K69" s="15"/>
      <c r="L69" s="15"/>
      <c r="M69" s="15"/>
      <c r="N69" s="15"/>
      <c r="O69" s="15"/>
    </row>
    <row r="70" spans="1:15" s="10" customFormat="1" ht="10" customHeight="1" x14ac:dyDescent="0.25">
      <c r="A70" s="10" t="s">
        <v>33</v>
      </c>
      <c r="B70" s="56">
        <v>1.5243830070798337</v>
      </c>
      <c r="C70" s="56">
        <v>8.0589600796650362</v>
      </c>
      <c r="D70" s="56">
        <v>1.4755866703126996</v>
      </c>
      <c r="E70" s="56">
        <v>0.7002074460062675</v>
      </c>
      <c r="F70" s="56">
        <v>0.96957429113904181</v>
      </c>
      <c r="G70" s="56">
        <v>1.9119123523267545</v>
      </c>
      <c r="H70" s="62"/>
      <c r="I70" s="138" t="s">
        <v>16</v>
      </c>
      <c r="J70" s="15"/>
      <c r="K70" s="15"/>
      <c r="L70" s="15"/>
      <c r="M70" s="15"/>
      <c r="N70" s="15"/>
      <c r="O70" s="15"/>
    </row>
    <row r="71" spans="1:15" s="10" customFormat="1" ht="10" customHeight="1" x14ac:dyDescent="0.25">
      <c r="A71" s="38" t="s">
        <v>34</v>
      </c>
      <c r="B71" s="56">
        <v>8.1325888565592965</v>
      </c>
      <c r="C71" s="56">
        <v>10.602200540678853</v>
      </c>
      <c r="D71" s="56">
        <v>6.4101739620420286</v>
      </c>
      <c r="E71" s="56">
        <v>23.548693804579159</v>
      </c>
      <c r="F71" s="56">
        <v>8.0525349526902978</v>
      </c>
      <c r="G71" s="56">
        <v>10.92849601147787</v>
      </c>
      <c r="H71" s="62"/>
      <c r="I71" s="138" t="s">
        <v>16</v>
      </c>
      <c r="J71" s="15"/>
      <c r="K71" s="15"/>
      <c r="L71" s="15"/>
      <c r="M71" s="15"/>
      <c r="N71" s="15"/>
      <c r="O71" s="15"/>
    </row>
    <row r="72" spans="1:15" s="10" customFormat="1" ht="10" customHeight="1" x14ac:dyDescent="0.25">
      <c r="A72" s="10" t="s">
        <v>35</v>
      </c>
      <c r="B72" s="56">
        <v>0.38547686896244215</v>
      </c>
      <c r="C72" s="56">
        <v>0.88096425559372538</v>
      </c>
      <c r="D72" s="56">
        <v>1.4272907018327874</v>
      </c>
      <c r="E72" s="56">
        <v>1.003625895118051</v>
      </c>
      <c r="F72" s="56">
        <v>1.5015142242934927</v>
      </c>
      <c r="G72" s="56">
        <v>0.66614511985429792</v>
      </c>
      <c r="H72" s="62"/>
      <c r="I72" s="138" t="s">
        <v>16</v>
      </c>
      <c r="J72" s="15"/>
      <c r="K72" s="15"/>
      <c r="L72" s="15"/>
      <c r="M72" s="15"/>
      <c r="N72" s="15"/>
      <c r="O72" s="15"/>
    </row>
    <row r="73" spans="1:15" s="40" customFormat="1" ht="10" customHeight="1" x14ac:dyDescent="0.25">
      <c r="A73" s="40" t="s">
        <v>36</v>
      </c>
      <c r="B73" s="60">
        <v>14.662443934797203</v>
      </c>
      <c r="C73" s="60">
        <v>13.371398462703407</v>
      </c>
      <c r="D73" s="60">
        <v>26.427003768032879</v>
      </c>
      <c r="E73" s="60">
        <v>9.9256784110623766</v>
      </c>
      <c r="F73" s="60">
        <v>13.718558270175274</v>
      </c>
      <c r="G73" s="60">
        <v>14.971455789969118</v>
      </c>
      <c r="H73" s="64"/>
      <c r="I73" s="138" t="s">
        <v>16</v>
      </c>
      <c r="J73" s="15"/>
      <c r="K73" s="15"/>
      <c r="L73" s="15"/>
      <c r="M73" s="15"/>
      <c r="N73" s="15"/>
      <c r="O73" s="15"/>
    </row>
    <row r="74" spans="1:15" s="14" customFormat="1" ht="10" customHeight="1" x14ac:dyDescent="0.25">
      <c r="A74" s="40" t="s">
        <v>37</v>
      </c>
      <c r="B74" s="60">
        <v>46.218805620946682</v>
      </c>
      <c r="C74" s="60">
        <v>44.412334257030516</v>
      </c>
      <c r="D74" s="60">
        <v>39.849821581830511</v>
      </c>
      <c r="E74" s="60">
        <v>20.785679698779933</v>
      </c>
      <c r="F74" s="60">
        <v>40.142792135448538</v>
      </c>
      <c r="G74" s="60">
        <v>40.71366037172178</v>
      </c>
      <c r="H74" s="64"/>
      <c r="I74" s="138" t="s">
        <v>16</v>
      </c>
      <c r="J74" s="15"/>
      <c r="K74" s="15"/>
      <c r="L74" s="15"/>
      <c r="M74" s="15"/>
      <c r="N74" s="15"/>
      <c r="O74" s="15"/>
    </row>
    <row r="75" spans="1:15" s="14" customFormat="1" ht="10" customHeight="1" x14ac:dyDescent="0.25">
      <c r="A75" s="40" t="s">
        <v>38</v>
      </c>
      <c r="B75" s="60">
        <v>10.927022084064543</v>
      </c>
      <c r="C75" s="60">
        <v>6.7062687928034466</v>
      </c>
      <c r="D75" s="60">
        <v>9.694682397075935</v>
      </c>
      <c r="E75" s="60">
        <v>19.771734423248063</v>
      </c>
      <c r="F75" s="60">
        <v>12.350892058560467</v>
      </c>
      <c r="G75" s="60">
        <v>12.050013670988712</v>
      </c>
      <c r="H75" s="64"/>
      <c r="I75" s="138" t="s">
        <v>16</v>
      </c>
      <c r="J75" s="15"/>
      <c r="K75" s="15"/>
      <c r="L75" s="15"/>
      <c r="M75" s="15"/>
      <c r="N75" s="15"/>
      <c r="O75" s="15"/>
    </row>
    <row r="76" spans="1:15" s="14" customFormat="1" ht="10" customHeight="1" x14ac:dyDescent="0.25">
      <c r="A76" s="40" t="s">
        <v>39</v>
      </c>
      <c r="B76" s="60">
        <v>19.673662634669835</v>
      </c>
      <c r="C76" s="60">
        <v>24.026833691190049</v>
      </c>
      <c r="D76" s="60">
        <v>16.191027589185857</v>
      </c>
      <c r="E76" s="60">
        <v>24.964587767212418</v>
      </c>
      <c r="F76" s="60">
        <v>24.23370835883193</v>
      </c>
      <c r="G76" s="60">
        <v>20.670229035988218</v>
      </c>
      <c r="H76" s="65"/>
      <c r="I76" s="138" t="s">
        <v>16</v>
      </c>
      <c r="J76" s="15"/>
      <c r="K76" s="15"/>
      <c r="L76" s="15"/>
      <c r="M76" s="15"/>
      <c r="N76" s="15"/>
      <c r="O76" s="15"/>
    </row>
    <row r="77" spans="1:15" s="14" customFormat="1" ht="10" customHeight="1" x14ac:dyDescent="0.25">
      <c r="A77" s="40" t="s">
        <v>40</v>
      </c>
      <c r="B77" s="60">
        <v>8.5180657255217387</v>
      </c>
      <c r="C77" s="60">
        <v>11.483164796272579</v>
      </c>
      <c r="D77" s="60">
        <v>7.8374646638748153</v>
      </c>
      <c r="E77" s="60">
        <v>24.552319699697208</v>
      </c>
      <c r="F77" s="60">
        <v>9.5540491769837903</v>
      </c>
      <c r="G77" s="60">
        <v>11.594641131332169</v>
      </c>
      <c r="H77" s="65"/>
      <c r="I77" s="138" t="s">
        <v>16</v>
      </c>
      <c r="J77" s="15"/>
      <c r="K77" s="15"/>
      <c r="L77" s="15"/>
      <c r="M77" s="15"/>
      <c r="N77" s="15"/>
      <c r="O77" s="15"/>
    </row>
    <row r="78" spans="1:15" s="14" customFormat="1" ht="10" customHeight="1" x14ac:dyDescent="0.25">
      <c r="A78" s="40" t="s">
        <v>41</v>
      </c>
      <c r="B78" s="60">
        <v>100</v>
      </c>
      <c r="C78" s="60">
        <v>100</v>
      </c>
      <c r="D78" s="60">
        <v>100</v>
      </c>
      <c r="E78" s="60">
        <v>100</v>
      </c>
      <c r="F78" s="60">
        <v>100</v>
      </c>
      <c r="G78" s="60">
        <v>100</v>
      </c>
      <c r="H78" s="65"/>
      <c r="I78" s="138" t="s">
        <v>16</v>
      </c>
      <c r="J78" s="15"/>
      <c r="K78" s="15"/>
      <c r="L78" s="15"/>
      <c r="M78" s="15"/>
      <c r="N78" s="15"/>
      <c r="O78" s="15"/>
    </row>
    <row r="79" spans="1:15" ht="3" customHeight="1" x14ac:dyDescent="0.25">
      <c r="A79" s="66"/>
      <c r="B79" s="66"/>
      <c r="C79" s="66"/>
      <c r="D79" s="66"/>
      <c r="E79" s="66"/>
      <c r="F79" s="66"/>
      <c r="G79" s="66"/>
      <c r="H79" s="66"/>
      <c r="I79" s="66"/>
    </row>
    <row r="80" spans="1:15" ht="3" customHeight="1" x14ac:dyDescent="0.25"/>
    <row r="81" spans="1:5" s="11" customFormat="1" ht="10" customHeight="1" x14ac:dyDescent="0.25">
      <c r="A81" s="10" t="s">
        <v>134</v>
      </c>
      <c r="B81" s="10"/>
      <c r="C81" s="10"/>
      <c r="D81" s="10"/>
      <c r="E81" s="10"/>
    </row>
    <row r="82" spans="1:5" s="11" customFormat="1" ht="10" customHeight="1" x14ac:dyDescent="0.25">
      <c r="A82" s="10" t="s">
        <v>309</v>
      </c>
    </row>
  </sheetData>
  <mergeCells count="8">
    <mergeCell ref="B18:I18"/>
    <mergeCell ref="B49:I49"/>
    <mergeCell ref="A3:I3"/>
    <mergeCell ref="A5:I5"/>
    <mergeCell ref="A8:A9"/>
    <mergeCell ref="B8:G8"/>
    <mergeCell ref="I8:I9"/>
    <mergeCell ref="B16:I16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5"/>
  <dimension ref="A1:L57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16.7265625" style="6" customWidth="1"/>
    <col min="2" max="3" width="8.7265625" style="6" customWidth="1"/>
    <col min="4" max="4" width="0.81640625" style="6" customWidth="1"/>
    <col min="5" max="6" width="8.7265625" style="6" customWidth="1"/>
    <col min="7" max="7" width="0.81640625" style="6" customWidth="1"/>
    <col min="8" max="9" width="8.7265625" style="6" customWidth="1"/>
    <col min="10" max="10" width="0.81640625" style="6" customWidth="1"/>
    <col min="11" max="12" width="8.7265625" style="6" customWidth="1"/>
    <col min="13" max="16384" width="9.1796875" style="6"/>
  </cols>
  <sheetData>
    <row r="1" spans="1:12" s="9" customFormat="1" ht="12" customHeight="1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spans="1:12" s="9" customFormat="1" ht="12" customHeight="1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</row>
    <row r="3" spans="1:12" s="9" customFormat="1" ht="25.15" customHeight="1" x14ac:dyDescent="0.25">
      <c r="A3" s="126"/>
      <c r="B3" s="126"/>
      <c r="C3" s="130"/>
      <c r="D3" s="126"/>
      <c r="E3" s="126"/>
      <c r="F3" s="126"/>
      <c r="G3" s="126"/>
      <c r="H3" s="126"/>
      <c r="I3" s="126"/>
      <c r="J3" s="126"/>
      <c r="K3" s="126"/>
    </row>
    <row r="4" spans="1:12" s="11" customFormat="1" ht="12" customHeight="1" x14ac:dyDescent="0.25">
      <c r="A4" s="97" t="s">
        <v>47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</row>
    <row r="5" spans="1:12" s="1" customFormat="1" ht="12" customHeight="1" x14ac:dyDescent="0.25">
      <c r="A5" s="366" t="s">
        <v>382</v>
      </c>
      <c r="B5" s="366"/>
      <c r="C5" s="366"/>
      <c r="D5" s="366"/>
      <c r="E5" s="366"/>
      <c r="F5" s="366"/>
      <c r="G5" s="366"/>
      <c r="H5" s="366"/>
      <c r="I5" s="366"/>
      <c r="J5" s="366"/>
      <c r="K5" s="366"/>
      <c r="L5" s="117"/>
    </row>
    <row r="6" spans="1:12" s="1" customFormat="1" ht="12" customHeight="1" x14ac:dyDescent="0.25">
      <c r="A6" s="98" t="s">
        <v>425</v>
      </c>
      <c r="B6" s="98"/>
      <c r="C6" s="98"/>
      <c r="D6" s="98"/>
      <c r="E6" s="107"/>
      <c r="F6" s="107"/>
      <c r="G6" s="107"/>
      <c r="H6" s="107"/>
      <c r="I6" s="107"/>
      <c r="J6" s="107"/>
      <c r="K6" s="107"/>
      <c r="L6" s="106"/>
    </row>
    <row r="7" spans="1:12" s="3" customFormat="1" ht="6" customHeight="1" x14ac:dyDescent="0.35">
      <c r="A7" s="116"/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</row>
    <row r="8" spans="1:12" s="4" customFormat="1" ht="12" customHeight="1" x14ac:dyDescent="0.2">
      <c r="A8" s="367" t="s">
        <v>326</v>
      </c>
      <c r="B8" s="397" t="s">
        <v>147</v>
      </c>
      <c r="C8" s="397"/>
      <c r="D8" s="111"/>
      <c r="E8" s="397" t="s">
        <v>381</v>
      </c>
      <c r="F8" s="397"/>
      <c r="G8" s="111"/>
      <c r="H8" s="397" t="s">
        <v>5</v>
      </c>
      <c r="I8" s="397"/>
      <c r="J8" s="111"/>
      <c r="K8" s="397" t="s">
        <v>148</v>
      </c>
      <c r="L8" s="397"/>
    </row>
    <row r="9" spans="1:12" s="4" customFormat="1" ht="26.25" customHeight="1" x14ac:dyDescent="0.2">
      <c r="A9" s="391"/>
      <c r="B9" s="115" t="s">
        <v>149</v>
      </c>
      <c r="C9" s="115" t="s">
        <v>150</v>
      </c>
      <c r="D9" s="115"/>
      <c r="E9" s="115" t="s">
        <v>149</v>
      </c>
      <c r="F9" s="115" t="s">
        <v>150</v>
      </c>
      <c r="G9" s="115"/>
      <c r="H9" s="115" t="s">
        <v>149</v>
      </c>
      <c r="I9" s="115" t="s">
        <v>150</v>
      </c>
      <c r="J9" s="115"/>
      <c r="K9" s="115" t="s">
        <v>149</v>
      </c>
      <c r="L9" s="115" t="s">
        <v>151</v>
      </c>
    </row>
    <row r="10" spans="1:12" s="4" customFormat="1" ht="3" customHeight="1" x14ac:dyDescent="0.2"/>
    <row r="11" spans="1:12" s="10" customFormat="1" ht="10" customHeight="1" x14ac:dyDescent="0.25">
      <c r="A11" s="30">
        <v>2016</v>
      </c>
      <c r="B11" s="70">
        <v>8645</v>
      </c>
      <c r="C11" s="70">
        <v>8680</v>
      </c>
      <c r="D11" s="70"/>
      <c r="E11" s="70">
        <v>3325</v>
      </c>
      <c r="F11" s="70">
        <v>3842</v>
      </c>
      <c r="G11" s="70"/>
      <c r="H11" s="70">
        <v>26964</v>
      </c>
      <c r="I11" s="70">
        <v>27567</v>
      </c>
      <c r="J11" s="70"/>
      <c r="K11" s="70">
        <v>17967</v>
      </c>
      <c r="L11" s="70">
        <v>63552.479999999996</v>
      </c>
    </row>
    <row r="12" spans="1:12" s="10" customFormat="1" ht="10" customHeight="1" x14ac:dyDescent="0.25">
      <c r="A12" s="30">
        <v>2017</v>
      </c>
      <c r="B12" s="70">
        <v>8767</v>
      </c>
      <c r="C12" s="70">
        <v>8809</v>
      </c>
      <c r="D12" s="70"/>
      <c r="E12" s="70">
        <v>3280</v>
      </c>
      <c r="F12" s="70">
        <v>3852</v>
      </c>
      <c r="G12" s="70"/>
      <c r="H12" s="70">
        <v>26491</v>
      </c>
      <c r="I12" s="70">
        <v>26858</v>
      </c>
      <c r="J12" s="70"/>
      <c r="K12" s="70">
        <v>18746</v>
      </c>
      <c r="L12" s="70">
        <v>79200.599999999991</v>
      </c>
    </row>
    <row r="13" spans="1:12" s="10" customFormat="1" ht="10" customHeight="1" x14ac:dyDescent="0.25">
      <c r="A13" s="30" t="s">
        <v>387</v>
      </c>
      <c r="B13" s="70">
        <v>9003</v>
      </c>
      <c r="C13" s="70">
        <v>9050</v>
      </c>
      <c r="D13" s="70"/>
      <c r="E13" s="70">
        <v>5025</v>
      </c>
      <c r="F13" s="70">
        <v>7091</v>
      </c>
      <c r="G13" s="70"/>
      <c r="H13" s="70">
        <v>27576</v>
      </c>
      <c r="I13" s="70">
        <v>27898</v>
      </c>
      <c r="J13" s="70"/>
      <c r="K13" s="70">
        <v>18882</v>
      </c>
      <c r="L13" s="70">
        <v>91246.8</v>
      </c>
    </row>
    <row r="14" spans="1:12" s="10" customFormat="1" ht="10" customHeight="1" x14ac:dyDescent="0.25">
      <c r="A14" s="30">
        <v>2019</v>
      </c>
      <c r="B14" s="70">
        <v>8743</v>
      </c>
      <c r="C14" s="70">
        <v>8802</v>
      </c>
      <c r="D14" s="70">
        <v>0</v>
      </c>
      <c r="E14" s="70">
        <v>3435</v>
      </c>
      <c r="F14" s="70">
        <v>4144</v>
      </c>
      <c r="G14" s="70">
        <v>0</v>
      </c>
      <c r="H14" s="70">
        <v>27412</v>
      </c>
      <c r="I14" s="70">
        <v>27724</v>
      </c>
      <c r="J14" s="70">
        <v>0</v>
      </c>
      <c r="K14" s="70">
        <v>18163</v>
      </c>
      <c r="L14" s="70">
        <v>83298.786099999998</v>
      </c>
    </row>
    <row r="15" spans="1:12" s="10" customFormat="1" ht="10" customHeight="1" x14ac:dyDescent="0.25">
      <c r="A15" s="30">
        <v>2020</v>
      </c>
      <c r="B15" s="70">
        <v>8933</v>
      </c>
      <c r="C15" s="70">
        <v>9003</v>
      </c>
      <c r="D15" s="70">
        <v>0</v>
      </c>
      <c r="E15" s="70">
        <v>3223</v>
      </c>
      <c r="F15" s="70">
        <v>3847</v>
      </c>
      <c r="G15" s="70"/>
      <c r="H15" s="70">
        <v>23811</v>
      </c>
      <c r="I15" s="70">
        <v>24097</v>
      </c>
      <c r="J15" s="70"/>
      <c r="K15" s="70">
        <v>19029</v>
      </c>
      <c r="L15" s="70">
        <v>86437.22</v>
      </c>
    </row>
    <row r="16" spans="1:12" s="4" customFormat="1" ht="3" customHeight="1" x14ac:dyDescent="0.2">
      <c r="A16" s="27"/>
      <c r="B16" s="7"/>
      <c r="C16" s="7"/>
      <c r="D16" s="7"/>
      <c r="E16" s="7"/>
      <c r="F16" s="7"/>
      <c r="G16" s="7"/>
      <c r="H16" s="7"/>
      <c r="I16" s="7"/>
      <c r="J16" s="7"/>
      <c r="K16" s="7"/>
      <c r="L16" s="72"/>
    </row>
    <row r="17" spans="1:12" s="10" customFormat="1" ht="10" customHeight="1" x14ac:dyDescent="0.25">
      <c r="B17" s="389" t="s">
        <v>411</v>
      </c>
      <c r="C17" s="389"/>
      <c r="D17" s="389"/>
      <c r="E17" s="389"/>
      <c r="F17" s="389"/>
      <c r="G17" s="389"/>
      <c r="H17" s="389"/>
      <c r="I17" s="389"/>
      <c r="J17" s="389"/>
      <c r="K17" s="389"/>
      <c r="L17" s="389"/>
    </row>
    <row r="18" spans="1:12" s="4" customFormat="1" ht="3" customHeight="1" x14ac:dyDescent="0.2"/>
    <row r="19" spans="1:12" s="40" customFormat="1" ht="10" customHeight="1" x14ac:dyDescent="0.25">
      <c r="A19" s="10" t="s">
        <v>15</v>
      </c>
      <c r="B19" s="252">
        <v>94</v>
      </c>
      <c r="C19" s="252">
        <v>103</v>
      </c>
      <c r="D19" s="252"/>
      <c r="E19" s="252">
        <v>709</v>
      </c>
      <c r="F19" s="252">
        <v>823</v>
      </c>
      <c r="G19" s="252"/>
      <c r="H19" s="252">
        <v>678</v>
      </c>
      <c r="I19" s="252" t="s">
        <v>355</v>
      </c>
      <c r="J19" s="252"/>
      <c r="K19" s="252">
        <v>1946</v>
      </c>
      <c r="L19" s="252">
        <v>11016.37</v>
      </c>
    </row>
    <row r="20" spans="1:12" s="40" customFormat="1" ht="10" customHeight="1" x14ac:dyDescent="0.25">
      <c r="A20" s="10" t="s">
        <v>130</v>
      </c>
      <c r="B20" s="252">
        <v>0</v>
      </c>
      <c r="C20" s="252">
        <v>0</v>
      </c>
      <c r="D20" s="252"/>
      <c r="E20" s="252">
        <v>0</v>
      </c>
      <c r="F20" s="252">
        <v>0</v>
      </c>
      <c r="G20" s="252"/>
      <c r="H20" s="252">
        <v>608</v>
      </c>
      <c r="I20" s="252">
        <v>620</v>
      </c>
      <c r="J20" s="252"/>
      <c r="K20" s="252">
        <v>0</v>
      </c>
      <c r="L20" s="252">
        <v>0</v>
      </c>
    </row>
    <row r="21" spans="1:12" s="40" customFormat="1" ht="10" customHeight="1" x14ac:dyDescent="0.25">
      <c r="A21" s="10" t="s">
        <v>17</v>
      </c>
      <c r="B21" s="252">
        <v>0</v>
      </c>
      <c r="C21" s="252">
        <v>0</v>
      </c>
      <c r="D21" s="252"/>
      <c r="E21" s="252">
        <v>0</v>
      </c>
      <c r="F21" s="252">
        <v>0</v>
      </c>
      <c r="G21" s="252"/>
      <c r="H21" s="252">
        <v>0</v>
      </c>
      <c r="I21" s="252">
        <v>0</v>
      </c>
      <c r="J21" s="252"/>
      <c r="K21" s="252">
        <v>57</v>
      </c>
      <c r="L21" s="252">
        <v>196.13</v>
      </c>
    </row>
    <row r="22" spans="1:12" s="40" customFormat="1" ht="10" customHeight="1" x14ac:dyDescent="0.25">
      <c r="A22" s="10" t="s">
        <v>18</v>
      </c>
      <c r="B22" s="252">
        <v>0</v>
      </c>
      <c r="C22" s="252">
        <v>0</v>
      </c>
      <c r="D22" s="252"/>
      <c r="E22" s="252">
        <v>1232</v>
      </c>
      <c r="F22" s="252">
        <v>1512</v>
      </c>
      <c r="G22" s="252"/>
      <c r="H22" s="252">
        <v>3203</v>
      </c>
      <c r="I22" s="252" t="s">
        <v>355</v>
      </c>
      <c r="J22" s="252"/>
      <c r="K22" s="252">
        <v>253</v>
      </c>
      <c r="L22" s="252">
        <v>1446.94</v>
      </c>
    </row>
    <row r="23" spans="1:12" s="40" customFormat="1" ht="10" customHeight="1" x14ac:dyDescent="0.25">
      <c r="A23" s="10" t="s">
        <v>131</v>
      </c>
      <c r="B23" s="252">
        <v>0</v>
      </c>
      <c r="C23" s="252">
        <v>0</v>
      </c>
      <c r="D23" s="252"/>
      <c r="E23" s="252">
        <v>1</v>
      </c>
      <c r="F23" s="252" t="s">
        <v>355</v>
      </c>
      <c r="G23" s="252"/>
      <c r="H23" s="252">
        <v>1106</v>
      </c>
      <c r="I23" s="252" t="s">
        <v>355</v>
      </c>
      <c r="J23" s="252"/>
      <c r="K23" s="252">
        <v>10357</v>
      </c>
      <c r="L23" s="252">
        <v>26607.5</v>
      </c>
    </row>
    <row r="24" spans="1:12" s="40" customFormat="1" ht="10" customHeight="1" x14ac:dyDescent="0.25">
      <c r="A24" s="36" t="s">
        <v>396</v>
      </c>
      <c r="B24" s="253">
        <v>0</v>
      </c>
      <c r="C24" s="253">
        <v>0</v>
      </c>
      <c r="D24" s="253"/>
      <c r="E24" s="253">
        <v>0</v>
      </c>
      <c r="F24" s="253">
        <v>0</v>
      </c>
      <c r="G24" s="253"/>
      <c r="H24" s="253">
        <v>565</v>
      </c>
      <c r="I24" s="253">
        <v>565</v>
      </c>
      <c r="J24" s="253"/>
      <c r="K24" s="253">
        <v>5654</v>
      </c>
      <c r="L24" s="253">
        <v>13573.05</v>
      </c>
    </row>
    <row r="25" spans="1:12" s="40" customFormat="1" ht="10" customHeight="1" x14ac:dyDescent="0.25">
      <c r="A25" s="36" t="s">
        <v>397</v>
      </c>
      <c r="B25" s="253">
        <v>0</v>
      </c>
      <c r="C25" s="253">
        <v>0</v>
      </c>
      <c r="D25" s="253"/>
      <c r="E25" s="253">
        <v>1</v>
      </c>
      <c r="F25" s="253" t="s">
        <v>355</v>
      </c>
      <c r="G25" s="253"/>
      <c r="H25" s="253">
        <v>541</v>
      </c>
      <c r="I25" s="253" t="s">
        <v>355</v>
      </c>
      <c r="J25" s="253"/>
      <c r="K25" s="253">
        <v>4703</v>
      </c>
      <c r="L25" s="253">
        <v>13034.46</v>
      </c>
    </row>
    <row r="26" spans="1:12" s="40" customFormat="1" ht="10" customHeight="1" x14ac:dyDescent="0.25">
      <c r="A26" s="10" t="s">
        <v>21</v>
      </c>
      <c r="B26" s="252">
        <v>0</v>
      </c>
      <c r="C26" s="252">
        <v>0</v>
      </c>
      <c r="D26" s="252"/>
      <c r="E26" s="252">
        <v>243</v>
      </c>
      <c r="F26" s="252">
        <v>281</v>
      </c>
      <c r="G26" s="252"/>
      <c r="H26" s="252">
        <v>1924</v>
      </c>
      <c r="I26" s="252">
        <v>1973</v>
      </c>
      <c r="J26" s="252"/>
      <c r="K26" s="252">
        <v>663</v>
      </c>
      <c r="L26" s="252">
        <v>1935.42</v>
      </c>
    </row>
    <row r="27" spans="1:12" s="40" customFormat="1" ht="10" customHeight="1" x14ac:dyDescent="0.25">
      <c r="A27" s="10" t="s">
        <v>22</v>
      </c>
      <c r="B27" s="252">
        <v>0</v>
      </c>
      <c r="C27" s="252">
        <v>0</v>
      </c>
      <c r="D27" s="252"/>
      <c r="E27" s="252">
        <v>91</v>
      </c>
      <c r="F27" s="252" t="s">
        <v>355</v>
      </c>
      <c r="G27" s="252"/>
      <c r="H27" s="252">
        <v>464</v>
      </c>
      <c r="I27" s="252" t="s">
        <v>355</v>
      </c>
      <c r="J27" s="252"/>
      <c r="K27" s="252">
        <v>4</v>
      </c>
      <c r="L27" s="252">
        <v>25.34</v>
      </c>
    </row>
    <row r="28" spans="1:12" s="40" customFormat="1" ht="10" customHeight="1" x14ac:dyDescent="0.25">
      <c r="A28" s="10" t="s">
        <v>23</v>
      </c>
      <c r="B28" s="252">
        <v>282</v>
      </c>
      <c r="C28" s="252">
        <v>287</v>
      </c>
      <c r="D28" s="252"/>
      <c r="E28" s="252">
        <v>438</v>
      </c>
      <c r="F28" s="252">
        <v>570</v>
      </c>
      <c r="G28" s="252"/>
      <c r="H28" s="252">
        <v>2591</v>
      </c>
      <c r="I28" s="252">
        <v>2649</v>
      </c>
      <c r="J28" s="252"/>
      <c r="K28" s="252">
        <v>1349</v>
      </c>
      <c r="L28" s="252">
        <v>20293.82</v>
      </c>
    </row>
    <row r="29" spans="1:12" s="40" customFormat="1" ht="10" customHeight="1" x14ac:dyDescent="0.25">
      <c r="A29" s="10" t="s">
        <v>24</v>
      </c>
      <c r="B29" s="252">
        <v>634</v>
      </c>
      <c r="C29" s="252">
        <v>641</v>
      </c>
      <c r="D29" s="252"/>
      <c r="E29" s="252">
        <v>41</v>
      </c>
      <c r="F29" s="252">
        <v>51</v>
      </c>
      <c r="G29" s="252"/>
      <c r="H29" s="252">
        <v>627</v>
      </c>
      <c r="I29" s="252">
        <v>634</v>
      </c>
      <c r="J29" s="252"/>
      <c r="K29" s="252">
        <v>226</v>
      </c>
      <c r="L29" s="252">
        <v>2271.3000000000002</v>
      </c>
    </row>
    <row r="30" spans="1:12" s="40" customFormat="1" ht="10" customHeight="1" x14ac:dyDescent="0.25">
      <c r="A30" s="10" t="s">
        <v>25</v>
      </c>
      <c r="B30" s="252">
        <v>579</v>
      </c>
      <c r="C30" s="252">
        <v>595</v>
      </c>
      <c r="D30" s="252"/>
      <c r="E30" s="252">
        <v>90</v>
      </c>
      <c r="F30" s="252">
        <v>102</v>
      </c>
      <c r="G30" s="252"/>
      <c r="H30" s="252">
        <v>9</v>
      </c>
      <c r="I30" s="252">
        <v>9</v>
      </c>
      <c r="J30" s="252"/>
      <c r="K30" s="252">
        <v>46</v>
      </c>
      <c r="L30" s="252">
        <v>609.24</v>
      </c>
    </row>
    <row r="31" spans="1:12" s="40" customFormat="1" ht="10" customHeight="1" x14ac:dyDescent="0.25">
      <c r="A31" s="10" t="s">
        <v>26</v>
      </c>
      <c r="B31" s="252">
        <v>516</v>
      </c>
      <c r="C31" s="252">
        <v>529</v>
      </c>
      <c r="D31" s="252"/>
      <c r="E31" s="252">
        <v>52</v>
      </c>
      <c r="F31" s="252">
        <v>64</v>
      </c>
      <c r="G31" s="252"/>
      <c r="H31" s="252">
        <v>49</v>
      </c>
      <c r="I31" s="252">
        <v>50</v>
      </c>
      <c r="J31" s="252"/>
      <c r="K31" s="252">
        <v>39</v>
      </c>
      <c r="L31" s="252">
        <v>108.4</v>
      </c>
    </row>
    <row r="32" spans="1:12" s="40" customFormat="1" ht="10" customHeight="1" x14ac:dyDescent="0.25">
      <c r="A32" s="10" t="s">
        <v>27</v>
      </c>
      <c r="B32" s="252">
        <v>1084</v>
      </c>
      <c r="C32" s="252">
        <v>1093</v>
      </c>
      <c r="D32" s="252"/>
      <c r="E32" s="252">
        <v>11</v>
      </c>
      <c r="F32" s="252">
        <v>12</v>
      </c>
      <c r="G32" s="252"/>
      <c r="H32" s="252">
        <v>848</v>
      </c>
      <c r="I32" s="252">
        <v>849</v>
      </c>
      <c r="J32" s="252"/>
      <c r="K32" s="252">
        <v>401</v>
      </c>
      <c r="L32" s="252">
        <v>2370.04</v>
      </c>
    </row>
    <row r="33" spans="1:12" s="40" customFormat="1" ht="10" customHeight="1" x14ac:dyDescent="0.25">
      <c r="A33" s="10" t="s">
        <v>28</v>
      </c>
      <c r="B33" s="252">
        <v>462</v>
      </c>
      <c r="C33" s="252">
        <v>470</v>
      </c>
      <c r="D33" s="252"/>
      <c r="E33" s="252">
        <v>22</v>
      </c>
      <c r="F33" s="252">
        <v>22</v>
      </c>
      <c r="G33" s="252"/>
      <c r="H33" s="252">
        <v>0</v>
      </c>
      <c r="I33" s="252">
        <v>0</v>
      </c>
      <c r="J33" s="252"/>
      <c r="K33" s="252">
        <v>240</v>
      </c>
      <c r="L33" s="252">
        <v>916.17</v>
      </c>
    </row>
    <row r="34" spans="1:12" s="40" customFormat="1" ht="10" customHeight="1" x14ac:dyDescent="0.25">
      <c r="A34" s="10" t="s">
        <v>29</v>
      </c>
      <c r="B34" s="252">
        <v>65</v>
      </c>
      <c r="C34" s="252">
        <v>65</v>
      </c>
      <c r="D34" s="252"/>
      <c r="E34" s="252">
        <v>16</v>
      </c>
      <c r="F34" s="252" t="s">
        <v>355</v>
      </c>
      <c r="G34" s="252"/>
      <c r="H34" s="252">
        <v>27</v>
      </c>
      <c r="I34" s="252">
        <v>27</v>
      </c>
      <c r="J34" s="252"/>
      <c r="K34" s="252">
        <v>0</v>
      </c>
      <c r="L34" s="252">
        <v>0</v>
      </c>
    </row>
    <row r="35" spans="1:12" s="40" customFormat="1" ht="10" customHeight="1" x14ac:dyDescent="0.25">
      <c r="A35" s="10" t="s">
        <v>30</v>
      </c>
      <c r="B35" s="252">
        <v>369</v>
      </c>
      <c r="C35" s="252">
        <v>370</v>
      </c>
      <c r="D35" s="252"/>
      <c r="E35" s="252">
        <v>19</v>
      </c>
      <c r="F35" s="252">
        <v>19</v>
      </c>
      <c r="G35" s="252"/>
      <c r="H35" s="252">
        <v>900</v>
      </c>
      <c r="I35" s="252">
        <v>921</v>
      </c>
      <c r="J35" s="252"/>
      <c r="K35" s="252">
        <v>1369</v>
      </c>
      <c r="L35" s="252">
        <v>2973.05</v>
      </c>
    </row>
    <row r="36" spans="1:12" s="40" customFormat="1" ht="10" customHeight="1" x14ac:dyDescent="0.25">
      <c r="A36" s="10" t="s">
        <v>31</v>
      </c>
      <c r="B36" s="252">
        <v>0</v>
      </c>
      <c r="C36" s="252">
        <v>0</v>
      </c>
      <c r="D36" s="252"/>
      <c r="E36" s="252">
        <v>11</v>
      </c>
      <c r="F36" s="252" t="s">
        <v>355</v>
      </c>
      <c r="G36" s="252"/>
      <c r="H36" s="252">
        <v>127</v>
      </c>
      <c r="I36" s="252">
        <v>127</v>
      </c>
      <c r="J36" s="252"/>
      <c r="K36" s="252">
        <v>361</v>
      </c>
      <c r="L36" s="252">
        <v>2401.7600000000002</v>
      </c>
    </row>
    <row r="37" spans="1:12" s="40" customFormat="1" ht="10" customHeight="1" x14ac:dyDescent="0.25">
      <c r="A37" s="10" t="s">
        <v>32</v>
      </c>
      <c r="B37" s="252">
        <v>0</v>
      </c>
      <c r="C37" s="252">
        <v>0</v>
      </c>
      <c r="D37" s="252"/>
      <c r="E37" s="252">
        <v>14</v>
      </c>
      <c r="F37" s="252">
        <v>14</v>
      </c>
      <c r="G37" s="252"/>
      <c r="H37" s="252">
        <v>40</v>
      </c>
      <c r="I37" s="252">
        <v>40</v>
      </c>
      <c r="J37" s="252"/>
      <c r="K37" s="252">
        <v>105</v>
      </c>
      <c r="L37" s="252">
        <v>304.10000000000002</v>
      </c>
    </row>
    <row r="38" spans="1:12" s="40" customFormat="1" ht="10" customHeight="1" x14ac:dyDescent="0.25">
      <c r="A38" s="10" t="s">
        <v>33</v>
      </c>
      <c r="B38" s="252">
        <v>0</v>
      </c>
      <c r="C38" s="252">
        <v>0</v>
      </c>
      <c r="D38" s="252"/>
      <c r="E38" s="252">
        <v>20</v>
      </c>
      <c r="F38" s="252">
        <v>20</v>
      </c>
      <c r="G38" s="252"/>
      <c r="H38" s="252">
        <v>70</v>
      </c>
      <c r="I38" s="252">
        <v>70</v>
      </c>
      <c r="J38" s="252"/>
      <c r="K38" s="252">
        <v>397</v>
      </c>
      <c r="L38" s="252">
        <v>5918.93</v>
      </c>
    </row>
    <row r="39" spans="1:12" s="40" customFormat="1" ht="10" customHeight="1" x14ac:dyDescent="0.25">
      <c r="A39" s="10" t="s">
        <v>34</v>
      </c>
      <c r="B39" s="252">
        <v>0</v>
      </c>
      <c r="C39" s="252">
        <v>0</v>
      </c>
      <c r="D39" s="252"/>
      <c r="E39" s="252">
        <v>0</v>
      </c>
      <c r="F39" s="252">
        <v>0</v>
      </c>
      <c r="G39" s="252"/>
      <c r="H39" s="252">
        <v>75</v>
      </c>
      <c r="I39" s="252">
        <v>76</v>
      </c>
      <c r="J39" s="252"/>
      <c r="K39" s="252">
        <v>2320</v>
      </c>
      <c r="L39" s="252">
        <v>13825.72</v>
      </c>
    </row>
    <row r="40" spans="1:12" s="40" customFormat="1" ht="10" customHeight="1" x14ac:dyDescent="0.25">
      <c r="A40" s="10" t="s">
        <v>35</v>
      </c>
      <c r="B40" s="252">
        <v>5039</v>
      </c>
      <c r="C40" s="252">
        <v>5052</v>
      </c>
      <c r="D40" s="252"/>
      <c r="E40" s="252">
        <v>0</v>
      </c>
      <c r="F40" s="252">
        <v>0</v>
      </c>
      <c r="G40" s="252"/>
      <c r="H40" s="252">
        <v>10298</v>
      </c>
      <c r="I40" s="252">
        <v>10342</v>
      </c>
      <c r="J40" s="252"/>
      <c r="K40" s="252">
        <v>27</v>
      </c>
      <c r="L40" s="252">
        <v>282.29000000000002</v>
      </c>
    </row>
    <row r="41" spans="1:12" s="40" customFormat="1" ht="10" customHeight="1" x14ac:dyDescent="0.25">
      <c r="A41" s="40" t="s">
        <v>36</v>
      </c>
      <c r="B41" s="254">
        <f>+SUM(B19:B22)</f>
        <v>94</v>
      </c>
      <c r="C41" s="254">
        <f>+SUM(C19:C22)</f>
        <v>103</v>
      </c>
      <c r="D41" s="254"/>
      <c r="E41" s="254">
        <f>+SUM(E19:E22)</f>
        <v>1941</v>
      </c>
      <c r="F41" s="254">
        <v>2335</v>
      </c>
      <c r="G41" s="254"/>
      <c r="H41" s="254">
        <f>+SUM(H19:H22)</f>
        <v>4489</v>
      </c>
      <c r="I41" s="254">
        <v>4571</v>
      </c>
      <c r="J41" s="254"/>
      <c r="K41" s="254">
        <f>+SUM(K19:K22)</f>
        <v>2256</v>
      </c>
      <c r="L41" s="254">
        <f>+SUM(L19:L22)</f>
        <v>12659.44</v>
      </c>
    </row>
    <row r="42" spans="1:12" s="40" customFormat="1" ht="10" customHeight="1" x14ac:dyDescent="0.25">
      <c r="A42" s="40" t="s">
        <v>37</v>
      </c>
      <c r="B42" s="254">
        <f>+SUM(B24:B28)</f>
        <v>282</v>
      </c>
      <c r="C42" s="254">
        <f>+SUM(C24:C28)</f>
        <v>287</v>
      </c>
      <c r="D42" s="254"/>
      <c r="E42" s="254">
        <f>+SUM(E24:E28)</f>
        <v>773</v>
      </c>
      <c r="F42" s="254">
        <v>954</v>
      </c>
      <c r="G42" s="254"/>
      <c r="H42" s="254">
        <f>+SUM(H24:H28)</f>
        <v>6085</v>
      </c>
      <c r="I42" s="254">
        <v>6226</v>
      </c>
      <c r="J42" s="254"/>
      <c r="K42" s="254">
        <f>+SUM(K24:K28)</f>
        <v>12373</v>
      </c>
      <c r="L42" s="254">
        <f>+SUM(L24:L28)</f>
        <v>48862.09</v>
      </c>
    </row>
    <row r="43" spans="1:12" s="40" customFormat="1" ht="10" customHeight="1" x14ac:dyDescent="0.25">
      <c r="A43" s="40" t="s">
        <v>38</v>
      </c>
      <c r="B43" s="254">
        <f>+SUM(B29:B32)</f>
        <v>2813</v>
      </c>
      <c r="C43" s="254">
        <f>+SUM(C29:C32)</f>
        <v>2858</v>
      </c>
      <c r="D43" s="254"/>
      <c r="E43" s="254">
        <f>+SUM(E29:E32)</f>
        <v>194</v>
      </c>
      <c r="F43" s="254">
        <v>229</v>
      </c>
      <c r="G43" s="254"/>
      <c r="H43" s="254">
        <f>+SUM(H29:H32)</f>
        <v>1533</v>
      </c>
      <c r="I43" s="254">
        <v>1542</v>
      </c>
      <c r="J43" s="254"/>
      <c r="K43" s="254">
        <f>+SUM(K29:K32)</f>
        <v>712</v>
      </c>
      <c r="L43" s="254">
        <f>+SUM(L29:L32)</f>
        <v>5358.98</v>
      </c>
    </row>
    <row r="44" spans="1:12" s="40" customFormat="1" ht="10" customHeight="1" x14ac:dyDescent="0.25">
      <c r="A44" s="40" t="s">
        <v>39</v>
      </c>
      <c r="B44" s="254">
        <f>+SUM(B33:B38)</f>
        <v>896</v>
      </c>
      <c r="C44" s="254">
        <f>+SUM(C33:C38)</f>
        <v>905</v>
      </c>
      <c r="D44" s="254"/>
      <c r="E44" s="254">
        <f>+SUM(E33:E38)</f>
        <v>102</v>
      </c>
      <c r="F44" s="254">
        <v>102</v>
      </c>
      <c r="G44" s="254"/>
      <c r="H44" s="254">
        <f>+SUM(H33:H38)</f>
        <v>1164</v>
      </c>
      <c r="I44" s="254">
        <v>1185</v>
      </c>
      <c r="J44" s="254"/>
      <c r="K44" s="254">
        <f>+SUM(K33:K38)</f>
        <v>2472</v>
      </c>
      <c r="L44" s="254">
        <f>+SUM(L33:L38)</f>
        <v>12514.010000000002</v>
      </c>
    </row>
    <row r="45" spans="1:12" s="40" customFormat="1" ht="10" customHeight="1" x14ac:dyDescent="0.25">
      <c r="A45" s="40" t="s">
        <v>40</v>
      </c>
      <c r="B45" s="254">
        <f>+SUM(B39:B40)</f>
        <v>5039</v>
      </c>
      <c r="C45" s="254">
        <f>+SUM(C39:C40)</f>
        <v>5052</v>
      </c>
      <c r="D45" s="254"/>
      <c r="E45" s="254">
        <f>+SUM(E39:E40)</f>
        <v>0</v>
      </c>
      <c r="F45" s="254">
        <v>0</v>
      </c>
      <c r="G45" s="254"/>
      <c r="H45" s="254">
        <f>+SUM(H39:H40)</f>
        <v>10373</v>
      </c>
      <c r="I45" s="254">
        <v>10418</v>
      </c>
      <c r="J45" s="254"/>
      <c r="K45" s="254">
        <f>+SUM(K39:K40)</f>
        <v>2347</v>
      </c>
      <c r="L45" s="254">
        <f>+SUM(L39:L40)</f>
        <v>14108.01</v>
      </c>
    </row>
    <row r="46" spans="1:12" s="40" customFormat="1" ht="10" customHeight="1" x14ac:dyDescent="0.25">
      <c r="A46" s="40" t="s">
        <v>41</v>
      </c>
      <c r="B46" s="254">
        <f>+B41+B42+B43+B44+B45</f>
        <v>9124</v>
      </c>
      <c r="C46" s="254">
        <f>+C41+C42+C43+C44+C45</f>
        <v>9205</v>
      </c>
      <c r="D46" s="254"/>
      <c r="E46" s="254">
        <f>+E41+E42+E43+E44+E45</f>
        <v>3010</v>
      </c>
      <c r="F46" s="254">
        <f>+F41+F42+F43+F44+F45</f>
        <v>3620</v>
      </c>
      <c r="G46" s="254"/>
      <c r="H46" s="254">
        <f>+H41+H42+H43+H44+H45</f>
        <v>23644</v>
      </c>
      <c r="I46" s="254">
        <f>+I41+I42+I43+I44+I45</f>
        <v>23942</v>
      </c>
      <c r="J46" s="254"/>
      <c r="K46" s="254">
        <f>+K41+K42+K43+K44+K45</f>
        <v>20160</v>
      </c>
      <c r="L46" s="254">
        <f>+L41+L42+L43+L44+L45</f>
        <v>93502.529999999984</v>
      </c>
    </row>
    <row r="47" spans="1:12" s="4" customFormat="1" ht="2.5" customHeight="1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</row>
    <row r="48" spans="1:12" s="4" customFormat="1" ht="3" customHeight="1" x14ac:dyDescent="0.2">
      <c r="B48" s="7"/>
      <c r="C48" s="7"/>
      <c r="E48" s="7"/>
      <c r="F48" s="7"/>
      <c r="H48" s="7"/>
      <c r="I48" s="7"/>
      <c r="K48" s="7"/>
      <c r="L48" s="7"/>
    </row>
    <row r="49" spans="1:3" s="208" customFormat="1" ht="10" customHeight="1" x14ac:dyDescent="0.25">
      <c r="A49" s="10" t="s">
        <v>152</v>
      </c>
      <c r="B49" s="10"/>
      <c r="C49" s="10"/>
    </row>
    <row r="50" spans="1:3" s="10" customFormat="1" ht="10" customHeight="1" x14ac:dyDescent="0.25">
      <c r="A50" s="10" t="s">
        <v>153</v>
      </c>
    </row>
    <row r="51" spans="1:3" s="10" customFormat="1" ht="10" customHeight="1" x14ac:dyDescent="0.25">
      <c r="A51" s="10" t="s">
        <v>154</v>
      </c>
    </row>
    <row r="52" spans="1:3" ht="9" customHeight="1" x14ac:dyDescent="0.25">
      <c r="A52" s="4" t="s">
        <v>361</v>
      </c>
    </row>
    <row r="53" spans="1:3" ht="9" customHeight="1" x14ac:dyDescent="0.25">
      <c r="A53" s="4" t="s">
        <v>362</v>
      </c>
    </row>
    <row r="54" spans="1:3" ht="9" customHeight="1" x14ac:dyDescent="0.25">
      <c r="A54" s="4" t="s">
        <v>363</v>
      </c>
    </row>
    <row r="55" spans="1:3" ht="9" customHeight="1" x14ac:dyDescent="0.25">
      <c r="A55" s="4" t="s">
        <v>364</v>
      </c>
    </row>
    <row r="56" spans="1:3" ht="9" customHeight="1" x14ac:dyDescent="0.25"/>
    <row r="57" spans="1:3" ht="9" customHeight="1" x14ac:dyDescent="0.25"/>
  </sheetData>
  <mergeCells count="7">
    <mergeCell ref="B17:L17"/>
    <mergeCell ref="A5:K5"/>
    <mergeCell ref="A8:A9"/>
    <mergeCell ref="B8:C8"/>
    <mergeCell ref="E8:F8"/>
    <mergeCell ref="H8:I8"/>
    <mergeCell ref="K8:L8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ignoredErrors>
    <ignoredError sqref="B41:L46" formulaRange="1"/>
  </ignoredError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6"/>
  <dimension ref="A1:N127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17.7265625" style="6" customWidth="1"/>
    <col min="2" max="2" width="8.7265625" style="6" customWidth="1"/>
    <col min="3" max="3" width="9.453125" style="6" customWidth="1"/>
    <col min="4" max="4" width="0.81640625" style="6" customWidth="1"/>
    <col min="5" max="7" width="8.7265625" style="6" customWidth="1"/>
    <col min="8" max="8" width="0.81640625" style="6" customWidth="1"/>
    <col min="9" max="10" width="8.7265625" style="6" customWidth="1"/>
    <col min="11" max="11" width="10.26953125" style="6" customWidth="1"/>
    <col min="12" max="16384" width="9.1796875" style="6"/>
  </cols>
  <sheetData>
    <row r="1" spans="1:11" s="9" customFormat="1" ht="12" customHeight="1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spans="1:11" s="9" customFormat="1" ht="12" customHeight="1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s="9" customFormat="1" ht="25.15" customHeight="1" x14ac:dyDescent="0.25">
      <c r="A3" s="126"/>
      <c r="B3" s="126"/>
      <c r="C3" s="130"/>
      <c r="D3" s="126"/>
      <c r="E3" s="126"/>
      <c r="F3" s="126"/>
      <c r="G3" s="126"/>
      <c r="H3" s="126"/>
      <c r="I3" s="126"/>
      <c r="J3" s="126"/>
      <c r="K3" s="126"/>
    </row>
    <row r="4" spans="1:11" ht="12" customHeight="1" x14ac:dyDescent="0.25">
      <c r="A4" s="21" t="s">
        <v>336</v>
      </c>
      <c r="B4" s="21"/>
      <c r="C4" s="21"/>
      <c r="D4" s="21"/>
      <c r="E4" s="21"/>
      <c r="F4" s="21"/>
      <c r="G4" s="21"/>
      <c r="H4" s="21"/>
      <c r="I4" s="21"/>
      <c r="J4" s="21"/>
      <c r="K4" s="21"/>
    </row>
    <row r="5" spans="1:11" s="1" customFormat="1" ht="12" customHeight="1" x14ac:dyDescent="0.25">
      <c r="A5" s="366" t="s">
        <v>383</v>
      </c>
      <c r="B5" s="366"/>
      <c r="C5" s="366"/>
      <c r="D5" s="366"/>
      <c r="E5" s="366"/>
      <c r="F5" s="366"/>
      <c r="G5" s="366"/>
      <c r="H5" s="366"/>
      <c r="I5" s="366"/>
      <c r="J5" s="366"/>
      <c r="K5" s="366"/>
    </row>
    <row r="6" spans="1:11" s="3" customFormat="1" ht="12" customHeight="1" x14ac:dyDescent="0.35">
      <c r="A6" s="22" t="s">
        <v>425</v>
      </c>
      <c r="B6" s="22"/>
      <c r="C6" s="22"/>
      <c r="D6" s="22"/>
      <c r="E6" s="23"/>
      <c r="F6" s="23"/>
      <c r="G6" s="23"/>
      <c r="H6" s="23"/>
      <c r="I6" s="23"/>
      <c r="J6" s="23"/>
      <c r="K6" s="23"/>
    </row>
    <row r="7" spans="1:11" s="3" customFormat="1" ht="6" customHeight="1" x14ac:dyDescent="0.35">
      <c r="A7" s="116"/>
      <c r="B7" s="116"/>
      <c r="C7" s="116"/>
      <c r="D7" s="116"/>
      <c r="E7" s="116"/>
      <c r="F7" s="116"/>
      <c r="G7" s="116"/>
      <c r="H7" s="116"/>
      <c r="I7" s="116"/>
      <c r="J7" s="116"/>
      <c r="K7" s="116"/>
    </row>
    <row r="8" spans="1:11" s="4" customFormat="1" ht="12" customHeight="1" x14ac:dyDescent="0.2">
      <c r="A8" s="367" t="s">
        <v>326</v>
      </c>
      <c r="B8" s="397" t="s">
        <v>155</v>
      </c>
      <c r="C8" s="397"/>
      <c r="D8" s="111"/>
      <c r="E8" s="397" t="s">
        <v>156</v>
      </c>
      <c r="F8" s="397"/>
      <c r="G8" s="397"/>
      <c r="H8" s="111"/>
      <c r="I8" s="397" t="s">
        <v>14</v>
      </c>
      <c r="J8" s="397"/>
      <c r="K8" s="397"/>
    </row>
    <row r="9" spans="1:11" s="4" customFormat="1" ht="22.5" customHeight="1" x14ac:dyDescent="0.2">
      <c r="A9" s="391"/>
      <c r="B9" s="115" t="s">
        <v>157</v>
      </c>
      <c r="C9" s="115" t="s">
        <v>151</v>
      </c>
      <c r="D9" s="115"/>
      <c r="E9" s="115" t="s">
        <v>157</v>
      </c>
      <c r="F9" s="115" t="s">
        <v>150</v>
      </c>
      <c r="G9" s="115" t="s">
        <v>151</v>
      </c>
      <c r="H9" s="115"/>
      <c r="I9" s="115" t="s">
        <v>157</v>
      </c>
      <c r="J9" s="115" t="s">
        <v>150</v>
      </c>
      <c r="K9" s="115" t="s">
        <v>151</v>
      </c>
    </row>
    <row r="10" spans="1:11" s="4" customFormat="1" ht="3" customHeight="1" x14ac:dyDescent="0.2"/>
    <row r="11" spans="1:11" s="10" customFormat="1" ht="10" customHeight="1" x14ac:dyDescent="0.25">
      <c r="A11" s="30">
        <v>2016</v>
      </c>
      <c r="B11" s="44">
        <v>21033</v>
      </c>
      <c r="C11" s="44">
        <v>131766.82</v>
      </c>
      <c r="D11" s="44"/>
      <c r="E11" s="44">
        <v>850</v>
      </c>
      <c r="F11" s="44">
        <v>468</v>
      </c>
      <c r="G11" s="44">
        <v>2205.4245000000001</v>
      </c>
      <c r="H11" s="44"/>
      <c r="I11" s="44">
        <v>78784</v>
      </c>
      <c r="J11" s="44">
        <v>40555</v>
      </c>
      <c r="K11" s="44">
        <v>197524.72450000001</v>
      </c>
    </row>
    <row r="12" spans="1:11" s="10" customFormat="1" ht="10" customHeight="1" x14ac:dyDescent="0.25">
      <c r="A12" s="30">
        <v>2017</v>
      </c>
      <c r="B12" s="44">
        <v>21959</v>
      </c>
      <c r="C12" s="44">
        <v>150680.08000000002</v>
      </c>
      <c r="D12" s="44"/>
      <c r="E12" s="44">
        <v>946</v>
      </c>
      <c r="F12" s="44">
        <v>524</v>
      </c>
      <c r="G12" s="44">
        <v>2922.1900000000005</v>
      </c>
      <c r="H12" s="44"/>
      <c r="I12" s="44">
        <v>80189</v>
      </c>
      <c r="J12" s="44">
        <v>40043</v>
      </c>
      <c r="K12" s="44">
        <v>232802.87</v>
      </c>
    </row>
    <row r="13" spans="1:11" s="10" customFormat="1" ht="10" customHeight="1" x14ac:dyDescent="0.25">
      <c r="A13" s="30" t="s">
        <v>386</v>
      </c>
      <c r="B13" s="44">
        <v>22141</v>
      </c>
      <c r="C13" s="44">
        <v>135921.8388</v>
      </c>
      <c r="D13" s="44"/>
      <c r="E13" s="44">
        <v>1107</v>
      </c>
      <c r="F13" s="44">
        <v>675</v>
      </c>
      <c r="G13" s="44">
        <v>2743.6490999999996</v>
      </c>
      <c r="H13" s="44"/>
      <c r="I13" s="44">
        <v>83734</v>
      </c>
      <c r="J13" s="44">
        <v>44714</v>
      </c>
      <c r="K13" s="44">
        <v>229912.2879</v>
      </c>
    </row>
    <row r="14" spans="1:11" s="10" customFormat="1" ht="10" customHeight="1" x14ac:dyDescent="0.25">
      <c r="A14" s="30">
        <v>2019</v>
      </c>
      <c r="B14" s="44">
        <v>22356</v>
      </c>
      <c r="C14" s="44">
        <v>167541.63020000001</v>
      </c>
      <c r="D14" s="44">
        <v>0</v>
      </c>
      <c r="E14" s="44">
        <v>1893</v>
      </c>
      <c r="F14" s="44">
        <v>1518</v>
      </c>
      <c r="G14" s="44">
        <v>2470.7013999999999</v>
      </c>
      <c r="H14" s="44">
        <v>0</v>
      </c>
      <c r="I14" s="44">
        <v>82002</v>
      </c>
      <c r="J14" s="44">
        <v>42188</v>
      </c>
      <c r="K14" s="44">
        <v>253311.11770000003</v>
      </c>
    </row>
    <row r="15" spans="1:11" s="10" customFormat="1" ht="10" customHeight="1" x14ac:dyDescent="0.25">
      <c r="A15" s="30">
        <v>2020</v>
      </c>
      <c r="B15" s="44">
        <v>22586</v>
      </c>
      <c r="C15" s="44">
        <v>174822.52</v>
      </c>
      <c r="D15" s="44"/>
      <c r="E15" s="44">
        <v>1935</v>
      </c>
      <c r="F15" s="44">
        <v>1574</v>
      </c>
      <c r="G15" s="44">
        <v>1835.26</v>
      </c>
      <c r="H15" s="44"/>
      <c r="I15" s="44">
        <v>79517</v>
      </c>
      <c r="J15" s="44">
        <v>38521</v>
      </c>
      <c r="K15" s="44">
        <v>263095.02489999996</v>
      </c>
    </row>
    <row r="16" spans="1:11" s="4" customFormat="1" ht="3" customHeight="1" x14ac:dyDescent="0.2">
      <c r="A16" s="27"/>
      <c r="B16" s="7"/>
      <c r="C16" s="7"/>
      <c r="D16" s="7"/>
      <c r="E16" s="7"/>
      <c r="F16" s="7"/>
      <c r="G16" s="7"/>
      <c r="H16" s="7"/>
      <c r="I16" s="7"/>
      <c r="J16" s="7"/>
      <c r="K16" s="72"/>
    </row>
    <row r="17" spans="1:14" s="10" customFormat="1" ht="10" customHeight="1" x14ac:dyDescent="0.25">
      <c r="B17" s="389" t="s">
        <v>411</v>
      </c>
      <c r="C17" s="389"/>
      <c r="D17" s="389"/>
      <c r="E17" s="389"/>
      <c r="F17" s="389"/>
      <c r="G17" s="389"/>
      <c r="H17" s="389"/>
      <c r="I17" s="389"/>
      <c r="J17" s="389"/>
      <c r="K17" s="389"/>
    </row>
    <row r="18" spans="1:14" s="4" customFormat="1" ht="3" customHeight="1" x14ac:dyDescent="0.2"/>
    <row r="19" spans="1:14" s="40" customFormat="1" ht="10" customHeight="1" x14ac:dyDescent="0.25">
      <c r="A19" s="10" t="s">
        <v>15</v>
      </c>
      <c r="B19" s="332">
        <v>0</v>
      </c>
      <c r="C19" s="332">
        <v>0</v>
      </c>
      <c r="D19" s="332"/>
      <c r="E19" s="332">
        <v>2</v>
      </c>
      <c r="F19" s="332" t="s">
        <v>355</v>
      </c>
      <c r="G19" s="332">
        <v>0</v>
      </c>
      <c r="H19" s="227"/>
      <c r="I19" s="227">
        <v>3429</v>
      </c>
      <c r="J19" s="227">
        <v>1606</v>
      </c>
      <c r="K19" s="227">
        <v>11016.37</v>
      </c>
      <c r="L19" s="15"/>
      <c r="M19" s="15"/>
      <c r="N19" s="15"/>
    </row>
    <row r="20" spans="1:14" s="40" customFormat="1" ht="10" customHeight="1" x14ac:dyDescent="0.25">
      <c r="A20" s="10" t="s">
        <v>130</v>
      </c>
      <c r="B20" s="332">
        <v>0</v>
      </c>
      <c r="C20" s="332">
        <v>0</v>
      </c>
      <c r="D20" s="332"/>
      <c r="E20" s="332">
        <v>0</v>
      </c>
      <c r="F20" s="332">
        <v>0</v>
      </c>
      <c r="G20" s="332">
        <v>0</v>
      </c>
      <c r="H20" s="227"/>
      <c r="I20" s="227">
        <v>608</v>
      </c>
      <c r="J20" s="227">
        <v>620</v>
      </c>
      <c r="K20" s="227">
        <v>0</v>
      </c>
      <c r="L20" s="15"/>
      <c r="M20" s="15"/>
      <c r="N20" s="15"/>
    </row>
    <row r="21" spans="1:14" s="40" customFormat="1" ht="10" customHeight="1" x14ac:dyDescent="0.25">
      <c r="A21" s="10" t="s">
        <v>17</v>
      </c>
      <c r="B21" s="332">
        <v>1043</v>
      </c>
      <c r="C21" s="332">
        <v>2307.87</v>
      </c>
      <c r="D21" s="332"/>
      <c r="E21" s="332">
        <v>6</v>
      </c>
      <c r="F21" s="332">
        <v>6</v>
      </c>
      <c r="G21" s="332">
        <v>0</v>
      </c>
      <c r="H21" s="332"/>
      <c r="I21" s="332">
        <v>1106</v>
      </c>
      <c r="J21" s="227">
        <v>6</v>
      </c>
      <c r="K21" s="227">
        <v>2504</v>
      </c>
      <c r="L21" s="15"/>
      <c r="M21" s="15"/>
      <c r="N21" s="15"/>
    </row>
    <row r="22" spans="1:14" s="40" customFormat="1" ht="10" customHeight="1" x14ac:dyDescent="0.25">
      <c r="A22" s="10" t="s">
        <v>18</v>
      </c>
      <c r="B22" s="332">
        <v>161</v>
      </c>
      <c r="C22" s="332">
        <v>324.12</v>
      </c>
      <c r="D22" s="332"/>
      <c r="E22" s="332">
        <v>5</v>
      </c>
      <c r="F22" s="332" t="s">
        <v>355</v>
      </c>
      <c r="G22" s="332">
        <v>0</v>
      </c>
      <c r="H22" s="332"/>
      <c r="I22" s="332">
        <v>4854</v>
      </c>
      <c r="J22" s="227">
        <v>4797</v>
      </c>
      <c r="K22" s="227">
        <v>1771.06</v>
      </c>
      <c r="L22" s="15"/>
      <c r="M22" s="15"/>
      <c r="N22" s="15"/>
    </row>
    <row r="23" spans="1:14" s="40" customFormat="1" ht="10" customHeight="1" x14ac:dyDescent="0.25">
      <c r="A23" s="10" t="s">
        <v>131</v>
      </c>
      <c r="B23" s="332">
        <v>79</v>
      </c>
      <c r="C23" s="332">
        <v>88.16</v>
      </c>
      <c r="D23" s="332"/>
      <c r="E23" s="332">
        <v>12</v>
      </c>
      <c r="F23" s="332">
        <v>15</v>
      </c>
      <c r="G23" s="332">
        <v>0</v>
      </c>
      <c r="H23" s="332"/>
      <c r="I23" s="332">
        <v>11555</v>
      </c>
      <c r="J23" s="227">
        <v>1154</v>
      </c>
      <c r="K23" s="227">
        <v>26695.66</v>
      </c>
      <c r="L23" s="15"/>
      <c r="M23" s="15"/>
      <c r="N23" s="15"/>
    </row>
    <row r="24" spans="1:14" s="40" customFormat="1" ht="10" customHeight="1" x14ac:dyDescent="0.25">
      <c r="A24" s="36" t="s">
        <v>396</v>
      </c>
      <c r="B24" s="332">
        <v>0</v>
      </c>
      <c r="C24" s="332">
        <v>0</v>
      </c>
      <c r="D24" s="332"/>
      <c r="E24" s="332">
        <v>0</v>
      </c>
      <c r="F24" s="332">
        <v>0</v>
      </c>
      <c r="G24" s="332">
        <v>0</v>
      </c>
      <c r="H24" s="332"/>
      <c r="I24" s="332">
        <v>6219</v>
      </c>
      <c r="J24" s="227">
        <v>565</v>
      </c>
      <c r="K24" s="227">
        <v>13573.05</v>
      </c>
      <c r="L24" s="15"/>
      <c r="M24" s="15"/>
      <c r="N24" s="15"/>
    </row>
    <row r="25" spans="1:14" s="40" customFormat="1" ht="10" customHeight="1" x14ac:dyDescent="0.25">
      <c r="A25" s="36" t="s">
        <v>397</v>
      </c>
      <c r="B25" s="332">
        <v>79</v>
      </c>
      <c r="C25" s="332">
        <v>88.16</v>
      </c>
      <c r="D25" s="332"/>
      <c r="E25" s="332">
        <v>12</v>
      </c>
      <c r="F25" s="332">
        <v>15</v>
      </c>
      <c r="G25" s="332">
        <v>0</v>
      </c>
      <c r="H25" s="332"/>
      <c r="I25" s="332">
        <v>5336</v>
      </c>
      <c r="J25" s="227">
        <v>589</v>
      </c>
      <c r="K25" s="227">
        <v>13122.619999999999</v>
      </c>
      <c r="L25" s="15"/>
      <c r="M25" s="15"/>
      <c r="N25" s="15"/>
    </row>
    <row r="26" spans="1:14" s="40" customFormat="1" ht="10" customHeight="1" x14ac:dyDescent="0.25">
      <c r="A26" s="10" t="s">
        <v>21</v>
      </c>
      <c r="B26" s="332">
        <v>643</v>
      </c>
      <c r="C26" s="332">
        <v>854.52</v>
      </c>
      <c r="D26" s="332"/>
      <c r="E26" s="332">
        <v>41</v>
      </c>
      <c r="F26" s="332">
        <v>41</v>
      </c>
      <c r="G26" s="332">
        <v>0</v>
      </c>
      <c r="H26" s="332"/>
      <c r="I26" s="332">
        <v>3514</v>
      </c>
      <c r="J26" s="227">
        <v>2295</v>
      </c>
      <c r="K26" s="227">
        <v>2789.94</v>
      </c>
      <c r="L26" s="15"/>
      <c r="M26" s="15"/>
      <c r="N26" s="15"/>
    </row>
    <row r="27" spans="1:14" s="40" customFormat="1" ht="10" customHeight="1" x14ac:dyDescent="0.25">
      <c r="A27" s="10" t="s">
        <v>22</v>
      </c>
      <c r="B27" s="332">
        <v>10</v>
      </c>
      <c r="C27" s="332">
        <v>26.42</v>
      </c>
      <c r="D27" s="332"/>
      <c r="E27" s="332">
        <v>0</v>
      </c>
      <c r="F27" s="332">
        <v>0</v>
      </c>
      <c r="G27" s="332">
        <v>0</v>
      </c>
      <c r="H27" s="332"/>
      <c r="I27" s="332">
        <v>569</v>
      </c>
      <c r="J27" s="227">
        <v>568</v>
      </c>
      <c r="K27" s="227">
        <v>51.760000000000005</v>
      </c>
      <c r="L27" s="15"/>
      <c r="M27" s="15"/>
      <c r="N27" s="15"/>
    </row>
    <row r="28" spans="1:14" s="40" customFormat="1" ht="10" customHeight="1" x14ac:dyDescent="0.25">
      <c r="A28" s="10" t="s">
        <v>23</v>
      </c>
      <c r="B28" s="332">
        <v>138</v>
      </c>
      <c r="C28" s="332">
        <v>210.7</v>
      </c>
      <c r="D28" s="332"/>
      <c r="E28" s="332">
        <v>136</v>
      </c>
      <c r="F28" s="332">
        <v>0</v>
      </c>
      <c r="G28" s="332">
        <v>257.07</v>
      </c>
      <c r="H28" s="332"/>
      <c r="I28" s="332">
        <v>4934</v>
      </c>
      <c r="J28" s="227">
        <v>3506</v>
      </c>
      <c r="K28" s="227">
        <v>20761.59</v>
      </c>
      <c r="L28" s="15"/>
      <c r="M28" s="15"/>
      <c r="N28" s="15"/>
    </row>
    <row r="29" spans="1:14" s="40" customFormat="1" ht="10" customHeight="1" x14ac:dyDescent="0.25">
      <c r="A29" s="10" t="s">
        <v>24</v>
      </c>
      <c r="B29" s="332">
        <v>9999</v>
      </c>
      <c r="C29" s="332">
        <v>70306.460000000006</v>
      </c>
      <c r="D29" s="332"/>
      <c r="E29" s="332">
        <v>74</v>
      </c>
      <c r="F29" s="332">
        <v>35</v>
      </c>
      <c r="G29" s="332">
        <v>278.52999999999997</v>
      </c>
      <c r="H29" s="332"/>
      <c r="I29" s="332">
        <v>11601</v>
      </c>
      <c r="J29" s="227">
        <v>1361</v>
      </c>
      <c r="K29" s="227">
        <v>72856.290000000008</v>
      </c>
      <c r="L29" s="15"/>
      <c r="M29" s="15"/>
      <c r="N29" s="15"/>
    </row>
    <row r="30" spans="1:14" s="40" customFormat="1" ht="10" customHeight="1" x14ac:dyDescent="0.25">
      <c r="A30" s="10" t="s">
        <v>25</v>
      </c>
      <c r="B30" s="332">
        <v>1201</v>
      </c>
      <c r="C30" s="332">
        <v>7096.27</v>
      </c>
      <c r="D30" s="332"/>
      <c r="E30" s="332">
        <v>0</v>
      </c>
      <c r="F30" s="332">
        <v>0</v>
      </c>
      <c r="G30" s="332">
        <v>0</v>
      </c>
      <c r="H30" s="332"/>
      <c r="I30" s="332">
        <v>1925</v>
      </c>
      <c r="J30" s="227">
        <v>706</v>
      </c>
      <c r="K30" s="227">
        <v>7705.51</v>
      </c>
      <c r="L30" s="15"/>
      <c r="M30" s="15"/>
      <c r="N30" s="15"/>
    </row>
    <row r="31" spans="1:14" s="40" customFormat="1" ht="10" customHeight="1" x14ac:dyDescent="0.25">
      <c r="A31" s="10" t="s">
        <v>26</v>
      </c>
      <c r="B31" s="332">
        <v>68</v>
      </c>
      <c r="C31" s="332">
        <v>456.58</v>
      </c>
      <c r="D31" s="332"/>
      <c r="E31" s="332">
        <v>0</v>
      </c>
      <c r="F31" s="332">
        <v>0</v>
      </c>
      <c r="G31" s="332">
        <v>0</v>
      </c>
      <c r="H31" s="332"/>
      <c r="I31" s="332">
        <v>724</v>
      </c>
      <c r="J31" s="227">
        <v>643</v>
      </c>
      <c r="K31" s="227">
        <v>564.98</v>
      </c>
      <c r="L31" s="15"/>
      <c r="M31" s="15"/>
      <c r="N31" s="15"/>
    </row>
    <row r="32" spans="1:14" s="40" customFormat="1" ht="10" customHeight="1" x14ac:dyDescent="0.25">
      <c r="A32" s="10" t="s">
        <v>27</v>
      </c>
      <c r="B32" s="332">
        <v>567</v>
      </c>
      <c r="C32" s="332">
        <v>4687.83</v>
      </c>
      <c r="D32" s="332"/>
      <c r="E32" s="332">
        <v>514</v>
      </c>
      <c r="F32" s="332">
        <v>516</v>
      </c>
      <c r="G32" s="332">
        <v>0</v>
      </c>
      <c r="H32" s="332"/>
      <c r="I32" s="332">
        <v>3425</v>
      </c>
      <c r="J32" s="227">
        <v>2470</v>
      </c>
      <c r="K32" s="227">
        <v>7057.87</v>
      </c>
      <c r="L32" s="15"/>
      <c r="M32" s="15"/>
      <c r="N32" s="15"/>
    </row>
    <row r="33" spans="1:14" s="40" customFormat="1" ht="10" customHeight="1" x14ac:dyDescent="0.25">
      <c r="A33" s="10" t="s">
        <v>162</v>
      </c>
      <c r="B33" s="332">
        <v>602</v>
      </c>
      <c r="C33" s="332">
        <v>2287.02</v>
      </c>
      <c r="D33" s="332"/>
      <c r="E33" s="332">
        <v>94</v>
      </c>
      <c r="F33" s="332">
        <v>0</v>
      </c>
      <c r="G33" s="332">
        <v>8.48</v>
      </c>
      <c r="H33" s="332"/>
      <c r="I33" s="332">
        <v>1420</v>
      </c>
      <c r="J33" s="227">
        <v>492</v>
      </c>
      <c r="K33" s="227">
        <v>3211.67</v>
      </c>
      <c r="L33" s="15"/>
      <c r="M33" s="15"/>
      <c r="N33" s="15"/>
    </row>
    <row r="34" spans="1:14" s="40" customFormat="1" ht="10" customHeight="1" x14ac:dyDescent="0.25">
      <c r="A34" s="10" t="s">
        <v>163</v>
      </c>
      <c r="B34" s="332">
        <v>72</v>
      </c>
      <c r="C34" s="332">
        <v>331.9</v>
      </c>
      <c r="D34" s="332"/>
      <c r="E34" s="332">
        <v>2</v>
      </c>
      <c r="F34" s="332" t="s">
        <v>355</v>
      </c>
      <c r="G34" s="332">
        <v>0</v>
      </c>
      <c r="H34" s="332"/>
      <c r="I34" s="332">
        <v>182</v>
      </c>
      <c r="J34" s="227">
        <v>110</v>
      </c>
      <c r="K34" s="227">
        <v>331.9</v>
      </c>
      <c r="L34" s="15"/>
      <c r="M34" s="15"/>
      <c r="N34" s="15"/>
    </row>
    <row r="35" spans="1:14" s="40" customFormat="1" ht="10" customHeight="1" x14ac:dyDescent="0.25">
      <c r="A35" s="10" t="s">
        <v>30</v>
      </c>
      <c r="B35" s="332">
        <v>362</v>
      </c>
      <c r="C35" s="332">
        <v>1999.35</v>
      </c>
      <c r="D35" s="332"/>
      <c r="E35" s="332">
        <v>851</v>
      </c>
      <c r="F35" s="332">
        <v>871</v>
      </c>
      <c r="G35" s="332">
        <v>0</v>
      </c>
      <c r="H35" s="332"/>
      <c r="I35" s="332">
        <v>3870</v>
      </c>
      <c r="J35" s="227">
        <v>2181</v>
      </c>
      <c r="K35" s="227">
        <v>4972.3999999999996</v>
      </c>
      <c r="L35" s="15"/>
      <c r="M35" s="15"/>
      <c r="N35" s="15"/>
    </row>
    <row r="36" spans="1:14" s="40" customFormat="1" ht="10" customHeight="1" x14ac:dyDescent="0.25">
      <c r="A36" s="10" t="s">
        <v>31</v>
      </c>
      <c r="B36" s="332">
        <v>3763</v>
      </c>
      <c r="C36" s="332">
        <v>51444.480000000003</v>
      </c>
      <c r="D36" s="332"/>
      <c r="E36" s="332">
        <v>42</v>
      </c>
      <c r="F36" s="332" t="s">
        <v>355</v>
      </c>
      <c r="G36" s="332">
        <v>234.64</v>
      </c>
      <c r="H36" s="332"/>
      <c r="I36" s="332">
        <v>4304</v>
      </c>
      <c r="J36" s="227">
        <v>164</v>
      </c>
      <c r="K36" s="227">
        <v>54080.880000000005</v>
      </c>
      <c r="L36" s="15"/>
      <c r="M36" s="15"/>
      <c r="N36" s="15"/>
    </row>
    <row r="37" spans="1:14" s="40" customFormat="1" ht="10" customHeight="1" x14ac:dyDescent="0.25">
      <c r="A37" s="10" t="s">
        <v>32</v>
      </c>
      <c r="B37" s="332">
        <v>91</v>
      </c>
      <c r="C37" s="332">
        <v>807.76</v>
      </c>
      <c r="D37" s="332"/>
      <c r="E37" s="332">
        <v>0</v>
      </c>
      <c r="F37" s="332">
        <v>0</v>
      </c>
      <c r="G37" s="332">
        <v>0</v>
      </c>
      <c r="H37" s="332"/>
      <c r="I37" s="332">
        <v>250</v>
      </c>
      <c r="J37" s="227">
        <v>54</v>
      </c>
      <c r="K37" s="227">
        <v>1111.8600000000001</v>
      </c>
      <c r="L37" s="15"/>
      <c r="M37" s="15"/>
      <c r="N37" s="15"/>
    </row>
    <row r="38" spans="1:14" s="40" customFormat="1" ht="10" customHeight="1" x14ac:dyDescent="0.25">
      <c r="A38" s="10" t="s">
        <v>33</v>
      </c>
      <c r="B38" s="332">
        <v>801</v>
      </c>
      <c r="C38" s="332">
        <v>13036.36</v>
      </c>
      <c r="D38" s="332"/>
      <c r="E38" s="332">
        <v>75</v>
      </c>
      <c r="F38" s="332">
        <v>0</v>
      </c>
      <c r="G38" s="332">
        <v>560.25</v>
      </c>
      <c r="H38" s="332"/>
      <c r="I38" s="332">
        <v>1363</v>
      </c>
      <c r="J38" s="227">
        <v>90</v>
      </c>
      <c r="K38" s="227">
        <v>19515.54</v>
      </c>
      <c r="L38" s="15"/>
      <c r="M38" s="15"/>
      <c r="N38" s="15"/>
    </row>
    <row r="39" spans="1:14" s="40" customFormat="1" ht="10" customHeight="1" x14ac:dyDescent="0.25">
      <c r="A39" s="10" t="s">
        <v>34</v>
      </c>
      <c r="B39" s="332">
        <v>3579</v>
      </c>
      <c r="C39" s="332">
        <v>25487.94</v>
      </c>
      <c r="D39" s="332"/>
      <c r="E39" s="332">
        <v>12</v>
      </c>
      <c r="F39" s="332">
        <v>0</v>
      </c>
      <c r="G39" s="332">
        <v>491.63</v>
      </c>
      <c r="H39" s="332"/>
      <c r="I39" s="332">
        <v>5986</v>
      </c>
      <c r="J39" s="227">
        <v>76</v>
      </c>
      <c r="K39" s="227">
        <v>39805.289999999994</v>
      </c>
      <c r="L39" s="15"/>
      <c r="M39" s="15"/>
      <c r="N39" s="15"/>
    </row>
    <row r="40" spans="1:14" s="40" customFormat="1" ht="10" customHeight="1" x14ac:dyDescent="0.25">
      <c r="A40" s="10" t="s">
        <v>35</v>
      </c>
      <c r="B40" s="332">
        <v>69</v>
      </c>
      <c r="C40" s="332">
        <v>1103.48</v>
      </c>
      <c r="D40" s="332"/>
      <c r="E40" s="332">
        <v>7</v>
      </c>
      <c r="F40" s="332">
        <v>0</v>
      </c>
      <c r="G40" s="332">
        <v>2.37</v>
      </c>
      <c r="H40" s="332"/>
      <c r="I40" s="332">
        <v>15440</v>
      </c>
      <c r="J40" s="227">
        <v>15394</v>
      </c>
      <c r="K40" s="227">
        <v>1388.1399999999999</v>
      </c>
      <c r="L40" s="15"/>
      <c r="M40" s="15"/>
      <c r="N40" s="15"/>
    </row>
    <row r="41" spans="1:14" s="40" customFormat="1" ht="10" customHeight="1" x14ac:dyDescent="0.25">
      <c r="A41" s="40" t="s">
        <v>36</v>
      </c>
      <c r="B41" s="254">
        <f>+SUM(B19:B22)</f>
        <v>1204</v>
      </c>
      <c r="C41" s="254">
        <f>+SUM(C19:C22)</f>
        <v>2631.99</v>
      </c>
      <c r="D41" s="334"/>
      <c r="E41" s="254">
        <f>+SUM(E19:E22)</f>
        <v>13</v>
      </c>
      <c r="F41" s="334">
        <v>20</v>
      </c>
      <c r="G41" s="254">
        <f>+SUM(G19:G22)</f>
        <v>0</v>
      </c>
      <c r="H41" s="334"/>
      <c r="I41" s="254">
        <f>+SUM(I19:I22)</f>
        <v>9997</v>
      </c>
      <c r="J41" s="254">
        <f>+SUM(J19:J22)</f>
        <v>7029</v>
      </c>
      <c r="K41" s="254">
        <f>+SUM(K19:K22)</f>
        <v>15291.43</v>
      </c>
      <c r="L41" s="15"/>
      <c r="M41" s="15"/>
      <c r="N41" s="15"/>
    </row>
    <row r="42" spans="1:14" s="40" customFormat="1" ht="10" customHeight="1" x14ac:dyDescent="0.25">
      <c r="A42" s="40" t="s">
        <v>37</v>
      </c>
      <c r="B42" s="254">
        <f>+SUM(B24:B28)</f>
        <v>870</v>
      </c>
      <c r="C42" s="254">
        <f>+SUM(C24:C28)</f>
        <v>1179.8</v>
      </c>
      <c r="D42" s="334"/>
      <c r="E42" s="254">
        <f>+SUM(E24:E28)</f>
        <v>189</v>
      </c>
      <c r="F42" s="334">
        <v>56</v>
      </c>
      <c r="G42" s="254">
        <f>+SUM(G24:G28)</f>
        <v>257.07</v>
      </c>
      <c r="H42" s="334"/>
      <c r="I42" s="254">
        <f>+SUM(I24:I28)</f>
        <v>20572</v>
      </c>
      <c r="J42" s="254">
        <f>+SUM(J24:J28)</f>
        <v>7523</v>
      </c>
      <c r="K42" s="254">
        <f>+SUM(K24:K28)</f>
        <v>50298.959999999992</v>
      </c>
      <c r="L42" s="15"/>
      <c r="M42" s="15"/>
      <c r="N42" s="15"/>
    </row>
    <row r="43" spans="1:14" s="40" customFormat="1" ht="10" customHeight="1" x14ac:dyDescent="0.25">
      <c r="A43" s="40" t="s">
        <v>38</v>
      </c>
      <c r="B43" s="254">
        <f>+SUM(B29:B32)</f>
        <v>11835</v>
      </c>
      <c r="C43" s="254">
        <f>+SUM(C29:C32)</f>
        <v>82547.140000000014</v>
      </c>
      <c r="D43" s="334"/>
      <c r="E43" s="254">
        <f>+SUM(E29:E32)</f>
        <v>588</v>
      </c>
      <c r="F43" s="334">
        <v>551</v>
      </c>
      <c r="G43" s="254">
        <f>+SUM(G29:G32)</f>
        <v>278.52999999999997</v>
      </c>
      <c r="H43" s="334"/>
      <c r="I43" s="254">
        <f>+SUM(I29:I32)</f>
        <v>17675</v>
      </c>
      <c r="J43" s="254">
        <f>+SUM(J29:J32)</f>
        <v>5180</v>
      </c>
      <c r="K43" s="254">
        <f>+SUM(K29:K32)</f>
        <v>88184.65</v>
      </c>
      <c r="L43" s="15"/>
      <c r="M43" s="15"/>
      <c r="N43" s="15"/>
    </row>
    <row r="44" spans="1:14" s="40" customFormat="1" ht="10" customHeight="1" x14ac:dyDescent="0.25">
      <c r="A44" s="40" t="s">
        <v>39</v>
      </c>
      <c r="B44" s="254">
        <f>+SUM(B33:B38)</f>
        <v>5691</v>
      </c>
      <c r="C44" s="254">
        <f>+SUM(C33:C38)</f>
        <v>69906.87</v>
      </c>
      <c r="D44" s="334"/>
      <c r="E44" s="254">
        <f>+SUM(E33:E38)</f>
        <v>1064</v>
      </c>
      <c r="F44" s="334">
        <v>899</v>
      </c>
      <c r="G44" s="254">
        <f>+SUM(G33:G38)</f>
        <v>803.37</v>
      </c>
      <c r="H44" s="334"/>
      <c r="I44" s="254">
        <f>+SUM(I33:I38)</f>
        <v>11389</v>
      </c>
      <c r="J44" s="254">
        <f>+SUM(J33:J38)</f>
        <v>3091</v>
      </c>
      <c r="K44" s="254">
        <f>+SUM(K33:K38)</f>
        <v>83224.25</v>
      </c>
      <c r="L44" s="15"/>
      <c r="M44" s="15"/>
      <c r="N44" s="15"/>
    </row>
    <row r="45" spans="1:14" s="40" customFormat="1" ht="10" customHeight="1" x14ac:dyDescent="0.25">
      <c r="A45" s="40" t="s">
        <v>40</v>
      </c>
      <c r="B45" s="254">
        <f>+SUM(B39:B40)</f>
        <v>3648</v>
      </c>
      <c r="C45" s="254">
        <f>+SUM(C39:C40)</f>
        <v>26591.42</v>
      </c>
      <c r="D45" s="334"/>
      <c r="E45" s="254">
        <f>+SUM(E39:E40)</f>
        <v>19</v>
      </c>
      <c r="F45" s="334">
        <v>0</v>
      </c>
      <c r="G45" s="254">
        <f>+SUM(G39:G40)</f>
        <v>494</v>
      </c>
      <c r="H45" s="334"/>
      <c r="I45" s="254">
        <f>+SUM(I39:I40)</f>
        <v>21426</v>
      </c>
      <c r="J45" s="254">
        <f>+SUM(J39:J40)</f>
        <v>15470</v>
      </c>
      <c r="K45" s="254">
        <f>+SUM(K39:K40)</f>
        <v>41193.429999999993</v>
      </c>
      <c r="L45" s="15"/>
      <c r="M45" s="15"/>
      <c r="N45" s="15"/>
    </row>
    <row r="46" spans="1:14" s="40" customFormat="1" ht="10" customHeight="1" x14ac:dyDescent="0.25">
      <c r="A46" s="40" t="s">
        <v>41</v>
      </c>
      <c r="B46" s="254">
        <f>+B41+B42+B43+B44+B45</f>
        <v>23248</v>
      </c>
      <c r="C46" s="254">
        <f>+C41+C42+C43+C44+C45</f>
        <v>182857.21999999997</v>
      </c>
      <c r="D46" s="334"/>
      <c r="E46" s="254">
        <f>+E41+E42+E43+E44+E45</f>
        <v>1873</v>
      </c>
      <c r="F46" s="254">
        <f>+F41+F42+F43+F44+F45</f>
        <v>1526</v>
      </c>
      <c r="G46" s="254">
        <f>+G41+G42+G43+G44+G45</f>
        <v>1832.9699999999998</v>
      </c>
      <c r="H46" s="334"/>
      <c r="I46" s="254">
        <f>+I41+I42+I43+I44+I45</f>
        <v>81059</v>
      </c>
      <c r="J46" s="254">
        <f>+J41+J42+J43+J44+J45</f>
        <v>38293</v>
      </c>
      <c r="K46" s="254">
        <f>+K41+K42+K43+K44+K45</f>
        <v>278192.71999999997</v>
      </c>
      <c r="L46" s="15"/>
      <c r="M46" s="15"/>
      <c r="N46" s="15"/>
    </row>
    <row r="47" spans="1:14" s="61" customFormat="1" ht="3" customHeight="1" x14ac:dyDescent="0.2">
      <c r="A47" s="77"/>
      <c r="B47" s="78"/>
      <c r="C47" s="79"/>
      <c r="D47" s="79"/>
      <c r="E47" s="78"/>
      <c r="F47" s="78"/>
      <c r="G47" s="79"/>
      <c r="H47" s="79"/>
      <c r="I47" s="78"/>
      <c r="J47" s="78"/>
      <c r="K47" s="79"/>
    </row>
    <row r="48" spans="1:14" s="4" customFormat="1" ht="3" customHeight="1" x14ac:dyDescent="0.2">
      <c r="B48" s="72"/>
      <c r="C48" s="72"/>
    </row>
    <row r="49" spans="1:11" s="122" customFormat="1" ht="10" customHeight="1" x14ac:dyDescent="0.25">
      <c r="A49" s="10" t="s">
        <v>152</v>
      </c>
      <c r="B49" s="10"/>
      <c r="C49" s="10"/>
      <c r="I49" s="311">
        <f>+I46-I15</f>
        <v>1542</v>
      </c>
      <c r="J49" s="311">
        <f t="shared" ref="J49" si="0">+J46-J15</f>
        <v>-228</v>
      </c>
      <c r="K49" s="311">
        <f>+K46/K15%-100</f>
        <v>5.7384950953513965</v>
      </c>
    </row>
    <row r="50" spans="1:11" s="10" customFormat="1" ht="10" customHeight="1" x14ac:dyDescent="0.25">
      <c r="A50" s="10" t="s">
        <v>153</v>
      </c>
      <c r="I50" s="15">
        <f>+I49/I15%</f>
        <v>1.9392079681074488</v>
      </c>
      <c r="J50" s="15">
        <f>+J49/J15%</f>
        <v>-0.59188494587367935</v>
      </c>
    </row>
    <row r="51" spans="1:11" s="10" customFormat="1" ht="10" customHeight="1" x14ac:dyDescent="0.25">
      <c r="A51" s="10" t="s">
        <v>154</v>
      </c>
      <c r="F51" s="13"/>
    </row>
    <row r="52" spans="1:11" x14ac:dyDescent="0.25">
      <c r="A52" s="10" t="s">
        <v>357</v>
      </c>
      <c r="B52" s="315"/>
      <c r="C52" s="315"/>
      <c r="D52" s="315"/>
      <c r="E52" s="315"/>
      <c r="F52" s="315"/>
      <c r="G52" s="315"/>
      <c r="H52" s="315"/>
      <c r="I52" s="315"/>
      <c r="J52" s="315"/>
      <c r="K52" s="315"/>
    </row>
    <row r="53" spans="1:11" ht="10.15" customHeight="1" x14ac:dyDescent="0.25">
      <c r="A53" s="4" t="s">
        <v>365</v>
      </c>
      <c r="B53" s="4"/>
      <c r="C53" s="4"/>
      <c r="D53" s="4"/>
      <c r="E53" s="4"/>
      <c r="F53" s="4"/>
      <c r="G53" s="4"/>
      <c r="H53" s="4"/>
    </row>
    <row r="54" spans="1:11" ht="10.15" customHeight="1" x14ac:dyDescent="0.25">
      <c r="A54" s="4" t="s">
        <v>363</v>
      </c>
      <c r="B54" s="4"/>
      <c r="C54" s="4"/>
      <c r="D54" s="4"/>
      <c r="E54" s="4"/>
      <c r="F54" s="4"/>
      <c r="G54" s="4"/>
      <c r="H54" s="4"/>
      <c r="I54" s="100"/>
      <c r="J54" s="100"/>
      <c r="K54" s="100"/>
    </row>
    <row r="55" spans="1:11" ht="10.15" customHeight="1" x14ac:dyDescent="0.25">
      <c r="A55" s="4" t="s">
        <v>364</v>
      </c>
      <c r="B55" s="4"/>
      <c r="C55" s="4"/>
      <c r="D55" s="4"/>
      <c r="E55" s="4"/>
      <c r="F55" s="4"/>
      <c r="G55" s="4"/>
      <c r="H55" s="4"/>
      <c r="I55" s="100"/>
      <c r="J55" s="100"/>
      <c r="K55" s="100"/>
    </row>
    <row r="56" spans="1:11" ht="10.15" customHeight="1" x14ac:dyDescent="0.25">
      <c r="I56" s="325"/>
      <c r="J56" s="325"/>
      <c r="K56" s="12"/>
    </row>
    <row r="57" spans="1:11" ht="10.15" customHeight="1" x14ac:dyDescent="0.25">
      <c r="I57" s="341"/>
      <c r="J57" s="341"/>
      <c r="K57" s="341"/>
    </row>
    <row r="58" spans="1:11" ht="10.15" customHeight="1" x14ac:dyDescent="0.25">
      <c r="K58" s="100"/>
    </row>
    <row r="59" spans="1:11" ht="10.15" customHeight="1" x14ac:dyDescent="0.25"/>
    <row r="60" spans="1:11" ht="10.15" customHeight="1" x14ac:dyDescent="0.25"/>
    <row r="61" spans="1:11" ht="10.15" customHeight="1" x14ac:dyDescent="0.25"/>
    <row r="62" spans="1:11" ht="10.15" customHeight="1" x14ac:dyDescent="0.25"/>
    <row r="63" spans="1:11" ht="10.15" customHeight="1" x14ac:dyDescent="0.25"/>
    <row r="64" spans="1:11" ht="10.15" customHeight="1" x14ac:dyDescent="0.25"/>
    <row r="65" ht="10.15" customHeight="1" x14ac:dyDescent="0.25"/>
    <row r="66" ht="10.15" customHeight="1" x14ac:dyDescent="0.25"/>
    <row r="67" ht="10.15" customHeight="1" x14ac:dyDescent="0.25"/>
    <row r="68" ht="10.15" customHeight="1" x14ac:dyDescent="0.25"/>
    <row r="69" ht="10.15" customHeight="1" x14ac:dyDescent="0.25"/>
    <row r="70" ht="10.15" customHeight="1" x14ac:dyDescent="0.25"/>
    <row r="71" ht="10.15" customHeight="1" x14ac:dyDescent="0.25"/>
    <row r="72" ht="10.15" customHeight="1" x14ac:dyDescent="0.25"/>
    <row r="73" ht="10.15" customHeight="1" x14ac:dyDescent="0.25"/>
    <row r="74" ht="10.15" customHeight="1" x14ac:dyDescent="0.25"/>
    <row r="75" ht="10.15" customHeight="1" x14ac:dyDescent="0.25"/>
    <row r="76" ht="10.15" customHeight="1" x14ac:dyDescent="0.25"/>
    <row r="77" ht="10.15" customHeight="1" x14ac:dyDescent="0.25"/>
    <row r="78" ht="10.15" customHeight="1" x14ac:dyDescent="0.25"/>
    <row r="79" ht="10.15" customHeight="1" x14ac:dyDescent="0.25"/>
    <row r="80" ht="10.15" customHeight="1" x14ac:dyDescent="0.25"/>
    <row r="81" ht="10.15" customHeight="1" x14ac:dyDescent="0.25"/>
    <row r="82" ht="10.15" customHeight="1" x14ac:dyDescent="0.25"/>
    <row r="83" ht="10.15" customHeight="1" x14ac:dyDescent="0.25"/>
    <row r="84" ht="10.15" customHeight="1" x14ac:dyDescent="0.25"/>
    <row r="85" ht="10.15" customHeight="1" x14ac:dyDescent="0.25"/>
    <row r="86" ht="10.15" customHeight="1" x14ac:dyDescent="0.25"/>
    <row r="87" ht="10.15" customHeight="1" x14ac:dyDescent="0.25"/>
    <row r="88" ht="10.15" customHeight="1" x14ac:dyDescent="0.25"/>
    <row r="89" ht="10.15" customHeight="1" x14ac:dyDescent="0.25"/>
    <row r="90" ht="10.15" customHeight="1" x14ac:dyDescent="0.25"/>
    <row r="91" ht="10.15" customHeight="1" x14ac:dyDescent="0.25"/>
    <row r="92" ht="10.15" customHeight="1" x14ac:dyDescent="0.25"/>
    <row r="93" ht="10.15" customHeight="1" x14ac:dyDescent="0.25"/>
    <row r="94" ht="10.15" customHeight="1" x14ac:dyDescent="0.25"/>
    <row r="95" ht="10.15" customHeight="1" x14ac:dyDescent="0.25"/>
    <row r="96" ht="10.15" customHeight="1" x14ac:dyDescent="0.25"/>
    <row r="97" ht="10.15" customHeight="1" x14ac:dyDescent="0.25"/>
    <row r="98" ht="10.15" customHeight="1" x14ac:dyDescent="0.25"/>
    <row r="99" ht="10.15" customHeight="1" x14ac:dyDescent="0.25"/>
    <row r="100" ht="10.15" customHeight="1" x14ac:dyDescent="0.25"/>
    <row r="101" ht="10.15" customHeight="1" x14ac:dyDescent="0.25"/>
    <row r="102" ht="10.15" customHeight="1" x14ac:dyDescent="0.25"/>
    <row r="103" ht="10.15" customHeight="1" x14ac:dyDescent="0.25"/>
    <row r="104" ht="10.15" customHeight="1" x14ac:dyDescent="0.25"/>
    <row r="105" ht="10.15" customHeight="1" x14ac:dyDescent="0.25"/>
    <row r="106" ht="10.15" customHeight="1" x14ac:dyDescent="0.25"/>
    <row r="107" ht="10.15" customHeight="1" x14ac:dyDescent="0.25"/>
    <row r="108" ht="10.15" customHeight="1" x14ac:dyDescent="0.25"/>
    <row r="109" ht="10.15" customHeight="1" x14ac:dyDescent="0.25"/>
    <row r="110" ht="10.15" customHeight="1" x14ac:dyDescent="0.25"/>
    <row r="111" ht="10.15" customHeight="1" x14ac:dyDescent="0.25"/>
    <row r="112" ht="10.15" customHeight="1" x14ac:dyDescent="0.25"/>
    <row r="113" ht="10.15" customHeight="1" x14ac:dyDescent="0.25"/>
    <row r="114" ht="10.15" customHeight="1" x14ac:dyDescent="0.25"/>
    <row r="115" ht="10.15" customHeight="1" x14ac:dyDescent="0.25"/>
    <row r="116" ht="10.15" customHeight="1" x14ac:dyDescent="0.25"/>
    <row r="117" ht="10.15" customHeight="1" x14ac:dyDescent="0.25"/>
    <row r="118" ht="10.15" customHeight="1" x14ac:dyDescent="0.25"/>
    <row r="119" ht="10.15" customHeight="1" x14ac:dyDescent="0.25"/>
    <row r="120" ht="10.15" customHeight="1" x14ac:dyDescent="0.25"/>
    <row r="121" ht="10.15" customHeight="1" x14ac:dyDescent="0.25"/>
    <row r="122" ht="10.15" customHeight="1" x14ac:dyDescent="0.25"/>
    <row r="123" ht="10.15" customHeight="1" x14ac:dyDescent="0.25"/>
    <row r="124" ht="10.15" customHeight="1" x14ac:dyDescent="0.25"/>
    <row r="125" ht="10.15" customHeight="1" x14ac:dyDescent="0.25"/>
    <row r="126" ht="10.15" customHeight="1" x14ac:dyDescent="0.25"/>
    <row r="127" ht="10.15" customHeight="1" x14ac:dyDescent="0.25"/>
  </sheetData>
  <mergeCells count="6">
    <mergeCell ref="B17:K17"/>
    <mergeCell ref="A5:K5"/>
    <mergeCell ref="A8:A9"/>
    <mergeCell ref="B8:C8"/>
    <mergeCell ref="E8:G8"/>
    <mergeCell ref="I8:K8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ignoredErrors>
    <ignoredError sqref="B41:K45" formulaRange="1"/>
  </ignoredError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7"/>
  <dimension ref="A1:P53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17.7265625" style="6" customWidth="1"/>
    <col min="2" max="8" width="9.7265625" style="6" customWidth="1"/>
    <col min="9" max="11" width="9.1796875" style="6"/>
    <col min="12" max="12" width="8.1796875" style="6" customWidth="1"/>
    <col min="13" max="13" width="7.7265625" style="6" customWidth="1"/>
    <col min="14" max="15" width="9.1796875" style="6"/>
    <col min="16" max="16" width="7.26953125" style="6" customWidth="1"/>
    <col min="17" max="16384" width="9.1796875" style="6"/>
  </cols>
  <sheetData>
    <row r="1" spans="1:8" s="9" customFormat="1" ht="12" customHeight="1" x14ac:dyDescent="0.25">
      <c r="A1" s="6"/>
      <c r="B1" s="6"/>
      <c r="C1" s="6"/>
      <c r="D1" s="6"/>
      <c r="E1" s="6"/>
      <c r="F1" s="6"/>
      <c r="G1" s="6"/>
      <c r="H1" s="6"/>
    </row>
    <row r="2" spans="1:8" s="9" customFormat="1" ht="12" customHeight="1" x14ac:dyDescent="0.25">
      <c r="A2" s="6"/>
      <c r="B2" s="6"/>
      <c r="C2" s="6"/>
      <c r="D2" s="6"/>
      <c r="E2" s="6"/>
      <c r="F2" s="6"/>
      <c r="G2" s="6"/>
      <c r="H2" s="6"/>
    </row>
    <row r="3" spans="1:8" s="9" customFormat="1" ht="25.15" customHeight="1" x14ac:dyDescent="0.25">
      <c r="A3" s="126"/>
      <c r="B3" s="126"/>
      <c r="C3" s="130"/>
      <c r="D3" s="126"/>
      <c r="E3" s="126"/>
      <c r="F3" s="126"/>
      <c r="G3" s="126"/>
      <c r="H3" s="126"/>
    </row>
    <row r="4" spans="1:8" s="11" customFormat="1" ht="12" customHeight="1" x14ac:dyDescent="0.25">
      <c r="A4" s="97" t="s">
        <v>294</v>
      </c>
      <c r="B4" s="97"/>
      <c r="C4" s="97"/>
      <c r="D4" s="97"/>
      <c r="E4" s="97"/>
      <c r="F4" s="97"/>
      <c r="G4" s="97"/>
      <c r="H4" s="97"/>
    </row>
    <row r="5" spans="1:8" s="1" customFormat="1" ht="12" customHeight="1" x14ac:dyDescent="0.25">
      <c r="A5" s="366" t="s">
        <v>384</v>
      </c>
      <c r="B5" s="366"/>
      <c r="C5" s="366"/>
      <c r="D5" s="366"/>
      <c r="E5" s="366"/>
      <c r="F5" s="366"/>
      <c r="G5" s="366"/>
      <c r="H5" s="366"/>
    </row>
    <row r="6" spans="1:8" s="1" customFormat="1" ht="12" customHeight="1" x14ac:dyDescent="0.25">
      <c r="A6" s="98" t="s">
        <v>388</v>
      </c>
      <c r="B6" s="98"/>
      <c r="C6" s="98"/>
      <c r="D6" s="98"/>
      <c r="E6" s="107"/>
      <c r="F6" s="107"/>
      <c r="G6" s="107"/>
      <c r="H6" s="107"/>
    </row>
    <row r="7" spans="1:8" s="3" customFormat="1" ht="6" customHeight="1" x14ac:dyDescent="0.35">
      <c r="A7" s="116"/>
      <c r="B7" s="116"/>
      <c r="C7" s="116"/>
      <c r="D7" s="116"/>
      <c r="E7" s="116"/>
      <c r="F7" s="116"/>
      <c r="G7" s="116"/>
      <c r="H7" s="116"/>
    </row>
    <row r="8" spans="1:8" s="4" customFormat="1" ht="32.25" customHeight="1" x14ac:dyDescent="0.2">
      <c r="A8" s="80" t="s">
        <v>326</v>
      </c>
      <c r="B8" s="84" t="s">
        <v>147</v>
      </c>
      <c r="C8" s="84" t="s">
        <v>385</v>
      </c>
      <c r="D8" s="84" t="s">
        <v>5</v>
      </c>
      <c r="E8" s="84" t="s">
        <v>158</v>
      </c>
      <c r="F8" s="84" t="s">
        <v>327</v>
      </c>
      <c r="G8" s="84" t="s">
        <v>159</v>
      </c>
      <c r="H8" s="84" t="s">
        <v>14</v>
      </c>
    </row>
    <row r="9" spans="1:8" s="4" customFormat="1" ht="3" customHeight="1" x14ac:dyDescent="0.2">
      <c r="A9" s="81"/>
    </row>
    <row r="10" spans="1:8" s="10" customFormat="1" ht="10" customHeight="1" x14ac:dyDescent="0.25">
      <c r="A10" s="30">
        <v>2016</v>
      </c>
      <c r="B10" s="13">
        <v>938</v>
      </c>
      <c r="C10" s="13">
        <v>696</v>
      </c>
      <c r="D10" s="13">
        <v>1501</v>
      </c>
      <c r="E10" s="13">
        <v>1511</v>
      </c>
      <c r="F10" s="13">
        <v>1950</v>
      </c>
      <c r="G10" s="13">
        <v>885</v>
      </c>
      <c r="H10" s="13">
        <v>7481</v>
      </c>
    </row>
    <row r="11" spans="1:8" s="10" customFormat="1" ht="10" customHeight="1" x14ac:dyDescent="0.25">
      <c r="A11" s="30">
        <v>2017</v>
      </c>
      <c r="B11" s="13">
        <v>1011</v>
      </c>
      <c r="C11" s="13">
        <v>738</v>
      </c>
      <c r="D11" s="13">
        <v>1505</v>
      </c>
      <c r="E11" s="13">
        <v>1674</v>
      </c>
      <c r="F11" s="13">
        <v>2206</v>
      </c>
      <c r="G11" s="13">
        <v>916</v>
      </c>
      <c r="H11" s="13">
        <v>8050</v>
      </c>
    </row>
    <row r="12" spans="1:8" s="10" customFormat="1" ht="10" customHeight="1" x14ac:dyDescent="0.25">
      <c r="A12" s="30" t="s">
        <v>356</v>
      </c>
      <c r="B12" s="13">
        <v>1142</v>
      </c>
      <c r="C12" s="13">
        <v>732</v>
      </c>
      <c r="D12" s="13">
        <v>1568</v>
      </c>
      <c r="E12" s="13">
        <v>1527</v>
      </c>
      <c r="F12" s="13">
        <v>2061</v>
      </c>
      <c r="G12" s="13">
        <v>926</v>
      </c>
      <c r="H12" s="13">
        <v>7956</v>
      </c>
    </row>
    <row r="13" spans="1:8" s="10" customFormat="1" ht="10" customHeight="1" x14ac:dyDescent="0.25">
      <c r="A13" s="30">
        <v>2019</v>
      </c>
      <c r="B13" s="13">
        <v>1124</v>
      </c>
      <c r="C13" s="13">
        <v>699</v>
      </c>
      <c r="D13" s="13">
        <v>1433</v>
      </c>
      <c r="E13" s="13">
        <v>1372</v>
      </c>
      <c r="F13" s="13">
        <v>1984</v>
      </c>
      <c r="G13" s="13">
        <v>891</v>
      </c>
      <c r="H13" s="13">
        <v>7503</v>
      </c>
    </row>
    <row r="14" spans="1:8" s="10" customFormat="1" ht="10" customHeight="1" x14ac:dyDescent="0.25">
      <c r="A14" s="30">
        <v>2020</v>
      </c>
      <c r="B14" s="13">
        <v>1101</v>
      </c>
      <c r="C14" s="13">
        <v>667</v>
      </c>
      <c r="D14" s="13">
        <v>1484</v>
      </c>
      <c r="E14" s="13">
        <v>1356</v>
      </c>
      <c r="F14" s="13">
        <v>2016</v>
      </c>
      <c r="G14" s="13">
        <v>921</v>
      </c>
      <c r="H14" s="13">
        <v>7545</v>
      </c>
    </row>
    <row r="15" spans="1:8" s="4" customFormat="1" ht="3" customHeight="1" x14ac:dyDescent="0.2">
      <c r="A15" s="27"/>
      <c r="B15" s="7"/>
      <c r="C15" s="7"/>
      <c r="D15" s="7"/>
      <c r="E15" s="7"/>
      <c r="H15" s="7"/>
    </row>
    <row r="16" spans="1:8" s="10" customFormat="1" ht="10" customHeight="1" x14ac:dyDescent="0.25">
      <c r="B16" s="389" t="s">
        <v>411</v>
      </c>
      <c r="C16" s="389"/>
      <c r="D16" s="389"/>
      <c r="E16" s="389"/>
      <c r="F16" s="389"/>
      <c r="G16" s="389"/>
      <c r="H16" s="389"/>
    </row>
    <row r="17" spans="1:16" s="4" customFormat="1" ht="3" customHeight="1" x14ac:dyDescent="0.2"/>
    <row r="18" spans="1:16" s="10" customFormat="1" ht="10" customHeight="1" x14ac:dyDescent="0.25">
      <c r="A18" s="10" t="s">
        <v>15</v>
      </c>
      <c r="B18" s="332">
        <v>11</v>
      </c>
      <c r="C18" s="332">
        <v>17</v>
      </c>
      <c r="D18" s="332">
        <v>94</v>
      </c>
      <c r="E18" s="332">
        <v>153</v>
      </c>
      <c r="F18" s="332">
        <v>0</v>
      </c>
      <c r="G18" s="332">
        <v>5</v>
      </c>
      <c r="H18" s="332">
        <v>280</v>
      </c>
      <c r="J18" s="15"/>
      <c r="K18" s="15"/>
      <c r="L18" s="15"/>
      <c r="M18" s="15"/>
      <c r="N18" s="15"/>
      <c r="O18" s="15"/>
      <c r="P18" s="15"/>
    </row>
    <row r="19" spans="1:16" s="10" customFormat="1" ht="10" customHeight="1" x14ac:dyDescent="0.25">
      <c r="A19" s="10" t="s">
        <v>130</v>
      </c>
      <c r="B19" s="332">
        <v>0</v>
      </c>
      <c r="C19" s="332">
        <v>5</v>
      </c>
      <c r="D19" s="332">
        <v>152</v>
      </c>
      <c r="E19" s="332">
        <v>0</v>
      </c>
      <c r="F19" s="332">
        <v>0</v>
      </c>
      <c r="G19" s="332">
        <v>0</v>
      </c>
      <c r="H19" s="332">
        <v>157</v>
      </c>
      <c r="J19" s="15"/>
      <c r="K19" s="15"/>
      <c r="L19" s="15"/>
      <c r="M19" s="15"/>
      <c r="N19" s="15"/>
      <c r="O19" s="15"/>
      <c r="P19" s="15"/>
    </row>
    <row r="20" spans="1:16" s="10" customFormat="1" ht="10" customHeight="1" x14ac:dyDescent="0.25">
      <c r="A20" s="10" t="s">
        <v>17</v>
      </c>
      <c r="B20" s="332">
        <v>17</v>
      </c>
      <c r="C20" s="332">
        <v>0</v>
      </c>
      <c r="D20" s="332">
        <v>1</v>
      </c>
      <c r="E20" s="332">
        <v>11</v>
      </c>
      <c r="F20" s="332">
        <v>113</v>
      </c>
      <c r="G20" s="332">
        <v>19</v>
      </c>
      <c r="H20" s="332">
        <v>161</v>
      </c>
      <c r="J20" s="15"/>
      <c r="K20" s="15"/>
      <c r="L20" s="15"/>
      <c r="M20" s="15"/>
      <c r="N20" s="15"/>
      <c r="O20" s="15"/>
      <c r="P20" s="15"/>
    </row>
    <row r="21" spans="1:16" s="10" customFormat="1" ht="10" customHeight="1" x14ac:dyDescent="0.25">
      <c r="A21" s="10" t="s">
        <v>18</v>
      </c>
      <c r="B21" s="332">
        <v>30</v>
      </c>
      <c r="C21" s="332">
        <v>82</v>
      </c>
      <c r="D21" s="332">
        <v>255</v>
      </c>
      <c r="E21" s="332">
        <v>22</v>
      </c>
      <c r="F21" s="332">
        <v>26</v>
      </c>
      <c r="G21" s="332">
        <v>23</v>
      </c>
      <c r="H21" s="332">
        <v>438</v>
      </c>
      <c r="J21" s="15"/>
      <c r="K21" s="15"/>
      <c r="L21" s="15"/>
      <c r="M21" s="15"/>
      <c r="N21" s="15"/>
      <c r="O21" s="15"/>
      <c r="P21" s="15"/>
    </row>
    <row r="22" spans="1:16" s="10" customFormat="1" ht="10" customHeight="1" x14ac:dyDescent="0.25">
      <c r="A22" s="10" t="s">
        <v>395</v>
      </c>
      <c r="B22" s="332">
        <v>0</v>
      </c>
      <c r="C22" s="332">
        <v>31</v>
      </c>
      <c r="D22" s="332">
        <v>24</v>
      </c>
      <c r="E22" s="332">
        <v>30</v>
      </c>
      <c r="F22" s="332">
        <v>4</v>
      </c>
      <c r="G22" s="332">
        <v>7</v>
      </c>
      <c r="H22" s="332">
        <v>96</v>
      </c>
      <c r="J22" s="15"/>
      <c r="K22" s="15"/>
      <c r="L22" s="15"/>
      <c r="M22" s="15"/>
      <c r="N22" s="15"/>
      <c r="O22" s="15"/>
      <c r="P22" s="15"/>
    </row>
    <row r="23" spans="1:16" s="10" customFormat="1" ht="10" customHeight="1" x14ac:dyDescent="0.25">
      <c r="A23" s="36" t="s">
        <v>396</v>
      </c>
      <c r="B23" s="333">
        <v>0</v>
      </c>
      <c r="C23" s="333">
        <v>29</v>
      </c>
      <c r="D23" s="333">
        <v>2</v>
      </c>
      <c r="E23" s="333">
        <v>18</v>
      </c>
      <c r="F23" s="333">
        <v>0</v>
      </c>
      <c r="G23" s="333">
        <v>4</v>
      </c>
      <c r="H23" s="333">
        <v>53</v>
      </c>
      <c r="J23" s="15"/>
      <c r="K23" s="15"/>
      <c r="L23" s="15"/>
      <c r="M23" s="15"/>
      <c r="N23" s="15"/>
      <c r="O23" s="15"/>
      <c r="P23" s="15"/>
    </row>
    <row r="24" spans="1:16" s="10" customFormat="1" ht="10" customHeight="1" x14ac:dyDescent="0.25">
      <c r="A24" s="36" t="s">
        <v>397</v>
      </c>
      <c r="B24" s="333">
        <v>0</v>
      </c>
      <c r="C24" s="333">
        <v>2</v>
      </c>
      <c r="D24" s="333">
        <v>22</v>
      </c>
      <c r="E24" s="333">
        <v>12</v>
      </c>
      <c r="F24" s="333">
        <v>4</v>
      </c>
      <c r="G24" s="333">
        <v>3</v>
      </c>
      <c r="H24" s="333">
        <v>43</v>
      </c>
      <c r="J24" s="15"/>
      <c r="K24" s="15"/>
      <c r="L24" s="15"/>
      <c r="M24" s="15"/>
      <c r="N24" s="15"/>
      <c r="O24" s="15"/>
      <c r="P24" s="15"/>
    </row>
    <row r="25" spans="1:16" s="10" customFormat="1" ht="10" customHeight="1" x14ac:dyDescent="0.25">
      <c r="A25" s="10" t="s">
        <v>21</v>
      </c>
      <c r="B25" s="332">
        <v>41</v>
      </c>
      <c r="C25" s="332">
        <v>22</v>
      </c>
      <c r="D25" s="332">
        <v>82</v>
      </c>
      <c r="E25" s="332">
        <v>214</v>
      </c>
      <c r="F25" s="332">
        <v>54</v>
      </c>
      <c r="G25" s="332">
        <v>6</v>
      </c>
      <c r="H25" s="332">
        <v>419</v>
      </c>
      <c r="J25" s="15"/>
      <c r="K25" s="15"/>
      <c r="L25" s="15"/>
      <c r="M25" s="15"/>
      <c r="N25" s="15"/>
      <c r="O25" s="15"/>
      <c r="P25" s="15"/>
    </row>
    <row r="26" spans="1:16" s="10" customFormat="1" ht="10" customHeight="1" x14ac:dyDescent="0.25">
      <c r="A26" s="10" t="s">
        <v>22</v>
      </c>
      <c r="B26" s="332">
        <v>10</v>
      </c>
      <c r="C26" s="332">
        <v>44</v>
      </c>
      <c r="D26" s="332">
        <v>34</v>
      </c>
      <c r="E26" s="332">
        <v>10</v>
      </c>
      <c r="F26" s="332">
        <v>10</v>
      </c>
      <c r="G26" s="332">
        <v>0</v>
      </c>
      <c r="H26" s="332">
        <v>108</v>
      </c>
      <c r="J26" s="15"/>
      <c r="K26" s="15"/>
      <c r="L26" s="15"/>
      <c r="M26" s="15"/>
      <c r="N26" s="15"/>
      <c r="O26" s="15"/>
      <c r="P26" s="15"/>
    </row>
    <row r="27" spans="1:16" s="10" customFormat="1" ht="10" customHeight="1" x14ac:dyDescent="0.25">
      <c r="A27" s="10" t="s">
        <v>23</v>
      </c>
      <c r="B27" s="332">
        <v>73</v>
      </c>
      <c r="C27" s="332">
        <v>267</v>
      </c>
      <c r="D27" s="332">
        <v>453</v>
      </c>
      <c r="E27" s="332">
        <v>99</v>
      </c>
      <c r="F27" s="332">
        <v>8</v>
      </c>
      <c r="G27" s="332">
        <v>457</v>
      </c>
      <c r="H27" s="332">
        <v>1357</v>
      </c>
      <c r="J27" s="15"/>
      <c r="K27" s="15"/>
      <c r="L27" s="15"/>
      <c r="M27" s="15"/>
      <c r="N27" s="15"/>
      <c r="O27" s="15"/>
      <c r="P27" s="15"/>
    </row>
    <row r="28" spans="1:16" s="10" customFormat="1" ht="10" customHeight="1" x14ac:dyDescent="0.25">
      <c r="A28" s="10" t="s">
        <v>24</v>
      </c>
      <c r="B28" s="332">
        <v>188</v>
      </c>
      <c r="C28" s="332">
        <v>78</v>
      </c>
      <c r="D28" s="332">
        <v>21</v>
      </c>
      <c r="E28" s="332">
        <v>42</v>
      </c>
      <c r="F28" s="332">
        <v>654</v>
      </c>
      <c r="G28" s="332">
        <v>60</v>
      </c>
      <c r="H28" s="332">
        <v>1043</v>
      </c>
      <c r="J28" s="15"/>
      <c r="K28" s="15"/>
      <c r="L28" s="15"/>
      <c r="M28" s="15"/>
      <c r="N28" s="15"/>
      <c r="O28" s="15"/>
      <c r="P28" s="15"/>
    </row>
    <row r="29" spans="1:16" s="10" customFormat="1" ht="10" customHeight="1" x14ac:dyDescent="0.25">
      <c r="A29" s="10" t="s">
        <v>25</v>
      </c>
      <c r="B29" s="332">
        <v>57</v>
      </c>
      <c r="C29" s="332">
        <v>16</v>
      </c>
      <c r="D29" s="332">
        <v>0</v>
      </c>
      <c r="E29" s="332">
        <v>26</v>
      </c>
      <c r="F29" s="332">
        <v>137</v>
      </c>
      <c r="G29" s="332">
        <v>9</v>
      </c>
      <c r="H29" s="332">
        <v>245</v>
      </c>
      <c r="J29" s="15"/>
      <c r="K29" s="15"/>
      <c r="L29" s="15"/>
      <c r="M29" s="15"/>
      <c r="N29" s="15"/>
      <c r="O29" s="15"/>
      <c r="P29" s="15"/>
    </row>
    <row r="30" spans="1:16" s="10" customFormat="1" ht="10" customHeight="1" x14ac:dyDescent="0.25">
      <c r="A30" s="10" t="s">
        <v>26</v>
      </c>
      <c r="B30" s="332">
        <v>129</v>
      </c>
      <c r="C30" s="332">
        <v>40</v>
      </c>
      <c r="D30" s="332">
        <v>3</v>
      </c>
      <c r="E30" s="332">
        <v>29</v>
      </c>
      <c r="F30" s="332">
        <v>37</v>
      </c>
      <c r="G30" s="332">
        <v>7</v>
      </c>
      <c r="H30" s="332">
        <v>245</v>
      </c>
      <c r="J30" s="15"/>
      <c r="K30" s="15"/>
      <c r="L30" s="15"/>
      <c r="M30" s="15"/>
      <c r="N30" s="15"/>
      <c r="O30" s="15"/>
      <c r="P30" s="15"/>
    </row>
    <row r="31" spans="1:16" s="10" customFormat="1" ht="10" customHeight="1" x14ac:dyDescent="0.25">
      <c r="A31" s="10" t="s">
        <v>27</v>
      </c>
      <c r="B31" s="332">
        <v>82</v>
      </c>
      <c r="C31" s="332">
        <v>19</v>
      </c>
      <c r="D31" s="332">
        <v>16</v>
      </c>
      <c r="E31" s="332">
        <v>79</v>
      </c>
      <c r="F31" s="332">
        <v>115</v>
      </c>
      <c r="G31" s="332">
        <v>25</v>
      </c>
      <c r="H31" s="332">
        <v>336</v>
      </c>
      <c r="J31" s="15"/>
      <c r="K31" s="15"/>
      <c r="L31" s="15"/>
      <c r="M31" s="15"/>
      <c r="N31" s="15"/>
      <c r="O31" s="15"/>
      <c r="P31" s="15"/>
    </row>
    <row r="32" spans="1:16" s="10" customFormat="1" ht="10" customHeight="1" x14ac:dyDescent="0.25">
      <c r="A32" s="10" t="s">
        <v>162</v>
      </c>
      <c r="B32" s="332">
        <v>59</v>
      </c>
      <c r="C32" s="332">
        <v>3</v>
      </c>
      <c r="D32" s="332">
        <v>0</v>
      </c>
      <c r="E32" s="332">
        <v>18</v>
      </c>
      <c r="F32" s="332">
        <v>69</v>
      </c>
      <c r="G32" s="332">
        <v>100</v>
      </c>
      <c r="H32" s="332">
        <v>249</v>
      </c>
      <c r="J32" s="15"/>
      <c r="K32" s="15"/>
      <c r="L32" s="15"/>
      <c r="M32" s="15"/>
      <c r="N32" s="15"/>
      <c r="O32" s="15"/>
      <c r="P32" s="15"/>
    </row>
    <row r="33" spans="1:16" s="10" customFormat="1" ht="10" customHeight="1" x14ac:dyDescent="0.25">
      <c r="A33" s="10" t="s">
        <v>163</v>
      </c>
      <c r="B33" s="332">
        <v>6</v>
      </c>
      <c r="C33" s="332">
        <v>0</v>
      </c>
      <c r="D33" s="332">
        <v>5</v>
      </c>
      <c r="E33" s="332">
        <v>0</v>
      </c>
      <c r="F33" s="332">
        <v>18</v>
      </c>
      <c r="G33" s="332">
        <v>3</v>
      </c>
      <c r="H33" s="332">
        <v>32</v>
      </c>
      <c r="J33" s="15"/>
      <c r="K33" s="15"/>
      <c r="L33" s="15"/>
      <c r="M33" s="15"/>
      <c r="N33" s="15"/>
      <c r="O33" s="15"/>
      <c r="P33" s="15"/>
    </row>
    <row r="34" spans="1:16" s="10" customFormat="1" ht="10" customHeight="1" x14ac:dyDescent="0.25">
      <c r="A34" s="10" t="s">
        <v>30</v>
      </c>
      <c r="B34" s="332">
        <v>332</v>
      </c>
      <c r="C34" s="332">
        <v>3</v>
      </c>
      <c r="D34" s="332">
        <v>103</v>
      </c>
      <c r="E34" s="332">
        <v>178</v>
      </c>
      <c r="F34" s="332">
        <v>45</v>
      </c>
      <c r="G34" s="332">
        <v>53</v>
      </c>
      <c r="H34" s="332">
        <v>714</v>
      </c>
      <c r="J34" s="15"/>
      <c r="K34" s="15"/>
      <c r="L34" s="15"/>
      <c r="M34" s="15"/>
      <c r="N34" s="15"/>
      <c r="O34" s="15"/>
      <c r="P34" s="15"/>
    </row>
    <row r="35" spans="1:16" s="10" customFormat="1" ht="10" customHeight="1" x14ac:dyDescent="0.25">
      <c r="A35" s="10" t="s">
        <v>31</v>
      </c>
      <c r="B35" s="332">
        <v>32</v>
      </c>
      <c r="C35" s="332">
        <v>1</v>
      </c>
      <c r="D35" s="332">
        <v>26</v>
      </c>
      <c r="E35" s="332">
        <v>52</v>
      </c>
      <c r="F35" s="332">
        <v>256</v>
      </c>
      <c r="G35" s="332">
        <v>78</v>
      </c>
      <c r="H35" s="332">
        <v>445</v>
      </c>
      <c r="J35" s="15"/>
      <c r="K35" s="15"/>
      <c r="L35" s="15"/>
      <c r="M35" s="15"/>
      <c r="N35" s="15"/>
      <c r="O35" s="15"/>
      <c r="P35" s="15"/>
    </row>
    <row r="36" spans="1:16" s="10" customFormat="1" ht="10" customHeight="1" x14ac:dyDescent="0.25">
      <c r="A36" s="10" t="s">
        <v>32</v>
      </c>
      <c r="B36" s="332">
        <v>4</v>
      </c>
      <c r="C36" s="332">
        <v>0</v>
      </c>
      <c r="D36" s="332">
        <v>15</v>
      </c>
      <c r="E36" s="332">
        <v>22</v>
      </c>
      <c r="F36" s="332">
        <v>23</v>
      </c>
      <c r="G36" s="332">
        <v>0</v>
      </c>
      <c r="H36" s="332">
        <v>64</v>
      </c>
      <c r="J36" s="15"/>
      <c r="K36" s="15"/>
      <c r="L36" s="15"/>
      <c r="M36" s="15"/>
      <c r="N36" s="15"/>
      <c r="O36" s="15"/>
      <c r="P36" s="15"/>
    </row>
    <row r="37" spans="1:16" s="10" customFormat="1" ht="10" customHeight="1" x14ac:dyDescent="0.25">
      <c r="A37" s="10" t="s">
        <v>33</v>
      </c>
      <c r="B37" s="332">
        <v>11</v>
      </c>
      <c r="C37" s="332">
        <v>20</v>
      </c>
      <c r="D37" s="332">
        <v>15</v>
      </c>
      <c r="E37" s="332">
        <v>99</v>
      </c>
      <c r="F37" s="332">
        <v>193</v>
      </c>
      <c r="G37" s="332">
        <v>25</v>
      </c>
      <c r="H37" s="332">
        <v>363</v>
      </c>
      <c r="J37" s="15"/>
      <c r="K37" s="15"/>
      <c r="L37" s="15"/>
      <c r="M37" s="15"/>
      <c r="N37" s="15"/>
      <c r="O37" s="15"/>
      <c r="P37" s="15"/>
    </row>
    <row r="38" spans="1:16" s="10" customFormat="1" ht="10" customHeight="1" x14ac:dyDescent="0.25">
      <c r="A38" s="10" t="s">
        <v>34</v>
      </c>
      <c r="B38" s="332">
        <v>7</v>
      </c>
      <c r="C38" s="332">
        <v>7</v>
      </c>
      <c r="D38" s="332">
        <v>41</v>
      </c>
      <c r="E38" s="332">
        <v>234</v>
      </c>
      <c r="F38" s="332">
        <v>283</v>
      </c>
      <c r="G38" s="332">
        <v>36</v>
      </c>
      <c r="H38" s="332">
        <v>608</v>
      </c>
      <c r="J38" s="15"/>
      <c r="K38" s="15"/>
      <c r="L38" s="15"/>
      <c r="M38" s="15"/>
      <c r="N38" s="15"/>
      <c r="O38" s="15"/>
      <c r="P38" s="15"/>
    </row>
    <row r="39" spans="1:16" s="10" customFormat="1" ht="10" customHeight="1" x14ac:dyDescent="0.25">
      <c r="A39" s="10" t="s">
        <v>35</v>
      </c>
      <c r="B39" s="332">
        <v>41</v>
      </c>
      <c r="C39" s="332">
        <v>0</v>
      </c>
      <c r="D39" s="332">
        <v>96</v>
      </c>
      <c r="E39" s="332">
        <v>10</v>
      </c>
      <c r="F39" s="332">
        <v>39</v>
      </c>
      <c r="G39" s="332">
        <v>13</v>
      </c>
      <c r="H39" s="332">
        <v>199</v>
      </c>
      <c r="J39" s="15"/>
      <c r="K39" s="15"/>
      <c r="L39" s="15"/>
      <c r="M39" s="15"/>
      <c r="N39" s="15"/>
      <c r="O39" s="15"/>
      <c r="P39" s="15"/>
    </row>
    <row r="40" spans="1:16" s="10" customFormat="1" ht="10" customHeight="1" x14ac:dyDescent="0.25">
      <c r="A40" s="40" t="s">
        <v>36</v>
      </c>
      <c r="B40" s="254">
        <f t="shared" ref="B40:H40" si="0">+SUM(B18:B21)</f>
        <v>58</v>
      </c>
      <c r="C40" s="254">
        <f t="shared" si="0"/>
        <v>104</v>
      </c>
      <c r="D40" s="254">
        <f t="shared" si="0"/>
        <v>502</v>
      </c>
      <c r="E40" s="254">
        <f t="shared" si="0"/>
        <v>186</v>
      </c>
      <c r="F40" s="254">
        <f t="shared" si="0"/>
        <v>139</v>
      </c>
      <c r="G40" s="254">
        <f t="shared" si="0"/>
        <v>47</v>
      </c>
      <c r="H40" s="254">
        <f t="shared" si="0"/>
        <v>1036</v>
      </c>
      <c r="J40" s="15"/>
      <c r="K40" s="15"/>
      <c r="L40" s="15"/>
      <c r="M40" s="15"/>
      <c r="N40" s="15"/>
      <c r="O40" s="15"/>
      <c r="P40" s="15"/>
    </row>
    <row r="41" spans="1:16" s="10" customFormat="1" ht="10" customHeight="1" x14ac:dyDescent="0.25">
      <c r="A41" s="40" t="s">
        <v>37</v>
      </c>
      <c r="B41" s="254">
        <f t="shared" ref="B41:H41" si="1">+SUM(B23:B27)</f>
        <v>124</v>
      </c>
      <c r="C41" s="254">
        <f t="shared" si="1"/>
        <v>364</v>
      </c>
      <c r="D41" s="254">
        <f t="shared" si="1"/>
        <v>593</v>
      </c>
      <c r="E41" s="254">
        <f t="shared" si="1"/>
        <v>353</v>
      </c>
      <c r="F41" s="254">
        <f t="shared" si="1"/>
        <v>76</v>
      </c>
      <c r="G41" s="254">
        <f t="shared" si="1"/>
        <v>470</v>
      </c>
      <c r="H41" s="254">
        <f t="shared" si="1"/>
        <v>1980</v>
      </c>
      <c r="J41" s="15"/>
      <c r="K41" s="15"/>
      <c r="L41" s="15"/>
      <c r="M41" s="15"/>
      <c r="N41" s="15"/>
      <c r="O41" s="15"/>
      <c r="P41" s="15"/>
    </row>
    <row r="42" spans="1:16" s="10" customFormat="1" ht="10" customHeight="1" x14ac:dyDescent="0.25">
      <c r="A42" s="40" t="s">
        <v>38</v>
      </c>
      <c r="B42" s="254">
        <f t="shared" ref="B42:H42" si="2">+SUM(B28:B31)</f>
        <v>456</v>
      </c>
      <c r="C42" s="254">
        <f t="shared" si="2"/>
        <v>153</v>
      </c>
      <c r="D42" s="254">
        <f t="shared" si="2"/>
        <v>40</v>
      </c>
      <c r="E42" s="254">
        <f t="shared" si="2"/>
        <v>176</v>
      </c>
      <c r="F42" s="254">
        <f t="shared" si="2"/>
        <v>943</v>
      </c>
      <c r="G42" s="254">
        <f t="shared" si="2"/>
        <v>101</v>
      </c>
      <c r="H42" s="254">
        <f t="shared" si="2"/>
        <v>1869</v>
      </c>
      <c r="J42" s="15"/>
      <c r="K42" s="15"/>
      <c r="L42" s="15"/>
      <c r="M42" s="15"/>
      <c r="N42" s="15"/>
      <c r="O42" s="15"/>
      <c r="P42" s="15"/>
    </row>
    <row r="43" spans="1:16" s="10" customFormat="1" ht="10" customHeight="1" x14ac:dyDescent="0.25">
      <c r="A43" s="40" t="s">
        <v>39</v>
      </c>
      <c r="B43" s="254">
        <f t="shared" ref="B43:H43" si="3">+SUM(B32:B37)</f>
        <v>444</v>
      </c>
      <c r="C43" s="254">
        <f t="shared" si="3"/>
        <v>27</v>
      </c>
      <c r="D43" s="254">
        <f t="shared" si="3"/>
        <v>164</v>
      </c>
      <c r="E43" s="254">
        <f t="shared" si="3"/>
        <v>369</v>
      </c>
      <c r="F43" s="254">
        <f t="shared" si="3"/>
        <v>604</v>
      </c>
      <c r="G43" s="254">
        <f t="shared" si="3"/>
        <v>259</v>
      </c>
      <c r="H43" s="254">
        <f t="shared" si="3"/>
        <v>1867</v>
      </c>
      <c r="J43" s="15"/>
      <c r="K43" s="15"/>
      <c r="L43" s="15"/>
      <c r="M43" s="15"/>
      <c r="N43" s="15"/>
      <c r="O43" s="15"/>
      <c r="P43" s="15"/>
    </row>
    <row r="44" spans="1:16" s="10" customFormat="1" ht="10" customHeight="1" x14ac:dyDescent="0.25">
      <c r="A44" s="40" t="s">
        <v>40</v>
      </c>
      <c r="B44" s="254">
        <f t="shared" ref="B44:H44" si="4">+SUM(B38:B39)</f>
        <v>48</v>
      </c>
      <c r="C44" s="254">
        <f t="shared" si="4"/>
        <v>7</v>
      </c>
      <c r="D44" s="254">
        <f t="shared" si="4"/>
        <v>137</v>
      </c>
      <c r="E44" s="254">
        <f t="shared" si="4"/>
        <v>244</v>
      </c>
      <c r="F44" s="254">
        <f t="shared" si="4"/>
        <v>322</v>
      </c>
      <c r="G44" s="254">
        <f t="shared" si="4"/>
        <v>49</v>
      </c>
      <c r="H44" s="254">
        <f t="shared" si="4"/>
        <v>807</v>
      </c>
      <c r="J44" s="15"/>
      <c r="K44" s="15"/>
      <c r="L44" s="15"/>
      <c r="M44" s="15"/>
      <c r="N44" s="15"/>
      <c r="O44" s="15"/>
      <c r="P44" s="15"/>
    </row>
    <row r="45" spans="1:16" s="40" customFormat="1" ht="10" customHeight="1" x14ac:dyDescent="0.25">
      <c r="A45" s="316" t="s">
        <v>41</v>
      </c>
      <c r="B45" s="254">
        <f t="shared" ref="B45:H45" si="5">+B40+B41+B42+B43+B44</f>
        <v>1130</v>
      </c>
      <c r="C45" s="254">
        <f t="shared" si="5"/>
        <v>655</v>
      </c>
      <c r="D45" s="254">
        <f t="shared" si="5"/>
        <v>1436</v>
      </c>
      <c r="E45" s="254">
        <f t="shared" si="5"/>
        <v>1328</v>
      </c>
      <c r="F45" s="254">
        <f t="shared" si="5"/>
        <v>2084</v>
      </c>
      <c r="G45" s="254">
        <f t="shared" si="5"/>
        <v>926</v>
      </c>
      <c r="H45" s="254">
        <f t="shared" si="5"/>
        <v>7559</v>
      </c>
      <c r="J45" s="15"/>
      <c r="K45" s="15"/>
      <c r="L45" s="15"/>
      <c r="M45" s="15"/>
      <c r="N45" s="15"/>
      <c r="O45" s="15"/>
      <c r="P45" s="15"/>
    </row>
    <row r="46" spans="1:16" s="4" customFormat="1" ht="3" customHeight="1" x14ac:dyDescent="0.2">
      <c r="A46" s="77"/>
      <c r="B46" s="78"/>
      <c r="C46" s="78"/>
      <c r="D46" s="82"/>
      <c r="E46" s="78"/>
      <c r="F46" s="78"/>
      <c r="G46" s="78"/>
      <c r="H46" s="78"/>
    </row>
    <row r="47" spans="1:16" s="4" customFormat="1" ht="3" customHeight="1" x14ac:dyDescent="0.2"/>
    <row r="48" spans="1:16" s="10" customFormat="1" ht="10" customHeight="1" x14ac:dyDescent="0.25">
      <c r="A48" s="10" t="s">
        <v>152</v>
      </c>
      <c r="H48" s="13"/>
    </row>
    <row r="49" spans="1:8" s="10" customFormat="1" ht="10" customHeight="1" x14ac:dyDescent="0.25">
      <c r="A49" s="10" t="s">
        <v>293</v>
      </c>
      <c r="H49" s="15"/>
    </row>
    <row r="50" spans="1:8" s="30" customFormat="1" ht="20.149999999999999" customHeight="1" x14ac:dyDescent="0.25">
      <c r="A50" s="367" t="s">
        <v>358</v>
      </c>
      <c r="B50" s="367"/>
      <c r="C50" s="367"/>
      <c r="D50" s="367"/>
      <c r="E50" s="367"/>
      <c r="F50" s="367"/>
      <c r="G50" s="367"/>
      <c r="H50" s="367"/>
    </row>
    <row r="51" spans="1:8" x14ac:dyDescent="0.25">
      <c r="A51" s="4" t="s">
        <v>367</v>
      </c>
      <c r="H51" s="12"/>
    </row>
    <row r="52" spans="1:8" x14ac:dyDescent="0.25">
      <c r="A52" s="4" t="s">
        <v>366</v>
      </c>
    </row>
    <row r="53" spans="1:8" x14ac:dyDescent="0.25">
      <c r="H53" s="12"/>
    </row>
  </sheetData>
  <mergeCells count="3">
    <mergeCell ref="A5:H5"/>
    <mergeCell ref="B16:H16"/>
    <mergeCell ref="A50:H50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ignoredErrors>
    <ignoredError sqref="B40:H44" formulaRange="1"/>
  </ignoredError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8"/>
  <dimension ref="A1:R58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18.26953125" style="6" customWidth="1"/>
    <col min="2" max="3" width="6.26953125" style="6" customWidth="1"/>
    <col min="4" max="4" width="0.81640625" style="6" customWidth="1"/>
    <col min="5" max="5" width="6.81640625" style="6" customWidth="1"/>
    <col min="6" max="7" width="6.26953125" style="6" customWidth="1"/>
    <col min="8" max="8" width="6.54296875" style="6" customWidth="1"/>
    <col min="9" max="9" width="7.54296875" style="6" customWidth="1"/>
    <col min="10" max="10" width="0.81640625" style="6" customWidth="1"/>
    <col min="11" max="11" width="6.7265625" style="6" customWidth="1"/>
    <col min="12" max="14" width="6.26953125" style="6" customWidth="1"/>
    <col min="15" max="16384" width="9.1796875" style="6"/>
  </cols>
  <sheetData>
    <row r="1" spans="1:16" s="9" customFormat="1" ht="12" customHeight="1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16" s="9" customFormat="1" ht="12" customHeight="1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6" s="9" customFormat="1" ht="25.15" customHeight="1" x14ac:dyDescent="0.25">
      <c r="A3" s="86"/>
      <c r="B3" s="86"/>
      <c r="C3" s="130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</row>
    <row r="4" spans="1:16" s="11" customFormat="1" ht="12" customHeight="1" x14ac:dyDescent="0.25">
      <c r="A4" s="97" t="s">
        <v>335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</row>
    <row r="5" spans="1:16" s="1" customFormat="1" ht="24" customHeight="1" x14ac:dyDescent="0.25">
      <c r="A5" s="366" t="s">
        <v>350</v>
      </c>
      <c r="B5" s="366"/>
      <c r="C5" s="366"/>
      <c r="D5" s="366"/>
      <c r="E5" s="366"/>
      <c r="F5" s="366"/>
      <c r="G5" s="366"/>
      <c r="H5" s="366"/>
      <c r="I5" s="366"/>
      <c r="J5" s="366"/>
      <c r="K5" s="366"/>
      <c r="L5" s="366"/>
      <c r="M5" s="366"/>
      <c r="N5" s="366"/>
    </row>
    <row r="6" spans="1:16" s="1" customFormat="1" ht="12" customHeight="1" x14ac:dyDescent="0.25">
      <c r="A6" s="98" t="s">
        <v>412</v>
      </c>
      <c r="B6" s="98"/>
      <c r="C6" s="98"/>
      <c r="D6" s="98"/>
      <c r="E6" s="107"/>
      <c r="F6" s="107"/>
      <c r="G6" s="107"/>
      <c r="H6" s="107"/>
      <c r="I6" s="107"/>
      <c r="J6" s="98"/>
      <c r="K6" s="107"/>
      <c r="L6" s="107"/>
      <c r="M6" s="106"/>
      <c r="N6" s="106"/>
    </row>
    <row r="7" spans="1:16" s="3" customFormat="1" ht="6" customHeight="1" x14ac:dyDescent="0.35">
      <c r="A7" s="116"/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</row>
    <row r="8" spans="1:16" s="10" customFormat="1" ht="20.149999999999999" customHeight="1" x14ac:dyDescent="0.25">
      <c r="A8" s="411" t="s">
        <v>123</v>
      </c>
      <c r="B8" s="412" t="s">
        <v>269</v>
      </c>
      <c r="C8" s="412"/>
      <c r="D8" s="67"/>
      <c r="E8" s="412" t="s">
        <v>135</v>
      </c>
      <c r="F8" s="412"/>
      <c r="G8" s="412"/>
      <c r="H8" s="407" t="s">
        <v>14</v>
      </c>
      <c r="I8" s="407" t="s">
        <v>274</v>
      </c>
      <c r="J8" s="67"/>
      <c r="K8" s="405" t="s">
        <v>136</v>
      </c>
      <c r="L8" s="405"/>
      <c r="M8" s="405"/>
      <c r="N8" s="405"/>
    </row>
    <row r="9" spans="1:16" s="69" customFormat="1" ht="20.149999999999999" customHeight="1" x14ac:dyDescent="0.25">
      <c r="A9" s="368"/>
      <c r="B9" s="84" t="s">
        <v>137</v>
      </c>
      <c r="C9" s="84" t="s">
        <v>138</v>
      </c>
      <c r="D9" s="84"/>
      <c r="E9" s="84" t="s">
        <v>139</v>
      </c>
      <c r="F9" s="84" t="s">
        <v>140</v>
      </c>
      <c r="G9" s="84" t="s">
        <v>141</v>
      </c>
      <c r="H9" s="410"/>
      <c r="I9" s="410"/>
      <c r="J9" s="84"/>
      <c r="K9" s="68" t="s">
        <v>142</v>
      </c>
      <c r="L9" s="68" t="s">
        <v>143</v>
      </c>
      <c r="M9" s="68" t="s">
        <v>144</v>
      </c>
      <c r="N9" s="68" t="s">
        <v>145</v>
      </c>
    </row>
    <row r="10" spans="1:16" s="4" customFormat="1" ht="3" customHeight="1" x14ac:dyDescent="0.2"/>
    <row r="11" spans="1:16" s="10" customFormat="1" ht="10" customHeight="1" x14ac:dyDescent="0.25">
      <c r="A11" s="30">
        <v>2015</v>
      </c>
      <c r="B11" s="252">
        <v>14211</v>
      </c>
      <c r="C11" s="252">
        <v>8027</v>
      </c>
      <c r="D11" s="252"/>
      <c r="E11" s="252">
        <v>7120</v>
      </c>
      <c r="F11" s="252">
        <v>11547</v>
      </c>
      <c r="G11" s="252">
        <v>3571</v>
      </c>
      <c r="H11" s="252">
        <v>22238</v>
      </c>
      <c r="I11" s="252">
        <v>1628</v>
      </c>
      <c r="J11" s="252"/>
      <c r="K11" s="252">
        <v>18295</v>
      </c>
      <c r="L11" s="252">
        <v>11207</v>
      </c>
      <c r="M11" s="252">
        <v>4285</v>
      </c>
      <c r="N11" s="252">
        <v>12416</v>
      </c>
      <c r="O11" s="227"/>
      <c r="P11" s="227"/>
    </row>
    <row r="12" spans="1:16" s="10" customFormat="1" ht="10" customHeight="1" x14ac:dyDescent="0.25">
      <c r="A12" s="30">
        <v>2016</v>
      </c>
      <c r="B12" s="252">
        <v>14502</v>
      </c>
      <c r="C12" s="252">
        <v>8159</v>
      </c>
      <c r="D12" s="252"/>
      <c r="E12" s="252">
        <v>7188</v>
      </c>
      <c r="F12" s="252">
        <v>11862</v>
      </c>
      <c r="G12" s="252">
        <v>3611</v>
      </c>
      <c r="H12" s="252">
        <v>22661</v>
      </c>
      <c r="I12" s="252">
        <v>1275</v>
      </c>
      <c r="J12" s="252"/>
      <c r="K12" s="252">
        <v>18632</v>
      </c>
      <c r="L12" s="252">
        <v>11329</v>
      </c>
      <c r="M12" s="252">
        <v>4654</v>
      </c>
      <c r="N12" s="252">
        <v>12446</v>
      </c>
      <c r="O12" s="227"/>
      <c r="P12" s="227"/>
    </row>
    <row r="13" spans="1:16" s="10" customFormat="1" ht="10" customHeight="1" x14ac:dyDescent="0.25">
      <c r="A13" s="30">
        <v>2017</v>
      </c>
      <c r="B13" s="252">
        <v>14923</v>
      </c>
      <c r="C13" s="252">
        <v>8483</v>
      </c>
      <c r="D13" s="252"/>
      <c r="E13" s="252">
        <v>7353</v>
      </c>
      <c r="F13" s="252">
        <v>12349</v>
      </c>
      <c r="G13" s="252">
        <v>3704</v>
      </c>
      <c r="H13" s="252">
        <v>23406</v>
      </c>
      <c r="I13" s="252">
        <v>2121</v>
      </c>
      <c r="J13" s="252"/>
      <c r="K13" s="252">
        <v>19115</v>
      </c>
      <c r="L13" s="252">
        <v>11407</v>
      </c>
      <c r="M13" s="252">
        <v>4849</v>
      </c>
      <c r="N13" s="252">
        <v>12986</v>
      </c>
      <c r="O13" s="227"/>
      <c r="P13" s="227"/>
    </row>
    <row r="14" spans="1:16" s="10" customFormat="1" ht="10" customHeight="1" x14ac:dyDescent="0.25">
      <c r="A14" s="30">
        <v>2018</v>
      </c>
      <c r="B14" s="252">
        <v>15052</v>
      </c>
      <c r="C14" s="252">
        <v>8563</v>
      </c>
      <c r="D14" s="252"/>
      <c r="E14" s="252">
        <v>7528</v>
      </c>
      <c r="F14" s="252">
        <v>13093</v>
      </c>
      <c r="G14" s="252">
        <v>3955</v>
      </c>
      <c r="H14" s="252">
        <v>23615</v>
      </c>
      <c r="I14" s="252">
        <v>1586</v>
      </c>
      <c r="J14" s="252"/>
      <c r="K14" s="252">
        <v>19354</v>
      </c>
      <c r="L14" s="252">
        <v>11649</v>
      </c>
      <c r="M14" s="252">
        <v>5199</v>
      </c>
      <c r="N14" s="252">
        <v>12873</v>
      </c>
      <c r="O14" s="227"/>
      <c r="P14" s="227"/>
    </row>
    <row r="15" spans="1:16" s="10" customFormat="1" ht="10" customHeight="1" x14ac:dyDescent="0.25">
      <c r="A15" s="30">
        <v>2019</v>
      </c>
      <c r="B15" s="252">
        <v>16010</v>
      </c>
      <c r="C15" s="252">
        <v>8566</v>
      </c>
      <c r="D15" s="252"/>
      <c r="E15" s="252">
        <v>7528</v>
      </c>
      <c r="F15" s="252">
        <v>13093</v>
      </c>
      <c r="G15" s="252">
        <v>3955</v>
      </c>
      <c r="H15" s="252">
        <v>24576</v>
      </c>
      <c r="I15" s="252">
        <v>2016</v>
      </c>
      <c r="J15" s="252"/>
      <c r="K15" s="252">
        <v>20174</v>
      </c>
      <c r="L15" s="252">
        <v>12209</v>
      </c>
      <c r="M15" s="252">
        <v>5959</v>
      </c>
      <c r="N15" s="252">
        <v>12570</v>
      </c>
      <c r="O15" s="227"/>
      <c r="P15" s="227"/>
    </row>
    <row r="16" spans="1:16" s="10" customFormat="1" ht="10" customHeight="1" x14ac:dyDescent="0.25">
      <c r="A16" s="30">
        <v>2020</v>
      </c>
      <c r="B16" s="252">
        <v>16408</v>
      </c>
      <c r="C16" s="252">
        <v>8652</v>
      </c>
      <c r="D16" s="252">
        <v>0</v>
      </c>
      <c r="E16" s="252">
        <v>7725</v>
      </c>
      <c r="F16" s="252">
        <v>13342</v>
      </c>
      <c r="G16" s="252">
        <v>3993</v>
      </c>
      <c r="H16" s="252">
        <v>25060</v>
      </c>
      <c r="I16" s="252">
        <v>1866</v>
      </c>
      <c r="J16" s="252">
        <v>0</v>
      </c>
      <c r="K16" s="252">
        <v>20492</v>
      </c>
      <c r="L16" s="252">
        <v>12455</v>
      </c>
      <c r="M16" s="252">
        <v>6414</v>
      </c>
      <c r="N16" s="252">
        <v>12754</v>
      </c>
      <c r="O16" s="227"/>
      <c r="P16" s="227"/>
    </row>
    <row r="17" spans="1:15" s="4" customFormat="1" ht="3" customHeight="1" x14ac:dyDescent="0.2">
      <c r="A17" s="27"/>
      <c r="B17" s="71"/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227"/>
    </row>
    <row r="18" spans="1:15" s="10" customFormat="1" ht="10" customHeight="1" x14ac:dyDescent="0.25">
      <c r="B18" s="389" t="s">
        <v>411</v>
      </c>
      <c r="C18" s="389"/>
      <c r="D18" s="389"/>
      <c r="E18" s="389"/>
      <c r="F18" s="389"/>
      <c r="G18" s="389"/>
      <c r="H18" s="389"/>
      <c r="I18" s="389"/>
      <c r="J18" s="389"/>
      <c r="K18" s="389"/>
      <c r="L18" s="389"/>
      <c r="M18" s="389"/>
      <c r="N18" s="389"/>
      <c r="O18" s="227"/>
    </row>
    <row r="19" spans="1:15" s="4" customFormat="1" ht="3" customHeight="1" x14ac:dyDescent="0.2">
      <c r="A19" s="111"/>
      <c r="B19" s="111"/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M19" s="111"/>
      <c r="N19" s="111"/>
      <c r="O19" s="227"/>
    </row>
    <row r="20" spans="1:15" s="10" customFormat="1" ht="10" customHeight="1" x14ac:dyDescent="0.25">
      <c r="A20" s="30" t="s">
        <v>15</v>
      </c>
      <c r="B20" s="252">
        <v>984</v>
      </c>
      <c r="C20" s="252">
        <v>380</v>
      </c>
      <c r="D20" s="252"/>
      <c r="E20" s="252">
        <v>255</v>
      </c>
      <c r="F20" s="252">
        <v>911</v>
      </c>
      <c r="G20" s="252">
        <v>198</v>
      </c>
      <c r="H20" s="252">
        <v>1364</v>
      </c>
      <c r="I20" s="252">
        <v>55</v>
      </c>
      <c r="J20" s="252"/>
      <c r="K20" s="252">
        <v>978</v>
      </c>
      <c r="L20" s="252">
        <v>839</v>
      </c>
      <c r="M20" s="252">
        <v>755</v>
      </c>
      <c r="N20" s="252">
        <v>1025</v>
      </c>
      <c r="O20" s="227"/>
    </row>
    <row r="21" spans="1:15" s="10" customFormat="1" ht="10" customHeight="1" x14ac:dyDescent="0.25">
      <c r="A21" s="30" t="s">
        <v>130</v>
      </c>
      <c r="B21" s="252">
        <v>33</v>
      </c>
      <c r="C21" s="252">
        <v>27</v>
      </c>
      <c r="D21" s="252"/>
      <c r="E21" s="252">
        <v>60</v>
      </c>
      <c r="F21" s="252">
        <v>0</v>
      </c>
      <c r="G21" s="252">
        <v>0</v>
      </c>
      <c r="H21" s="252">
        <v>60</v>
      </c>
      <c r="I21" s="252">
        <v>2</v>
      </c>
      <c r="J21" s="252"/>
      <c r="K21" s="252">
        <v>43</v>
      </c>
      <c r="L21" s="252">
        <v>41</v>
      </c>
      <c r="M21" s="252">
        <v>21</v>
      </c>
      <c r="N21" s="252">
        <v>11</v>
      </c>
      <c r="O21" s="227"/>
    </row>
    <row r="22" spans="1:15" s="10" customFormat="1" ht="10" customHeight="1" x14ac:dyDescent="0.25">
      <c r="A22" s="30" t="s">
        <v>17</v>
      </c>
      <c r="B22" s="252">
        <v>358</v>
      </c>
      <c r="C22" s="252">
        <v>341</v>
      </c>
      <c r="D22" s="252"/>
      <c r="E22" s="252">
        <v>255</v>
      </c>
      <c r="F22" s="252">
        <v>444</v>
      </c>
      <c r="G22" s="252">
        <v>0</v>
      </c>
      <c r="H22" s="252">
        <v>699</v>
      </c>
      <c r="I22" s="252">
        <v>17</v>
      </c>
      <c r="J22" s="252"/>
      <c r="K22" s="252">
        <v>630</v>
      </c>
      <c r="L22" s="252">
        <v>342</v>
      </c>
      <c r="M22" s="252">
        <v>102</v>
      </c>
      <c r="N22" s="252">
        <v>881</v>
      </c>
      <c r="O22" s="227"/>
    </row>
    <row r="23" spans="1:15" s="36" customFormat="1" ht="10" customHeight="1" x14ac:dyDescent="0.25">
      <c r="A23" s="30" t="s">
        <v>18</v>
      </c>
      <c r="B23" s="252">
        <v>1070</v>
      </c>
      <c r="C23" s="252">
        <v>657</v>
      </c>
      <c r="D23" s="252"/>
      <c r="E23" s="252">
        <v>512</v>
      </c>
      <c r="F23" s="252">
        <v>552</v>
      </c>
      <c r="G23" s="252">
        <v>663</v>
      </c>
      <c r="H23" s="252">
        <v>1727</v>
      </c>
      <c r="I23" s="252">
        <v>88</v>
      </c>
      <c r="J23" s="252"/>
      <c r="K23" s="252">
        <v>947</v>
      </c>
      <c r="L23" s="252">
        <v>1116</v>
      </c>
      <c r="M23" s="252">
        <v>209</v>
      </c>
      <c r="N23" s="252">
        <v>246</v>
      </c>
      <c r="O23" s="227"/>
    </row>
    <row r="24" spans="1:15" s="36" customFormat="1" ht="10" customHeight="1" x14ac:dyDescent="0.25">
      <c r="A24" s="30" t="s">
        <v>131</v>
      </c>
      <c r="B24" s="252">
        <v>3171</v>
      </c>
      <c r="C24" s="252">
        <v>578</v>
      </c>
      <c r="D24" s="252"/>
      <c r="E24" s="252">
        <v>3749</v>
      </c>
      <c r="F24" s="252">
        <v>0</v>
      </c>
      <c r="G24" s="252">
        <v>0</v>
      </c>
      <c r="H24" s="252">
        <v>3749</v>
      </c>
      <c r="I24" s="252">
        <v>136</v>
      </c>
      <c r="J24" s="252"/>
      <c r="K24" s="252">
        <v>3136</v>
      </c>
      <c r="L24" s="252">
        <v>761</v>
      </c>
      <c r="M24" s="252">
        <v>392</v>
      </c>
      <c r="N24" s="252">
        <v>1134</v>
      </c>
      <c r="O24" s="227"/>
    </row>
    <row r="25" spans="1:15" s="36" customFormat="1" ht="10" customHeight="1" x14ac:dyDescent="0.25">
      <c r="A25" s="121" t="s">
        <v>19</v>
      </c>
      <c r="B25" s="253">
        <v>2804</v>
      </c>
      <c r="C25" s="253">
        <v>449</v>
      </c>
      <c r="D25" s="253"/>
      <c r="E25" s="253">
        <v>3253</v>
      </c>
      <c r="F25" s="253">
        <v>0</v>
      </c>
      <c r="G25" s="253">
        <v>0</v>
      </c>
      <c r="H25" s="253">
        <v>3253</v>
      </c>
      <c r="I25" s="253">
        <v>110</v>
      </c>
      <c r="J25" s="253"/>
      <c r="K25" s="253">
        <v>2761</v>
      </c>
      <c r="L25" s="253">
        <v>560</v>
      </c>
      <c r="M25" s="253">
        <v>243</v>
      </c>
      <c r="N25" s="253">
        <v>1028</v>
      </c>
      <c r="O25" s="256"/>
    </row>
    <row r="26" spans="1:15" s="36" customFormat="1" ht="10" customHeight="1" x14ac:dyDescent="0.25">
      <c r="A26" s="121" t="s">
        <v>20</v>
      </c>
      <c r="B26" s="253">
        <v>367</v>
      </c>
      <c r="C26" s="253">
        <v>129</v>
      </c>
      <c r="D26" s="253"/>
      <c r="E26" s="253">
        <v>496</v>
      </c>
      <c r="F26" s="253">
        <v>0</v>
      </c>
      <c r="G26" s="253">
        <v>0</v>
      </c>
      <c r="H26" s="253">
        <v>496</v>
      </c>
      <c r="I26" s="253">
        <v>26</v>
      </c>
      <c r="J26" s="253"/>
      <c r="K26" s="253">
        <v>375</v>
      </c>
      <c r="L26" s="253">
        <v>201</v>
      </c>
      <c r="M26" s="253">
        <v>149</v>
      </c>
      <c r="N26" s="253">
        <v>106</v>
      </c>
      <c r="O26" s="256"/>
    </row>
    <row r="27" spans="1:15" s="10" customFormat="1" ht="10" customHeight="1" x14ac:dyDescent="0.25">
      <c r="A27" s="30" t="s">
        <v>21</v>
      </c>
      <c r="B27" s="252">
        <v>1060</v>
      </c>
      <c r="C27" s="252">
        <v>510</v>
      </c>
      <c r="D27" s="252"/>
      <c r="E27" s="252">
        <v>276</v>
      </c>
      <c r="F27" s="252">
        <v>580</v>
      </c>
      <c r="G27" s="252">
        <v>714</v>
      </c>
      <c r="H27" s="252">
        <v>1570</v>
      </c>
      <c r="I27" s="252">
        <v>86</v>
      </c>
      <c r="J27" s="252"/>
      <c r="K27" s="252">
        <v>1037</v>
      </c>
      <c r="L27" s="252">
        <v>933</v>
      </c>
      <c r="M27" s="252">
        <v>113</v>
      </c>
      <c r="N27" s="252">
        <v>522</v>
      </c>
      <c r="O27" s="227"/>
    </row>
    <row r="28" spans="1:15" s="10" customFormat="1" ht="10" customHeight="1" x14ac:dyDescent="0.25">
      <c r="A28" s="30" t="s">
        <v>22</v>
      </c>
      <c r="B28" s="252">
        <v>491</v>
      </c>
      <c r="C28" s="252">
        <v>212</v>
      </c>
      <c r="D28" s="252"/>
      <c r="E28" s="252">
        <v>97</v>
      </c>
      <c r="F28" s="252">
        <v>240</v>
      </c>
      <c r="G28" s="252">
        <v>366</v>
      </c>
      <c r="H28" s="252">
        <v>703</v>
      </c>
      <c r="I28" s="252">
        <v>42</v>
      </c>
      <c r="J28" s="252"/>
      <c r="K28" s="252">
        <v>392</v>
      </c>
      <c r="L28" s="252">
        <v>529</v>
      </c>
      <c r="M28" s="252">
        <v>12</v>
      </c>
      <c r="N28" s="252">
        <v>312</v>
      </c>
      <c r="O28" s="227"/>
    </row>
    <row r="29" spans="1:15" s="10" customFormat="1" ht="10" customHeight="1" x14ac:dyDescent="0.25">
      <c r="A29" s="30" t="s">
        <v>23</v>
      </c>
      <c r="B29" s="252">
        <v>754</v>
      </c>
      <c r="C29" s="252">
        <v>504</v>
      </c>
      <c r="D29" s="252"/>
      <c r="E29" s="252">
        <v>208</v>
      </c>
      <c r="F29" s="252">
        <v>583</v>
      </c>
      <c r="G29" s="252">
        <v>467</v>
      </c>
      <c r="H29" s="252">
        <v>1258</v>
      </c>
      <c r="I29" s="252">
        <v>86</v>
      </c>
      <c r="J29" s="252"/>
      <c r="K29" s="252">
        <v>883</v>
      </c>
      <c r="L29" s="252">
        <v>875</v>
      </c>
      <c r="M29" s="252">
        <v>0</v>
      </c>
      <c r="N29" s="252">
        <v>920</v>
      </c>
      <c r="O29" s="227"/>
    </row>
    <row r="30" spans="1:15" s="10" customFormat="1" ht="10" customHeight="1" x14ac:dyDescent="0.25">
      <c r="A30" s="38" t="s">
        <v>24</v>
      </c>
      <c r="B30" s="252">
        <v>3695</v>
      </c>
      <c r="C30" s="252">
        <v>1685</v>
      </c>
      <c r="D30" s="252"/>
      <c r="E30" s="252">
        <v>690</v>
      </c>
      <c r="F30" s="252">
        <v>4292</v>
      </c>
      <c r="G30" s="252">
        <v>398</v>
      </c>
      <c r="H30" s="252">
        <v>5380</v>
      </c>
      <c r="I30" s="252">
        <v>264</v>
      </c>
      <c r="J30" s="252"/>
      <c r="K30" s="252">
        <v>4912</v>
      </c>
      <c r="L30" s="252">
        <v>1998</v>
      </c>
      <c r="M30" s="252">
        <v>1651</v>
      </c>
      <c r="N30" s="252">
        <v>2583</v>
      </c>
      <c r="O30" s="324"/>
    </row>
    <row r="31" spans="1:15" s="10" customFormat="1" ht="10" customHeight="1" x14ac:dyDescent="0.25">
      <c r="A31" s="30" t="s">
        <v>25</v>
      </c>
      <c r="B31" s="252">
        <v>759</v>
      </c>
      <c r="C31" s="252">
        <v>655</v>
      </c>
      <c r="D31" s="252"/>
      <c r="E31" s="252">
        <v>256</v>
      </c>
      <c r="F31" s="252">
        <v>1158</v>
      </c>
      <c r="G31" s="252">
        <v>0</v>
      </c>
      <c r="H31" s="252">
        <v>1414</v>
      </c>
      <c r="I31" s="252">
        <v>39</v>
      </c>
      <c r="J31" s="252"/>
      <c r="K31" s="252">
        <v>1405</v>
      </c>
      <c r="L31" s="252">
        <v>463</v>
      </c>
      <c r="M31" s="252">
        <v>349</v>
      </c>
      <c r="N31" s="252">
        <v>1178</v>
      </c>
      <c r="O31" s="227"/>
    </row>
    <row r="32" spans="1:15" s="10" customFormat="1" ht="10" customHeight="1" x14ac:dyDescent="0.25">
      <c r="A32" s="38" t="s">
        <v>26</v>
      </c>
      <c r="B32" s="252">
        <v>666</v>
      </c>
      <c r="C32" s="252">
        <v>435</v>
      </c>
      <c r="D32" s="252"/>
      <c r="E32" s="252">
        <v>223</v>
      </c>
      <c r="F32" s="252">
        <v>878</v>
      </c>
      <c r="G32" s="252">
        <v>0</v>
      </c>
      <c r="H32" s="252">
        <v>1101</v>
      </c>
      <c r="I32" s="252">
        <v>41</v>
      </c>
      <c r="J32" s="252"/>
      <c r="K32" s="252">
        <v>961</v>
      </c>
      <c r="L32" s="252">
        <v>475</v>
      </c>
      <c r="M32" s="252">
        <v>404</v>
      </c>
      <c r="N32" s="252">
        <v>585</v>
      </c>
      <c r="O32" s="227"/>
    </row>
    <row r="33" spans="1:18" s="10" customFormat="1" ht="10" customHeight="1" x14ac:dyDescent="0.25">
      <c r="A33" s="30" t="s">
        <v>27</v>
      </c>
      <c r="B33" s="252">
        <v>715</v>
      </c>
      <c r="C33" s="252">
        <v>600</v>
      </c>
      <c r="D33" s="252"/>
      <c r="E33" s="252">
        <v>165</v>
      </c>
      <c r="F33" s="252">
        <v>891</v>
      </c>
      <c r="G33" s="252">
        <v>259</v>
      </c>
      <c r="H33" s="252">
        <v>1315</v>
      </c>
      <c r="I33" s="252">
        <v>62</v>
      </c>
      <c r="J33" s="252"/>
      <c r="K33" s="252">
        <v>998</v>
      </c>
      <c r="L33" s="252">
        <v>728</v>
      </c>
      <c r="M33" s="252">
        <v>302</v>
      </c>
      <c r="N33" s="252">
        <v>770</v>
      </c>
      <c r="O33" s="227"/>
    </row>
    <row r="34" spans="1:18" s="10" customFormat="1" ht="10" customHeight="1" x14ac:dyDescent="0.25">
      <c r="A34" s="30" t="s">
        <v>162</v>
      </c>
      <c r="B34" s="252">
        <v>311</v>
      </c>
      <c r="C34" s="252">
        <v>277</v>
      </c>
      <c r="D34" s="252"/>
      <c r="E34" s="252">
        <v>206</v>
      </c>
      <c r="F34" s="252">
        <v>382</v>
      </c>
      <c r="G34" s="252">
        <v>0</v>
      </c>
      <c r="H34" s="252">
        <v>588</v>
      </c>
      <c r="I34" s="252">
        <v>8</v>
      </c>
      <c r="J34" s="252"/>
      <c r="K34" s="252">
        <v>486</v>
      </c>
      <c r="L34" s="252">
        <v>415</v>
      </c>
      <c r="M34" s="252">
        <v>109</v>
      </c>
      <c r="N34" s="252">
        <v>296</v>
      </c>
      <c r="O34" s="227"/>
    </row>
    <row r="35" spans="1:18" s="10" customFormat="1" ht="10" customHeight="1" x14ac:dyDescent="0.25">
      <c r="A35" s="30" t="s">
        <v>163</v>
      </c>
      <c r="B35" s="252">
        <v>64</v>
      </c>
      <c r="C35" s="252">
        <v>52</v>
      </c>
      <c r="D35" s="252"/>
      <c r="E35" s="252">
        <v>50</v>
      </c>
      <c r="F35" s="252">
        <v>66</v>
      </c>
      <c r="G35" s="252">
        <v>0</v>
      </c>
      <c r="H35" s="252">
        <v>116</v>
      </c>
      <c r="I35" s="252">
        <v>1</v>
      </c>
      <c r="J35" s="252"/>
      <c r="K35" s="252">
        <v>85</v>
      </c>
      <c r="L35" s="252">
        <v>92</v>
      </c>
      <c r="M35" s="252">
        <v>47</v>
      </c>
      <c r="N35" s="252">
        <v>76</v>
      </c>
      <c r="O35" s="227"/>
    </row>
    <row r="36" spans="1:18" s="10" customFormat="1" ht="10" customHeight="1" x14ac:dyDescent="0.25">
      <c r="A36" s="30" t="s">
        <v>30</v>
      </c>
      <c r="B36" s="252">
        <v>456</v>
      </c>
      <c r="C36" s="252">
        <v>414</v>
      </c>
      <c r="D36" s="252"/>
      <c r="E36" s="252">
        <v>218</v>
      </c>
      <c r="F36" s="252">
        <v>573</v>
      </c>
      <c r="G36" s="252">
        <v>79</v>
      </c>
      <c r="H36" s="252">
        <v>870</v>
      </c>
      <c r="I36" s="252">
        <v>29</v>
      </c>
      <c r="J36" s="252"/>
      <c r="K36" s="252">
        <v>683</v>
      </c>
      <c r="L36" s="252">
        <v>737</v>
      </c>
      <c r="M36" s="252">
        <v>316</v>
      </c>
      <c r="N36" s="252">
        <v>751</v>
      </c>
      <c r="O36" s="227"/>
    </row>
    <row r="37" spans="1:18" s="10" customFormat="1" ht="10" customHeight="1" x14ac:dyDescent="0.25">
      <c r="A37" s="38" t="s">
        <v>31</v>
      </c>
      <c r="B37" s="252">
        <v>532</v>
      </c>
      <c r="C37" s="252">
        <v>426</v>
      </c>
      <c r="D37" s="252"/>
      <c r="E37" s="252">
        <v>7</v>
      </c>
      <c r="F37" s="252">
        <v>392</v>
      </c>
      <c r="G37" s="252">
        <v>559</v>
      </c>
      <c r="H37" s="252">
        <v>958</v>
      </c>
      <c r="I37" s="252">
        <v>13</v>
      </c>
      <c r="J37" s="252"/>
      <c r="K37" s="252">
        <v>862</v>
      </c>
      <c r="L37" s="252">
        <v>693</v>
      </c>
      <c r="M37" s="252">
        <v>443</v>
      </c>
      <c r="N37" s="252">
        <v>454</v>
      </c>
      <c r="O37" s="227"/>
    </row>
    <row r="38" spans="1:18" s="10" customFormat="1" ht="10" customHeight="1" x14ac:dyDescent="0.25">
      <c r="A38" s="30" t="s">
        <v>32</v>
      </c>
      <c r="B38" s="252">
        <v>105</v>
      </c>
      <c r="C38" s="252">
        <v>109</v>
      </c>
      <c r="D38" s="252"/>
      <c r="E38" s="252">
        <v>109</v>
      </c>
      <c r="F38" s="252">
        <v>73</v>
      </c>
      <c r="G38" s="252">
        <v>32</v>
      </c>
      <c r="H38" s="252">
        <v>214</v>
      </c>
      <c r="I38" s="252">
        <v>5</v>
      </c>
      <c r="J38" s="252"/>
      <c r="K38" s="252">
        <v>178</v>
      </c>
      <c r="L38" s="252">
        <v>163</v>
      </c>
      <c r="M38" s="252">
        <v>58</v>
      </c>
      <c r="N38" s="252">
        <v>138</v>
      </c>
      <c r="O38" s="227"/>
    </row>
    <row r="39" spans="1:18" s="10" customFormat="1" ht="10" customHeight="1" x14ac:dyDescent="0.25">
      <c r="A39" s="30" t="s">
        <v>33</v>
      </c>
      <c r="B39" s="252">
        <v>296</v>
      </c>
      <c r="C39" s="252">
        <v>256</v>
      </c>
      <c r="D39" s="252"/>
      <c r="E39" s="252">
        <v>190</v>
      </c>
      <c r="F39" s="252">
        <v>329</v>
      </c>
      <c r="G39" s="252">
        <v>33</v>
      </c>
      <c r="H39" s="252">
        <v>552</v>
      </c>
      <c r="I39" s="252">
        <v>2</v>
      </c>
      <c r="J39" s="252"/>
      <c r="K39" s="252">
        <v>487</v>
      </c>
      <c r="L39" s="252">
        <v>446</v>
      </c>
      <c r="M39" s="252">
        <v>159</v>
      </c>
      <c r="N39" s="252">
        <v>430</v>
      </c>
      <c r="O39" s="227"/>
    </row>
    <row r="40" spans="1:18" s="10" customFormat="1" ht="10" customHeight="1" x14ac:dyDescent="0.25">
      <c r="A40" s="38" t="s">
        <v>34</v>
      </c>
      <c r="B40" s="252">
        <v>584</v>
      </c>
      <c r="C40" s="252">
        <v>375</v>
      </c>
      <c r="D40" s="252"/>
      <c r="E40" s="252">
        <v>183</v>
      </c>
      <c r="F40" s="252">
        <v>658</v>
      </c>
      <c r="G40" s="252">
        <v>118</v>
      </c>
      <c r="H40" s="252">
        <v>959</v>
      </c>
      <c r="I40" s="252">
        <v>147</v>
      </c>
      <c r="J40" s="252"/>
      <c r="K40" s="252">
        <v>903</v>
      </c>
      <c r="L40" s="252">
        <v>581</v>
      </c>
      <c r="M40" s="252">
        <v>567</v>
      </c>
      <c r="N40" s="252">
        <v>922</v>
      </c>
      <c r="O40" s="227"/>
    </row>
    <row r="41" spans="1:18" s="10" customFormat="1" ht="10" customHeight="1" x14ac:dyDescent="0.25">
      <c r="A41" s="30" t="s">
        <v>35</v>
      </c>
      <c r="B41" s="252">
        <v>523</v>
      </c>
      <c r="C41" s="252">
        <v>269</v>
      </c>
      <c r="D41" s="252"/>
      <c r="E41" s="252">
        <v>79</v>
      </c>
      <c r="F41" s="252">
        <v>523</v>
      </c>
      <c r="G41" s="252">
        <v>190</v>
      </c>
      <c r="H41" s="252">
        <v>792</v>
      </c>
      <c r="I41" s="252">
        <v>0</v>
      </c>
      <c r="J41" s="252"/>
      <c r="K41" s="252">
        <v>640</v>
      </c>
      <c r="L41" s="252">
        <v>571</v>
      </c>
      <c r="M41" s="252">
        <v>102</v>
      </c>
      <c r="N41" s="252">
        <v>223</v>
      </c>
      <c r="O41" s="227"/>
    </row>
    <row r="42" spans="1:18" s="40" customFormat="1" ht="10" customHeight="1" x14ac:dyDescent="0.25">
      <c r="A42" s="43" t="s">
        <v>36</v>
      </c>
      <c r="B42" s="254">
        <v>2445</v>
      </c>
      <c r="C42" s="254">
        <v>1405</v>
      </c>
      <c r="D42" s="254"/>
      <c r="E42" s="254">
        <v>1082</v>
      </c>
      <c r="F42" s="254">
        <v>1907</v>
      </c>
      <c r="G42" s="254">
        <v>861</v>
      </c>
      <c r="H42" s="254">
        <v>3850</v>
      </c>
      <c r="I42" s="254">
        <v>162</v>
      </c>
      <c r="J42" s="254"/>
      <c r="K42" s="254">
        <v>2598</v>
      </c>
      <c r="L42" s="254">
        <v>2338</v>
      </c>
      <c r="M42" s="254">
        <v>1087</v>
      </c>
      <c r="N42" s="254">
        <v>2163</v>
      </c>
      <c r="O42" s="227"/>
      <c r="P42" s="110"/>
      <c r="Q42" s="110"/>
      <c r="R42" s="110"/>
    </row>
    <row r="43" spans="1:18" s="40" customFormat="1" ht="10" customHeight="1" x14ac:dyDescent="0.25">
      <c r="A43" s="43" t="s">
        <v>37</v>
      </c>
      <c r="B43" s="254">
        <v>5476</v>
      </c>
      <c r="C43" s="254">
        <v>1804</v>
      </c>
      <c r="D43" s="254"/>
      <c r="E43" s="254">
        <v>4330</v>
      </c>
      <c r="F43" s="254">
        <v>1403</v>
      </c>
      <c r="G43" s="254">
        <v>1547</v>
      </c>
      <c r="H43" s="254">
        <v>7280</v>
      </c>
      <c r="I43" s="254">
        <v>350</v>
      </c>
      <c r="J43" s="254"/>
      <c r="K43" s="254">
        <v>5448</v>
      </c>
      <c r="L43" s="254">
        <v>3098</v>
      </c>
      <c r="M43" s="254">
        <v>517</v>
      </c>
      <c r="N43" s="254">
        <v>2888</v>
      </c>
      <c r="O43" s="227"/>
      <c r="P43" s="110"/>
      <c r="Q43" s="110"/>
      <c r="R43" s="110"/>
    </row>
    <row r="44" spans="1:18" s="40" customFormat="1" ht="10" customHeight="1" x14ac:dyDescent="0.25">
      <c r="A44" s="43" t="s">
        <v>38</v>
      </c>
      <c r="B44" s="254">
        <v>5835</v>
      </c>
      <c r="C44" s="254">
        <v>3375</v>
      </c>
      <c r="D44" s="254"/>
      <c r="E44" s="254">
        <v>1334</v>
      </c>
      <c r="F44" s="254">
        <v>7219</v>
      </c>
      <c r="G44" s="254">
        <v>657</v>
      </c>
      <c r="H44" s="254">
        <v>9210</v>
      </c>
      <c r="I44" s="254">
        <v>406</v>
      </c>
      <c r="J44" s="254"/>
      <c r="K44" s="254">
        <v>8276</v>
      </c>
      <c r="L44" s="254">
        <v>3664</v>
      </c>
      <c r="M44" s="254">
        <v>2706</v>
      </c>
      <c r="N44" s="254">
        <v>5116</v>
      </c>
      <c r="O44" s="227"/>
      <c r="P44" s="110"/>
      <c r="Q44" s="110"/>
      <c r="R44" s="110"/>
    </row>
    <row r="45" spans="1:18" s="40" customFormat="1" ht="10" customHeight="1" x14ac:dyDescent="0.25">
      <c r="A45" s="43" t="s">
        <v>39</v>
      </c>
      <c r="B45" s="254">
        <v>1764</v>
      </c>
      <c r="C45" s="254">
        <v>1534</v>
      </c>
      <c r="D45" s="254"/>
      <c r="E45" s="254">
        <v>780</v>
      </c>
      <c r="F45" s="254">
        <v>1815</v>
      </c>
      <c r="G45" s="254">
        <v>703</v>
      </c>
      <c r="H45" s="254">
        <v>3298</v>
      </c>
      <c r="I45" s="254">
        <v>58</v>
      </c>
      <c r="J45" s="254"/>
      <c r="K45" s="254">
        <v>2781</v>
      </c>
      <c r="L45" s="254">
        <v>2546</v>
      </c>
      <c r="M45" s="254">
        <v>1132</v>
      </c>
      <c r="N45" s="254">
        <v>2145</v>
      </c>
      <c r="O45" s="227"/>
      <c r="P45" s="110"/>
      <c r="Q45" s="110"/>
      <c r="R45" s="110"/>
    </row>
    <row r="46" spans="1:18" s="40" customFormat="1" ht="10" customHeight="1" x14ac:dyDescent="0.25">
      <c r="A46" s="43" t="s">
        <v>40</v>
      </c>
      <c r="B46" s="254">
        <v>1107</v>
      </c>
      <c r="C46" s="254">
        <v>644</v>
      </c>
      <c r="D46" s="254"/>
      <c r="E46" s="254">
        <v>262</v>
      </c>
      <c r="F46" s="254">
        <v>1181</v>
      </c>
      <c r="G46" s="254">
        <v>308</v>
      </c>
      <c r="H46" s="254">
        <v>1751</v>
      </c>
      <c r="I46" s="254">
        <v>147</v>
      </c>
      <c r="J46" s="254"/>
      <c r="K46" s="254">
        <v>1543</v>
      </c>
      <c r="L46" s="254">
        <v>1152</v>
      </c>
      <c r="M46" s="254">
        <v>669</v>
      </c>
      <c r="N46" s="254">
        <v>1145</v>
      </c>
      <c r="O46" s="227"/>
      <c r="P46" s="110"/>
      <c r="Q46" s="110"/>
      <c r="R46" s="110"/>
    </row>
    <row r="47" spans="1:18" s="10" customFormat="1" ht="10" customHeight="1" x14ac:dyDescent="0.25">
      <c r="A47" s="43" t="s">
        <v>41</v>
      </c>
      <c r="B47" s="254">
        <v>16627</v>
      </c>
      <c r="C47" s="254">
        <v>8762</v>
      </c>
      <c r="D47" s="254"/>
      <c r="E47" s="254">
        <v>7788</v>
      </c>
      <c r="F47" s="254">
        <v>13525</v>
      </c>
      <c r="G47" s="254">
        <v>4076</v>
      </c>
      <c r="H47" s="254">
        <v>25389</v>
      </c>
      <c r="I47" s="254">
        <v>1123</v>
      </c>
      <c r="J47" s="254"/>
      <c r="K47" s="254">
        <v>20646</v>
      </c>
      <c r="L47" s="254">
        <v>12798</v>
      </c>
      <c r="M47" s="254">
        <v>6111</v>
      </c>
      <c r="N47" s="254">
        <v>13457</v>
      </c>
      <c r="O47" s="227"/>
      <c r="P47" s="110"/>
      <c r="Q47" s="110"/>
      <c r="R47" s="110"/>
    </row>
    <row r="48" spans="1:18" s="4" customFormat="1" ht="3" customHeight="1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16"/>
      <c r="L48" s="16"/>
      <c r="M48" s="16"/>
      <c r="N48" s="16"/>
    </row>
    <row r="49" spans="1:15" s="4" customFormat="1" ht="3" customHeight="1" x14ac:dyDescent="0.2"/>
    <row r="50" spans="1:15" s="255" customFormat="1" ht="10" customHeight="1" x14ac:dyDescent="0.25">
      <c r="A50" s="358" t="s">
        <v>146</v>
      </c>
      <c r="B50" s="73"/>
      <c r="C50" s="73"/>
      <c r="D50" s="73"/>
      <c r="E50" s="73"/>
      <c r="F50" s="73"/>
      <c r="G50" s="73"/>
      <c r="H50" s="363"/>
      <c r="I50" s="74"/>
      <c r="J50" s="73"/>
      <c r="K50" s="228"/>
      <c r="L50" s="228"/>
      <c r="M50" s="228"/>
      <c r="N50" s="228"/>
      <c r="O50" s="357"/>
    </row>
    <row r="51" spans="1:15" ht="10.15" customHeight="1" x14ac:dyDescent="0.25">
      <c r="A51" s="355"/>
      <c r="B51" s="355"/>
      <c r="C51" s="300"/>
      <c r="D51" s="355"/>
      <c r="E51" s="364"/>
      <c r="F51" s="364"/>
      <c r="G51" s="355"/>
      <c r="H51" s="300"/>
      <c r="I51" s="300"/>
      <c r="J51" s="300"/>
      <c r="K51" s="300"/>
      <c r="L51" s="300"/>
      <c r="M51" s="300"/>
      <c r="N51" s="300"/>
      <c r="O51" s="355"/>
    </row>
    <row r="52" spans="1:15" ht="10.15" customHeight="1" x14ac:dyDescent="0.25">
      <c r="A52" s="355"/>
      <c r="B52" s="355"/>
      <c r="C52" s="365"/>
      <c r="D52" s="355"/>
      <c r="E52" s="355"/>
      <c r="F52" s="355"/>
      <c r="G52" s="355"/>
      <c r="H52" s="300"/>
      <c r="I52" s="300"/>
      <c r="J52" s="300"/>
      <c r="K52" s="300"/>
      <c r="L52" s="300"/>
      <c r="M52" s="300"/>
      <c r="N52" s="300"/>
      <c r="O52" s="355"/>
    </row>
    <row r="53" spans="1:15" ht="10.15" customHeight="1" x14ac:dyDescent="0.25">
      <c r="A53" s="355"/>
      <c r="B53" s="355"/>
      <c r="C53" s="300"/>
      <c r="D53" s="355"/>
      <c r="E53" s="355"/>
      <c r="F53" s="355"/>
      <c r="G53" s="355"/>
      <c r="H53" s="300"/>
      <c r="I53" s="355"/>
      <c r="J53" s="355"/>
      <c r="K53" s="355"/>
      <c r="L53" s="355"/>
      <c r="M53" s="355"/>
      <c r="N53" s="355"/>
      <c r="O53" s="355"/>
    </row>
    <row r="54" spans="1:15" ht="10.15" customHeight="1" x14ac:dyDescent="0.25">
      <c r="A54" s="355"/>
      <c r="B54" s="355"/>
      <c r="C54" s="300"/>
      <c r="D54" s="355"/>
      <c r="E54" s="355"/>
      <c r="F54" s="355"/>
      <c r="G54" s="355"/>
      <c r="H54" s="355"/>
      <c r="I54" s="355"/>
      <c r="J54" s="355"/>
      <c r="K54" s="355"/>
      <c r="L54" s="355"/>
      <c r="M54" s="355"/>
      <c r="N54" s="355"/>
      <c r="O54" s="355"/>
    </row>
    <row r="55" spans="1:15" ht="10.15" customHeight="1" x14ac:dyDescent="0.25">
      <c r="A55" s="355"/>
      <c r="B55" s="355"/>
      <c r="C55" s="355"/>
      <c r="D55" s="355"/>
      <c r="E55" s="355"/>
      <c r="F55" s="355"/>
      <c r="G55" s="355"/>
      <c r="H55" s="355"/>
      <c r="I55" s="355"/>
      <c r="J55" s="355"/>
      <c r="K55" s="355"/>
      <c r="L55" s="355"/>
      <c r="M55" s="355"/>
      <c r="N55" s="355"/>
      <c r="O55" s="355"/>
    </row>
    <row r="56" spans="1:15" ht="10.15" customHeight="1" x14ac:dyDescent="0.25"/>
    <row r="57" spans="1:15" ht="10.15" customHeight="1" x14ac:dyDescent="0.25"/>
    <row r="58" spans="1:15" ht="10.15" customHeight="1" x14ac:dyDescent="0.25"/>
  </sheetData>
  <mergeCells count="8">
    <mergeCell ref="B18:N18"/>
    <mergeCell ref="A5:N5"/>
    <mergeCell ref="A8:A9"/>
    <mergeCell ref="B8:C8"/>
    <mergeCell ref="E8:G8"/>
    <mergeCell ref="H8:H9"/>
    <mergeCell ref="I8:I9"/>
    <mergeCell ref="K8:N8"/>
  </mergeCells>
  <printOptions horizontalCentered="1"/>
  <pageMargins left="0.59055118110236227" right="0.59055118110236227" top="0.78740157480314965" bottom="0.78740157480314965" header="0" footer="0"/>
  <pageSetup paperSize="9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T52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9.1796875" style="6" customWidth="1"/>
    <col min="2" max="2" width="7.453125" style="6" customWidth="1"/>
    <col min="3" max="3" width="8.54296875" style="6" customWidth="1"/>
    <col min="4" max="4" width="0.81640625" style="6" customWidth="1"/>
    <col min="5" max="5" width="6.453125" style="6" customWidth="1"/>
    <col min="6" max="6" width="7.453125" style="6" customWidth="1"/>
    <col min="7" max="7" width="0.81640625" style="6" customWidth="1"/>
    <col min="8" max="8" width="7.453125" style="6" customWidth="1"/>
    <col min="9" max="9" width="9" style="6" bestFit="1" customWidth="1"/>
    <col min="10" max="10" width="0.81640625" style="6" customWidth="1"/>
    <col min="11" max="11" width="7.26953125" style="6" customWidth="1"/>
    <col min="12" max="12" width="7.7265625" style="6" bestFit="1" customWidth="1"/>
    <col min="13" max="13" width="0.81640625" style="6" customWidth="1"/>
    <col min="14" max="14" width="8.26953125" style="6" customWidth="1"/>
    <col min="15" max="15" width="9.1796875" style="6" customWidth="1"/>
    <col min="16" max="16384" width="9.1796875" style="6"/>
  </cols>
  <sheetData>
    <row r="1" spans="1:18" s="9" customFormat="1" ht="12" customHeight="1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8" s="9" customFormat="1" ht="12" customHeight="1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8" s="9" customFormat="1" ht="25.15" customHeight="1" x14ac:dyDescent="0.25">
      <c r="A3" s="86"/>
      <c r="B3" s="86"/>
      <c r="C3" s="130"/>
      <c r="D3" s="86"/>
      <c r="E3" s="86"/>
      <c r="F3" s="130"/>
      <c r="G3" s="86"/>
      <c r="H3" s="86"/>
      <c r="I3" s="130"/>
      <c r="J3" s="86"/>
      <c r="K3" s="86"/>
      <c r="L3" s="130"/>
      <c r="M3" s="86"/>
      <c r="N3" s="86"/>
      <c r="O3" s="130"/>
    </row>
    <row r="4" spans="1:18" ht="12" customHeight="1" x14ac:dyDescent="0.25">
      <c r="A4" s="97" t="s">
        <v>328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</row>
    <row r="5" spans="1:18" s="3" customFormat="1" ht="12" customHeight="1" x14ac:dyDescent="0.35">
      <c r="A5" s="366" t="s">
        <v>351</v>
      </c>
      <c r="B5" s="366"/>
      <c r="C5" s="366"/>
      <c r="D5" s="366"/>
      <c r="E5" s="366"/>
      <c r="F5" s="366"/>
      <c r="G5" s="366"/>
      <c r="H5" s="366"/>
      <c r="I5" s="366"/>
      <c r="J5" s="366"/>
      <c r="K5" s="366"/>
      <c r="L5" s="366"/>
      <c r="M5" s="366"/>
      <c r="N5" s="366"/>
      <c r="O5" s="366"/>
    </row>
    <row r="6" spans="1:18" s="3" customFormat="1" ht="12" customHeight="1" x14ac:dyDescent="0.35">
      <c r="A6" s="98" t="s">
        <v>389</v>
      </c>
      <c r="B6" s="98"/>
      <c r="C6" s="98"/>
      <c r="D6" s="107"/>
      <c r="E6" s="98"/>
      <c r="F6" s="98"/>
      <c r="G6" s="107"/>
      <c r="H6" s="98"/>
      <c r="I6" s="98"/>
      <c r="J6" s="107"/>
      <c r="K6" s="98"/>
      <c r="L6" s="98"/>
      <c r="M6" s="107"/>
      <c r="N6" s="98"/>
      <c r="O6" s="98"/>
    </row>
    <row r="7" spans="1:18" s="3" customFormat="1" ht="6" customHeight="1" x14ac:dyDescent="0.35">
      <c r="A7" s="116"/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</row>
    <row r="8" spans="1:18" ht="36" customHeight="1" x14ac:dyDescent="0.25">
      <c r="A8" s="367" t="s">
        <v>338</v>
      </c>
      <c r="B8" s="369" t="s">
        <v>415</v>
      </c>
      <c r="C8" s="369"/>
      <c r="D8" s="301"/>
      <c r="E8" s="369" t="s">
        <v>340</v>
      </c>
      <c r="F8" s="369"/>
      <c r="G8" s="301"/>
      <c r="H8" s="369" t="s">
        <v>341</v>
      </c>
      <c r="I8" s="369"/>
      <c r="J8" s="301"/>
      <c r="K8" s="369" t="s">
        <v>342</v>
      </c>
      <c r="L8" s="369"/>
      <c r="M8" s="301"/>
      <c r="N8" s="370" t="s">
        <v>416</v>
      </c>
      <c r="O8" s="370"/>
    </row>
    <row r="9" spans="1:18" s="11" customFormat="1" ht="15" customHeight="1" x14ac:dyDescent="0.2">
      <c r="A9" s="368"/>
      <c r="B9" s="302" t="s">
        <v>343</v>
      </c>
      <c r="C9" s="302" t="s">
        <v>344</v>
      </c>
      <c r="D9" s="302"/>
      <c r="E9" s="302" t="s">
        <v>343</v>
      </c>
      <c r="F9" s="302" t="s">
        <v>344</v>
      </c>
      <c r="G9" s="302"/>
      <c r="H9" s="302" t="s">
        <v>343</v>
      </c>
      <c r="I9" s="302" t="s">
        <v>344</v>
      </c>
      <c r="J9" s="302"/>
      <c r="K9" s="302" t="s">
        <v>343</v>
      </c>
      <c r="L9" s="302" t="s">
        <v>344</v>
      </c>
      <c r="M9" s="302"/>
      <c r="N9" s="302" t="s">
        <v>343</v>
      </c>
      <c r="O9" s="302" t="s">
        <v>344</v>
      </c>
    </row>
    <row r="10" spans="1:18" ht="3" customHeight="1" x14ac:dyDescent="0.25">
      <c r="A10" s="4"/>
      <c r="B10" s="206"/>
      <c r="C10" s="206"/>
      <c r="D10" s="207"/>
      <c r="E10" s="206"/>
      <c r="F10" s="206"/>
      <c r="G10" s="207"/>
      <c r="H10" s="206"/>
      <c r="I10" s="206"/>
      <c r="J10" s="207"/>
      <c r="K10" s="206"/>
      <c r="L10" s="206"/>
      <c r="M10" s="207"/>
      <c r="N10" s="206"/>
      <c r="O10" s="206"/>
    </row>
    <row r="11" spans="1:18" s="10" customFormat="1" ht="9" x14ac:dyDescent="0.2">
      <c r="A11" s="34" t="s">
        <v>15</v>
      </c>
      <c r="B11" s="306">
        <v>30905</v>
      </c>
      <c r="C11" s="306">
        <v>775783.31</v>
      </c>
      <c r="D11" s="307"/>
      <c r="E11" s="306">
        <v>2930</v>
      </c>
      <c r="F11" s="306">
        <v>64614.23</v>
      </c>
      <c r="G11" s="307"/>
      <c r="H11" s="306">
        <v>16805</v>
      </c>
      <c r="I11" s="306">
        <v>84517.98</v>
      </c>
      <c r="J11" s="307"/>
      <c r="K11" s="306">
        <v>2811</v>
      </c>
      <c r="L11" s="306">
        <v>11636.13</v>
      </c>
      <c r="M11" s="307"/>
      <c r="N11" s="307">
        <v>53451</v>
      </c>
      <c r="O11" s="307">
        <v>936551.65</v>
      </c>
      <c r="P11" s="320"/>
      <c r="R11" s="331"/>
    </row>
    <row r="12" spans="1:18" s="10" customFormat="1" ht="18" x14ac:dyDescent="0.2">
      <c r="A12" s="34" t="s">
        <v>339</v>
      </c>
      <c r="B12" s="306">
        <v>852</v>
      </c>
      <c r="C12" s="306">
        <v>46965.69</v>
      </c>
      <c r="D12" s="307"/>
      <c r="E12" s="306">
        <v>206</v>
      </c>
      <c r="F12" s="306">
        <v>6225.09</v>
      </c>
      <c r="G12" s="307"/>
      <c r="H12" s="306">
        <v>1243</v>
      </c>
      <c r="I12" s="306">
        <v>8496.77</v>
      </c>
      <c r="J12" s="307"/>
      <c r="K12" s="306">
        <v>205</v>
      </c>
      <c r="L12" s="306">
        <v>913.74</v>
      </c>
      <c r="M12" s="307"/>
      <c r="N12" s="307">
        <v>2506</v>
      </c>
      <c r="O12" s="307">
        <v>62601.29</v>
      </c>
      <c r="P12" s="320"/>
      <c r="R12" s="331"/>
    </row>
    <row r="13" spans="1:18" s="10" customFormat="1" ht="9" x14ac:dyDescent="0.2">
      <c r="A13" s="34" t="s">
        <v>17</v>
      </c>
      <c r="B13" s="306">
        <v>4930</v>
      </c>
      <c r="C13" s="306">
        <v>21757.47</v>
      </c>
      <c r="D13" s="307"/>
      <c r="E13" s="306">
        <v>926</v>
      </c>
      <c r="F13" s="306">
        <v>4501.05</v>
      </c>
      <c r="G13" s="307"/>
      <c r="H13" s="306">
        <v>4242</v>
      </c>
      <c r="I13" s="306">
        <v>11015.35</v>
      </c>
      <c r="J13" s="307"/>
      <c r="K13" s="306">
        <v>3242</v>
      </c>
      <c r="L13" s="306">
        <v>5123.33</v>
      </c>
      <c r="M13" s="307"/>
      <c r="N13" s="307">
        <v>13340</v>
      </c>
      <c r="O13" s="307">
        <v>42397.200000000004</v>
      </c>
      <c r="P13" s="320"/>
      <c r="R13" s="331"/>
    </row>
    <row r="14" spans="1:18" s="10" customFormat="1" ht="9" x14ac:dyDescent="0.2">
      <c r="A14" s="34" t="s">
        <v>18</v>
      </c>
      <c r="B14" s="306">
        <v>27585</v>
      </c>
      <c r="C14" s="306">
        <v>835242.77</v>
      </c>
      <c r="D14" s="307"/>
      <c r="E14" s="306">
        <v>2908</v>
      </c>
      <c r="F14" s="306">
        <v>65984.52</v>
      </c>
      <c r="G14" s="307"/>
      <c r="H14" s="306">
        <v>12697</v>
      </c>
      <c r="I14" s="306">
        <v>68614.95</v>
      </c>
      <c r="J14" s="307"/>
      <c r="K14" s="306">
        <v>3616</v>
      </c>
      <c r="L14" s="306">
        <v>16218.15</v>
      </c>
      <c r="M14" s="307"/>
      <c r="N14" s="307">
        <v>46806</v>
      </c>
      <c r="O14" s="307">
        <v>986060.39</v>
      </c>
      <c r="P14" s="320"/>
      <c r="R14" s="331"/>
    </row>
    <row r="15" spans="1:18" s="36" customFormat="1" ht="18" x14ac:dyDescent="0.2">
      <c r="A15" s="34" t="s">
        <v>131</v>
      </c>
      <c r="B15" s="306">
        <v>20752</v>
      </c>
      <c r="C15" s="306">
        <v>165449.51999999999</v>
      </c>
      <c r="D15" s="307"/>
      <c r="E15" s="306">
        <v>3078</v>
      </c>
      <c r="F15" s="306">
        <v>51056.61</v>
      </c>
      <c r="G15" s="307"/>
      <c r="H15" s="306">
        <v>9185</v>
      </c>
      <c r="I15" s="306">
        <v>46435.06</v>
      </c>
      <c r="J15" s="307"/>
      <c r="K15" s="306">
        <v>2581</v>
      </c>
      <c r="L15" s="306">
        <v>59871.68</v>
      </c>
      <c r="M15" s="307"/>
      <c r="N15" s="307">
        <v>35596</v>
      </c>
      <c r="O15" s="307">
        <v>322812.87</v>
      </c>
      <c r="P15" s="320"/>
      <c r="R15" s="331"/>
    </row>
    <row r="16" spans="1:18" s="10" customFormat="1" ht="18" x14ac:dyDescent="0.2">
      <c r="A16" s="303" t="s">
        <v>398</v>
      </c>
      <c r="B16" s="306">
        <v>12251</v>
      </c>
      <c r="C16" s="306">
        <v>92903.26</v>
      </c>
      <c r="D16" s="307"/>
      <c r="E16" s="306">
        <v>2179</v>
      </c>
      <c r="F16" s="306">
        <v>20965.400000000001</v>
      </c>
      <c r="G16" s="307"/>
      <c r="H16" s="306">
        <v>4375</v>
      </c>
      <c r="I16" s="306">
        <v>30329.87</v>
      </c>
      <c r="J16" s="307"/>
      <c r="K16" s="306">
        <v>1900</v>
      </c>
      <c r="L16" s="306">
        <v>58494.720000000001</v>
      </c>
      <c r="M16" s="308"/>
      <c r="N16" s="307">
        <v>20705</v>
      </c>
      <c r="O16" s="307">
        <v>202693.25</v>
      </c>
      <c r="P16" s="320"/>
      <c r="R16" s="331"/>
    </row>
    <row r="17" spans="1:18" s="36" customFormat="1" ht="9" x14ac:dyDescent="0.2">
      <c r="A17" s="36" t="s">
        <v>397</v>
      </c>
      <c r="B17" s="306">
        <v>8501</v>
      </c>
      <c r="C17" s="306">
        <v>72546.259999999995</v>
      </c>
      <c r="D17" s="307"/>
      <c r="E17" s="306">
        <v>899</v>
      </c>
      <c r="F17" s="306">
        <v>30091.21</v>
      </c>
      <c r="G17" s="307"/>
      <c r="H17" s="306">
        <v>4810</v>
      </c>
      <c r="I17" s="306">
        <v>16105.19</v>
      </c>
      <c r="J17" s="307"/>
      <c r="K17" s="306">
        <v>681</v>
      </c>
      <c r="L17" s="306">
        <v>1376.96</v>
      </c>
      <c r="M17" s="308"/>
      <c r="N17" s="307">
        <v>14891</v>
      </c>
      <c r="O17" s="307">
        <v>120119.62000000001</v>
      </c>
      <c r="P17" s="320"/>
      <c r="R17" s="331"/>
    </row>
    <row r="18" spans="1:18" s="10" customFormat="1" ht="9" x14ac:dyDescent="0.2">
      <c r="A18" s="34" t="s">
        <v>21</v>
      </c>
      <c r="B18" s="306">
        <v>42791</v>
      </c>
      <c r="C18" s="306">
        <v>648033.69999999995</v>
      </c>
      <c r="D18" s="307"/>
      <c r="E18" s="306">
        <v>4200</v>
      </c>
      <c r="F18" s="306">
        <v>57496.11</v>
      </c>
      <c r="G18" s="307"/>
      <c r="H18" s="306">
        <v>38807</v>
      </c>
      <c r="I18" s="306">
        <v>107575.92</v>
      </c>
      <c r="J18" s="307"/>
      <c r="K18" s="306">
        <v>2808</v>
      </c>
      <c r="L18" s="306">
        <v>8515.06</v>
      </c>
      <c r="M18" s="307"/>
      <c r="N18" s="307">
        <v>88606</v>
      </c>
      <c r="O18" s="307">
        <v>821620.79</v>
      </c>
      <c r="P18" s="320"/>
      <c r="R18" s="331"/>
    </row>
    <row r="19" spans="1:18" s="10" customFormat="1" ht="18" x14ac:dyDescent="0.2">
      <c r="A19" s="34" t="s">
        <v>22</v>
      </c>
      <c r="B19" s="306">
        <v>7648</v>
      </c>
      <c r="C19" s="306">
        <v>170003.78</v>
      </c>
      <c r="D19" s="307"/>
      <c r="E19" s="306">
        <v>863</v>
      </c>
      <c r="F19" s="306">
        <v>19830.41</v>
      </c>
      <c r="G19" s="307"/>
      <c r="H19" s="306">
        <v>7986</v>
      </c>
      <c r="I19" s="306">
        <v>31969.29</v>
      </c>
      <c r="J19" s="307"/>
      <c r="K19" s="306">
        <v>1038</v>
      </c>
      <c r="L19" s="306">
        <v>2549.15</v>
      </c>
      <c r="M19" s="307"/>
      <c r="N19" s="307">
        <v>17535</v>
      </c>
      <c r="O19" s="307">
        <v>224352.63</v>
      </c>
      <c r="P19" s="320"/>
      <c r="R19" s="331"/>
    </row>
    <row r="20" spans="1:18" s="10" customFormat="1" ht="18" x14ac:dyDescent="0.2">
      <c r="A20" s="34" t="s">
        <v>23</v>
      </c>
      <c r="B20" s="306">
        <v>34687</v>
      </c>
      <c r="C20" s="306">
        <v>879426.48</v>
      </c>
      <c r="D20" s="307"/>
      <c r="E20" s="306">
        <v>2909</v>
      </c>
      <c r="F20" s="306">
        <v>50932.36</v>
      </c>
      <c r="G20" s="307"/>
      <c r="H20" s="306">
        <v>18620</v>
      </c>
      <c r="I20" s="306">
        <v>103583.6</v>
      </c>
      <c r="J20" s="307"/>
      <c r="K20" s="306">
        <v>1665</v>
      </c>
      <c r="L20" s="306">
        <v>10338.86</v>
      </c>
      <c r="M20" s="307"/>
      <c r="N20" s="307">
        <v>57881</v>
      </c>
      <c r="O20" s="307">
        <v>1044281.2999999999</v>
      </c>
      <c r="P20" s="320"/>
      <c r="R20" s="331"/>
    </row>
    <row r="21" spans="1:18" s="10" customFormat="1" ht="9" x14ac:dyDescent="0.2">
      <c r="A21" s="304" t="s">
        <v>24</v>
      </c>
      <c r="B21" s="306">
        <v>19334</v>
      </c>
      <c r="C21" s="306">
        <v>442100.35</v>
      </c>
      <c r="D21" s="307"/>
      <c r="E21" s="306">
        <v>3958</v>
      </c>
      <c r="F21" s="306">
        <v>65404.5</v>
      </c>
      <c r="G21" s="307"/>
      <c r="H21" s="306">
        <v>21251</v>
      </c>
      <c r="I21" s="306">
        <v>123696.53</v>
      </c>
      <c r="J21" s="307"/>
      <c r="K21" s="306">
        <v>10690</v>
      </c>
      <c r="L21" s="306">
        <v>23780.76</v>
      </c>
      <c r="M21" s="307"/>
      <c r="N21" s="307">
        <v>55233</v>
      </c>
      <c r="O21" s="307">
        <v>654982.14</v>
      </c>
      <c r="P21" s="320"/>
      <c r="R21" s="331"/>
    </row>
    <row r="22" spans="1:18" s="10" customFormat="1" ht="9" x14ac:dyDescent="0.2">
      <c r="A22" s="34" t="s">
        <v>25</v>
      </c>
      <c r="B22" s="306">
        <v>6302</v>
      </c>
      <c r="C22" s="306">
        <v>179585.55</v>
      </c>
      <c r="D22" s="307"/>
      <c r="E22" s="306">
        <v>1811</v>
      </c>
      <c r="F22" s="306">
        <v>23429.41</v>
      </c>
      <c r="G22" s="307"/>
      <c r="H22" s="306">
        <v>13953</v>
      </c>
      <c r="I22" s="306">
        <v>78977.72</v>
      </c>
      <c r="J22" s="307"/>
      <c r="K22" s="306">
        <v>6147</v>
      </c>
      <c r="L22" s="306">
        <v>20118.53</v>
      </c>
      <c r="M22" s="307"/>
      <c r="N22" s="307">
        <v>28213</v>
      </c>
      <c r="O22" s="307">
        <v>302111.20999999996</v>
      </c>
      <c r="P22" s="320"/>
      <c r="R22" s="331"/>
    </row>
    <row r="23" spans="1:18" s="10" customFormat="1" ht="9" x14ac:dyDescent="0.2">
      <c r="A23" s="304" t="s">
        <v>26</v>
      </c>
      <c r="B23" s="306">
        <v>11065</v>
      </c>
      <c r="C23" s="306">
        <v>311673.59999999998</v>
      </c>
      <c r="D23" s="307"/>
      <c r="E23" s="306">
        <v>2263</v>
      </c>
      <c r="F23" s="306">
        <v>31194.26</v>
      </c>
      <c r="G23" s="307"/>
      <c r="H23" s="306">
        <v>18638</v>
      </c>
      <c r="I23" s="306">
        <v>95072.18</v>
      </c>
      <c r="J23" s="307"/>
      <c r="K23" s="306">
        <v>3290</v>
      </c>
      <c r="L23" s="306">
        <v>20400.939999999999</v>
      </c>
      <c r="M23" s="307"/>
      <c r="N23" s="307">
        <v>35256</v>
      </c>
      <c r="O23" s="307">
        <v>458340.98</v>
      </c>
      <c r="P23" s="320"/>
      <c r="R23" s="331"/>
    </row>
    <row r="24" spans="1:18" s="10" customFormat="1" ht="9" x14ac:dyDescent="0.2">
      <c r="A24" s="34" t="s">
        <v>27</v>
      </c>
      <c r="B24" s="306">
        <v>19177</v>
      </c>
      <c r="C24" s="306">
        <v>374927.56</v>
      </c>
      <c r="D24" s="307"/>
      <c r="E24" s="306">
        <v>3036</v>
      </c>
      <c r="F24" s="306">
        <v>38631.949999999997</v>
      </c>
      <c r="G24" s="307"/>
      <c r="H24" s="306">
        <v>24730</v>
      </c>
      <c r="I24" s="306">
        <v>149899.69</v>
      </c>
      <c r="J24" s="307"/>
      <c r="K24" s="306">
        <v>18200</v>
      </c>
      <c r="L24" s="306">
        <v>78172.39</v>
      </c>
      <c r="M24" s="307"/>
      <c r="N24" s="307">
        <v>65143</v>
      </c>
      <c r="O24" s="307">
        <v>641631.59</v>
      </c>
      <c r="P24" s="320"/>
      <c r="R24" s="331"/>
    </row>
    <row r="25" spans="1:18" s="10" customFormat="1" ht="9" x14ac:dyDescent="0.2">
      <c r="A25" s="34" t="s">
        <v>162</v>
      </c>
      <c r="B25" s="306">
        <v>10458</v>
      </c>
      <c r="C25" s="306">
        <v>191685</v>
      </c>
      <c r="D25" s="307"/>
      <c r="E25" s="306">
        <v>2396</v>
      </c>
      <c r="F25" s="306">
        <v>77956.38</v>
      </c>
      <c r="G25" s="307"/>
      <c r="H25" s="306">
        <v>19868</v>
      </c>
      <c r="I25" s="306">
        <v>115182.63</v>
      </c>
      <c r="J25" s="307"/>
      <c r="K25" s="306">
        <v>12576</v>
      </c>
      <c r="L25" s="306">
        <v>32990.75</v>
      </c>
      <c r="M25" s="307"/>
      <c r="N25" s="307">
        <v>45298</v>
      </c>
      <c r="O25" s="307">
        <v>417814.76</v>
      </c>
      <c r="P25" s="320"/>
      <c r="R25" s="331"/>
    </row>
    <row r="26" spans="1:18" s="10" customFormat="1" ht="9" x14ac:dyDescent="0.2">
      <c r="A26" s="34" t="s">
        <v>163</v>
      </c>
      <c r="B26" s="306">
        <v>4181</v>
      </c>
      <c r="C26" s="306">
        <v>99597.13</v>
      </c>
      <c r="D26" s="307"/>
      <c r="E26" s="306">
        <v>1021</v>
      </c>
      <c r="F26" s="306">
        <v>17139.990000000002</v>
      </c>
      <c r="G26" s="307"/>
      <c r="H26" s="306">
        <v>8243</v>
      </c>
      <c r="I26" s="306">
        <v>55679.199999999997</v>
      </c>
      <c r="J26" s="307"/>
      <c r="K26" s="306">
        <v>5518</v>
      </c>
      <c r="L26" s="306">
        <v>14098.59</v>
      </c>
      <c r="M26" s="307"/>
      <c r="N26" s="307">
        <v>18963</v>
      </c>
      <c r="O26" s="307">
        <v>186514.91</v>
      </c>
      <c r="P26" s="320"/>
      <c r="R26" s="331"/>
    </row>
    <row r="27" spans="1:18" s="10" customFormat="1" ht="9" x14ac:dyDescent="0.2">
      <c r="A27" s="34" t="s">
        <v>30</v>
      </c>
      <c r="B27" s="306">
        <v>23439</v>
      </c>
      <c r="C27" s="306">
        <v>264065.76</v>
      </c>
      <c r="D27" s="307"/>
      <c r="E27" s="306">
        <v>4530</v>
      </c>
      <c r="F27" s="306">
        <v>50739.6</v>
      </c>
      <c r="G27" s="307"/>
      <c r="H27" s="306">
        <v>30757</v>
      </c>
      <c r="I27" s="306">
        <v>152823.6</v>
      </c>
      <c r="J27" s="307"/>
      <c r="K27" s="306">
        <v>23973</v>
      </c>
      <c r="L27" s="306">
        <v>37938.370000000003</v>
      </c>
      <c r="M27" s="307"/>
      <c r="N27" s="307">
        <v>82699</v>
      </c>
      <c r="O27" s="307">
        <v>505567.32999999996</v>
      </c>
      <c r="P27" s="320"/>
      <c r="R27" s="331"/>
    </row>
    <row r="28" spans="1:18" s="10" customFormat="1" ht="9" x14ac:dyDescent="0.2">
      <c r="A28" s="304" t="s">
        <v>31</v>
      </c>
      <c r="B28" s="306">
        <v>47874</v>
      </c>
      <c r="C28" s="306">
        <v>839526.52</v>
      </c>
      <c r="D28" s="307"/>
      <c r="E28" s="306">
        <v>10566</v>
      </c>
      <c r="F28" s="306">
        <v>79406.34</v>
      </c>
      <c r="G28" s="307"/>
      <c r="H28" s="306">
        <v>86214</v>
      </c>
      <c r="I28" s="306">
        <v>297018.82</v>
      </c>
      <c r="J28" s="307"/>
      <c r="K28" s="306">
        <v>53744</v>
      </c>
      <c r="L28" s="306">
        <v>84696.19</v>
      </c>
      <c r="M28" s="307"/>
      <c r="N28" s="307">
        <v>198398</v>
      </c>
      <c r="O28" s="307">
        <v>1300647.8699999999</v>
      </c>
      <c r="P28" s="320"/>
      <c r="R28" s="331"/>
    </row>
    <row r="29" spans="1:18" s="10" customFormat="1" ht="9" x14ac:dyDescent="0.2">
      <c r="A29" s="34" t="s">
        <v>32</v>
      </c>
      <c r="B29" s="306">
        <v>7345</v>
      </c>
      <c r="C29" s="306">
        <v>254899.29</v>
      </c>
      <c r="D29" s="307"/>
      <c r="E29" s="306">
        <v>1746</v>
      </c>
      <c r="F29" s="306">
        <v>45569.53</v>
      </c>
      <c r="G29" s="307"/>
      <c r="H29" s="306">
        <v>16954</v>
      </c>
      <c r="I29" s="306">
        <v>150263.48000000001</v>
      </c>
      <c r="J29" s="307"/>
      <c r="K29" s="306">
        <v>9485</v>
      </c>
      <c r="L29" s="306">
        <v>30198.1</v>
      </c>
      <c r="M29" s="307"/>
      <c r="N29" s="307">
        <v>35530</v>
      </c>
      <c r="O29" s="307">
        <v>480930.4</v>
      </c>
      <c r="P29" s="320"/>
      <c r="R29" s="331"/>
    </row>
    <row r="30" spans="1:18" s="10" customFormat="1" ht="9" x14ac:dyDescent="0.2">
      <c r="A30" s="34" t="s">
        <v>33</v>
      </c>
      <c r="B30" s="306">
        <v>23221</v>
      </c>
      <c r="C30" s="306">
        <v>253534.15</v>
      </c>
      <c r="D30" s="307"/>
      <c r="E30" s="306">
        <v>5977</v>
      </c>
      <c r="F30" s="306">
        <v>58441.98</v>
      </c>
      <c r="G30" s="307"/>
      <c r="H30" s="306">
        <v>27972</v>
      </c>
      <c r="I30" s="306">
        <v>133364.84</v>
      </c>
      <c r="J30" s="307"/>
      <c r="K30" s="306">
        <v>44928</v>
      </c>
      <c r="L30" s="306">
        <v>101562.14</v>
      </c>
      <c r="M30" s="307"/>
      <c r="N30" s="307">
        <v>102098</v>
      </c>
      <c r="O30" s="307">
        <v>546903.11</v>
      </c>
      <c r="P30" s="320"/>
      <c r="R30" s="331"/>
    </row>
    <row r="31" spans="1:18" s="10" customFormat="1" ht="9" x14ac:dyDescent="0.2">
      <c r="A31" s="304" t="s">
        <v>34</v>
      </c>
      <c r="B31" s="306">
        <v>41965</v>
      </c>
      <c r="C31" s="306">
        <v>770659.46</v>
      </c>
      <c r="D31" s="307"/>
      <c r="E31" s="306">
        <v>7707</v>
      </c>
      <c r="F31" s="306">
        <v>88722.86</v>
      </c>
      <c r="G31" s="307"/>
      <c r="H31" s="306">
        <v>59814</v>
      </c>
      <c r="I31" s="306">
        <v>390404.19</v>
      </c>
      <c r="J31" s="307"/>
      <c r="K31" s="306">
        <v>39673</v>
      </c>
      <c r="L31" s="306">
        <v>102210.52</v>
      </c>
      <c r="M31" s="307"/>
      <c r="N31" s="307">
        <v>149159</v>
      </c>
      <c r="O31" s="307">
        <v>1351997.03</v>
      </c>
      <c r="P31" s="320"/>
      <c r="Q31" s="320"/>
      <c r="R31" s="331"/>
    </row>
    <row r="32" spans="1:18" s="10" customFormat="1" ht="9" x14ac:dyDescent="0.2">
      <c r="A32" s="34" t="s">
        <v>35</v>
      </c>
      <c r="B32" s="306">
        <v>16609</v>
      </c>
      <c r="C32" s="306">
        <v>732746.09</v>
      </c>
      <c r="D32" s="307"/>
      <c r="E32" s="306">
        <v>2302</v>
      </c>
      <c r="F32" s="306">
        <v>100056.04</v>
      </c>
      <c r="G32" s="307"/>
      <c r="H32" s="306">
        <v>17839</v>
      </c>
      <c r="I32" s="306">
        <v>355246.61</v>
      </c>
      <c r="J32" s="307"/>
      <c r="K32" s="306">
        <v>11814</v>
      </c>
      <c r="L32" s="306">
        <v>47375.79</v>
      </c>
      <c r="M32" s="307"/>
      <c r="N32" s="307">
        <v>48564</v>
      </c>
      <c r="O32" s="307">
        <v>1235424.53</v>
      </c>
      <c r="P32" s="331"/>
      <c r="Q32" s="331"/>
      <c r="R32" s="331"/>
    </row>
    <row r="33" spans="1:20" s="10" customFormat="1" ht="15" customHeight="1" x14ac:dyDescent="0.2">
      <c r="A33" s="328" t="s">
        <v>36</v>
      </c>
      <c r="B33" s="309">
        <f>+SUM(B11:B14)</f>
        <v>64272</v>
      </c>
      <c r="C33" s="309">
        <f>+SUM(C11:C14)</f>
        <v>1679749.24</v>
      </c>
      <c r="D33" s="309"/>
      <c r="E33" s="309">
        <f>+SUM(E11:E14)</f>
        <v>6970</v>
      </c>
      <c r="F33" s="309">
        <f>+SUM(F11:F14)</f>
        <v>141324.89000000001</v>
      </c>
      <c r="G33" s="309"/>
      <c r="H33" s="309">
        <f>+SUM(H11:H14)</f>
        <v>34987</v>
      </c>
      <c r="I33" s="309">
        <f>+SUM(I11:I14)</f>
        <v>172645.05</v>
      </c>
      <c r="J33" s="309"/>
      <c r="K33" s="309">
        <f>+SUM(K11:K14)</f>
        <v>9874</v>
      </c>
      <c r="L33" s="309">
        <f>+SUM(L11:L14)</f>
        <v>33891.35</v>
      </c>
      <c r="M33" s="309"/>
      <c r="N33" s="309">
        <f>+SUM(N11:N14)</f>
        <v>116103</v>
      </c>
      <c r="O33" s="309">
        <f>+SUM(O11:O14)</f>
        <v>2027610.53</v>
      </c>
      <c r="P33" s="330"/>
      <c r="R33" s="331"/>
    </row>
    <row r="34" spans="1:20" s="10" customFormat="1" ht="9" x14ac:dyDescent="0.2">
      <c r="A34" s="305" t="s">
        <v>37</v>
      </c>
      <c r="B34" s="309">
        <f>+SUM(B16:B20)</f>
        <v>105878</v>
      </c>
      <c r="C34" s="309">
        <f>+SUM(C16:C20)</f>
        <v>1862913.48</v>
      </c>
      <c r="D34" s="309"/>
      <c r="E34" s="309">
        <f>+SUM(E16:E20)</f>
        <v>11050</v>
      </c>
      <c r="F34" s="309">
        <f>+SUM(F16:F20)</f>
        <v>179315.49</v>
      </c>
      <c r="G34" s="309"/>
      <c r="H34" s="309">
        <f>+SUM(H16:H20)</f>
        <v>74598</v>
      </c>
      <c r="I34" s="309">
        <f>+SUM(I16:I20)</f>
        <v>289563.87</v>
      </c>
      <c r="J34" s="309"/>
      <c r="K34" s="309">
        <f>+SUM(K16:K20)</f>
        <v>8092</v>
      </c>
      <c r="L34" s="309">
        <f>+SUM(L16:L20)</f>
        <v>81274.75</v>
      </c>
      <c r="M34" s="309"/>
      <c r="N34" s="309">
        <f>+SUM(N16:N20)</f>
        <v>199618</v>
      </c>
      <c r="O34" s="309">
        <f>+SUM(O16:O20)</f>
        <v>2413067.59</v>
      </c>
      <c r="P34" s="330"/>
      <c r="R34" s="331"/>
      <c r="T34" s="320">
        <f>+(O33+O34)/(N33+N34)</f>
        <v>14.065197183589309</v>
      </c>
    </row>
    <row r="35" spans="1:20" s="10" customFormat="1" ht="9" x14ac:dyDescent="0.2">
      <c r="A35" s="305" t="s">
        <v>38</v>
      </c>
      <c r="B35" s="309">
        <f>+SUM(B21:B24)</f>
        <v>55878</v>
      </c>
      <c r="C35" s="309">
        <f>+SUM(C21:C24)</f>
        <v>1308287.0599999998</v>
      </c>
      <c r="D35" s="309"/>
      <c r="E35" s="309">
        <f>+SUM(E21:E24)</f>
        <v>11068</v>
      </c>
      <c r="F35" s="309">
        <f>+SUM(F21:F24)</f>
        <v>158660.12</v>
      </c>
      <c r="G35" s="309"/>
      <c r="H35" s="309">
        <f>+SUM(H21:H24)</f>
        <v>78572</v>
      </c>
      <c r="I35" s="309">
        <f>+SUM(I21:I24)</f>
        <v>447646.12</v>
      </c>
      <c r="J35" s="309"/>
      <c r="K35" s="309">
        <f>+SUM(K21:K24)</f>
        <v>38327</v>
      </c>
      <c r="L35" s="309">
        <f>+SUM(L21:L24)</f>
        <v>142472.62</v>
      </c>
      <c r="M35" s="309"/>
      <c r="N35" s="309">
        <f>+SUM(N21:N24)</f>
        <v>183845</v>
      </c>
      <c r="O35" s="309">
        <f>+SUM(O21:O24)</f>
        <v>2057065.92</v>
      </c>
      <c r="P35" s="330"/>
      <c r="R35" s="331"/>
    </row>
    <row r="36" spans="1:20" s="40" customFormat="1" ht="9" x14ac:dyDescent="0.2">
      <c r="A36" s="305" t="s">
        <v>39</v>
      </c>
      <c r="B36" s="309">
        <f>+SUM(B25:B30)</f>
        <v>116518</v>
      </c>
      <c r="C36" s="309">
        <f>+SUM(C25:C30)</f>
        <v>1903307.85</v>
      </c>
      <c r="D36" s="309"/>
      <c r="E36" s="309">
        <f>+SUM(E25:E30)</f>
        <v>26236</v>
      </c>
      <c r="F36" s="309">
        <f>+SUM(F25:F30)</f>
        <v>329253.81999999995</v>
      </c>
      <c r="G36" s="309"/>
      <c r="H36" s="309">
        <f>+SUM(H25:H30)</f>
        <v>190008</v>
      </c>
      <c r="I36" s="309">
        <f>+SUM(I25:I30)</f>
        <v>904332.57</v>
      </c>
      <c r="J36" s="309"/>
      <c r="K36" s="309">
        <f>+SUM(K25:K30)</f>
        <v>150224</v>
      </c>
      <c r="L36" s="309">
        <f>+SUM(L25:L30)</f>
        <v>301484.14</v>
      </c>
      <c r="M36" s="309"/>
      <c r="N36" s="309">
        <f>+SUM(N25:N30)</f>
        <v>482986</v>
      </c>
      <c r="O36" s="309">
        <f>+SUM(O25:O30)</f>
        <v>3438378.38</v>
      </c>
      <c r="P36" s="330"/>
      <c r="R36" s="331"/>
    </row>
    <row r="37" spans="1:20" s="40" customFormat="1" ht="9" x14ac:dyDescent="0.2">
      <c r="A37" s="305" t="s">
        <v>40</v>
      </c>
      <c r="B37" s="309">
        <f>+SUM(B31:B32)</f>
        <v>58574</v>
      </c>
      <c r="C37" s="309">
        <f>+SUM(C31:C32)</f>
        <v>1503405.5499999998</v>
      </c>
      <c r="D37" s="309"/>
      <c r="E37" s="309">
        <f>+SUM(E31:E32)</f>
        <v>10009</v>
      </c>
      <c r="F37" s="309">
        <f>+SUM(F31:F32)</f>
        <v>188778.9</v>
      </c>
      <c r="G37" s="309"/>
      <c r="H37" s="309">
        <f>+SUM(H31:H32)</f>
        <v>77653</v>
      </c>
      <c r="I37" s="309">
        <f>+SUM(I31:I32)</f>
        <v>745650.8</v>
      </c>
      <c r="J37" s="309"/>
      <c r="K37" s="309">
        <f>+SUM(K31:K32)</f>
        <v>51487</v>
      </c>
      <c r="L37" s="309">
        <f>+SUM(L31:L32)</f>
        <v>149586.31</v>
      </c>
      <c r="M37" s="309"/>
      <c r="N37" s="309">
        <f>+SUM(N31:N32)</f>
        <v>197723</v>
      </c>
      <c r="O37" s="309">
        <f>+SUM(O31:O32)</f>
        <v>2587421.56</v>
      </c>
      <c r="P37" s="330"/>
      <c r="R37" s="331"/>
      <c r="T37" s="320">
        <f>+(O36+O37)/(N36+N37)</f>
        <v>8.8522407372313268</v>
      </c>
    </row>
    <row r="38" spans="1:20" s="40" customFormat="1" ht="9" x14ac:dyDescent="0.2">
      <c r="A38" s="305" t="s">
        <v>41</v>
      </c>
      <c r="B38" s="309">
        <f>+SUM(B33:B37)</f>
        <v>401120</v>
      </c>
      <c r="C38" s="309">
        <f>+SUM(C33:C37)</f>
        <v>8257663.1799999988</v>
      </c>
      <c r="D38" s="310"/>
      <c r="E38" s="309">
        <f>+SUM(E33:E37)</f>
        <v>65333</v>
      </c>
      <c r="F38" s="309">
        <f>+SUM(F33:F37)</f>
        <v>997333.22</v>
      </c>
      <c r="G38" s="310"/>
      <c r="H38" s="309">
        <f>+SUM(H33:H37)</f>
        <v>455818</v>
      </c>
      <c r="I38" s="309">
        <f>+SUM(I33:I37)</f>
        <v>2559838.41</v>
      </c>
      <c r="J38" s="310"/>
      <c r="K38" s="309">
        <f>+SUM(K33:K37)</f>
        <v>258004</v>
      </c>
      <c r="L38" s="309">
        <f>+SUM(L33:L37)</f>
        <v>708709.16999999993</v>
      </c>
      <c r="M38" s="310"/>
      <c r="N38" s="309">
        <f>+SUM(N33:N37)</f>
        <v>1180275</v>
      </c>
      <c r="O38" s="309">
        <f>+SUM(O33:O37)</f>
        <v>12523543.98</v>
      </c>
      <c r="P38" s="329"/>
      <c r="R38" s="331"/>
    </row>
    <row r="39" spans="1:20" s="8" customFormat="1" ht="3" customHeight="1" x14ac:dyDescent="0.3">
      <c r="A39" s="209"/>
      <c r="B39" s="210"/>
      <c r="C39" s="210"/>
      <c r="D39" s="210"/>
      <c r="E39" s="210"/>
      <c r="F39" s="210"/>
      <c r="G39" s="210"/>
      <c r="H39" s="210"/>
      <c r="I39" s="210"/>
      <c r="J39" s="210"/>
      <c r="K39" s="210"/>
      <c r="L39" s="210"/>
      <c r="M39" s="210"/>
      <c r="N39" s="210"/>
      <c r="O39" s="210"/>
    </row>
    <row r="40" spans="1:20" s="8" customFormat="1" ht="3" customHeight="1" x14ac:dyDescent="0.3">
      <c r="A40" s="211"/>
      <c r="B40" s="212"/>
      <c r="C40" s="212"/>
      <c r="D40" s="212"/>
      <c r="E40" s="212"/>
      <c r="F40" s="212"/>
      <c r="G40" s="212"/>
      <c r="H40" s="212"/>
      <c r="I40" s="212"/>
      <c r="J40" s="212"/>
      <c r="K40" s="212"/>
      <c r="L40" s="212"/>
      <c r="M40" s="212"/>
      <c r="N40" s="212"/>
      <c r="O40" s="212"/>
    </row>
    <row r="41" spans="1:20" ht="12.75" customHeight="1" x14ac:dyDescent="0.25">
      <c r="A41" s="93" t="s">
        <v>394</v>
      </c>
      <c r="B41" s="93"/>
      <c r="C41" s="93"/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93"/>
      <c r="O41" s="93"/>
    </row>
    <row r="42" spans="1:20" x14ac:dyDescent="0.25">
      <c r="A42" s="371" t="s">
        <v>393</v>
      </c>
      <c r="B42" s="371"/>
      <c r="C42" s="371"/>
      <c r="D42" s="371"/>
      <c r="E42" s="371"/>
      <c r="F42" s="371"/>
      <c r="G42" s="371"/>
      <c r="H42" s="371"/>
      <c r="I42" s="371"/>
      <c r="J42" s="371"/>
      <c r="K42" s="371"/>
      <c r="L42" s="371"/>
      <c r="M42" s="371"/>
      <c r="N42" s="371"/>
      <c r="O42" s="371"/>
    </row>
    <row r="43" spans="1:20" ht="18.75" customHeight="1" x14ac:dyDescent="0.25">
      <c r="A43" s="371" t="s">
        <v>426</v>
      </c>
      <c r="B43" s="371"/>
      <c r="C43" s="371"/>
      <c r="D43" s="371"/>
      <c r="E43" s="371"/>
      <c r="F43" s="371"/>
      <c r="G43" s="371"/>
      <c r="H43" s="371"/>
      <c r="I43" s="371"/>
      <c r="J43" s="371"/>
      <c r="K43" s="371"/>
      <c r="L43" s="371"/>
      <c r="M43" s="371"/>
      <c r="N43" s="371"/>
      <c r="O43" s="371"/>
    </row>
    <row r="44" spans="1:20" s="355" customFormat="1" ht="9" x14ac:dyDescent="0.2">
      <c r="B44" s="359"/>
      <c r="C44" s="359"/>
      <c r="E44" s="359"/>
      <c r="F44" s="359"/>
      <c r="H44" s="359"/>
      <c r="I44" s="359"/>
      <c r="K44" s="359"/>
      <c r="L44" s="359"/>
      <c r="N44" s="359"/>
      <c r="O44" s="359"/>
    </row>
    <row r="45" spans="1:20" s="355" customFormat="1" ht="9" x14ac:dyDescent="0.2">
      <c r="C45" s="359"/>
      <c r="F45" s="359"/>
      <c r="I45" s="359"/>
      <c r="L45" s="359"/>
      <c r="O45" s="359"/>
    </row>
    <row r="46" spans="1:20" s="355" customFormat="1" ht="9" x14ac:dyDescent="0.2"/>
    <row r="47" spans="1:20" s="355" customFormat="1" ht="9" x14ac:dyDescent="0.2">
      <c r="P47" s="360"/>
    </row>
    <row r="48" spans="1:20" s="355" customFormat="1" ht="9" x14ac:dyDescent="0.2">
      <c r="P48" s="360"/>
    </row>
    <row r="49" s="355" customFormat="1" ht="9" x14ac:dyDescent="0.2"/>
    <row r="50" s="355" customFormat="1" ht="9" x14ac:dyDescent="0.2"/>
    <row r="51" s="355" customFormat="1" ht="9" x14ac:dyDescent="0.2"/>
    <row r="52" s="355" customFormat="1" ht="9" x14ac:dyDescent="0.2"/>
  </sheetData>
  <mergeCells count="9">
    <mergeCell ref="A5:O5"/>
    <mergeCell ref="A8:A9"/>
    <mergeCell ref="K8:L8"/>
    <mergeCell ref="N8:O8"/>
    <mergeCell ref="A43:O43"/>
    <mergeCell ref="A42:O42"/>
    <mergeCell ref="B8:C8"/>
    <mergeCell ref="H8:I8"/>
    <mergeCell ref="E8:F8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ignoredErrors>
    <ignoredError sqref="B33:O38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P163"/>
  <sheetViews>
    <sheetView zoomScaleNormal="100" workbookViewId="0">
      <selection activeCell="A4" sqref="A4"/>
    </sheetView>
  </sheetViews>
  <sheetFormatPr defaultColWidth="9.1796875" defaultRowHeight="9" customHeight="1" x14ac:dyDescent="0.25"/>
  <cols>
    <col min="1" max="1" width="17.81640625" style="173" customWidth="1"/>
    <col min="2" max="3" width="7.26953125" style="173" customWidth="1"/>
    <col min="4" max="4" width="7.26953125" style="174" customWidth="1"/>
    <col min="5" max="6" width="7.26953125" style="173" customWidth="1"/>
    <col min="7" max="7" width="0.81640625" style="173" customWidth="1"/>
    <col min="8" max="9" width="7.26953125" style="173" customWidth="1"/>
    <col min="10" max="10" width="7.26953125" style="174" customWidth="1"/>
    <col min="11" max="12" width="7.26953125" style="173" customWidth="1"/>
    <col min="13" max="15" width="9.1796875" style="94"/>
    <col min="16" max="16384" width="9.1796875" style="142"/>
  </cols>
  <sheetData>
    <row r="1" spans="1:16" s="9" customFormat="1" ht="12" customHeight="1" x14ac:dyDescent="0.25">
      <c r="A1" s="127"/>
      <c r="B1" s="127"/>
      <c r="C1" s="127"/>
      <c r="D1" s="152"/>
      <c r="E1" s="127"/>
      <c r="F1" s="127"/>
      <c r="G1" s="127"/>
      <c r="H1" s="127"/>
      <c r="I1" s="127"/>
      <c r="J1" s="152"/>
      <c r="K1" s="127"/>
      <c r="L1" s="127"/>
    </row>
    <row r="2" spans="1:16" s="9" customFormat="1" ht="12" customHeight="1" x14ac:dyDescent="0.25">
      <c r="A2" s="127"/>
      <c r="B2" s="127"/>
      <c r="C2" s="127"/>
      <c r="D2" s="152"/>
      <c r="E2" s="127"/>
      <c r="F2" s="127"/>
      <c r="G2" s="127"/>
      <c r="H2" s="127"/>
      <c r="I2" s="127"/>
      <c r="J2" s="152"/>
      <c r="K2" s="127"/>
      <c r="L2" s="127"/>
    </row>
    <row r="3" spans="1:16" s="9" customFormat="1" ht="25.15" customHeight="1" x14ac:dyDescent="0.25">
      <c r="A3" s="86"/>
      <c r="B3" s="86"/>
      <c r="C3" s="86"/>
      <c r="D3" s="152"/>
      <c r="E3" s="86"/>
      <c r="F3" s="86"/>
      <c r="G3" s="86"/>
      <c r="H3" s="86"/>
      <c r="I3" s="86"/>
      <c r="J3" s="152"/>
      <c r="K3" s="86"/>
      <c r="L3" s="86"/>
    </row>
    <row r="4" spans="1:16" s="11" customFormat="1" ht="12" customHeight="1" x14ac:dyDescent="0.25">
      <c r="A4" s="107" t="s">
        <v>329</v>
      </c>
      <c r="B4" s="154"/>
      <c r="C4" s="154"/>
      <c r="D4" s="155"/>
      <c r="E4" s="154"/>
      <c r="F4" s="154"/>
      <c r="G4" s="154"/>
      <c r="H4" s="154"/>
      <c r="I4" s="154"/>
      <c r="J4" s="155"/>
      <c r="K4" s="154"/>
      <c r="L4" s="154"/>
    </row>
    <row r="5" spans="1:16" s="125" customFormat="1" ht="12" customHeight="1" x14ac:dyDescent="0.25">
      <c r="A5" s="107" t="s">
        <v>282</v>
      </c>
      <c r="B5" s="153"/>
      <c r="C5" s="153"/>
      <c r="D5" s="156"/>
      <c r="E5" s="153"/>
      <c r="F5" s="153"/>
      <c r="G5" s="153"/>
      <c r="H5" s="153"/>
      <c r="I5" s="153"/>
      <c r="J5" s="156"/>
      <c r="K5" s="153"/>
      <c r="L5" s="153"/>
    </row>
    <row r="6" spans="1:16" s="1" customFormat="1" ht="12" customHeight="1" x14ac:dyDescent="0.25">
      <c r="A6" s="98" t="s">
        <v>414</v>
      </c>
      <c r="B6" s="157"/>
      <c r="C6" s="157"/>
      <c r="D6" s="344"/>
      <c r="E6" s="157"/>
      <c r="F6" s="157"/>
      <c r="G6" s="157"/>
      <c r="H6" s="157"/>
      <c r="I6" s="157"/>
      <c r="J6" s="344"/>
      <c r="K6" s="157"/>
      <c r="L6" s="157"/>
    </row>
    <row r="7" spans="1:16" ht="6" customHeight="1" x14ac:dyDescent="0.25">
      <c r="A7" s="159"/>
      <c r="B7" s="159"/>
      <c r="C7" s="158"/>
      <c r="D7" s="164"/>
      <c r="E7" s="158"/>
      <c r="F7" s="158"/>
      <c r="G7" s="158"/>
      <c r="H7" s="159"/>
      <c r="I7" s="158"/>
      <c r="J7" s="160"/>
      <c r="K7" s="158"/>
      <c r="L7" s="158"/>
    </row>
    <row r="8" spans="1:16" ht="12" customHeight="1" x14ac:dyDescent="0.25">
      <c r="A8" s="374" t="s">
        <v>280</v>
      </c>
      <c r="B8" s="372" t="s">
        <v>319</v>
      </c>
      <c r="C8" s="372"/>
      <c r="D8" s="372"/>
      <c r="E8" s="372"/>
      <c r="F8" s="373"/>
      <c r="G8" s="175"/>
      <c r="H8" s="372" t="s">
        <v>302</v>
      </c>
      <c r="I8" s="372"/>
      <c r="J8" s="372"/>
      <c r="K8" s="372"/>
      <c r="L8" s="378"/>
    </row>
    <row r="9" spans="1:16" ht="12" customHeight="1" x14ac:dyDescent="0.25">
      <c r="A9" s="375"/>
      <c r="B9" s="87">
        <v>2018</v>
      </c>
      <c r="C9" s="87">
        <v>2019</v>
      </c>
      <c r="D9" s="87">
        <v>2020</v>
      </c>
      <c r="E9" s="87">
        <v>2021</v>
      </c>
      <c r="F9" s="87">
        <v>2022</v>
      </c>
      <c r="G9" s="131"/>
      <c r="H9" s="87">
        <v>2018</v>
      </c>
      <c r="I9" s="87">
        <v>2019</v>
      </c>
      <c r="J9" s="87">
        <v>2020</v>
      </c>
      <c r="K9" s="87">
        <v>2021</v>
      </c>
      <c r="L9" s="87">
        <v>2022</v>
      </c>
    </row>
    <row r="10" spans="1:16" ht="3" customHeight="1" x14ac:dyDescent="0.25">
      <c r="A10" s="161"/>
      <c r="B10" s="162"/>
      <c r="C10" s="162"/>
      <c r="D10" s="163"/>
      <c r="E10" s="162"/>
      <c r="F10" s="162"/>
      <c r="G10" s="162"/>
      <c r="H10" s="162"/>
      <c r="I10" s="162"/>
      <c r="J10" s="164"/>
      <c r="K10" s="162"/>
      <c r="L10" s="162"/>
    </row>
    <row r="11" spans="1:16" ht="10" customHeight="1" x14ac:dyDescent="0.25">
      <c r="A11" s="165"/>
      <c r="B11" s="376" t="s">
        <v>271</v>
      </c>
      <c r="C11" s="376"/>
      <c r="D11" s="376"/>
      <c r="E11" s="376"/>
      <c r="F11" s="376"/>
      <c r="G11" s="376"/>
      <c r="H11" s="376"/>
      <c r="I11" s="376"/>
      <c r="J11" s="376"/>
      <c r="K11" s="377"/>
      <c r="L11" s="377"/>
    </row>
    <row r="12" spans="1:16" ht="3" customHeight="1" x14ac:dyDescent="0.25">
      <c r="A12" s="165"/>
      <c r="B12" s="166"/>
      <c r="C12" s="166"/>
      <c r="D12" s="167"/>
      <c r="E12" s="166"/>
      <c r="F12" s="166"/>
      <c r="G12" s="166"/>
      <c r="H12" s="166"/>
      <c r="I12" s="166"/>
      <c r="J12" s="164"/>
      <c r="K12" s="166"/>
      <c r="L12" s="166"/>
    </row>
    <row r="13" spans="1:16" s="321" customFormat="1" ht="10" customHeight="1" x14ac:dyDescent="0.25">
      <c r="A13" s="229" t="s">
        <v>165</v>
      </c>
      <c r="B13" s="230">
        <v>3089</v>
      </c>
      <c r="C13" s="230">
        <v>3053</v>
      </c>
      <c r="D13" s="230">
        <v>2998</v>
      </c>
      <c r="E13" s="230">
        <v>2965</v>
      </c>
      <c r="F13" s="230">
        <v>2996</v>
      </c>
      <c r="G13" s="52"/>
      <c r="H13" s="230">
        <v>162869</v>
      </c>
      <c r="I13" s="230">
        <v>160792</v>
      </c>
      <c r="J13" s="230">
        <v>166515.86799999999</v>
      </c>
      <c r="K13" s="230">
        <v>162647</v>
      </c>
      <c r="L13" s="230">
        <v>140106</v>
      </c>
      <c r="M13" s="270"/>
      <c r="N13" s="270"/>
      <c r="O13" s="361"/>
      <c r="P13" s="270"/>
    </row>
    <row r="14" spans="1:16" s="93" customFormat="1" ht="10" customHeight="1" x14ac:dyDescent="0.25">
      <c r="A14" s="83" t="s">
        <v>166</v>
      </c>
      <c r="B14" s="52">
        <v>1821</v>
      </c>
      <c r="C14" s="52">
        <v>1755</v>
      </c>
      <c r="D14" s="52">
        <v>1711</v>
      </c>
      <c r="E14" s="52">
        <v>1727</v>
      </c>
      <c r="F14" s="52">
        <v>1777</v>
      </c>
      <c r="G14" s="52"/>
      <c r="H14" s="231">
        <v>69329</v>
      </c>
      <c r="I14" s="231">
        <v>65766</v>
      </c>
      <c r="J14" s="231">
        <v>65539</v>
      </c>
      <c r="K14" s="231">
        <v>71183</v>
      </c>
      <c r="L14" s="231">
        <v>64498</v>
      </c>
      <c r="M14" s="270"/>
      <c r="N14" s="270"/>
      <c r="O14" s="361"/>
      <c r="P14" s="270"/>
    </row>
    <row r="15" spans="1:16" s="93" customFormat="1" ht="10" customHeight="1" x14ac:dyDescent="0.25">
      <c r="A15" s="232" t="s">
        <v>167</v>
      </c>
      <c r="B15" s="53">
        <v>543</v>
      </c>
      <c r="C15" s="53">
        <v>531</v>
      </c>
      <c r="D15" s="53">
        <v>501</v>
      </c>
      <c r="E15" s="53">
        <v>498.10500000000002</v>
      </c>
      <c r="F15" s="53">
        <v>538.77099999999996</v>
      </c>
      <c r="G15" s="53"/>
      <c r="H15" s="234">
        <v>27884</v>
      </c>
      <c r="I15" s="289">
        <v>27274</v>
      </c>
      <c r="J15" s="289">
        <v>26686</v>
      </c>
      <c r="K15" s="289">
        <v>30533</v>
      </c>
      <c r="L15" s="289">
        <v>27597.43</v>
      </c>
      <c r="M15" s="270"/>
      <c r="N15" s="270"/>
      <c r="O15" s="361"/>
      <c r="P15" s="270"/>
    </row>
    <row r="16" spans="1:16" s="93" customFormat="1" ht="10" customHeight="1" x14ac:dyDescent="0.25">
      <c r="A16" s="232" t="s">
        <v>168</v>
      </c>
      <c r="B16" s="53">
        <v>1278</v>
      </c>
      <c r="C16" s="53">
        <v>1224</v>
      </c>
      <c r="D16" s="53">
        <v>1210</v>
      </c>
      <c r="E16" s="53">
        <v>1228.5029999999999</v>
      </c>
      <c r="F16" s="53">
        <v>1237.9580000000001</v>
      </c>
      <c r="G16" s="53"/>
      <c r="H16" s="234">
        <v>41445</v>
      </c>
      <c r="I16" s="289">
        <v>38491</v>
      </c>
      <c r="J16" s="289">
        <v>38852</v>
      </c>
      <c r="K16" s="289">
        <v>40650</v>
      </c>
      <c r="L16" s="289">
        <v>36900.300000000003</v>
      </c>
      <c r="M16" s="270"/>
      <c r="N16" s="270"/>
      <c r="O16" s="361"/>
      <c r="P16" s="270"/>
    </row>
    <row r="17" spans="1:16" s="93" customFormat="1" ht="10" customHeight="1" x14ac:dyDescent="0.25">
      <c r="A17" s="83" t="s">
        <v>169</v>
      </c>
      <c r="B17" s="52">
        <v>4</v>
      </c>
      <c r="C17" s="52">
        <v>4</v>
      </c>
      <c r="D17" s="52">
        <v>4.1719999999999997</v>
      </c>
      <c r="E17" s="52">
        <v>3.3820000000000001</v>
      </c>
      <c r="F17" s="52">
        <v>3.4409999999999998</v>
      </c>
      <c r="G17" s="52"/>
      <c r="H17" s="236">
        <v>106</v>
      </c>
      <c r="I17" s="45">
        <v>125</v>
      </c>
      <c r="J17" s="45">
        <v>115</v>
      </c>
      <c r="K17" s="45">
        <v>109</v>
      </c>
      <c r="L17" s="45">
        <v>104</v>
      </c>
      <c r="M17" s="270"/>
      <c r="N17" s="270"/>
      <c r="O17" s="361"/>
      <c r="P17" s="270"/>
    </row>
    <row r="18" spans="1:16" s="93" customFormat="1" ht="10" customHeight="1" x14ac:dyDescent="0.25">
      <c r="A18" s="83" t="s">
        <v>170</v>
      </c>
      <c r="B18" s="52">
        <v>262</v>
      </c>
      <c r="C18" s="52">
        <v>261</v>
      </c>
      <c r="D18" s="52">
        <v>263</v>
      </c>
      <c r="E18" s="52">
        <v>251.762</v>
      </c>
      <c r="F18" s="52">
        <v>267.96300000000002</v>
      </c>
      <c r="G18" s="52"/>
      <c r="H18" s="236">
        <v>10103</v>
      </c>
      <c r="I18" s="45">
        <v>10724</v>
      </c>
      <c r="J18" s="45">
        <v>10906</v>
      </c>
      <c r="K18" s="45">
        <v>10598</v>
      </c>
      <c r="L18" s="45">
        <v>11242.829999999998</v>
      </c>
      <c r="M18" s="270"/>
      <c r="N18" s="270"/>
      <c r="O18" s="361"/>
      <c r="P18" s="270"/>
    </row>
    <row r="19" spans="1:16" s="93" customFormat="1" ht="10" customHeight="1" x14ac:dyDescent="0.25">
      <c r="A19" s="83" t="s">
        <v>171</v>
      </c>
      <c r="B19" s="52">
        <v>107</v>
      </c>
      <c r="C19" s="52">
        <v>104</v>
      </c>
      <c r="D19" s="52">
        <v>103</v>
      </c>
      <c r="E19" s="52">
        <v>99.49</v>
      </c>
      <c r="F19" s="52">
        <v>104.10899999999999</v>
      </c>
      <c r="G19" s="52"/>
      <c r="H19" s="236">
        <v>2434</v>
      </c>
      <c r="I19" s="45">
        <v>2381</v>
      </c>
      <c r="J19" s="45">
        <v>2427</v>
      </c>
      <c r="K19" s="45">
        <v>2335</v>
      </c>
      <c r="L19" s="45">
        <v>2422.77</v>
      </c>
      <c r="M19" s="270"/>
      <c r="N19" s="270"/>
      <c r="O19" s="361"/>
      <c r="P19" s="270"/>
    </row>
    <row r="20" spans="1:16" s="93" customFormat="1" ht="10" customHeight="1" x14ac:dyDescent="0.25">
      <c r="A20" s="128" t="s">
        <v>283</v>
      </c>
      <c r="B20" s="52">
        <v>230</v>
      </c>
      <c r="C20" s="52">
        <v>220</v>
      </c>
      <c r="D20" s="52">
        <v>227</v>
      </c>
      <c r="E20" s="52">
        <v>227</v>
      </c>
      <c r="F20" s="52">
        <v>218</v>
      </c>
      <c r="G20" s="52"/>
      <c r="H20" s="236">
        <v>15122</v>
      </c>
      <c r="I20" s="45">
        <v>15051</v>
      </c>
      <c r="J20" s="45">
        <v>15131</v>
      </c>
      <c r="K20" s="45">
        <v>14647</v>
      </c>
      <c r="L20" s="45">
        <v>12370</v>
      </c>
      <c r="M20" s="270"/>
      <c r="N20" s="270"/>
      <c r="O20" s="361"/>
      <c r="P20" s="270"/>
    </row>
    <row r="21" spans="1:16" s="93" customFormat="1" ht="10" customHeight="1" x14ac:dyDescent="0.25">
      <c r="A21" s="83" t="s">
        <v>172</v>
      </c>
      <c r="B21" s="52">
        <v>591</v>
      </c>
      <c r="C21" s="52">
        <v>629</v>
      </c>
      <c r="D21" s="52">
        <v>603</v>
      </c>
      <c r="E21" s="52">
        <v>588.59699999999998</v>
      </c>
      <c r="F21" s="52">
        <v>563.70399999999995</v>
      </c>
      <c r="G21" s="52"/>
      <c r="H21" s="236">
        <v>61790</v>
      </c>
      <c r="I21" s="45">
        <v>62587</v>
      </c>
      <c r="J21" s="45">
        <v>67711</v>
      </c>
      <c r="K21" s="45">
        <v>60602</v>
      </c>
      <c r="L21" s="45">
        <v>46819.25</v>
      </c>
      <c r="M21" s="270"/>
      <c r="N21" s="270"/>
      <c r="O21" s="361"/>
      <c r="P21" s="270"/>
    </row>
    <row r="22" spans="1:16" s="93" customFormat="1" ht="10" customHeight="1" x14ac:dyDescent="0.25">
      <c r="A22" s="83" t="s">
        <v>173</v>
      </c>
      <c r="B22" s="52">
        <v>40</v>
      </c>
      <c r="C22" s="52">
        <v>47</v>
      </c>
      <c r="D22" s="52">
        <v>53</v>
      </c>
      <c r="E22" s="52">
        <v>37.542000000000002</v>
      </c>
      <c r="F22" s="52">
        <v>36.048999999999999</v>
      </c>
      <c r="G22" s="52"/>
      <c r="H22" s="236">
        <v>2939</v>
      </c>
      <c r="I22" s="45">
        <v>3124</v>
      </c>
      <c r="J22" s="45">
        <v>3617</v>
      </c>
      <c r="K22" s="45">
        <v>2235</v>
      </c>
      <c r="L22" s="45">
        <v>1912</v>
      </c>
      <c r="M22" s="270"/>
      <c r="N22" s="270"/>
      <c r="O22" s="361"/>
      <c r="P22" s="270"/>
    </row>
    <row r="23" spans="1:16" s="93" customFormat="1" ht="10" customHeight="1" x14ac:dyDescent="0.25">
      <c r="A23" s="83" t="s">
        <v>174</v>
      </c>
      <c r="B23" s="52">
        <v>34</v>
      </c>
      <c r="C23" s="52">
        <v>33</v>
      </c>
      <c r="D23" s="52">
        <v>34</v>
      </c>
      <c r="E23" s="52">
        <v>30.584</v>
      </c>
      <c r="F23" s="52">
        <v>25.413</v>
      </c>
      <c r="G23" s="52"/>
      <c r="H23" s="236">
        <v>1046</v>
      </c>
      <c r="I23" s="45">
        <v>1034</v>
      </c>
      <c r="J23" s="45">
        <v>1070</v>
      </c>
      <c r="K23" s="45">
        <v>938</v>
      </c>
      <c r="L23" s="45">
        <v>737.5</v>
      </c>
      <c r="M23" s="270"/>
      <c r="N23" s="270"/>
      <c r="O23" s="361"/>
      <c r="P23" s="270"/>
    </row>
    <row r="24" spans="1:16" s="90" customFormat="1" ht="3" customHeight="1" x14ac:dyDescent="0.2">
      <c r="A24" s="140"/>
      <c r="B24" s="47"/>
      <c r="C24" s="47"/>
      <c r="D24" s="47"/>
      <c r="E24" s="47"/>
      <c r="F24" s="47"/>
      <c r="G24" s="47"/>
      <c r="H24" s="203"/>
      <c r="I24" s="202"/>
      <c r="J24" s="202"/>
      <c r="K24" s="202"/>
      <c r="L24" s="202"/>
      <c r="M24" s="270"/>
      <c r="N24" s="202"/>
      <c r="O24" s="202"/>
      <c r="P24" s="270"/>
    </row>
    <row r="25" spans="1:16" s="321" customFormat="1" ht="10" customHeight="1" x14ac:dyDescent="0.25">
      <c r="A25" s="229" t="s">
        <v>175</v>
      </c>
      <c r="B25" s="237">
        <v>105</v>
      </c>
      <c r="C25" s="237">
        <v>116</v>
      </c>
      <c r="D25" s="237">
        <v>114</v>
      </c>
      <c r="E25" s="237">
        <v>104</v>
      </c>
      <c r="F25" s="237">
        <v>89</v>
      </c>
      <c r="G25" s="52"/>
      <c r="H25" s="237">
        <v>2153</v>
      </c>
      <c r="I25" s="237">
        <v>2412</v>
      </c>
      <c r="J25" s="237">
        <v>2321</v>
      </c>
      <c r="K25" s="237">
        <v>2023</v>
      </c>
      <c r="L25" s="237">
        <v>1710</v>
      </c>
      <c r="M25" s="270"/>
      <c r="N25" s="270"/>
      <c r="O25" s="361"/>
      <c r="P25" s="270"/>
    </row>
    <row r="26" spans="1:16" s="93" customFormat="1" ht="10" customHeight="1" x14ac:dyDescent="0.25">
      <c r="A26" s="83" t="s">
        <v>176</v>
      </c>
      <c r="B26" s="52">
        <v>50</v>
      </c>
      <c r="C26" s="52">
        <v>60</v>
      </c>
      <c r="D26" s="52">
        <v>62</v>
      </c>
      <c r="E26" s="52">
        <v>57</v>
      </c>
      <c r="F26" s="52">
        <v>50.058</v>
      </c>
      <c r="G26" s="52"/>
      <c r="H26" s="238">
        <v>1016</v>
      </c>
      <c r="I26" s="45">
        <v>1188</v>
      </c>
      <c r="J26" s="45">
        <v>1198</v>
      </c>
      <c r="K26" s="45">
        <v>1044</v>
      </c>
      <c r="L26" s="45">
        <v>892.43100000000004</v>
      </c>
      <c r="M26" s="270"/>
      <c r="N26" s="270"/>
      <c r="O26" s="361"/>
      <c r="P26" s="270"/>
    </row>
    <row r="27" spans="1:16" s="93" customFormat="1" ht="10" customHeight="1" x14ac:dyDescent="0.25">
      <c r="A27" s="83" t="s">
        <v>177</v>
      </c>
      <c r="B27" s="52">
        <v>6</v>
      </c>
      <c r="C27" s="52">
        <v>6</v>
      </c>
      <c r="D27" s="52">
        <v>6</v>
      </c>
      <c r="E27" s="52">
        <v>5.2649999999999997</v>
      </c>
      <c r="F27" s="52">
        <v>3.4889999999999999</v>
      </c>
      <c r="G27" s="52"/>
      <c r="H27" s="238">
        <v>120</v>
      </c>
      <c r="I27" s="45">
        <v>116</v>
      </c>
      <c r="J27" s="45">
        <v>132</v>
      </c>
      <c r="K27" s="45">
        <v>124</v>
      </c>
      <c r="L27" s="45">
        <v>77</v>
      </c>
      <c r="M27" s="270"/>
      <c r="N27" s="270"/>
      <c r="O27" s="361"/>
      <c r="P27" s="270"/>
    </row>
    <row r="28" spans="1:16" s="93" customFormat="1" ht="10" customHeight="1" x14ac:dyDescent="0.25">
      <c r="A28" s="83" t="s">
        <v>178</v>
      </c>
      <c r="B28" s="52">
        <v>18</v>
      </c>
      <c r="C28" s="52">
        <v>23</v>
      </c>
      <c r="D28" s="52">
        <v>21</v>
      </c>
      <c r="E28" s="52">
        <v>17.771000000000001</v>
      </c>
      <c r="F28" s="52">
        <v>16.033000000000001</v>
      </c>
      <c r="G28" s="52"/>
      <c r="H28" s="238">
        <v>502</v>
      </c>
      <c r="I28" s="45">
        <v>700</v>
      </c>
      <c r="J28" s="45">
        <v>610</v>
      </c>
      <c r="K28" s="45">
        <v>501</v>
      </c>
      <c r="L28" s="45">
        <v>451</v>
      </c>
      <c r="M28" s="270"/>
      <c r="N28" s="270"/>
      <c r="O28" s="361"/>
      <c r="P28" s="270"/>
    </row>
    <row r="29" spans="1:16" s="93" customFormat="1" ht="10" customHeight="1" x14ac:dyDescent="0.25">
      <c r="A29" s="83" t="s">
        <v>179</v>
      </c>
      <c r="B29" s="52">
        <v>26</v>
      </c>
      <c r="C29" s="52">
        <v>21</v>
      </c>
      <c r="D29" s="52">
        <v>19</v>
      </c>
      <c r="E29" s="52">
        <v>18</v>
      </c>
      <c r="F29" s="52">
        <v>14.068</v>
      </c>
      <c r="G29" s="52"/>
      <c r="H29" s="238">
        <v>470</v>
      </c>
      <c r="I29" s="45">
        <v>355</v>
      </c>
      <c r="J29" s="45">
        <v>332</v>
      </c>
      <c r="K29" s="45">
        <v>304</v>
      </c>
      <c r="L29" s="45">
        <v>248</v>
      </c>
      <c r="M29" s="270"/>
      <c r="N29" s="270"/>
      <c r="O29" s="361"/>
      <c r="P29" s="270"/>
    </row>
    <row r="30" spans="1:16" s="93" customFormat="1" ht="10" customHeight="1" x14ac:dyDescent="0.25">
      <c r="A30" s="83" t="s">
        <v>180</v>
      </c>
      <c r="B30" s="52">
        <v>5</v>
      </c>
      <c r="C30" s="52">
        <v>6</v>
      </c>
      <c r="D30" s="52">
        <v>6</v>
      </c>
      <c r="E30" s="52">
        <v>6</v>
      </c>
      <c r="F30" s="52">
        <v>4.9249999999999998</v>
      </c>
      <c r="G30" s="52"/>
      <c r="H30" s="238">
        <v>45</v>
      </c>
      <c r="I30" s="45">
        <v>53</v>
      </c>
      <c r="J30" s="45">
        <v>49</v>
      </c>
      <c r="K30" s="45">
        <v>50</v>
      </c>
      <c r="L30" s="45">
        <v>42</v>
      </c>
      <c r="M30" s="270"/>
      <c r="N30" s="270"/>
      <c r="O30" s="361"/>
      <c r="P30" s="270"/>
    </row>
    <row r="31" spans="1:16" s="90" customFormat="1" ht="3" customHeight="1" x14ac:dyDescent="0.2">
      <c r="A31" s="140"/>
      <c r="B31" s="47"/>
      <c r="C31" s="47"/>
      <c r="D31" s="47"/>
      <c r="E31" s="47"/>
      <c r="F31" s="47"/>
      <c r="G31" s="47"/>
      <c r="H31" s="203"/>
      <c r="I31" s="202"/>
      <c r="J31" s="202"/>
      <c r="K31" s="202"/>
      <c r="L31" s="202"/>
      <c r="M31" s="270"/>
      <c r="N31" s="202"/>
      <c r="O31" s="202"/>
      <c r="P31" s="270"/>
    </row>
    <row r="32" spans="1:16" s="321" customFormat="1" ht="10" customHeight="1" x14ac:dyDescent="0.25">
      <c r="A32" s="229" t="s">
        <v>181</v>
      </c>
      <c r="B32" s="237">
        <v>46</v>
      </c>
      <c r="C32" s="237">
        <v>46</v>
      </c>
      <c r="D32" s="237">
        <v>47</v>
      </c>
      <c r="E32" s="237">
        <v>46.698999999999998</v>
      </c>
      <c r="F32" s="237">
        <v>47</v>
      </c>
      <c r="G32" s="52"/>
      <c r="H32" s="237">
        <v>13151</v>
      </c>
      <c r="I32" s="237">
        <v>13439</v>
      </c>
      <c r="J32" s="237">
        <v>14408</v>
      </c>
      <c r="K32" s="237">
        <v>13680</v>
      </c>
      <c r="L32" s="237">
        <v>13391</v>
      </c>
      <c r="M32" s="270"/>
      <c r="N32" s="270"/>
      <c r="O32" s="361"/>
      <c r="P32" s="270"/>
    </row>
    <row r="33" spans="1:16" s="321" customFormat="1" ht="10" customHeight="1" x14ac:dyDescent="0.25">
      <c r="A33" s="83" t="s">
        <v>182</v>
      </c>
      <c r="B33" s="231">
        <v>46</v>
      </c>
      <c r="C33" s="231">
        <v>46</v>
      </c>
      <c r="D33" s="231">
        <v>47</v>
      </c>
      <c r="E33" s="231">
        <v>47</v>
      </c>
      <c r="F33" s="231">
        <v>47</v>
      </c>
      <c r="G33" s="52"/>
      <c r="H33" s="236">
        <v>13076</v>
      </c>
      <c r="I33" s="235">
        <v>13384</v>
      </c>
      <c r="J33" s="235">
        <v>14346</v>
      </c>
      <c r="K33" s="235">
        <v>13621</v>
      </c>
      <c r="L33" s="235">
        <v>13330</v>
      </c>
      <c r="M33" s="270"/>
      <c r="N33" s="270"/>
      <c r="O33" s="361"/>
      <c r="P33" s="270"/>
    </row>
    <row r="34" spans="1:16" s="93" customFormat="1" ht="10" customHeight="1" x14ac:dyDescent="0.25">
      <c r="A34" s="232" t="s">
        <v>183</v>
      </c>
      <c r="B34" s="53">
        <v>13</v>
      </c>
      <c r="C34" s="53">
        <v>13</v>
      </c>
      <c r="D34" s="53">
        <v>14</v>
      </c>
      <c r="E34" s="53">
        <v>13</v>
      </c>
      <c r="F34" s="53">
        <v>13.977</v>
      </c>
      <c r="G34" s="52"/>
      <c r="H34" s="233">
        <v>2820</v>
      </c>
      <c r="I34" s="45">
        <v>3174</v>
      </c>
      <c r="J34" s="45">
        <v>3243</v>
      </c>
      <c r="K34" s="45">
        <v>2952</v>
      </c>
      <c r="L34" s="45">
        <v>3169</v>
      </c>
      <c r="M34" s="270"/>
      <c r="N34" s="270"/>
      <c r="O34" s="361"/>
      <c r="P34" s="270"/>
    </row>
    <row r="35" spans="1:16" s="93" customFormat="1" ht="10" customHeight="1" x14ac:dyDescent="0.25">
      <c r="A35" s="232" t="s">
        <v>184</v>
      </c>
      <c r="B35" s="53">
        <v>33</v>
      </c>
      <c r="C35" s="53">
        <v>33</v>
      </c>
      <c r="D35" s="53">
        <v>33</v>
      </c>
      <c r="E35" s="53">
        <v>34</v>
      </c>
      <c r="F35" s="53">
        <v>33.057000000000002</v>
      </c>
      <c r="G35" s="52"/>
      <c r="H35" s="233">
        <v>10256</v>
      </c>
      <c r="I35" s="45">
        <v>10210</v>
      </c>
      <c r="J35" s="45">
        <v>11103</v>
      </c>
      <c r="K35" s="45">
        <v>10669</v>
      </c>
      <c r="L35" s="45">
        <v>10160.703</v>
      </c>
      <c r="M35" s="270"/>
      <c r="N35" s="270"/>
      <c r="O35" s="361"/>
      <c r="P35" s="270"/>
    </row>
    <row r="36" spans="1:16" s="93" customFormat="1" ht="10" customHeight="1" x14ac:dyDescent="0.25">
      <c r="A36" s="83" t="s">
        <v>185</v>
      </c>
      <c r="B36" s="52" t="s">
        <v>189</v>
      </c>
      <c r="C36" s="52" t="s">
        <v>333</v>
      </c>
      <c r="D36" s="52" t="s">
        <v>189</v>
      </c>
      <c r="E36" s="52" t="s">
        <v>189</v>
      </c>
      <c r="F36" s="52" t="s">
        <v>189</v>
      </c>
      <c r="G36" s="52"/>
      <c r="H36" s="238">
        <v>75</v>
      </c>
      <c r="I36" s="45">
        <v>55</v>
      </c>
      <c r="J36" s="45">
        <v>62</v>
      </c>
      <c r="K36" s="45">
        <v>59</v>
      </c>
      <c r="L36" s="45">
        <v>61</v>
      </c>
      <c r="M36" s="270"/>
      <c r="N36" s="270"/>
      <c r="O36" s="361"/>
      <c r="P36" s="270"/>
    </row>
    <row r="37" spans="1:16" s="90" customFormat="1" ht="3" customHeight="1" x14ac:dyDescent="0.2">
      <c r="A37" s="112"/>
      <c r="B37" s="47"/>
      <c r="C37" s="47"/>
      <c r="D37" s="47"/>
      <c r="E37" s="47"/>
      <c r="F37" s="47"/>
      <c r="G37" s="47"/>
      <c r="H37" s="203"/>
      <c r="I37" s="129"/>
      <c r="J37" s="129"/>
      <c r="K37" s="129"/>
      <c r="L37" s="129"/>
      <c r="M37" s="270"/>
      <c r="N37" s="129"/>
      <c r="O37" s="129"/>
      <c r="P37" s="270"/>
    </row>
    <row r="38" spans="1:16" s="321" customFormat="1" ht="10" customHeight="1" x14ac:dyDescent="0.25">
      <c r="A38" s="239" t="s">
        <v>316</v>
      </c>
      <c r="B38" s="240">
        <v>417</v>
      </c>
      <c r="C38" s="240">
        <v>416</v>
      </c>
      <c r="D38" s="240">
        <v>413</v>
      </c>
      <c r="E38" s="240">
        <v>411</v>
      </c>
      <c r="F38" s="240">
        <v>383</v>
      </c>
      <c r="G38" s="52"/>
      <c r="H38" s="240">
        <v>126328</v>
      </c>
      <c r="I38" s="240">
        <v>127345</v>
      </c>
      <c r="J38" s="240">
        <v>131625</v>
      </c>
      <c r="K38" s="240">
        <v>134782</v>
      </c>
      <c r="L38" s="240">
        <v>123929</v>
      </c>
      <c r="M38" s="270"/>
      <c r="N38" s="337"/>
      <c r="O38" s="361"/>
      <c r="P38" s="270"/>
    </row>
    <row r="39" spans="1:16" s="93" customFormat="1" ht="10" customHeight="1" x14ac:dyDescent="0.25">
      <c r="A39" s="241" t="s">
        <v>186</v>
      </c>
      <c r="B39" s="52">
        <v>8</v>
      </c>
      <c r="C39" s="52">
        <v>8</v>
      </c>
      <c r="D39" s="52">
        <v>7</v>
      </c>
      <c r="E39" s="52">
        <v>7</v>
      </c>
      <c r="F39" s="52">
        <v>7.1959999999999997</v>
      </c>
      <c r="G39" s="52"/>
      <c r="H39" s="52">
        <v>465</v>
      </c>
      <c r="I39" s="52">
        <v>479</v>
      </c>
      <c r="J39" s="52">
        <v>466</v>
      </c>
      <c r="K39" s="52">
        <v>403</v>
      </c>
      <c r="L39" s="52">
        <v>392</v>
      </c>
      <c r="M39" s="270"/>
      <c r="N39" s="270"/>
      <c r="O39" s="361"/>
      <c r="P39" s="270"/>
    </row>
    <row r="40" spans="1:16" s="93" customFormat="1" ht="10" customHeight="1" x14ac:dyDescent="0.25">
      <c r="A40" s="83" t="s">
        <v>317</v>
      </c>
      <c r="B40" s="52">
        <v>18</v>
      </c>
      <c r="C40" s="52">
        <v>18</v>
      </c>
      <c r="D40" s="52">
        <v>18</v>
      </c>
      <c r="E40" s="52">
        <v>18</v>
      </c>
      <c r="F40" s="52">
        <v>15</v>
      </c>
      <c r="G40" s="52"/>
      <c r="H40" s="52">
        <v>1638</v>
      </c>
      <c r="I40" s="52">
        <v>1387</v>
      </c>
      <c r="J40" s="52">
        <v>1622</v>
      </c>
      <c r="K40" s="52">
        <v>1699</v>
      </c>
      <c r="L40" s="52">
        <v>1316</v>
      </c>
      <c r="M40" s="270"/>
      <c r="N40" s="270"/>
      <c r="O40" s="361"/>
      <c r="P40" s="270"/>
    </row>
    <row r="41" spans="1:16" s="93" customFormat="1" ht="10" customHeight="1" x14ac:dyDescent="0.25">
      <c r="A41" s="83" t="s">
        <v>187</v>
      </c>
      <c r="B41" s="52">
        <v>16</v>
      </c>
      <c r="C41" s="52">
        <v>16</v>
      </c>
      <c r="D41" s="52">
        <v>16</v>
      </c>
      <c r="E41" s="52">
        <v>16</v>
      </c>
      <c r="F41" s="52">
        <v>16</v>
      </c>
      <c r="G41" s="52"/>
      <c r="H41" s="52">
        <v>863</v>
      </c>
      <c r="I41" s="45">
        <v>796</v>
      </c>
      <c r="J41" s="45">
        <v>804</v>
      </c>
      <c r="K41" s="45">
        <v>816</v>
      </c>
      <c r="L41" s="45">
        <v>750</v>
      </c>
      <c r="M41" s="270"/>
      <c r="N41" s="270"/>
      <c r="O41" s="361"/>
      <c r="P41" s="270"/>
    </row>
    <row r="42" spans="1:16" s="93" customFormat="1" ht="10" customHeight="1" x14ac:dyDescent="0.25">
      <c r="A42" s="128" t="s">
        <v>369</v>
      </c>
      <c r="B42" s="52">
        <v>4</v>
      </c>
      <c r="C42" s="52">
        <v>3</v>
      </c>
      <c r="D42" s="52">
        <v>3</v>
      </c>
      <c r="E42" s="52">
        <v>4</v>
      </c>
      <c r="F42" s="52">
        <v>3.5139999999999998</v>
      </c>
      <c r="G42" s="52"/>
      <c r="H42" s="52">
        <v>305</v>
      </c>
      <c r="I42" s="45">
        <v>293</v>
      </c>
      <c r="J42" s="45">
        <v>280</v>
      </c>
      <c r="K42" s="45">
        <v>328</v>
      </c>
      <c r="L42" s="45">
        <v>331</v>
      </c>
      <c r="M42" s="270"/>
      <c r="N42" s="270"/>
      <c r="O42" s="361"/>
      <c r="P42" s="270"/>
    </row>
    <row r="43" spans="1:16" s="93" customFormat="1" ht="10" customHeight="1" x14ac:dyDescent="0.25">
      <c r="A43" s="83" t="s">
        <v>188</v>
      </c>
      <c r="B43" s="52">
        <v>1</v>
      </c>
      <c r="C43" s="52">
        <v>1</v>
      </c>
      <c r="D43" s="52">
        <v>1</v>
      </c>
      <c r="E43" s="52">
        <v>0.67400000000000004</v>
      </c>
      <c r="F43" s="52">
        <v>0.6</v>
      </c>
      <c r="G43" s="52"/>
      <c r="H43" s="52">
        <v>180</v>
      </c>
      <c r="I43" s="45">
        <v>165</v>
      </c>
      <c r="J43" s="45">
        <v>153</v>
      </c>
      <c r="K43" s="45">
        <v>142</v>
      </c>
      <c r="L43" s="45">
        <v>126</v>
      </c>
      <c r="M43" s="270"/>
      <c r="N43" s="270"/>
      <c r="O43" s="361"/>
      <c r="P43" s="270"/>
    </row>
    <row r="44" spans="1:16" s="93" customFormat="1" ht="10" customHeight="1" x14ac:dyDescent="0.25">
      <c r="A44" s="83" t="s">
        <v>190</v>
      </c>
      <c r="B44" s="52">
        <v>11</v>
      </c>
      <c r="C44" s="52">
        <v>11</v>
      </c>
      <c r="D44" s="52">
        <v>11</v>
      </c>
      <c r="E44" s="52">
        <v>10.682</v>
      </c>
      <c r="F44" s="52">
        <v>8</v>
      </c>
      <c r="G44" s="52"/>
      <c r="H44" s="52">
        <v>4789</v>
      </c>
      <c r="I44" s="45">
        <v>4922</v>
      </c>
      <c r="J44" s="45">
        <v>4937</v>
      </c>
      <c r="K44" s="45">
        <v>4983</v>
      </c>
      <c r="L44" s="45">
        <v>3535</v>
      </c>
      <c r="M44" s="270"/>
      <c r="N44" s="337"/>
      <c r="O44" s="362"/>
      <c r="P44" s="270"/>
    </row>
    <row r="45" spans="1:16" s="93" customFormat="1" ht="10" customHeight="1" x14ac:dyDescent="0.25">
      <c r="A45" s="83" t="s">
        <v>191</v>
      </c>
      <c r="B45" s="241">
        <v>12</v>
      </c>
      <c r="C45" s="241">
        <v>15</v>
      </c>
      <c r="D45" s="241">
        <v>14</v>
      </c>
      <c r="E45" s="241">
        <v>13</v>
      </c>
      <c r="F45" s="241">
        <v>13</v>
      </c>
      <c r="G45" s="241"/>
      <c r="H45" s="52">
        <v>3825</v>
      </c>
      <c r="I45" s="45">
        <v>4916</v>
      </c>
      <c r="J45" s="45">
        <v>4725</v>
      </c>
      <c r="K45" s="45">
        <v>4308</v>
      </c>
      <c r="L45" s="45">
        <v>4109.1899999999996</v>
      </c>
      <c r="M45" s="270"/>
      <c r="N45" s="270"/>
      <c r="O45" s="361"/>
      <c r="P45" s="270"/>
    </row>
    <row r="46" spans="1:16" s="93" customFormat="1" ht="10" customHeight="1" x14ac:dyDescent="0.25">
      <c r="A46" s="83" t="s">
        <v>192</v>
      </c>
      <c r="B46" s="241">
        <v>4</v>
      </c>
      <c r="C46" s="241">
        <v>4</v>
      </c>
      <c r="D46" s="241">
        <v>4</v>
      </c>
      <c r="E46" s="241">
        <v>4</v>
      </c>
      <c r="F46" s="241">
        <v>3</v>
      </c>
      <c r="G46" s="241"/>
      <c r="H46" s="52">
        <v>678</v>
      </c>
      <c r="I46" s="45">
        <v>717</v>
      </c>
      <c r="J46" s="45">
        <v>672</v>
      </c>
      <c r="K46" s="45">
        <v>631</v>
      </c>
      <c r="L46" s="45">
        <v>619</v>
      </c>
      <c r="M46" s="270"/>
      <c r="N46" s="270"/>
      <c r="O46" s="361"/>
      <c r="P46" s="270"/>
    </row>
    <row r="47" spans="1:16" s="93" customFormat="1" ht="10" customHeight="1" x14ac:dyDescent="0.25">
      <c r="A47" s="128" t="s">
        <v>193</v>
      </c>
      <c r="B47" s="241">
        <v>7</v>
      </c>
      <c r="C47" s="241">
        <v>6</v>
      </c>
      <c r="D47" s="241">
        <v>7</v>
      </c>
      <c r="E47" s="241">
        <v>7</v>
      </c>
      <c r="F47" s="241">
        <v>7</v>
      </c>
      <c r="G47" s="241"/>
      <c r="H47" s="52">
        <v>490</v>
      </c>
      <c r="I47" s="45">
        <v>371</v>
      </c>
      <c r="J47" s="45">
        <v>470</v>
      </c>
      <c r="K47" s="45">
        <v>457</v>
      </c>
      <c r="L47" s="45">
        <v>515</v>
      </c>
      <c r="M47" s="270"/>
      <c r="N47" s="270"/>
      <c r="O47" s="361"/>
      <c r="P47" s="270"/>
    </row>
    <row r="48" spans="1:16" s="93" customFormat="1" ht="10" customHeight="1" x14ac:dyDescent="0.25">
      <c r="A48" s="83" t="s">
        <v>194</v>
      </c>
      <c r="B48" s="241">
        <v>2</v>
      </c>
      <c r="C48" s="241">
        <v>3</v>
      </c>
      <c r="D48" s="241">
        <v>3</v>
      </c>
      <c r="E48" s="241">
        <v>3</v>
      </c>
      <c r="F48" s="241">
        <v>3</v>
      </c>
      <c r="G48" s="241"/>
      <c r="H48" s="52">
        <v>518</v>
      </c>
      <c r="I48" s="45">
        <v>518</v>
      </c>
      <c r="J48" s="45">
        <v>552</v>
      </c>
      <c r="K48" s="45">
        <v>535</v>
      </c>
      <c r="L48" s="45">
        <v>532</v>
      </c>
      <c r="M48" s="270"/>
      <c r="N48" s="270"/>
      <c r="O48" s="361"/>
      <c r="P48" s="270"/>
    </row>
    <row r="49" spans="1:16" s="93" customFormat="1" ht="10" customHeight="1" x14ac:dyDescent="0.25">
      <c r="A49" s="241" t="s">
        <v>195</v>
      </c>
      <c r="B49" s="241">
        <v>10</v>
      </c>
      <c r="C49" s="241">
        <v>10</v>
      </c>
      <c r="D49" s="241">
        <v>10</v>
      </c>
      <c r="E49" s="241">
        <v>10</v>
      </c>
      <c r="F49" s="241">
        <v>10</v>
      </c>
      <c r="G49" s="241"/>
      <c r="H49" s="241">
        <v>1469</v>
      </c>
      <c r="I49" s="241">
        <v>1569</v>
      </c>
      <c r="J49" s="241">
        <v>1598</v>
      </c>
      <c r="K49" s="241">
        <v>1596</v>
      </c>
      <c r="L49" s="241">
        <v>1617.6780000000001</v>
      </c>
      <c r="M49" s="270"/>
      <c r="N49" s="270"/>
      <c r="O49" s="361"/>
      <c r="P49" s="270"/>
    </row>
    <row r="50" spans="1:16" s="93" customFormat="1" ht="10" customHeight="1" x14ac:dyDescent="0.25">
      <c r="A50" s="241" t="s">
        <v>196</v>
      </c>
      <c r="B50" s="241">
        <v>40</v>
      </c>
      <c r="C50" s="241">
        <v>39</v>
      </c>
      <c r="D50" s="241">
        <v>38</v>
      </c>
      <c r="E50" s="241">
        <v>38.451999999999998</v>
      </c>
      <c r="F50" s="241">
        <v>38</v>
      </c>
      <c r="G50" s="241"/>
      <c r="H50" s="241">
        <v>3898</v>
      </c>
      <c r="I50" s="241">
        <v>3788</v>
      </c>
      <c r="J50" s="241">
        <v>3671</v>
      </c>
      <c r="K50" s="241">
        <v>3763</v>
      </c>
      <c r="L50" s="241">
        <v>3781</v>
      </c>
      <c r="M50" s="270"/>
      <c r="N50" s="270"/>
      <c r="O50" s="361"/>
      <c r="P50" s="270"/>
    </row>
    <row r="51" spans="1:16" s="93" customFormat="1" ht="10" customHeight="1" x14ac:dyDescent="0.25">
      <c r="A51" s="241" t="s">
        <v>370</v>
      </c>
      <c r="B51" s="241">
        <v>14</v>
      </c>
      <c r="C51" s="241">
        <v>14</v>
      </c>
      <c r="D51" s="241">
        <v>12</v>
      </c>
      <c r="E51" s="241">
        <v>12</v>
      </c>
      <c r="F51" s="241">
        <v>11</v>
      </c>
      <c r="G51" s="241"/>
      <c r="H51" s="241">
        <v>2967</v>
      </c>
      <c r="I51" s="241">
        <v>3009</v>
      </c>
      <c r="J51" s="241">
        <v>2609</v>
      </c>
      <c r="K51" s="241">
        <v>2539</v>
      </c>
      <c r="L51" s="241">
        <v>2421</v>
      </c>
      <c r="M51" s="270"/>
      <c r="N51" s="270"/>
      <c r="O51" s="361"/>
      <c r="P51" s="270"/>
    </row>
    <row r="52" spans="1:16" s="93" customFormat="1" ht="10" customHeight="1" x14ac:dyDescent="0.25">
      <c r="A52" s="241" t="s">
        <v>197</v>
      </c>
      <c r="B52" s="241">
        <v>16</v>
      </c>
      <c r="C52" s="241">
        <v>16</v>
      </c>
      <c r="D52" s="241">
        <v>16</v>
      </c>
      <c r="E52" s="241">
        <v>15</v>
      </c>
      <c r="F52" s="241">
        <v>15</v>
      </c>
      <c r="G52" s="241"/>
      <c r="H52" s="241">
        <v>3681</v>
      </c>
      <c r="I52" s="241">
        <v>3682</v>
      </c>
      <c r="J52" s="241">
        <v>3654</v>
      </c>
      <c r="K52" s="241">
        <v>3597</v>
      </c>
      <c r="L52" s="241">
        <v>3520.65</v>
      </c>
      <c r="M52" s="270"/>
      <c r="N52" s="270"/>
      <c r="O52" s="361"/>
      <c r="P52" s="270"/>
    </row>
    <row r="53" spans="1:16" s="93" customFormat="1" ht="10" customHeight="1" x14ac:dyDescent="0.25">
      <c r="A53" s="45" t="s">
        <v>198</v>
      </c>
      <c r="B53" s="241">
        <v>20</v>
      </c>
      <c r="C53" s="241">
        <v>20</v>
      </c>
      <c r="D53" s="241">
        <v>19</v>
      </c>
      <c r="E53" s="241">
        <v>19</v>
      </c>
      <c r="F53" s="241">
        <v>14</v>
      </c>
      <c r="G53" s="241"/>
      <c r="H53" s="52">
        <v>5247</v>
      </c>
      <c r="I53" s="45">
        <v>5240</v>
      </c>
      <c r="J53" s="45">
        <v>5136</v>
      </c>
      <c r="K53" s="45">
        <v>5013</v>
      </c>
      <c r="L53" s="45">
        <v>3273</v>
      </c>
      <c r="M53" s="270"/>
      <c r="N53" s="337"/>
      <c r="O53" s="362"/>
      <c r="P53" s="270"/>
    </row>
    <row r="54" spans="1:16" s="93" customFormat="1" ht="10" customHeight="1" x14ac:dyDescent="0.25">
      <c r="A54" s="128" t="s">
        <v>371</v>
      </c>
      <c r="B54" s="241">
        <v>43</v>
      </c>
      <c r="C54" s="241">
        <v>42</v>
      </c>
      <c r="D54" s="241">
        <v>41</v>
      </c>
      <c r="E54" s="241">
        <v>40</v>
      </c>
      <c r="F54" s="241">
        <v>33</v>
      </c>
      <c r="G54" s="241"/>
      <c r="H54" s="52">
        <v>9774</v>
      </c>
      <c r="I54" s="45">
        <v>9565</v>
      </c>
      <c r="J54" s="45">
        <v>9337</v>
      </c>
      <c r="K54" s="45">
        <v>9047</v>
      </c>
      <c r="L54" s="45">
        <v>7910.3760000000002</v>
      </c>
      <c r="M54" s="270"/>
      <c r="N54" s="270"/>
      <c r="O54" s="361"/>
      <c r="P54" s="270"/>
    </row>
    <row r="55" spans="1:16" s="93" customFormat="1" ht="10" customHeight="1" x14ac:dyDescent="0.25">
      <c r="A55" s="128" t="s">
        <v>199</v>
      </c>
      <c r="B55" s="241">
        <v>3</v>
      </c>
      <c r="C55" s="241">
        <v>3</v>
      </c>
      <c r="D55" s="241">
        <v>3</v>
      </c>
      <c r="E55" s="241">
        <v>3</v>
      </c>
      <c r="F55" s="241">
        <v>3</v>
      </c>
      <c r="G55" s="241"/>
      <c r="H55" s="52">
        <v>1007</v>
      </c>
      <c r="I55" s="45">
        <v>978</v>
      </c>
      <c r="J55" s="45">
        <v>970</v>
      </c>
      <c r="K55" s="45">
        <v>929</v>
      </c>
      <c r="L55" s="45">
        <v>1089.8119999999999</v>
      </c>
      <c r="M55" s="270"/>
      <c r="N55" s="270"/>
      <c r="O55" s="361"/>
      <c r="P55" s="270"/>
    </row>
    <row r="56" spans="1:16" s="93" customFormat="1" ht="10" customHeight="1" x14ac:dyDescent="0.25">
      <c r="A56" s="128" t="s">
        <v>200</v>
      </c>
      <c r="B56" s="241">
        <v>7</v>
      </c>
      <c r="C56" s="241">
        <v>6</v>
      </c>
      <c r="D56" s="241">
        <v>6</v>
      </c>
      <c r="E56" s="241">
        <v>6.0839999999999996</v>
      </c>
      <c r="F56" s="241">
        <v>6</v>
      </c>
      <c r="G56" s="241"/>
      <c r="H56" s="52">
        <v>1025</v>
      </c>
      <c r="I56" s="45">
        <v>995</v>
      </c>
      <c r="J56" s="45">
        <v>999</v>
      </c>
      <c r="K56" s="45">
        <v>1008</v>
      </c>
      <c r="L56" s="45">
        <v>969</v>
      </c>
      <c r="M56" s="270"/>
      <c r="N56" s="270"/>
      <c r="O56" s="361"/>
      <c r="P56" s="270"/>
    </row>
    <row r="57" spans="1:16" s="93" customFormat="1" ht="10" customHeight="1" x14ac:dyDescent="0.25">
      <c r="A57" s="128" t="s">
        <v>372</v>
      </c>
      <c r="B57" s="241">
        <v>2</v>
      </c>
      <c r="C57" s="241">
        <v>2</v>
      </c>
      <c r="D57" s="241">
        <v>2</v>
      </c>
      <c r="E57" s="241">
        <v>2</v>
      </c>
      <c r="F57" s="241">
        <v>2</v>
      </c>
      <c r="G57" s="241"/>
      <c r="H57" s="52">
        <v>541</v>
      </c>
      <c r="I57" s="242">
        <v>606</v>
      </c>
      <c r="J57" s="242">
        <v>607</v>
      </c>
      <c r="K57" s="242">
        <v>608</v>
      </c>
      <c r="L57" s="242">
        <v>618</v>
      </c>
      <c r="M57" s="270"/>
      <c r="N57" s="270"/>
      <c r="O57" s="361"/>
      <c r="P57" s="270"/>
    </row>
    <row r="58" spans="1:16" s="93" customFormat="1" ht="10" customHeight="1" x14ac:dyDescent="0.25">
      <c r="A58" s="128" t="s">
        <v>201</v>
      </c>
      <c r="B58" s="241">
        <v>13</v>
      </c>
      <c r="C58" s="241">
        <v>14</v>
      </c>
      <c r="D58" s="241">
        <v>13</v>
      </c>
      <c r="E58" s="241">
        <v>13.250999999999999</v>
      </c>
      <c r="F58" s="241">
        <v>12</v>
      </c>
      <c r="G58" s="241"/>
      <c r="H58" s="52">
        <v>5816</v>
      </c>
      <c r="I58" s="242">
        <v>6504</v>
      </c>
      <c r="J58" s="45">
        <v>6519</v>
      </c>
      <c r="K58" s="45">
        <v>6482</v>
      </c>
      <c r="L58" s="45">
        <v>6567</v>
      </c>
      <c r="M58" s="270"/>
      <c r="N58" s="270"/>
      <c r="O58" s="361"/>
      <c r="P58" s="270"/>
    </row>
    <row r="59" spans="1:16" s="93" customFormat="1" ht="10" customHeight="1" x14ac:dyDescent="0.25">
      <c r="A59" s="128" t="s">
        <v>202</v>
      </c>
      <c r="B59" s="241">
        <v>5</v>
      </c>
      <c r="C59" s="241">
        <v>5</v>
      </c>
      <c r="D59" s="241">
        <v>5</v>
      </c>
      <c r="E59" s="241">
        <v>4.5019999999999998</v>
      </c>
      <c r="F59" s="241">
        <v>3.7970000000000002</v>
      </c>
      <c r="G59" s="241"/>
      <c r="H59" s="52">
        <v>1192</v>
      </c>
      <c r="I59" s="242">
        <v>1251</v>
      </c>
      <c r="J59" s="242">
        <v>1218</v>
      </c>
      <c r="K59" s="242">
        <v>1176</v>
      </c>
      <c r="L59" s="242">
        <v>1006.7700000000001</v>
      </c>
      <c r="M59" s="270"/>
      <c r="N59" s="270"/>
      <c r="O59" s="361"/>
      <c r="P59" s="270"/>
    </row>
    <row r="60" spans="1:16" s="93" customFormat="1" ht="10" customHeight="1" x14ac:dyDescent="0.25">
      <c r="A60" s="128" t="s">
        <v>203</v>
      </c>
      <c r="B60" s="241">
        <v>10</v>
      </c>
      <c r="C60" s="241">
        <v>8</v>
      </c>
      <c r="D60" s="241">
        <v>10</v>
      </c>
      <c r="E60" s="241">
        <v>9.5709999999999997</v>
      </c>
      <c r="F60" s="241">
        <v>9.5960000000000001</v>
      </c>
      <c r="G60" s="241"/>
      <c r="H60" s="52">
        <v>2983</v>
      </c>
      <c r="I60" s="242">
        <v>3006</v>
      </c>
      <c r="J60" s="45">
        <v>3047</v>
      </c>
      <c r="K60" s="45">
        <v>3064</v>
      </c>
      <c r="L60" s="45">
        <v>3074</v>
      </c>
      <c r="M60" s="270"/>
      <c r="N60" s="270"/>
      <c r="O60" s="361"/>
      <c r="P60" s="270"/>
    </row>
    <row r="61" spans="1:16" s="93" customFormat="1" ht="10" customHeight="1" x14ac:dyDescent="0.25">
      <c r="A61" s="128" t="s">
        <v>204</v>
      </c>
      <c r="B61" s="241">
        <v>11</v>
      </c>
      <c r="C61" s="241">
        <v>10</v>
      </c>
      <c r="D61" s="241">
        <v>10</v>
      </c>
      <c r="E61" s="241">
        <v>9.67</v>
      </c>
      <c r="F61" s="241">
        <v>9</v>
      </c>
      <c r="G61" s="241"/>
      <c r="H61" s="52">
        <v>2607</v>
      </c>
      <c r="I61" s="242">
        <v>2496</v>
      </c>
      <c r="J61" s="45">
        <v>2476</v>
      </c>
      <c r="K61" s="45">
        <v>2441</v>
      </c>
      <c r="L61" s="45">
        <v>2327</v>
      </c>
      <c r="M61" s="270"/>
      <c r="N61" s="270"/>
      <c r="O61" s="361"/>
      <c r="P61" s="270"/>
    </row>
    <row r="62" spans="1:16" s="93" customFormat="1" ht="10" customHeight="1" x14ac:dyDescent="0.25">
      <c r="A62" s="128" t="s">
        <v>205</v>
      </c>
      <c r="B62" s="241">
        <v>97</v>
      </c>
      <c r="C62" s="241">
        <v>99</v>
      </c>
      <c r="D62" s="241">
        <v>100</v>
      </c>
      <c r="E62" s="241">
        <v>102.056</v>
      </c>
      <c r="F62" s="241">
        <v>98</v>
      </c>
      <c r="G62" s="241"/>
      <c r="H62" s="52">
        <v>57981</v>
      </c>
      <c r="I62" s="242">
        <v>57776</v>
      </c>
      <c r="J62" s="242">
        <v>62479</v>
      </c>
      <c r="K62" s="242">
        <v>66448</v>
      </c>
      <c r="L62" s="242">
        <v>61364</v>
      </c>
      <c r="M62" s="270"/>
      <c r="N62" s="337"/>
      <c r="O62" s="362"/>
      <c r="P62" s="270"/>
    </row>
    <row r="63" spans="1:16" s="93" customFormat="1" ht="10" customHeight="1" x14ac:dyDescent="0.25">
      <c r="A63" s="128" t="s">
        <v>206</v>
      </c>
      <c r="B63" s="241">
        <v>24</v>
      </c>
      <c r="C63" s="241">
        <v>24</v>
      </c>
      <c r="D63" s="241">
        <v>24</v>
      </c>
      <c r="E63" s="241">
        <v>23.533999999999999</v>
      </c>
      <c r="F63" s="241">
        <v>23</v>
      </c>
      <c r="G63" s="241"/>
      <c r="H63" s="52">
        <v>6080</v>
      </c>
      <c r="I63" s="242">
        <v>5916</v>
      </c>
      <c r="J63" s="242">
        <v>5934</v>
      </c>
      <c r="K63" s="242">
        <v>6074</v>
      </c>
      <c r="L63" s="242">
        <v>5902</v>
      </c>
      <c r="M63" s="270"/>
      <c r="N63" s="270"/>
      <c r="O63" s="361"/>
      <c r="P63" s="270"/>
    </row>
    <row r="64" spans="1:16" s="93" customFormat="1" ht="10" customHeight="1" x14ac:dyDescent="0.25">
      <c r="A64" s="243" t="s">
        <v>207</v>
      </c>
      <c r="B64" s="52">
        <v>19</v>
      </c>
      <c r="C64" s="52">
        <v>19</v>
      </c>
      <c r="D64" s="52">
        <v>20</v>
      </c>
      <c r="E64" s="52">
        <v>19.95</v>
      </c>
      <c r="F64" s="52">
        <v>19</v>
      </c>
      <c r="G64" s="52"/>
      <c r="H64" s="52">
        <v>5602</v>
      </c>
      <c r="I64" s="52">
        <v>5691</v>
      </c>
      <c r="J64" s="52">
        <v>6004</v>
      </c>
      <c r="K64" s="52">
        <v>6017</v>
      </c>
      <c r="L64" s="52">
        <v>5589</v>
      </c>
      <c r="M64" s="270"/>
      <c r="N64" s="270"/>
      <c r="O64" s="361"/>
      <c r="P64" s="270"/>
    </row>
    <row r="65" spans="1:16" s="93" customFormat="1" ht="10" customHeight="1" x14ac:dyDescent="0.25">
      <c r="A65" s="243" t="s">
        <v>373</v>
      </c>
      <c r="B65" s="52" t="s">
        <v>16</v>
      </c>
      <c r="C65" s="52" t="s">
        <v>16</v>
      </c>
      <c r="D65" s="52" t="s">
        <v>16</v>
      </c>
      <c r="E65" s="288" t="s">
        <v>16</v>
      </c>
      <c r="F65" s="288" t="s">
        <v>16</v>
      </c>
      <c r="G65" s="52"/>
      <c r="H65" s="52">
        <v>707</v>
      </c>
      <c r="I65" s="52">
        <v>709</v>
      </c>
      <c r="J65" s="52">
        <v>686</v>
      </c>
      <c r="K65" s="52">
        <v>678</v>
      </c>
      <c r="L65" s="52">
        <v>674</v>
      </c>
      <c r="M65" s="270"/>
      <c r="N65" s="270"/>
      <c r="O65" s="361"/>
      <c r="P65" s="270"/>
    </row>
    <row r="66" spans="1:16" ht="3" customHeight="1" x14ac:dyDescent="0.25">
      <c r="A66" s="200"/>
      <c r="B66" s="200"/>
      <c r="C66" s="200"/>
      <c r="D66" s="201"/>
      <c r="E66" s="200"/>
      <c r="F66" s="200"/>
      <c r="G66" s="200"/>
      <c r="H66" s="200"/>
      <c r="I66" s="200"/>
      <c r="J66" s="201"/>
      <c r="K66" s="200"/>
      <c r="L66" s="200"/>
    </row>
    <row r="67" spans="1:16" ht="3" customHeight="1" x14ac:dyDescent="0.25">
      <c r="A67" s="169"/>
      <c r="B67" s="169"/>
      <c r="C67" s="169"/>
      <c r="D67" s="170"/>
      <c r="E67" s="169"/>
      <c r="F67" s="169"/>
      <c r="G67" s="169"/>
      <c r="H67" s="169"/>
      <c r="I67" s="169"/>
      <c r="J67" s="170"/>
      <c r="K67" s="169"/>
      <c r="L67" s="169"/>
    </row>
    <row r="68" spans="1:16" s="90" customFormat="1" x14ac:dyDescent="0.2">
      <c r="A68" s="371" t="s">
        <v>379</v>
      </c>
      <c r="B68" s="371"/>
      <c r="C68" s="371"/>
      <c r="D68" s="371"/>
      <c r="E68" s="371"/>
      <c r="F68" s="371"/>
      <c r="G68" s="371"/>
      <c r="H68" s="371"/>
      <c r="I68" s="371"/>
      <c r="J68" s="371"/>
      <c r="K68" s="371"/>
      <c r="L68" s="371"/>
    </row>
    <row r="69" spans="1:16" s="93" customFormat="1" ht="10" customHeight="1" x14ac:dyDescent="0.25">
      <c r="A69" s="93" t="s">
        <v>208</v>
      </c>
      <c r="B69" s="244"/>
      <c r="C69" s="244"/>
      <c r="D69" s="245"/>
      <c r="E69" s="244"/>
      <c r="F69" s="244"/>
      <c r="G69" s="244"/>
      <c r="H69" s="244"/>
      <c r="I69" s="244"/>
      <c r="J69" s="245"/>
      <c r="K69" s="244"/>
      <c r="L69" s="244"/>
    </row>
    <row r="70" spans="1:16" s="246" customFormat="1" ht="19.5" customHeight="1" x14ac:dyDescent="0.25">
      <c r="A70" s="371" t="s">
        <v>284</v>
      </c>
      <c r="B70" s="371"/>
      <c r="C70" s="371"/>
      <c r="D70" s="371"/>
      <c r="E70" s="371"/>
      <c r="F70" s="371"/>
      <c r="G70" s="371"/>
      <c r="H70" s="371"/>
      <c r="I70" s="371"/>
      <c r="J70" s="371"/>
      <c r="K70" s="371"/>
      <c r="L70" s="371"/>
    </row>
    <row r="71" spans="1:16" s="93" customFormat="1" ht="10" customHeight="1" x14ac:dyDescent="0.25">
      <c r="A71" s="93" t="s">
        <v>285</v>
      </c>
      <c r="B71" s="244"/>
      <c r="C71" s="244"/>
      <c r="D71" s="245"/>
      <c r="E71" s="244"/>
      <c r="F71" s="244"/>
      <c r="G71" s="244"/>
      <c r="H71" s="244"/>
      <c r="I71" s="244"/>
      <c r="J71" s="245"/>
      <c r="K71" s="244"/>
      <c r="L71" s="244"/>
    </row>
    <row r="72" spans="1:16" s="93" customFormat="1" ht="10" customHeight="1" x14ac:dyDescent="0.25">
      <c r="A72" s="93" t="s">
        <v>374</v>
      </c>
      <c r="B72" s="244"/>
      <c r="C72" s="244"/>
      <c r="D72" s="245"/>
      <c r="E72" s="244"/>
      <c r="F72" s="244"/>
      <c r="G72" s="244"/>
      <c r="H72" s="244"/>
      <c r="I72" s="244"/>
      <c r="J72" s="245"/>
      <c r="K72" s="244"/>
      <c r="L72" s="244"/>
    </row>
    <row r="73" spans="1:16" s="93" customFormat="1" ht="10" customHeight="1" x14ac:dyDescent="0.25">
      <c r="A73" s="266" t="s">
        <v>375</v>
      </c>
      <c r="B73" s="244"/>
      <c r="C73" s="244"/>
      <c r="D73" s="245"/>
      <c r="E73" s="244"/>
      <c r="F73" s="244"/>
      <c r="G73" s="244"/>
      <c r="H73" s="244"/>
      <c r="I73" s="244"/>
      <c r="J73" s="245"/>
      <c r="K73" s="244"/>
      <c r="L73" s="244"/>
    </row>
    <row r="74" spans="1:16" s="93" customFormat="1" ht="10" customHeight="1" x14ac:dyDescent="0.25">
      <c r="A74" s="266" t="s">
        <v>376</v>
      </c>
      <c r="B74" s="244"/>
      <c r="C74" s="244"/>
      <c r="D74" s="245"/>
      <c r="E74" s="244"/>
      <c r="F74" s="244"/>
      <c r="G74" s="244"/>
      <c r="H74" s="244"/>
      <c r="I74" s="244"/>
      <c r="J74" s="245"/>
      <c r="K74" s="244"/>
      <c r="L74" s="244"/>
    </row>
    <row r="75" spans="1:16" s="93" customFormat="1" ht="10" customHeight="1" x14ac:dyDescent="0.25">
      <c r="A75" s="266" t="s">
        <v>377</v>
      </c>
      <c r="B75" s="244"/>
      <c r="C75" s="244"/>
      <c r="D75" s="245"/>
      <c r="E75" s="244"/>
      <c r="F75" s="244"/>
      <c r="G75" s="244"/>
      <c r="H75" s="244"/>
      <c r="I75" s="244"/>
      <c r="J75" s="245"/>
      <c r="K75" s="244"/>
      <c r="L75" s="244"/>
    </row>
    <row r="76" spans="1:16" s="90" customFormat="1" ht="9" customHeight="1" x14ac:dyDescent="0.25">
      <c r="A76" s="93" t="s">
        <v>378</v>
      </c>
      <c r="B76" s="169"/>
      <c r="C76" s="169"/>
      <c r="D76" s="170"/>
      <c r="E76" s="169"/>
      <c r="F76" s="169"/>
      <c r="G76" s="169"/>
      <c r="H76" s="169"/>
      <c r="I76" s="169"/>
      <c r="J76" s="170"/>
      <c r="K76" s="169"/>
      <c r="L76" s="169"/>
    </row>
    <row r="77" spans="1:16" s="90" customFormat="1" ht="9" customHeight="1" x14ac:dyDescent="0.25">
      <c r="A77" s="169"/>
      <c r="B77" s="169"/>
      <c r="C77" s="169"/>
      <c r="D77" s="170"/>
      <c r="E77" s="169"/>
      <c r="F77" s="169"/>
      <c r="G77" s="169"/>
      <c r="H77" s="169"/>
      <c r="I77" s="169"/>
      <c r="J77" s="170"/>
      <c r="K77" s="169"/>
      <c r="L77" s="169"/>
    </row>
    <row r="78" spans="1:16" s="90" customFormat="1" ht="9" customHeight="1" x14ac:dyDescent="0.25">
      <c r="A78" s="169"/>
      <c r="B78" s="169"/>
      <c r="C78" s="169"/>
      <c r="D78" s="170"/>
      <c r="E78" s="169"/>
      <c r="F78" s="169"/>
      <c r="G78" s="169"/>
      <c r="H78" s="169"/>
      <c r="I78" s="169"/>
      <c r="J78" s="170"/>
      <c r="K78" s="169"/>
      <c r="L78" s="169"/>
    </row>
    <row r="79" spans="1:16" s="90" customFormat="1" ht="9" customHeight="1" x14ac:dyDescent="0.25">
      <c r="A79" s="169"/>
      <c r="B79" s="169"/>
      <c r="C79" s="169"/>
      <c r="D79" s="170"/>
      <c r="E79" s="169"/>
      <c r="F79" s="169"/>
      <c r="G79" s="169"/>
      <c r="H79" s="169"/>
      <c r="I79" s="169"/>
      <c r="J79" s="170"/>
      <c r="K79" s="169"/>
      <c r="L79" s="169"/>
    </row>
    <row r="80" spans="1:16" s="90" customFormat="1" ht="9" customHeight="1" x14ac:dyDescent="0.25">
      <c r="A80" s="169"/>
      <c r="B80" s="169"/>
      <c r="C80" s="169"/>
      <c r="D80" s="170"/>
      <c r="E80" s="169"/>
      <c r="F80" s="169"/>
      <c r="G80" s="169"/>
      <c r="H80" s="169"/>
      <c r="I80" s="169"/>
      <c r="J80" s="170"/>
      <c r="K80" s="169"/>
      <c r="L80" s="169"/>
    </row>
    <row r="81" spans="1:15" s="90" customFormat="1" ht="9" customHeight="1" x14ac:dyDescent="0.25">
      <c r="A81" s="169"/>
      <c r="B81" s="169"/>
      <c r="C81" s="169"/>
      <c r="D81" s="170"/>
      <c r="E81" s="169"/>
      <c r="F81" s="169"/>
      <c r="G81" s="169"/>
      <c r="H81" s="169"/>
      <c r="I81" s="169"/>
      <c r="J81" s="170"/>
      <c r="K81" s="169"/>
      <c r="L81" s="169"/>
    </row>
    <row r="82" spans="1:15" s="90" customFormat="1" ht="9" customHeight="1" x14ac:dyDescent="0.25">
      <c r="A82" s="169"/>
      <c r="B82" s="169"/>
      <c r="C82" s="169"/>
      <c r="D82" s="170"/>
      <c r="E82" s="169"/>
      <c r="F82" s="169"/>
      <c r="G82" s="169"/>
      <c r="H82" s="169"/>
      <c r="I82" s="169"/>
      <c r="J82" s="170"/>
      <c r="K82" s="169"/>
      <c r="L82" s="169"/>
    </row>
    <row r="83" spans="1:15" s="90" customFormat="1" ht="9" customHeight="1" x14ac:dyDescent="0.25">
      <c r="A83" s="171"/>
      <c r="B83" s="169"/>
      <c r="C83" s="169"/>
      <c r="D83" s="170"/>
      <c r="E83" s="169"/>
      <c r="F83" s="169"/>
      <c r="G83" s="169"/>
      <c r="H83" s="169"/>
      <c r="I83" s="169"/>
      <c r="J83" s="170"/>
      <c r="K83" s="169"/>
      <c r="L83" s="169"/>
    </row>
    <row r="84" spans="1:15" s="90" customFormat="1" ht="9" customHeight="1" x14ac:dyDescent="0.25">
      <c r="A84" s="171"/>
      <c r="B84" s="169"/>
      <c r="C84" s="169"/>
      <c r="D84" s="170"/>
      <c r="E84" s="169"/>
      <c r="F84" s="169"/>
      <c r="G84" s="169"/>
      <c r="H84" s="169"/>
      <c r="I84" s="169"/>
      <c r="J84" s="170"/>
      <c r="K84" s="169"/>
      <c r="L84" s="169"/>
    </row>
    <row r="85" spans="1:15" s="90" customFormat="1" ht="9" customHeight="1" x14ac:dyDescent="0.25">
      <c r="A85" s="171"/>
      <c r="B85" s="169"/>
      <c r="C85" s="169"/>
      <c r="D85" s="170"/>
      <c r="E85" s="169"/>
      <c r="F85" s="169"/>
      <c r="G85" s="169"/>
      <c r="H85" s="169"/>
      <c r="I85" s="169"/>
      <c r="J85" s="170"/>
      <c r="K85" s="169"/>
      <c r="L85" s="169"/>
    </row>
    <row r="86" spans="1:15" s="90" customFormat="1" ht="9" customHeight="1" x14ac:dyDescent="0.25">
      <c r="A86" s="171"/>
      <c r="B86" s="169"/>
      <c r="C86" s="169"/>
      <c r="D86" s="170"/>
      <c r="E86" s="169"/>
      <c r="F86" s="169"/>
      <c r="G86" s="169"/>
      <c r="H86" s="169"/>
      <c r="I86" s="169"/>
      <c r="J86" s="170"/>
      <c r="K86" s="169"/>
      <c r="L86" s="169"/>
    </row>
    <row r="87" spans="1:15" s="90" customFormat="1" ht="9" customHeight="1" x14ac:dyDescent="0.25">
      <c r="A87" s="171"/>
      <c r="B87" s="169"/>
      <c r="C87" s="169"/>
      <c r="D87" s="170"/>
      <c r="E87" s="169"/>
      <c r="F87" s="169"/>
      <c r="G87" s="169"/>
      <c r="H87" s="169"/>
      <c r="I87" s="169"/>
      <c r="J87" s="170"/>
      <c r="K87" s="169"/>
      <c r="L87" s="169"/>
    </row>
    <row r="88" spans="1:15" s="90" customFormat="1" ht="9" customHeight="1" x14ac:dyDescent="0.25">
      <c r="A88" s="171"/>
      <c r="B88" s="169"/>
      <c r="C88" s="169"/>
      <c r="D88" s="170"/>
      <c r="E88" s="169"/>
      <c r="F88" s="169"/>
      <c r="G88" s="169"/>
      <c r="H88" s="169"/>
      <c r="I88" s="169"/>
      <c r="J88" s="170"/>
      <c r="K88" s="169"/>
      <c r="L88" s="169"/>
    </row>
    <row r="89" spans="1:15" s="90" customFormat="1" ht="9" customHeight="1" x14ac:dyDescent="0.25">
      <c r="A89" s="171"/>
      <c r="B89" s="169"/>
      <c r="C89" s="169"/>
      <c r="D89" s="170"/>
      <c r="E89" s="169"/>
      <c r="F89" s="169"/>
      <c r="G89" s="169"/>
      <c r="H89" s="169"/>
      <c r="I89" s="169"/>
      <c r="J89" s="170"/>
      <c r="K89" s="169"/>
      <c r="L89" s="169"/>
    </row>
    <row r="90" spans="1:15" s="90" customFormat="1" ht="9" customHeight="1" x14ac:dyDescent="0.25">
      <c r="A90" s="171"/>
      <c r="B90" s="169"/>
      <c r="C90" s="169"/>
      <c r="D90" s="170"/>
      <c r="E90" s="169"/>
      <c r="F90" s="169"/>
      <c r="G90" s="169"/>
      <c r="H90" s="169"/>
      <c r="I90" s="169"/>
      <c r="J90" s="170"/>
      <c r="K90" s="169"/>
      <c r="L90" s="169"/>
    </row>
    <row r="91" spans="1:15" s="90" customFormat="1" ht="9" customHeight="1" x14ac:dyDescent="0.25">
      <c r="A91" s="171"/>
      <c r="B91" s="169"/>
      <c r="C91" s="169"/>
      <c r="D91" s="170"/>
      <c r="E91" s="169"/>
      <c r="F91" s="169"/>
      <c r="G91" s="169"/>
      <c r="H91" s="169"/>
      <c r="I91" s="169"/>
      <c r="J91" s="170"/>
      <c r="K91" s="169"/>
      <c r="L91" s="169"/>
    </row>
    <row r="92" spans="1:15" s="90" customFormat="1" ht="9" customHeight="1" x14ac:dyDescent="0.25">
      <c r="A92" s="172"/>
      <c r="B92" s="173"/>
      <c r="C92" s="173"/>
      <c r="D92" s="174"/>
      <c r="E92" s="173"/>
      <c r="F92" s="173"/>
      <c r="G92" s="173"/>
      <c r="H92" s="173"/>
      <c r="I92" s="173"/>
      <c r="J92" s="174"/>
      <c r="K92" s="173"/>
      <c r="L92" s="173"/>
      <c r="M92" s="139"/>
      <c r="N92" s="139"/>
      <c r="O92" s="139"/>
    </row>
    <row r="93" spans="1:15" s="90" customFormat="1" ht="9" customHeight="1" x14ac:dyDescent="0.25">
      <c r="A93" s="172"/>
      <c r="B93" s="173"/>
      <c r="C93" s="173"/>
      <c r="D93" s="174"/>
      <c r="E93" s="173"/>
      <c r="F93" s="173"/>
      <c r="G93" s="173"/>
      <c r="H93" s="173"/>
      <c r="I93" s="173"/>
      <c r="J93" s="174"/>
      <c r="K93" s="173"/>
      <c r="L93" s="173"/>
      <c r="M93" s="139"/>
      <c r="N93" s="139"/>
      <c r="O93" s="139"/>
    </row>
    <row r="94" spans="1:15" s="90" customFormat="1" ht="9" customHeight="1" x14ac:dyDescent="0.25">
      <c r="A94" s="172"/>
      <c r="B94" s="173"/>
      <c r="C94" s="173"/>
      <c r="D94" s="174"/>
      <c r="E94" s="173"/>
      <c r="F94" s="173"/>
      <c r="G94" s="173"/>
      <c r="H94" s="173"/>
      <c r="I94" s="173"/>
      <c r="J94" s="174"/>
      <c r="K94" s="173"/>
      <c r="L94" s="173"/>
      <c r="M94" s="139"/>
      <c r="N94" s="139"/>
      <c r="O94" s="139"/>
    </row>
    <row r="95" spans="1:15" s="90" customFormat="1" ht="9" customHeight="1" x14ac:dyDescent="0.25">
      <c r="A95" s="172"/>
      <c r="B95" s="173"/>
      <c r="C95" s="173"/>
      <c r="D95" s="174"/>
      <c r="E95" s="173"/>
      <c r="F95" s="173"/>
      <c r="G95" s="173"/>
      <c r="H95" s="173"/>
      <c r="I95" s="173"/>
      <c r="J95" s="174"/>
      <c r="K95" s="173"/>
      <c r="L95" s="173"/>
      <c r="M95" s="139"/>
      <c r="N95" s="139"/>
      <c r="O95" s="139"/>
    </row>
    <row r="96" spans="1:15" s="90" customFormat="1" ht="9" customHeight="1" x14ac:dyDescent="0.25">
      <c r="A96" s="172"/>
      <c r="B96" s="173"/>
      <c r="C96" s="173"/>
      <c r="D96" s="174"/>
      <c r="E96" s="173"/>
      <c r="F96" s="173"/>
      <c r="G96" s="173"/>
      <c r="H96" s="173"/>
      <c r="I96" s="173"/>
      <c r="J96" s="174"/>
      <c r="K96" s="173"/>
      <c r="L96" s="173"/>
      <c r="M96" s="139"/>
      <c r="N96" s="139"/>
      <c r="O96" s="139"/>
    </row>
    <row r="97" spans="1:15" s="90" customFormat="1" ht="9" customHeight="1" x14ac:dyDescent="0.25">
      <c r="A97" s="172"/>
      <c r="B97" s="173"/>
      <c r="C97" s="173"/>
      <c r="D97" s="174"/>
      <c r="E97" s="173"/>
      <c r="F97" s="173"/>
      <c r="G97" s="173"/>
      <c r="H97" s="173"/>
      <c r="I97" s="173"/>
      <c r="J97" s="174"/>
      <c r="K97" s="173"/>
      <c r="L97" s="173"/>
      <c r="M97" s="139"/>
      <c r="N97" s="139"/>
      <c r="O97" s="139"/>
    </row>
    <row r="98" spans="1:15" s="90" customFormat="1" ht="9" customHeight="1" x14ac:dyDescent="0.25">
      <c r="A98" s="172"/>
      <c r="B98" s="173"/>
      <c r="C98" s="173"/>
      <c r="D98" s="174"/>
      <c r="E98" s="173"/>
      <c r="F98" s="173"/>
      <c r="G98" s="173"/>
      <c r="H98" s="173"/>
      <c r="I98" s="173"/>
      <c r="J98" s="174"/>
      <c r="K98" s="173"/>
      <c r="L98" s="173"/>
      <c r="M98" s="139"/>
      <c r="N98" s="139"/>
      <c r="O98" s="139"/>
    </row>
    <row r="99" spans="1:15" s="90" customFormat="1" ht="9" customHeight="1" x14ac:dyDescent="0.25">
      <c r="A99" s="172"/>
      <c r="B99" s="173"/>
      <c r="C99" s="173"/>
      <c r="D99" s="174"/>
      <c r="E99" s="173"/>
      <c r="F99" s="173"/>
      <c r="G99" s="173"/>
      <c r="H99" s="173"/>
      <c r="I99" s="173"/>
      <c r="J99" s="174"/>
      <c r="K99" s="173"/>
      <c r="L99" s="173"/>
      <c r="M99" s="139"/>
      <c r="N99" s="139"/>
      <c r="O99" s="139"/>
    </row>
    <row r="100" spans="1:15" s="90" customFormat="1" ht="9" customHeight="1" x14ac:dyDescent="0.25">
      <c r="A100" s="172"/>
      <c r="B100" s="173"/>
      <c r="C100" s="173"/>
      <c r="D100" s="174"/>
      <c r="E100" s="173"/>
      <c r="F100" s="173"/>
      <c r="G100" s="173"/>
      <c r="H100" s="173"/>
      <c r="I100" s="173"/>
      <c r="J100" s="174"/>
      <c r="K100" s="173"/>
      <c r="L100" s="173"/>
      <c r="M100" s="139"/>
      <c r="N100" s="139"/>
      <c r="O100" s="139"/>
    </row>
    <row r="101" spans="1:15" s="90" customFormat="1" ht="9" customHeight="1" x14ac:dyDescent="0.25">
      <c r="A101" s="172"/>
      <c r="B101" s="173"/>
      <c r="C101" s="173"/>
      <c r="D101" s="174"/>
      <c r="E101" s="173"/>
      <c r="F101" s="173"/>
      <c r="G101" s="173"/>
      <c r="H101" s="173"/>
      <c r="I101" s="173"/>
      <c r="J101" s="174"/>
      <c r="K101" s="173"/>
      <c r="L101" s="173"/>
      <c r="M101" s="139"/>
      <c r="N101" s="139"/>
      <c r="O101" s="139"/>
    </row>
    <row r="102" spans="1:15" s="90" customFormat="1" ht="9" customHeight="1" x14ac:dyDescent="0.25">
      <c r="A102" s="172"/>
      <c r="B102" s="173"/>
      <c r="C102" s="173"/>
      <c r="D102" s="174"/>
      <c r="E102" s="173"/>
      <c r="F102" s="173"/>
      <c r="G102" s="173"/>
      <c r="H102" s="173"/>
      <c r="I102" s="173"/>
      <c r="J102" s="174"/>
      <c r="K102" s="173"/>
      <c r="L102" s="173"/>
      <c r="M102" s="139"/>
      <c r="N102" s="139"/>
      <c r="O102" s="139"/>
    </row>
    <row r="103" spans="1:15" s="90" customFormat="1" ht="9" customHeight="1" x14ac:dyDescent="0.25">
      <c r="A103" s="172"/>
      <c r="B103" s="173"/>
      <c r="C103" s="173"/>
      <c r="D103" s="174"/>
      <c r="E103" s="173"/>
      <c r="F103" s="173"/>
      <c r="G103" s="173"/>
      <c r="H103" s="173"/>
      <c r="I103" s="173"/>
      <c r="J103" s="174"/>
      <c r="K103" s="173"/>
      <c r="L103" s="173"/>
      <c r="M103" s="139"/>
      <c r="N103" s="139"/>
      <c r="O103" s="139"/>
    </row>
    <row r="104" spans="1:15" s="90" customFormat="1" ht="9" customHeight="1" x14ac:dyDescent="0.25">
      <c r="A104" s="172"/>
      <c r="B104" s="173"/>
      <c r="C104" s="173"/>
      <c r="D104" s="174"/>
      <c r="E104" s="173"/>
      <c r="F104" s="173"/>
      <c r="G104" s="173"/>
      <c r="H104" s="173"/>
      <c r="I104" s="173"/>
      <c r="J104" s="174"/>
      <c r="K104" s="173"/>
      <c r="L104" s="173"/>
      <c r="M104" s="139"/>
      <c r="N104" s="139"/>
      <c r="O104" s="139"/>
    </row>
    <row r="105" spans="1:15" s="90" customFormat="1" ht="9" customHeight="1" x14ac:dyDescent="0.25">
      <c r="A105" s="172"/>
      <c r="B105" s="173"/>
      <c r="C105" s="173"/>
      <c r="D105" s="174"/>
      <c r="E105" s="173"/>
      <c r="F105" s="173"/>
      <c r="G105" s="173"/>
      <c r="H105" s="173"/>
      <c r="I105" s="173"/>
      <c r="J105" s="174"/>
      <c r="K105" s="173"/>
      <c r="L105" s="173"/>
      <c r="M105" s="139"/>
      <c r="N105" s="139"/>
      <c r="O105" s="139"/>
    </row>
    <row r="106" spans="1:15" s="90" customFormat="1" ht="9" customHeight="1" x14ac:dyDescent="0.25">
      <c r="A106" s="172"/>
      <c r="B106" s="173"/>
      <c r="C106" s="173"/>
      <c r="D106" s="174"/>
      <c r="E106" s="173"/>
      <c r="F106" s="173"/>
      <c r="G106" s="173"/>
      <c r="H106" s="173"/>
      <c r="I106" s="173"/>
      <c r="J106" s="174"/>
      <c r="K106" s="173"/>
      <c r="L106" s="173"/>
      <c r="M106" s="139"/>
      <c r="N106" s="139"/>
      <c r="O106" s="139"/>
    </row>
    <row r="107" spans="1:15" s="90" customFormat="1" ht="9" customHeight="1" x14ac:dyDescent="0.25">
      <c r="A107" s="172"/>
      <c r="B107" s="173"/>
      <c r="C107" s="173"/>
      <c r="D107" s="174"/>
      <c r="E107" s="173"/>
      <c r="F107" s="173"/>
      <c r="G107" s="173"/>
      <c r="H107" s="173"/>
      <c r="I107" s="173"/>
      <c r="J107" s="174"/>
      <c r="K107" s="173"/>
      <c r="L107" s="173"/>
      <c r="M107" s="139"/>
      <c r="N107" s="139"/>
      <c r="O107" s="139"/>
    </row>
    <row r="108" spans="1:15" ht="9" customHeight="1" x14ac:dyDescent="0.25">
      <c r="A108" s="172"/>
    </row>
    <row r="109" spans="1:15" ht="9" customHeight="1" x14ac:dyDescent="0.25">
      <c r="A109" s="172"/>
    </row>
    <row r="110" spans="1:15" ht="9" customHeight="1" x14ac:dyDescent="0.25">
      <c r="A110" s="172"/>
    </row>
    <row r="111" spans="1:15" ht="9" customHeight="1" x14ac:dyDescent="0.25">
      <c r="A111" s="172"/>
    </row>
    <row r="112" spans="1:15" ht="9" customHeight="1" x14ac:dyDescent="0.25">
      <c r="A112" s="172"/>
    </row>
    <row r="113" spans="1:1" ht="9" customHeight="1" x14ac:dyDescent="0.25">
      <c r="A113" s="172"/>
    </row>
    <row r="114" spans="1:1" ht="9" customHeight="1" x14ac:dyDescent="0.25">
      <c r="A114" s="172"/>
    </row>
    <row r="115" spans="1:1" ht="9" customHeight="1" x14ac:dyDescent="0.25">
      <c r="A115" s="172"/>
    </row>
    <row r="116" spans="1:1" ht="9" customHeight="1" x14ac:dyDescent="0.25">
      <c r="A116" s="172"/>
    </row>
    <row r="117" spans="1:1" ht="9" customHeight="1" x14ac:dyDescent="0.25">
      <c r="A117" s="172"/>
    </row>
    <row r="118" spans="1:1" ht="9" customHeight="1" x14ac:dyDescent="0.25">
      <c r="A118" s="172"/>
    </row>
    <row r="119" spans="1:1" ht="9" customHeight="1" x14ac:dyDescent="0.25">
      <c r="A119" s="172"/>
    </row>
    <row r="120" spans="1:1" ht="9" customHeight="1" x14ac:dyDescent="0.25">
      <c r="A120" s="172"/>
    </row>
    <row r="121" spans="1:1" ht="9" customHeight="1" x14ac:dyDescent="0.25">
      <c r="A121" s="172"/>
    </row>
    <row r="122" spans="1:1" ht="9" customHeight="1" x14ac:dyDescent="0.25">
      <c r="A122" s="172"/>
    </row>
    <row r="123" spans="1:1" ht="9" customHeight="1" x14ac:dyDescent="0.25">
      <c r="A123" s="172"/>
    </row>
    <row r="124" spans="1:1" ht="9" customHeight="1" x14ac:dyDescent="0.25">
      <c r="A124" s="172"/>
    </row>
    <row r="125" spans="1:1" ht="9" customHeight="1" x14ac:dyDescent="0.25">
      <c r="A125" s="172"/>
    </row>
    <row r="126" spans="1:1" ht="9" customHeight="1" x14ac:dyDescent="0.25">
      <c r="A126" s="172"/>
    </row>
    <row r="127" spans="1:1" ht="9" customHeight="1" x14ac:dyDescent="0.25">
      <c r="A127" s="172"/>
    </row>
    <row r="128" spans="1:1" ht="9" customHeight="1" x14ac:dyDescent="0.25">
      <c r="A128" s="172"/>
    </row>
    <row r="129" spans="1:1" ht="9" customHeight="1" x14ac:dyDescent="0.25">
      <c r="A129" s="172"/>
    </row>
    <row r="130" spans="1:1" ht="9" customHeight="1" x14ac:dyDescent="0.25">
      <c r="A130" s="172"/>
    </row>
    <row r="131" spans="1:1" ht="9" customHeight="1" x14ac:dyDescent="0.25">
      <c r="A131" s="172"/>
    </row>
    <row r="132" spans="1:1" ht="9" customHeight="1" x14ac:dyDescent="0.25">
      <c r="A132" s="172"/>
    </row>
    <row r="133" spans="1:1" ht="9" customHeight="1" x14ac:dyDescent="0.25">
      <c r="A133" s="172"/>
    </row>
    <row r="134" spans="1:1" ht="9" customHeight="1" x14ac:dyDescent="0.25">
      <c r="A134" s="172"/>
    </row>
    <row r="135" spans="1:1" ht="9" customHeight="1" x14ac:dyDescent="0.25">
      <c r="A135" s="172"/>
    </row>
    <row r="136" spans="1:1" ht="9" customHeight="1" x14ac:dyDescent="0.25">
      <c r="A136" s="172"/>
    </row>
    <row r="137" spans="1:1" ht="9" customHeight="1" x14ac:dyDescent="0.25">
      <c r="A137" s="172"/>
    </row>
    <row r="138" spans="1:1" ht="9" customHeight="1" x14ac:dyDescent="0.25">
      <c r="A138" s="172"/>
    </row>
    <row r="139" spans="1:1" ht="9" customHeight="1" x14ac:dyDescent="0.25">
      <c r="A139" s="172"/>
    </row>
    <row r="140" spans="1:1" ht="9" customHeight="1" x14ac:dyDescent="0.25">
      <c r="A140" s="172"/>
    </row>
    <row r="141" spans="1:1" ht="9" customHeight="1" x14ac:dyDescent="0.25">
      <c r="A141" s="172"/>
    </row>
    <row r="142" spans="1:1" ht="9" customHeight="1" x14ac:dyDescent="0.25">
      <c r="A142" s="172"/>
    </row>
    <row r="143" spans="1:1" ht="9" customHeight="1" x14ac:dyDescent="0.25">
      <c r="A143" s="172"/>
    </row>
    <row r="144" spans="1:1" ht="9" customHeight="1" x14ac:dyDescent="0.25">
      <c r="A144" s="172"/>
    </row>
    <row r="145" spans="1:1" ht="9" customHeight="1" x14ac:dyDescent="0.25">
      <c r="A145" s="172"/>
    </row>
    <row r="146" spans="1:1" ht="9" customHeight="1" x14ac:dyDescent="0.25">
      <c r="A146" s="172"/>
    </row>
    <row r="147" spans="1:1" ht="9" customHeight="1" x14ac:dyDescent="0.25">
      <c r="A147" s="172"/>
    </row>
    <row r="148" spans="1:1" ht="9" customHeight="1" x14ac:dyDescent="0.25">
      <c r="A148" s="172"/>
    </row>
    <row r="149" spans="1:1" ht="9" customHeight="1" x14ac:dyDescent="0.25">
      <c r="A149" s="172"/>
    </row>
    <row r="150" spans="1:1" ht="9" customHeight="1" x14ac:dyDescent="0.25">
      <c r="A150" s="172"/>
    </row>
    <row r="151" spans="1:1" ht="9" customHeight="1" x14ac:dyDescent="0.25">
      <c r="A151" s="172"/>
    </row>
    <row r="152" spans="1:1" ht="9" customHeight="1" x14ac:dyDescent="0.25">
      <c r="A152" s="172"/>
    </row>
    <row r="153" spans="1:1" ht="9" customHeight="1" x14ac:dyDescent="0.25">
      <c r="A153" s="172"/>
    </row>
    <row r="154" spans="1:1" ht="9" customHeight="1" x14ac:dyDescent="0.25">
      <c r="A154" s="172"/>
    </row>
    <row r="155" spans="1:1" ht="9" customHeight="1" x14ac:dyDescent="0.25">
      <c r="A155" s="172"/>
    </row>
    <row r="156" spans="1:1" ht="9" customHeight="1" x14ac:dyDescent="0.25">
      <c r="A156" s="172"/>
    </row>
    <row r="157" spans="1:1" ht="9" customHeight="1" x14ac:dyDescent="0.25">
      <c r="A157" s="172"/>
    </row>
    <row r="158" spans="1:1" ht="9" customHeight="1" x14ac:dyDescent="0.25">
      <c r="A158" s="172"/>
    </row>
    <row r="159" spans="1:1" ht="9" customHeight="1" x14ac:dyDescent="0.25">
      <c r="A159" s="172"/>
    </row>
    <row r="160" spans="1:1" ht="9" customHeight="1" x14ac:dyDescent="0.25">
      <c r="A160" s="172"/>
    </row>
    <row r="161" spans="1:1" ht="9" customHeight="1" x14ac:dyDescent="0.25">
      <c r="A161" s="172"/>
    </row>
    <row r="162" spans="1:1" ht="9" customHeight="1" x14ac:dyDescent="0.25">
      <c r="A162" s="172"/>
    </row>
    <row r="163" spans="1:1" ht="9" customHeight="1" x14ac:dyDescent="0.25">
      <c r="A163" s="172"/>
    </row>
  </sheetData>
  <mergeCells count="6">
    <mergeCell ref="A70:L70"/>
    <mergeCell ref="B8:F8"/>
    <mergeCell ref="A8:A9"/>
    <mergeCell ref="B11:L11"/>
    <mergeCell ref="A68:L68"/>
    <mergeCell ref="H8:L8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O75"/>
  <sheetViews>
    <sheetView zoomScaleNormal="100" workbookViewId="0">
      <selection activeCell="A4" sqref="A4"/>
    </sheetView>
  </sheetViews>
  <sheetFormatPr defaultColWidth="9.1796875" defaultRowHeight="9" customHeight="1" x14ac:dyDescent="0.25"/>
  <cols>
    <col min="1" max="1" width="17.7265625" style="142" customWidth="1"/>
    <col min="2" max="2" width="6.453125" style="142" customWidth="1"/>
    <col min="3" max="3" width="6.81640625" style="142" customWidth="1"/>
    <col min="4" max="4" width="6.54296875" style="142" customWidth="1"/>
    <col min="5" max="5" width="6.81640625" style="142" customWidth="1"/>
    <col min="6" max="6" width="6.54296875" style="142" customWidth="1"/>
    <col min="7" max="7" width="0.81640625" style="142" customWidth="1"/>
    <col min="8" max="8" width="7.26953125" style="142" customWidth="1"/>
    <col min="9" max="10" width="7.26953125" style="94" customWidth="1"/>
    <col min="11" max="12" width="7.26953125" style="142" customWidth="1"/>
    <col min="13" max="16384" width="9.1796875" style="94"/>
  </cols>
  <sheetData>
    <row r="1" spans="1:15" s="9" customFormat="1" ht="12" customHeight="1" x14ac:dyDescent="0.25">
      <c r="A1" s="6"/>
      <c r="B1" s="6"/>
      <c r="C1" s="6"/>
      <c r="D1" s="6"/>
      <c r="E1" s="6"/>
      <c r="F1" s="6"/>
      <c r="G1" s="6"/>
      <c r="H1" s="6"/>
      <c r="I1" s="6"/>
      <c r="K1" s="6"/>
      <c r="L1" s="6"/>
    </row>
    <row r="2" spans="1:15" s="9" customFormat="1" ht="12" customHeight="1" x14ac:dyDescent="0.25">
      <c r="A2" s="6"/>
      <c r="B2" s="6"/>
      <c r="C2" s="6"/>
      <c r="D2" s="6"/>
      <c r="E2" s="6"/>
      <c r="F2" s="6"/>
      <c r="G2" s="6"/>
      <c r="H2" s="6"/>
      <c r="I2" s="6"/>
      <c r="K2" s="6"/>
      <c r="L2" s="6"/>
    </row>
    <row r="3" spans="1:15" s="9" customFormat="1" ht="25.15" customHeight="1" x14ac:dyDescent="0.25">
      <c r="A3" s="86"/>
      <c r="B3" s="127"/>
      <c r="C3" s="127"/>
      <c r="D3" s="127"/>
      <c r="E3" s="127"/>
      <c r="F3" s="127"/>
      <c r="G3" s="127"/>
      <c r="H3" s="127"/>
      <c r="I3" s="127"/>
      <c r="K3" s="127"/>
      <c r="L3" s="127"/>
    </row>
    <row r="4" spans="1:15" s="11" customFormat="1" ht="12" customHeight="1" x14ac:dyDescent="0.25">
      <c r="A4" s="107" t="s">
        <v>337</v>
      </c>
      <c r="B4" s="105"/>
      <c r="C4" s="105"/>
      <c r="D4" s="105"/>
      <c r="E4" s="105"/>
      <c r="F4" s="105"/>
      <c r="G4" s="105"/>
      <c r="H4" s="105"/>
      <c r="I4" s="105"/>
      <c r="K4" s="105"/>
      <c r="L4" s="105"/>
    </row>
    <row r="5" spans="1:15" s="1" customFormat="1" ht="12" customHeight="1" x14ac:dyDescent="0.25">
      <c r="A5" s="107" t="s">
        <v>298</v>
      </c>
      <c r="B5" s="97"/>
      <c r="C5" s="97"/>
      <c r="D5" s="97"/>
      <c r="E5" s="97"/>
      <c r="F5" s="97"/>
      <c r="G5" s="97"/>
      <c r="H5" s="97"/>
      <c r="I5" s="97"/>
      <c r="K5" s="97"/>
      <c r="L5" s="97"/>
    </row>
    <row r="6" spans="1:15" s="1" customFormat="1" ht="12" customHeight="1" x14ac:dyDescent="0.25">
      <c r="A6" s="98" t="s">
        <v>414</v>
      </c>
      <c r="B6" s="107"/>
      <c r="C6" s="107"/>
      <c r="D6" s="107"/>
      <c r="E6" s="107"/>
      <c r="F6" s="107"/>
      <c r="G6" s="107"/>
      <c r="H6" s="107"/>
      <c r="I6" s="107"/>
      <c r="K6" s="107"/>
      <c r="L6" s="107"/>
    </row>
    <row r="7" spans="1:15" ht="6" customHeight="1" x14ac:dyDescent="0.25">
      <c r="A7" s="141"/>
      <c r="I7" s="141"/>
      <c r="J7" s="142"/>
    </row>
    <row r="8" spans="1:15" ht="12" customHeight="1" x14ac:dyDescent="0.25">
      <c r="A8" s="381" t="s">
        <v>280</v>
      </c>
      <c r="B8" s="372" t="s">
        <v>319</v>
      </c>
      <c r="C8" s="372"/>
      <c r="D8" s="372"/>
      <c r="E8" s="372"/>
      <c r="F8" s="373"/>
      <c r="G8" s="175"/>
      <c r="H8" s="372" t="s">
        <v>302</v>
      </c>
      <c r="I8" s="372"/>
      <c r="J8" s="372"/>
      <c r="K8" s="372"/>
      <c r="L8" s="378"/>
    </row>
    <row r="9" spans="1:15" ht="12" customHeight="1" x14ac:dyDescent="0.25">
      <c r="A9" s="382"/>
      <c r="B9" s="87">
        <v>2018</v>
      </c>
      <c r="C9" s="87">
        <v>2019</v>
      </c>
      <c r="D9" s="87">
        <v>2020</v>
      </c>
      <c r="E9" s="87">
        <v>2021</v>
      </c>
      <c r="F9" s="87">
        <v>2022</v>
      </c>
      <c r="G9" s="131"/>
      <c r="H9" s="87">
        <v>2018</v>
      </c>
      <c r="I9" s="87">
        <v>2019</v>
      </c>
      <c r="J9" s="87">
        <v>2020</v>
      </c>
      <c r="K9" s="87">
        <v>2021</v>
      </c>
      <c r="L9" s="87">
        <v>2022</v>
      </c>
    </row>
    <row r="10" spans="1:15" s="142" customFormat="1" ht="3" customHeight="1" x14ac:dyDescent="0.25">
      <c r="A10" s="88"/>
      <c r="B10" s="176"/>
      <c r="H10" s="176"/>
      <c r="I10" s="94"/>
    </row>
    <row r="11" spans="1:15" s="285" customFormat="1" ht="10.15" customHeight="1" x14ac:dyDescent="0.25">
      <c r="A11" s="177"/>
      <c r="B11" s="379" t="s">
        <v>281</v>
      </c>
      <c r="C11" s="379"/>
      <c r="D11" s="379"/>
      <c r="E11" s="379"/>
      <c r="F11" s="379"/>
      <c r="G11" s="379"/>
      <c r="H11" s="379"/>
      <c r="I11" s="379"/>
      <c r="J11" s="379"/>
      <c r="K11" s="379"/>
      <c r="L11" s="379"/>
    </row>
    <row r="12" spans="1:15" s="142" customFormat="1" ht="3" customHeight="1" x14ac:dyDescent="0.25">
      <c r="A12" s="88"/>
      <c r="I12" s="94"/>
    </row>
    <row r="13" spans="1:15" s="286" customFormat="1" ht="10.15" customHeight="1" x14ac:dyDescent="0.3">
      <c r="A13" s="96" t="s">
        <v>209</v>
      </c>
      <c r="B13" s="113">
        <v>496</v>
      </c>
      <c r="C13" s="113">
        <v>451</v>
      </c>
      <c r="D13" s="113">
        <v>437</v>
      </c>
      <c r="E13" s="113">
        <v>462</v>
      </c>
      <c r="F13" s="113">
        <v>509</v>
      </c>
      <c r="G13" s="113"/>
      <c r="H13" s="113">
        <v>34226</v>
      </c>
      <c r="I13" s="113">
        <v>31601</v>
      </c>
      <c r="J13" s="113">
        <v>31849.305</v>
      </c>
      <c r="K13" s="113">
        <v>27780</v>
      </c>
      <c r="L13" s="113">
        <v>23679</v>
      </c>
      <c r="M13" s="270"/>
      <c r="N13" s="337"/>
      <c r="O13" s="361"/>
    </row>
    <row r="14" spans="1:15" s="142" customFormat="1" ht="10.15" customHeight="1" x14ac:dyDescent="0.25">
      <c r="A14" s="88" t="s">
        <v>286</v>
      </c>
      <c r="B14" s="114">
        <v>34</v>
      </c>
      <c r="C14" s="114">
        <v>30</v>
      </c>
      <c r="D14" s="44">
        <v>27</v>
      </c>
      <c r="E14" s="44">
        <v>28</v>
      </c>
      <c r="F14" s="44">
        <v>25.791</v>
      </c>
      <c r="G14" s="44"/>
      <c r="H14" s="44">
        <v>19415</v>
      </c>
      <c r="I14" s="44">
        <v>17791</v>
      </c>
      <c r="J14" s="44">
        <v>18311</v>
      </c>
      <c r="K14" s="44">
        <v>15107</v>
      </c>
      <c r="L14" s="44">
        <v>11102.829999999998</v>
      </c>
      <c r="M14" s="270"/>
      <c r="N14" s="337"/>
      <c r="O14" s="361"/>
    </row>
    <row r="15" spans="1:15" s="142" customFormat="1" ht="10.15" customHeight="1" x14ac:dyDescent="0.25">
      <c r="A15" s="95" t="s">
        <v>318</v>
      </c>
      <c r="B15" s="114">
        <v>16</v>
      </c>
      <c r="C15" s="114">
        <v>14</v>
      </c>
      <c r="D15" s="44">
        <v>13</v>
      </c>
      <c r="E15" s="44">
        <v>13</v>
      </c>
      <c r="F15" s="44">
        <v>10.97</v>
      </c>
      <c r="G15" s="44"/>
      <c r="H15" s="44">
        <v>495</v>
      </c>
      <c r="I15" s="114">
        <v>419</v>
      </c>
      <c r="J15" s="44">
        <v>378.30500000000001</v>
      </c>
      <c r="K15" s="44">
        <v>410</v>
      </c>
      <c r="L15" s="44">
        <v>308.47000000000003</v>
      </c>
      <c r="M15" s="270"/>
      <c r="N15" s="337"/>
      <c r="O15" s="361"/>
    </row>
    <row r="16" spans="1:15" s="142" customFormat="1" ht="10.15" customHeight="1" x14ac:dyDescent="0.25">
      <c r="A16" s="95" t="s">
        <v>210</v>
      </c>
      <c r="B16" s="44">
        <v>1</v>
      </c>
      <c r="C16" s="44">
        <v>1</v>
      </c>
      <c r="D16" s="44">
        <v>1</v>
      </c>
      <c r="E16" s="44">
        <v>0.60299999999999998</v>
      </c>
      <c r="F16" s="44" t="s">
        <v>189</v>
      </c>
      <c r="G16" s="44"/>
      <c r="H16" s="44">
        <v>46</v>
      </c>
      <c r="I16" s="44">
        <v>77</v>
      </c>
      <c r="J16" s="44">
        <v>47</v>
      </c>
      <c r="K16" s="44">
        <v>47</v>
      </c>
      <c r="L16" s="44">
        <v>39.519999999999996</v>
      </c>
      <c r="M16" s="270"/>
      <c r="N16" s="337"/>
      <c r="O16" s="361"/>
    </row>
    <row r="17" spans="1:15" s="142" customFormat="1" ht="10.15" customHeight="1" x14ac:dyDescent="0.25">
      <c r="A17" s="95" t="s">
        <v>211</v>
      </c>
      <c r="B17" s="44">
        <v>14</v>
      </c>
      <c r="C17" s="44">
        <v>14</v>
      </c>
      <c r="D17" s="89">
        <v>17</v>
      </c>
      <c r="E17" s="89">
        <v>18</v>
      </c>
      <c r="F17" s="89">
        <v>18.513999999999999</v>
      </c>
      <c r="G17" s="89"/>
      <c r="H17" s="44">
        <v>392</v>
      </c>
      <c r="I17" s="44">
        <v>374</v>
      </c>
      <c r="J17" s="44">
        <v>480</v>
      </c>
      <c r="K17" s="44">
        <v>544</v>
      </c>
      <c r="L17" s="44">
        <v>528</v>
      </c>
      <c r="M17" s="270"/>
      <c r="N17" s="337"/>
      <c r="O17" s="361"/>
    </row>
    <row r="18" spans="1:15" s="142" customFormat="1" ht="10.15" customHeight="1" x14ac:dyDescent="0.25">
      <c r="A18" s="95" t="s">
        <v>212</v>
      </c>
      <c r="B18" s="44">
        <v>104</v>
      </c>
      <c r="C18" s="44">
        <v>119</v>
      </c>
      <c r="D18" s="89">
        <v>123</v>
      </c>
      <c r="E18" s="89">
        <v>116.985</v>
      </c>
      <c r="F18" s="89">
        <v>110.818</v>
      </c>
      <c r="G18" s="89"/>
      <c r="H18" s="44">
        <v>2488</v>
      </c>
      <c r="I18" s="44">
        <v>2928</v>
      </c>
      <c r="J18" s="44">
        <v>2979</v>
      </c>
      <c r="K18" s="44">
        <v>2806</v>
      </c>
      <c r="L18" s="44">
        <v>2643</v>
      </c>
      <c r="M18" s="270"/>
      <c r="N18" s="337"/>
      <c r="O18" s="361"/>
    </row>
    <row r="19" spans="1:15" s="142" customFormat="1" ht="10.15" customHeight="1" x14ac:dyDescent="0.25">
      <c r="A19" s="95" t="s">
        <v>213</v>
      </c>
      <c r="B19" s="44">
        <v>327</v>
      </c>
      <c r="C19" s="44">
        <v>273</v>
      </c>
      <c r="D19" s="89">
        <v>256</v>
      </c>
      <c r="E19" s="89">
        <v>285.464</v>
      </c>
      <c r="F19" s="89">
        <v>342.53199999999998</v>
      </c>
      <c r="G19" s="89"/>
      <c r="H19" s="44">
        <v>11390</v>
      </c>
      <c r="I19" s="44">
        <v>10012</v>
      </c>
      <c r="J19" s="44">
        <v>9654</v>
      </c>
      <c r="K19" s="44">
        <v>8866</v>
      </c>
      <c r="L19" s="44">
        <v>9056.99</v>
      </c>
      <c r="M19" s="270"/>
      <c r="N19" s="337"/>
      <c r="O19" s="361"/>
    </row>
    <row r="20" spans="1:15" s="142" customFormat="1" ht="3" customHeight="1" x14ac:dyDescent="0.25">
      <c r="A20" s="95"/>
      <c r="B20" s="44"/>
      <c r="C20" s="44"/>
      <c r="D20" s="44"/>
      <c r="E20" s="44"/>
      <c r="F20" s="89"/>
      <c r="G20" s="89"/>
      <c r="H20" s="89"/>
      <c r="I20" s="44"/>
      <c r="J20" s="44"/>
      <c r="K20" s="44"/>
      <c r="L20" s="44"/>
      <c r="M20" s="270"/>
      <c r="N20" s="337"/>
      <c r="O20" s="361"/>
    </row>
    <row r="21" spans="1:15" s="284" customFormat="1" ht="10.15" customHeight="1" x14ac:dyDescent="0.2">
      <c r="A21" s="177"/>
      <c r="B21" s="380" t="s">
        <v>289</v>
      </c>
      <c r="C21" s="380"/>
      <c r="D21" s="380"/>
      <c r="E21" s="380"/>
      <c r="F21" s="380"/>
      <c r="G21" s="380"/>
      <c r="H21" s="380"/>
      <c r="I21" s="380"/>
      <c r="J21" s="380"/>
      <c r="K21" s="380"/>
      <c r="L21" s="380"/>
    </row>
    <row r="22" spans="1:15" s="90" customFormat="1" ht="3" customHeight="1" x14ac:dyDescent="0.2">
      <c r="A22" s="178"/>
      <c r="B22" s="92"/>
      <c r="C22" s="92"/>
      <c r="D22" s="92"/>
      <c r="E22" s="92"/>
      <c r="F22" s="92"/>
      <c r="G22" s="92"/>
      <c r="H22" s="92"/>
      <c r="I22" s="91"/>
      <c r="J22" s="91"/>
      <c r="K22" s="92"/>
      <c r="L22" s="92"/>
    </row>
    <row r="23" spans="1:15" s="283" customFormat="1" ht="10.15" customHeight="1" x14ac:dyDescent="0.2">
      <c r="A23" s="179" t="s">
        <v>215</v>
      </c>
      <c r="B23" s="91">
        <v>1207</v>
      </c>
      <c r="C23" s="91">
        <v>1240</v>
      </c>
      <c r="D23" s="91">
        <v>1212</v>
      </c>
      <c r="E23" s="91">
        <v>1249</v>
      </c>
      <c r="F23" s="91">
        <v>1239</v>
      </c>
      <c r="G23" s="91"/>
      <c r="H23" s="91">
        <v>319100</v>
      </c>
      <c r="I23" s="91">
        <v>322088</v>
      </c>
      <c r="J23" s="91">
        <v>340720</v>
      </c>
      <c r="K23" s="91">
        <v>336265</v>
      </c>
      <c r="L23" s="91">
        <v>298038</v>
      </c>
      <c r="M23" s="270"/>
      <c r="N23" s="337"/>
      <c r="O23" s="361"/>
    </row>
    <row r="24" spans="1:15" s="90" customFormat="1" ht="10.15" customHeight="1" x14ac:dyDescent="0.2">
      <c r="A24" s="128" t="s">
        <v>216</v>
      </c>
      <c r="B24" s="7">
        <v>768</v>
      </c>
      <c r="C24" s="7">
        <v>794</v>
      </c>
      <c r="D24" s="92">
        <v>756</v>
      </c>
      <c r="E24" s="92">
        <v>778</v>
      </c>
      <c r="F24" s="92">
        <v>743</v>
      </c>
      <c r="G24" s="92"/>
      <c r="H24" s="92">
        <v>261951</v>
      </c>
      <c r="I24" s="7">
        <v>264164</v>
      </c>
      <c r="J24" s="7">
        <v>279314</v>
      </c>
      <c r="K24" s="7">
        <v>278010</v>
      </c>
      <c r="L24" s="7">
        <v>244566.59299999999</v>
      </c>
      <c r="M24" s="270"/>
      <c r="N24" s="337"/>
      <c r="O24" s="361"/>
    </row>
    <row r="25" spans="1:15" s="287" customFormat="1" ht="10.15" customHeight="1" x14ac:dyDescent="0.2">
      <c r="A25" s="180" t="s">
        <v>217</v>
      </c>
      <c r="B25" s="143">
        <v>355</v>
      </c>
      <c r="C25" s="143">
        <v>367</v>
      </c>
      <c r="D25" s="144">
        <v>379</v>
      </c>
      <c r="E25" s="144">
        <v>375</v>
      </c>
      <c r="F25" s="144">
        <v>369</v>
      </c>
      <c r="G25" s="144"/>
      <c r="H25" s="143">
        <v>184662</v>
      </c>
      <c r="I25" s="143">
        <v>186914</v>
      </c>
      <c r="J25" s="143">
        <v>206535</v>
      </c>
      <c r="K25" s="143">
        <v>201248</v>
      </c>
      <c r="L25" s="143">
        <v>176469.55</v>
      </c>
      <c r="M25" s="270"/>
      <c r="N25" s="337"/>
      <c r="O25" s="361"/>
    </row>
    <row r="26" spans="1:15" s="90" customFormat="1" ht="10.15" customHeight="1" x14ac:dyDescent="0.2">
      <c r="A26" s="128" t="s">
        <v>218</v>
      </c>
      <c r="B26" s="7">
        <v>439</v>
      </c>
      <c r="C26" s="143">
        <v>446</v>
      </c>
      <c r="D26" s="92">
        <v>456</v>
      </c>
      <c r="E26" s="92">
        <v>471</v>
      </c>
      <c r="F26" s="92">
        <v>496</v>
      </c>
      <c r="G26" s="92"/>
      <c r="H26" s="7">
        <v>57149</v>
      </c>
      <c r="I26" s="7">
        <v>57924</v>
      </c>
      <c r="J26" s="7">
        <v>61406</v>
      </c>
      <c r="K26" s="7">
        <v>58255</v>
      </c>
      <c r="L26" s="7">
        <v>53471.332000000002</v>
      </c>
      <c r="M26" s="270"/>
      <c r="N26" s="337"/>
      <c r="O26" s="361"/>
    </row>
    <row r="27" spans="1:15" s="90" customFormat="1" ht="3" customHeight="1" x14ac:dyDescent="0.2">
      <c r="A27" s="178"/>
      <c r="B27" s="7"/>
      <c r="C27" s="7"/>
      <c r="D27" s="47"/>
      <c r="E27" s="47"/>
      <c r="F27" s="47"/>
      <c r="G27" s="47"/>
      <c r="H27" s="7"/>
      <c r="I27" s="7"/>
      <c r="J27" s="7"/>
      <c r="K27" s="7"/>
      <c r="L27" s="7"/>
    </row>
    <row r="28" spans="1:15" s="283" customFormat="1" ht="10.15" customHeight="1" x14ac:dyDescent="0.2">
      <c r="A28" s="179" t="s">
        <v>219</v>
      </c>
      <c r="B28" s="145">
        <v>1162</v>
      </c>
      <c r="C28" s="145">
        <v>1220</v>
      </c>
      <c r="D28" s="145">
        <v>1239</v>
      </c>
      <c r="E28" s="145">
        <v>1225.8499999999999</v>
      </c>
      <c r="F28" s="145">
        <v>1286</v>
      </c>
      <c r="G28" s="145"/>
      <c r="H28" s="145">
        <v>258917</v>
      </c>
      <c r="I28" s="145">
        <v>268258</v>
      </c>
      <c r="J28" s="145">
        <v>276723</v>
      </c>
      <c r="K28" s="145">
        <v>245522.78400000001</v>
      </c>
      <c r="L28" s="145">
        <v>220756</v>
      </c>
      <c r="M28" s="270"/>
      <c r="N28" s="337"/>
      <c r="O28" s="361"/>
    </row>
    <row r="29" spans="1:15" s="90" customFormat="1" ht="10.15" customHeight="1" x14ac:dyDescent="0.2">
      <c r="A29" s="181" t="s">
        <v>216</v>
      </c>
      <c r="B29" s="7">
        <v>849</v>
      </c>
      <c r="C29" s="7">
        <v>907</v>
      </c>
      <c r="D29" s="92">
        <v>906</v>
      </c>
      <c r="E29" s="92">
        <v>869</v>
      </c>
      <c r="F29" s="92">
        <v>893</v>
      </c>
      <c r="G29" s="92"/>
      <c r="H29" s="7">
        <v>220348</v>
      </c>
      <c r="I29" s="7">
        <v>235692</v>
      </c>
      <c r="J29" s="7">
        <v>238801</v>
      </c>
      <c r="K29" s="7">
        <v>205575</v>
      </c>
      <c r="L29" s="7">
        <v>181179.53700000001</v>
      </c>
      <c r="M29" s="270"/>
      <c r="N29" s="337"/>
      <c r="O29" s="361"/>
    </row>
    <row r="30" spans="1:15" s="287" customFormat="1" ht="10.15" customHeight="1" x14ac:dyDescent="0.2">
      <c r="A30" s="182" t="s">
        <v>220</v>
      </c>
      <c r="B30" s="143">
        <v>695</v>
      </c>
      <c r="C30" s="143">
        <v>719</v>
      </c>
      <c r="D30" s="144">
        <v>716</v>
      </c>
      <c r="E30" s="144">
        <v>694</v>
      </c>
      <c r="F30" s="144">
        <v>684</v>
      </c>
      <c r="G30" s="144"/>
      <c r="H30" s="143">
        <v>177197</v>
      </c>
      <c r="I30" s="143">
        <v>209316</v>
      </c>
      <c r="J30" s="143">
        <v>213120</v>
      </c>
      <c r="K30" s="143">
        <v>184186</v>
      </c>
      <c r="L30" s="143">
        <v>155496.11799999999</v>
      </c>
      <c r="M30" s="270"/>
      <c r="N30" s="337"/>
      <c r="O30" s="361"/>
    </row>
    <row r="31" spans="1:15" s="90" customFormat="1" ht="10.15" customHeight="1" x14ac:dyDescent="0.25">
      <c r="A31" s="181" t="s">
        <v>218</v>
      </c>
      <c r="B31" s="7">
        <v>313</v>
      </c>
      <c r="C31" s="7">
        <v>313</v>
      </c>
      <c r="D31" s="7">
        <v>333</v>
      </c>
      <c r="E31" s="7">
        <v>357</v>
      </c>
      <c r="F31" s="7">
        <v>393</v>
      </c>
      <c r="G31" s="147"/>
      <c r="H31" s="7">
        <v>38569</v>
      </c>
      <c r="I31" s="7">
        <v>32566</v>
      </c>
      <c r="J31" s="7">
        <v>37922</v>
      </c>
      <c r="K31" s="7">
        <v>39947</v>
      </c>
      <c r="L31" s="7">
        <v>39576</v>
      </c>
      <c r="M31" s="270"/>
      <c r="N31" s="337"/>
      <c r="O31" s="361"/>
    </row>
    <row r="32" spans="1:15" s="90" customFormat="1" ht="3" customHeight="1" x14ac:dyDescent="0.2">
      <c r="A32" s="178"/>
      <c r="B32" s="129"/>
      <c r="C32" s="129"/>
      <c r="D32" s="129"/>
      <c r="E32" s="129"/>
      <c r="F32" s="129"/>
      <c r="G32" s="129"/>
      <c r="H32" s="129"/>
      <c r="I32" s="91"/>
      <c r="J32" s="91"/>
      <c r="K32" s="129"/>
      <c r="L32" s="129"/>
    </row>
    <row r="33" spans="1:15" s="284" customFormat="1" ht="10.15" customHeight="1" x14ac:dyDescent="0.2">
      <c r="A33" s="177"/>
      <c r="B33" s="380" t="s">
        <v>290</v>
      </c>
      <c r="C33" s="380"/>
      <c r="D33" s="380"/>
      <c r="E33" s="380"/>
      <c r="F33" s="380"/>
      <c r="G33" s="380"/>
      <c r="H33" s="380"/>
      <c r="I33" s="380"/>
      <c r="J33" s="380"/>
      <c r="K33" s="380"/>
      <c r="L33" s="380"/>
    </row>
    <row r="34" spans="1:15" s="90" customFormat="1" ht="3" customHeight="1" x14ac:dyDescent="0.2">
      <c r="A34" s="178"/>
      <c r="B34" s="92"/>
      <c r="C34" s="92"/>
      <c r="D34" s="92"/>
      <c r="E34" s="92"/>
      <c r="F34" s="92"/>
      <c r="G34" s="92"/>
      <c r="H34" s="92"/>
      <c r="I34" s="91"/>
      <c r="J34" s="91"/>
      <c r="K34" s="92"/>
      <c r="L34" s="92"/>
    </row>
    <row r="35" spans="1:15" s="283" customFormat="1" ht="10.15" customHeight="1" x14ac:dyDescent="0.2">
      <c r="A35" s="179" t="s">
        <v>221</v>
      </c>
      <c r="B35" s="146">
        <v>833</v>
      </c>
      <c r="C35" s="146">
        <v>856</v>
      </c>
      <c r="D35" s="91">
        <v>832</v>
      </c>
      <c r="E35" s="91">
        <v>792</v>
      </c>
      <c r="F35" s="91">
        <v>744</v>
      </c>
      <c r="G35" s="91"/>
      <c r="H35" s="146">
        <v>91276</v>
      </c>
      <c r="I35" s="146">
        <v>94999</v>
      </c>
      <c r="J35" s="146">
        <v>94457</v>
      </c>
      <c r="K35" s="146">
        <v>90857</v>
      </c>
      <c r="L35" s="146">
        <v>81140.024999999994</v>
      </c>
      <c r="M35" s="270"/>
      <c r="N35" s="337"/>
      <c r="O35" s="361"/>
    </row>
    <row r="36" spans="1:15" s="283" customFormat="1" ht="10.15" customHeight="1" x14ac:dyDescent="0.2">
      <c r="A36" s="179" t="s">
        <v>222</v>
      </c>
      <c r="B36" s="146">
        <v>2816</v>
      </c>
      <c r="C36" s="146">
        <v>2816</v>
      </c>
      <c r="D36" s="91">
        <v>2788</v>
      </c>
      <c r="E36" s="91">
        <v>2715</v>
      </c>
      <c r="F36" s="91">
        <v>2664</v>
      </c>
      <c r="G36" s="91"/>
      <c r="H36" s="146">
        <v>88740</v>
      </c>
      <c r="I36" s="146">
        <v>87730</v>
      </c>
      <c r="J36" s="146">
        <v>86392</v>
      </c>
      <c r="K36" s="146">
        <v>84154.176000000007</v>
      </c>
      <c r="L36" s="146">
        <v>77576.710999999996</v>
      </c>
      <c r="M36" s="270"/>
      <c r="N36" s="337"/>
      <c r="O36" s="361"/>
    </row>
    <row r="37" spans="1:15" s="90" customFormat="1" ht="10.15" customHeight="1" x14ac:dyDescent="0.2">
      <c r="A37" s="182" t="s">
        <v>223</v>
      </c>
      <c r="B37" s="143">
        <v>1697</v>
      </c>
      <c r="C37" s="143">
        <v>1689</v>
      </c>
      <c r="D37" s="144">
        <v>1655</v>
      </c>
      <c r="E37" s="144">
        <v>1620</v>
      </c>
      <c r="F37" s="144">
        <v>1773.0550000000001</v>
      </c>
      <c r="G37" s="144"/>
      <c r="H37" s="143">
        <v>47186</v>
      </c>
      <c r="I37" s="143">
        <v>47206</v>
      </c>
      <c r="J37" s="143">
        <v>44546</v>
      </c>
      <c r="K37" s="143">
        <v>43223.05</v>
      </c>
      <c r="L37" s="143">
        <v>54175.705999999998</v>
      </c>
      <c r="M37" s="270"/>
      <c r="N37" s="337"/>
      <c r="O37" s="361"/>
    </row>
    <row r="38" spans="1:15" s="90" customFormat="1" ht="3" customHeight="1" x14ac:dyDescent="0.2">
      <c r="A38" s="178"/>
      <c r="B38" s="92"/>
      <c r="C38" s="92"/>
      <c r="D38" s="92"/>
      <c r="E38" s="92"/>
      <c r="F38" s="92"/>
      <c r="G38" s="92"/>
      <c r="H38" s="92"/>
      <c r="I38" s="91"/>
      <c r="J38" s="91"/>
      <c r="K38" s="92"/>
      <c r="L38" s="92"/>
    </row>
    <row r="39" spans="1:15" s="284" customFormat="1" ht="10.15" customHeight="1" x14ac:dyDescent="0.2">
      <c r="A39" s="177" t="s">
        <v>214</v>
      </c>
      <c r="B39" s="380" t="s">
        <v>291</v>
      </c>
      <c r="C39" s="380"/>
      <c r="D39" s="380"/>
      <c r="E39" s="380"/>
      <c r="F39" s="380"/>
      <c r="G39" s="380"/>
      <c r="H39" s="380"/>
      <c r="I39" s="380"/>
      <c r="J39" s="380"/>
      <c r="K39" s="380"/>
      <c r="L39" s="380"/>
    </row>
    <row r="40" spans="1:15" s="90" customFormat="1" ht="3" customHeight="1" x14ac:dyDescent="0.2">
      <c r="A40" s="178"/>
      <c r="B40" s="92"/>
      <c r="C40" s="92"/>
      <c r="D40" s="92"/>
      <c r="E40" s="92"/>
      <c r="F40" s="92"/>
      <c r="G40" s="92"/>
      <c r="H40" s="92"/>
      <c r="I40" s="91"/>
      <c r="J40" s="91"/>
      <c r="K40" s="92"/>
      <c r="L40" s="92"/>
    </row>
    <row r="41" spans="1:15" s="283" customFormat="1" ht="10.15" customHeight="1" x14ac:dyDescent="0.2">
      <c r="A41" s="96" t="s">
        <v>224</v>
      </c>
      <c r="B41" s="91">
        <v>676</v>
      </c>
      <c r="C41" s="91">
        <v>693</v>
      </c>
      <c r="D41" s="91">
        <v>699</v>
      </c>
      <c r="E41" s="290">
        <v>698</v>
      </c>
      <c r="F41" s="290">
        <v>705</v>
      </c>
      <c r="G41" s="91"/>
      <c r="H41" s="91">
        <v>85136</v>
      </c>
      <c r="I41" s="91">
        <v>78629</v>
      </c>
      <c r="J41" s="91">
        <v>81938.17</v>
      </c>
      <c r="K41" s="91">
        <v>81208</v>
      </c>
      <c r="L41" s="91">
        <v>84108</v>
      </c>
      <c r="M41" s="270"/>
      <c r="N41" s="337"/>
      <c r="O41" s="361"/>
    </row>
    <row r="42" spans="1:15" s="90" customFormat="1" ht="10.15" customHeight="1" x14ac:dyDescent="0.2">
      <c r="A42" s="88" t="s">
        <v>225</v>
      </c>
      <c r="B42" s="44">
        <v>47</v>
      </c>
      <c r="C42" s="44">
        <v>47</v>
      </c>
      <c r="D42" s="92">
        <v>47</v>
      </c>
      <c r="E42" s="291">
        <v>47.018999999999998</v>
      </c>
      <c r="F42" s="291">
        <v>47</v>
      </c>
      <c r="G42" s="92"/>
      <c r="H42" s="44">
        <v>10281</v>
      </c>
      <c r="I42" s="44">
        <v>10091</v>
      </c>
      <c r="J42" s="44">
        <v>10398.420000000002</v>
      </c>
      <c r="K42" s="44">
        <v>10147</v>
      </c>
      <c r="L42" s="44">
        <v>9662.59</v>
      </c>
      <c r="M42" s="270"/>
      <c r="N42" s="337"/>
      <c r="O42" s="361"/>
    </row>
    <row r="43" spans="1:15" s="90" customFormat="1" ht="10.15" customHeight="1" x14ac:dyDescent="0.2">
      <c r="A43" s="95" t="s">
        <v>226</v>
      </c>
      <c r="B43" s="44">
        <v>629</v>
      </c>
      <c r="C43" s="44">
        <v>646</v>
      </c>
      <c r="D43" s="92">
        <v>652</v>
      </c>
      <c r="E43" s="291">
        <v>651.28300000000002</v>
      </c>
      <c r="F43" s="291">
        <v>658</v>
      </c>
      <c r="G43" s="92"/>
      <c r="H43" s="44">
        <v>74855</v>
      </c>
      <c r="I43" s="44">
        <v>68538</v>
      </c>
      <c r="J43" s="44">
        <v>71539.75</v>
      </c>
      <c r="K43" s="44">
        <v>71061</v>
      </c>
      <c r="L43" s="44">
        <v>74445.45</v>
      </c>
      <c r="M43" s="270"/>
      <c r="N43" s="337"/>
      <c r="O43" s="361"/>
    </row>
    <row r="44" spans="1:15" s="90" customFormat="1" ht="3" customHeight="1" x14ac:dyDescent="0.2">
      <c r="A44" s="178"/>
      <c r="B44" s="92"/>
      <c r="C44" s="204"/>
      <c r="D44" s="92"/>
      <c r="E44" s="291"/>
      <c r="F44" s="291"/>
      <c r="G44" s="92"/>
      <c r="H44" s="91"/>
      <c r="I44" s="91"/>
      <c r="J44" s="92"/>
      <c r="K44" s="92"/>
      <c r="L44" s="92"/>
      <c r="M44" s="270"/>
      <c r="N44" s="337"/>
      <c r="O44" s="361"/>
    </row>
    <row r="45" spans="1:15" s="283" customFormat="1" ht="10.15" customHeight="1" x14ac:dyDescent="0.2">
      <c r="A45" s="96" t="s">
        <v>368</v>
      </c>
      <c r="B45" s="91">
        <v>1148</v>
      </c>
      <c r="C45" s="91">
        <v>1139</v>
      </c>
      <c r="D45" s="290">
        <v>1146</v>
      </c>
      <c r="E45" s="290">
        <v>1129</v>
      </c>
      <c r="F45" s="290">
        <v>1077</v>
      </c>
      <c r="G45" s="91"/>
      <c r="H45" s="91">
        <v>18772</v>
      </c>
      <c r="I45" s="91">
        <v>21941</v>
      </c>
      <c r="J45" s="91">
        <v>22072</v>
      </c>
      <c r="K45" s="91">
        <v>22706</v>
      </c>
      <c r="L45" s="91">
        <v>24533.48</v>
      </c>
      <c r="M45" s="270"/>
      <c r="N45" s="337"/>
      <c r="O45" s="361"/>
    </row>
    <row r="46" spans="1:15" s="90" customFormat="1" ht="3" customHeight="1" x14ac:dyDescent="0.2">
      <c r="A46" s="178"/>
      <c r="B46" s="91"/>
      <c r="C46" s="91"/>
      <c r="D46" s="91"/>
      <c r="E46" s="91"/>
      <c r="F46" s="291"/>
      <c r="G46" s="91"/>
      <c r="H46" s="91"/>
      <c r="I46" s="91"/>
      <c r="J46" s="91"/>
      <c r="K46" s="91"/>
      <c r="L46" s="91"/>
      <c r="M46" s="270"/>
      <c r="N46" s="337"/>
      <c r="O46" s="361"/>
    </row>
    <row r="47" spans="1:15" s="283" customFormat="1" ht="10.15" customHeight="1" x14ac:dyDescent="0.2">
      <c r="A47" s="96" t="s">
        <v>227</v>
      </c>
      <c r="B47" s="91">
        <v>139</v>
      </c>
      <c r="C47" s="91">
        <v>141</v>
      </c>
      <c r="D47" s="91">
        <v>146</v>
      </c>
      <c r="E47" s="290">
        <v>145</v>
      </c>
      <c r="F47" s="290">
        <v>147</v>
      </c>
      <c r="G47" s="91"/>
      <c r="H47" s="91">
        <v>26370</v>
      </c>
      <c r="I47" s="91">
        <v>28958</v>
      </c>
      <c r="J47" s="91">
        <v>29353</v>
      </c>
      <c r="K47" s="91">
        <v>30931</v>
      </c>
      <c r="L47" s="91">
        <v>30873</v>
      </c>
      <c r="M47" s="270"/>
      <c r="N47" s="337"/>
      <c r="O47" s="361"/>
    </row>
    <row r="48" spans="1:15" s="90" customFormat="1" ht="10.15" customHeight="1" x14ac:dyDescent="0.2">
      <c r="A48" s="88" t="s">
        <v>228</v>
      </c>
      <c r="B48" s="44">
        <v>81</v>
      </c>
      <c r="C48" s="44">
        <v>82</v>
      </c>
      <c r="D48" s="92">
        <v>84</v>
      </c>
      <c r="E48" s="291">
        <v>84</v>
      </c>
      <c r="F48" s="291">
        <v>85</v>
      </c>
      <c r="G48" s="92"/>
      <c r="H48" s="92">
        <v>15222</v>
      </c>
      <c r="I48" s="44">
        <v>16502</v>
      </c>
      <c r="J48" s="44">
        <v>17728</v>
      </c>
      <c r="K48" s="44">
        <v>17709</v>
      </c>
      <c r="L48" s="44">
        <v>17831</v>
      </c>
      <c r="M48" s="270"/>
      <c r="N48" s="337"/>
      <c r="O48" s="361"/>
    </row>
    <row r="49" spans="1:15" s="90" customFormat="1" ht="10.15" customHeight="1" x14ac:dyDescent="0.2">
      <c r="A49" s="95" t="s">
        <v>229</v>
      </c>
      <c r="B49" s="44">
        <v>8</v>
      </c>
      <c r="C49" s="44">
        <v>8</v>
      </c>
      <c r="D49" s="92">
        <v>9</v>
      </c>
      <c r="E49" s="291">
        <v>9</v>
      </c>
      <c r="F49" s="291">
        <v>9</v>
      </c>
      <c r="G49" s="92"/>
      <c r="H49" s="92">
        <v>1273</v>
      </c>
      <c r="I49" s="44">
        <v>1313</v>
      </c>
      <c r="J49" s="44">
        <v>1494</v>
      </c>
      <c r="K49" s="44">
        <v>1487</v>
      </c>
      <c r="L49" s="44">
        <v>1549.684</v>
      </c>
      <c r="M49" s="270"/>
      <c r="N49" s="337"/>
      <c r="O49" s="361"/>
    </row>
    <row r="50" spans="1:15" s="90" customFormat="1" ht="10.15" customHeight="1" x14ac:dyDescent="0.2">
      <c r="A50" s="92" t="s">
        <v>230</v>
      </c>
      <c r="B50" s="92">
        <v>26</v>
      </c>
      <c r="C50" s="92">
        <v>26</v>
      </c>
      <c r="D50" s="92">
        <v>26</v>
      </c>
      <c r="E50" s="291">
        <v>26</v>
      </c>
      <c r="F50" s="291">
        <v>26</v>
      </c>
      <c r="G50" s="92"/>
      <c r="H50" s="92">
        <v>5725</v>
      </c>
      <c r="I50" s="92">
        <v>6323</v>
      </c>
      <c r="J50" s="92">
        <v>5068</v>
      </c>
      <c r="K50" s="92">
        <v>6736</v>
      </c>
      <c r="L50" s="92">
        <v>6399.53</v>
      </c>
      <c r="M50" s="270"/>
      <c r="N50" s="337"/>
      <c r="O50" s="361"/>
    </row>
    <row r="51" spans="1:15" s="90" customFormat="1" ht="10.15" customHeight="1" x14ac:dyDescent="0.2">
      <c r="A51" s="92" t="s">
        <v>231</v>
      </c>
      <c r="B51" s="92">
        <v>22</v>
      </c>
      <c r="C51" s="92">
        <v>23</v>
      </c>
      <c r="D51" s="92">
        <v>25</v>
      </c>
      <c r="E51" s="291">
        <v>24</v>
      </c>
      <c r="F51" s="291">
        <v>25</v>
      </c>
      <c r="G51" s="92"/>
      <c r="H51" s="92">
        <v>3790</v>
      </c>
      <c r="I51" s="92">
        <v>4459</v>
      </c>
      <c r="J51" s="92">
        <v>4727</v>
      </c>
      <c r="K51" s="92">
        <v>4664</v>
      </c>
      <c r="L51" s="92">
        <v>4757.1090000000004</v>
      </c>
      <c r="M51" s="270"/>
      <c r="N51" s="337"/>
      <c r="O51" s="361"/>
    </row>
    <row r="52" spans="1:15" s="90" customFormat="1" ht="10.15" customHeight="1" x14ac:dyDescent="0.2">
      <c r="A52" s="92" t="s">
        <v>253</v>
      </c>
      <c r="B52" s="89" t="s">
        <v>189</v>
      </c>
      <c r="C52" s="89" t="s">
        <v>189</v>
      </c>
      <c r="D52" s="89" t="s">
        <v>189</v>
      </c>
      <c r="E52" s="89" t="s">
        <v>189</v>
      </c>
      <c r="F52" s="89" t="s">
        <v>189</v>
      </c>
      <c r="G52" s="89"/>
      <c r="H52" s="92">
        <v>8</v>
      </c>
      <c r="I52" s="92">
        <v>9</v>
      </c>
      <c r="J52" s="92">
        <v>11</v>
      </c>
      <c r="K52" s="92">
        <v>11</v>
      </c>
      <c r="L52" s="92">
        <v>11</v>
      </c>
      <c r="M52" s="270"/>
      <c r="N52" s="337"/>
      <c r="O52" s="361"/>
    </row>
    <row r="53" spans="1:15" s="90" customFormat="1" ht="10.15" customHeight="1" x14ac:dyDescent="0.2">
      <c r="A53" s="92" t="s">
        <v>232</v>
      </c>
      <c r="B53" s="89">
        <v>2</v>
      </c>
      <c r="C53" s="89">
        <v>2</v>
      </c>
      <c r="D53" s="89">
        <v>2</v>
      </c>
      <c r="E53" s="89">
        <v>1.5</v>
      </c>
      <c r="F53" s="89">
        <v>1.5</v>
      </c>
      <c r="G53" s="89"/>
      <c r="H53" s="92">
        <v>300</v>
      </c>
      <c r="I53" s="92">
        <v>300</v>
      </c>
      <c r="J53" s="92">
        <v>270</v>
      </c>
      <c r="K53" s="92">
        <v>269</v>
      </c>
      <c r="L53" s="92">
        <v>270</v>
      </c>
      <c r="M53" s="270"/>
      <c r="N53" s="337"/>
      <c r="O53" s="361"/>
    </row>
    <row r="54" spans="1:15" s="90" customFormat="1" ht="10.15" customHeight="1" x14ac:dyDescent="0.2">
      <c r="A54" s="92" t="s">
        <v>233</v>
      </c>
      <c r="B54" s="89" t="s">
        <v>189</v>
      </c>
      <c r="C54" s="89" t="s">
        <v>189</v>
      </c>
      <c r="D54" s="89" t="s">
        <v>189</v>
      </c>
      <c r="E54" s="89" t="s">
        <v>189</v>
      </c>
      <c r="F54" s="89" t="s">
        <v>189</v>
      </c>
      <c r="G54" s="89"/>
      <c r="H54" s="92">
        <v>52</v>
      </c>
      <c r="I54" s="92">
        <v>52</v>
      </c>
      <c r="J54" s="92">
        <v>55</v>
      </c>
      <c r="K54" s="92">
        <v>55</v>
      </c>
      <c r="L54" s="92">
        <v>55</v>
      </c>
      <c r="M54" s="270"/>
      <c r="N54" s="337"/>
      <c r="O54" s="361"/>
    </row>
    <row r="55" spans="1:15" s="90" customFormat="1" ht="3" customHeight="1" x14ac:dyDescent="0.2">
      <c r="A55" s="178"/>
      <c r="B55" s="92"/>
      <c r="C55" s="92"/>
      <c r="D55" s="92"/>
      <c r="E55" s="92"/>
      <c r="F55" s="291"/>
      <c r="G55" s="92"/>
      <c r="H55" s="92"/>
      <c r="I55" s="92"/>
      <c r="J55" s="92"/>
      <c r="K55" s="92"/>
      <c r="L55" s="92"/>
    </row>
    <row r="56" spans="1:15" s="283" customFormat="1" ht="10.15" customHeight="1" x14ac:dyDescent="0.2">
      <c r="A56" s="96" t="s">
        <v>234</v>
      </c>
      <c r="B56" s="91">
        <v>376</v>
      </c>
      <c r="C56" s="91">
        <v>369</v>
      </c>
      <c r="D56" s="91">
        <v>367</v>
      </c>
      <c r="E56" s="290">
        <v>365</v>
      </c>
      <c r="F56" s="290">
        <v>364</v>
      </c>
      <c r="G56" s="91"/>
      <c r="H56" s="91">
        <v>56231</v>
      </c>
      <c r="I56" s="91">
        <v>53310</v>
      </c>
      <c r="J56" s="91">
        <v>53572</v>
      </c>
      <c r="K56" s="91">
        <v>45582</v>
      </c>
      <c r="L56" s="91">
        <v>52375</v>
      </c>
      <c r="M56" s="270"/>
      <c r="N56" s="337"/>
      <c r="O56" s="361"/>
    </row>
    <row r="57" spans="1:15" s="90" customFormat="1" ht="10.15" customHeight="1" x14ac:dyDescent="0.2">
      <c r="A57" s="88" t="s">
        <v>235</v>
      </c>
      <c r="B57" s="112">
        <v>18</v>
      </c>
      <c r="C57" s="112">
        <v>18</v>
      </c>
      <c r="D57" s="112">
        <v>18</v>
      </c>
      <c r="E57" s="291">
        <v>17.739999999999998</v>
      </c>
      <c r="F57" s="291">
        <v>17</v>
      </c>
      <c r="G57" s="112"/>
      <c r="H57" s="92">
        <v>2290</v>
      </c>
      <c r="I57" s="112">
        <v>2730</v>
      </c>
      <c r="J57" s="112">
        <v>1734</v>
      </c>
      <c r="K57" s="112">
        <v>1896</v>
      </c>
      <c r="L57" s="112">
        <v>2300.8199999999997</v>
      </c>
      <c r="M57" s="270"/>
      <c r="N57" s="337"/>
      <c r="O57" s="361"/>
    </row>
    <row r="58" spans="1:15" s="90" customFormat="1" ht="10.15" customHeight="1" x14ac:dyDescent="0.2">
      <c r="A58" s="95" t="s">
        <v>236</v>
      </c>
      <c r="B58" s="112">
        <v>29</v>
      </c>
      <c r="C58" s="112">
        <v>29</v>
      </c>
      <c r="D58" s="112">
        <v>29</v>
      </c>
      <c r="E58" s="291">
        <v>28.064</v>
      </c>
      <c r="F58" s="291">
        <v>28.74</v>
      </c>
      <c r="G58" s="112"/>
      <c r="H58" s="92">
        <v>1148</v>
      </c>
      <c r="I58" s="112">
        <v>986</v>
      </c>
      <c r="J58" s="112">
        <v>1044</v>
      </c>
      <c r="K58" s="112">
        <v>933</v>
      </c>
      <c r="L58" s="112">
        <v>1090</v>
      </c>
      <c r="M58" s="270"/>
      <c r="N58" s="337"/>
      <c r="O58" s="361"/>
    </row>
    <row r="59" spans="1:15" s="90" customFormat="1" ht="10.15" customHeight="1" x14ac:dyDescent="0.2">
      <c r="A59" s="88" t="s">
        <v>237</v>
      </c>
      <c r="B59" s="112">
        <v>43</v>
      </c>
      <c r="C59" s="112">
        <v>42</v>
      </c>
      <c r="D59" s="112">
        <v>41</v>
      </c>
      <c r="E59" s="291">
        <v>39.441000000000003</v>
      </c>
      <c r="F59" s="291">
        <v>39</v>
      </c>
      <c r="G59" s="112"/>
      <c r="H59" s="92">
        <v>6934</v>
      </c>
      <c r="I59" s="112">
        <v>8099</v>
      </c>
      <c r="J59" s="112">
        <v>7392</v>
      </c>
      <c r="K59" s="112">
        <v>7182</v>
      </c>
      <c r="L59" s="112">
        <v>7723.59</v>
      </c>
      <c r="M59" s="270"/>
      <c r="N59" s="337"/>
      <c r="O59" s="361"/>
    </row>
    <row r="60" spans="1:15" s="90" customFormat="1" ht="10.15" customHeight="1" x14ac:dyDescent="0.2">
      <c r="A60" s="95" t="s">
        <v>238</v>
      </c>
      <c r="B60" s="112">
        <v>19</v>
      </c>
      <c r="C60" s="112">
        <v>19</v>
      </c>
      <c r="D60" s="112">
        <v>18</v>
      </c>
      <c r="E60" s="291">
        <v>17.094000000000001</v>
      </c>
      <c r="F60" s="291">
        <v>17</v>
      </c>
      <c r="G60" s="112"/>
      <c r="H60" s="92">
        <v>3972</v>
      </c>
      <c r="I60" s="112">
        <v>4151</v>
      </c>
      <c r="J60" s="112">
        <v>2762</v>
      </c>
      <c r="K60" s="112">
        <v>2786</v>
      </c>
      <c r="L60" s="112">
        <v>3791.2599999999998</v>
      </c>
      <c r="M60" s="270"/>
      <c r="N60" s="337"/>
      <c r="O60" s="361"/>
    </row>
    <row r="61" spans="1:15" s="90" customFormat="1" ht="10.15" customHeight="1" x14ac:dyDescent="0.2">
      <c r="A61" s="88" t="s">
        <v>287</v>
      </c>
      <c r="B61" s="112">
        <v>12</v>
      </c>
      <c r="C61" s="112">
        <v>12</v>
      </c>
      <c r="D61" s="112">
        <v>12</v>
      </c>
      <c r="E61" s="291">
        <v>11.983000000000001</v>
      </c>
      <c r="F61" s="291">
        <v>12</v>
      </c>
      <c r="G61" s="112"/>
      <c r="H61" s="92">
        <v>1977</v>
      </c>
      <c r="I61" s="112">
        <v>2150</v>
      </c>
      <c r="J61" s="112">
        <v>1563</v>
      </c>
      <c r="K61" s="112">
        <v>1378</v>
      </c>
      <c r="L61" s="112">
        <v>1874</v>
      </c>
      <c r="M61" s="270"/>
      <c r="N61" s="337"/>
      <c r="O61" s="361"/>
    </row>
    <row r="62" spans="1:15" s="90" customFormat="1" ht="10.15" customHeight="1" x14ac:dyDescent="0.2">
      <c r="A62" s="95" t="s">
        <v>239</v>
      </c>
      <c r="B62" s="112">
        <v>55</v>
      </c>
      <c r="C62" s="112">
        <v>55</v>
      </c>
      <c r="D62" s="112">
        <v>55</v>
      </c>
      <c r="E62" s="291">
        <v>54.47</v>
      </c>
      <c r="F62" s="291">
        <v>54</v>
      </c>
      <c r="G62" s="112"/>
      <c r="H62" s="92">
        <v>24149</v>
      </c>
      <c r="I62" s="112">
        <v>23037</v>
      </c>
      <c r="J62" s="112">
        <v>24624</v>
      </c>
      <c r="K62" s="112">
        <v>22117</v>
      </c>
      <c r="L62" s="112">
        <v>22562.420000000002</v>
      </c>
      <c r="M62" s="270"/>
      <c r="N62" s="337"/>
      <c r="O62" s="361"/>
    </row>
    <row r="63" spans="1:15" s="90" customFormat="1" ht="10.15" customHeight="1" x14ac:dyDescent="0.2">
      <c r="A63" s="88" t="s">
        <v>240</v>
      </c>
      <c r="B63" s="112">
        <v>30</v>
      </c>
      <c r="C63" s="112">
        <v>29</v>
      </c>
      <c r="D63" s="112">
        <v>27</v>
      </c>
      <c r="E63" s="291">
        <v>26.792999999999999</v>
      </c>
      <c r="F63" s="291">
        <v>25</v>
      </c>
      <c r="G63" s="112"/>
      <c r="H63" s="92">
        <v>7168</v>
      </c>
      <c r="I63" s="112">
        <v>4293</v>
      </c>
      <c r="J63" s="112">
        <v>6195</v>
      </c>
      <c r="K63" s="112">
        <v>2735</v>
      </c>
      <c r="L63" s="112">
        <v>5191.8899999999994</v>
      </c>
      <c r="M63" s="270"/>
      <c r="N63" s="337"/>
      <c r="O63" s="361"/>
    </row>
    <row r="64" spans="1:15" s="90" customFormat="1" ht="10.15" customHeight="1" x14ac:dyDescent="0.2">
      <c r="A64" s="88" t="s">
        <v>241</v>
      </c>
      <c r="B64" s="112">
        <v>25</v>
      </c>
      <c r="C64" s="112">
        <v>25</v>
      </c>
      <c r="D64" s="112">
        <v>25</v>
      </c>
      <c r="E64" s="291">
        <v>24.846</v>
      </c>
      <c r="F64" s="291">
        <v>24</v>
      </c>
      <c r="G64" s="112"/>
      <c r="H64" s="92">
        <v>5622</v>
      </c>
      <c r="I64" s="112">
        <v>5245</v>
      </c>
      <c r="J64" s="112">
        <v>5215</v>
      </c>
      <c r="K64" s="112">
        <v>4161</v>
      </c>
      <c r="L64" s="112">
        <v>5231.2199999999993</v>
      </c>
      <c r="M64" s="270"/>
      <c r="N64" s="337"/>
      <c r="O64" s="361"/>
    </row>
    <row r="65" spans="1:15" s="90" customFormat="1" ht="10.15" customHeight="1" x14ac:dyDescent="0.2">
      <c r="A65" s="95" t="s">
        <v>242</v>
      </c>
      <c r="B65" s="112">
        <v>2</v>
      </c>
      <c r="C65" s="112">
        <v>3</v>
      </c>
      <c r="D65" s="112">
        <v>3</v>
      </c>
      <c r="E65" s="291">
        <v>3</v>
      </c>
      <c r="F65" s="291">
        <v>3</v>
      </c>
      <c r="G65" s="112"/>
      <c r="H65" s="92">
        <v>476</v>
      </c>
      <c r="I65" s="112">
        <v>502</v>
      </c>
      <c r="J65" s="112">
        <v>463</v>
      </c>
      <c r="K65" s="112">
        <v>455</v>
      </c>
      <c r="L65" s="112">
        <v>521.904</v>
      </c>
      <c r="M65" s="270"/>
      <c r="N65" s="337"/>
      <c r="O65" s="361"/>
    </row>
    <row r="66" spans="1:15" s="90" customFormat="1" ht="10.15" customHeight="1" x14ac:dyDescent="0.2">
      <c r="A66" s="95" t="s">
        <v>243</v>
      </c>
      <c r="B66" s="112">
        <v>58</v>
      </c>
      <c r="C66" s="112">
        <v>52</v>
      </c>
      <c r="D66" s="112">
        <v>53</v>
      </c>
      <c r="E66" s="291">
        <v>53.72</v>
      </c>
      <c r="F66" s="291">
        <v>54</v>
      </c>
      <c r="G66" s="112"/>
      <c r="H66" s="92">
        <v>798</v>
      </c>
      <c r="I66" s="112">
        <v>773</v>
      </c>
      <c r="J66" s="112">
        <v>805</v>
      </c>
      <c r="K66" s="112">
        <v>716</v>
      </c>
      <c r="L66" s="112">
        <v>745.87999999999988</v>
      </c>
      <c r="M66" s="270"/>
      <c r="N66" s="337"/>
      <c r="O66" s="361"/>
    </row>
    <row r="67" spans="1:15" s="90" customFormat="1" ht="10.15" customHeight="1" x14ac:dyDescent="0.2">
      <c r="A67" s="88" t="s">
        <v>244</v>
      </c>
      <c r="B67" s="112">
        <v>79</v>
      </c>
      <c r="C67" s="112">
        <v>79</v>
      </c>
      <c r="D67" s="112">
        <v>80</v>
      </c>
      <c r="E67" s="291">
        <v>82.59</v>
      </c>
      <c r="F67" s="291">
        <v>84.426000000000002</v>
      </c>
      <c r="G67" s="112"/>
      <c r="H67" s="92">
        <v>1327</v>
      </c>
      <c r="I67" s="112">
        <v>985</v>
      </c>
      <c r="J67" s="112">
        <v>1406</v>
      </c>
      <c r="K67" s="112">
        <v>847</v>
      </c>
      <c r="L67" s="112">
        <v>986.66</v>
      </c>
      <c r="M67" s="270"/>
      <c r="N67" s="337"/>
      <c r="O67" s="361"/>
    </row>
    <row r="68" spans="1:15" s="90" customFormat="1" ht="10.15" customHeight="1" x14ac:dyDescent="0.2">
      <c r="A68" s="95" t="s">
        <v>245</v>
      </c>
      <c r="B68" s="92">
        <v>6</v>
      </c>
      <c r="C68" s="92">
        <v>6</v>
      </c>
      <c r="D68" s="92">
        <v>6</v>
      </c>
      <c r="E68" s="291">
        <v>5.524</v>
      </c>
      <c r="F68" s="291">
        <v>6</v>
      </c>
      <c r="G68" s="92"/>
      <c r="H68" s="92">
        <v>370</v>
      </c>
      <c r="I68" s="92">
        <v>359</v>
      </c>
      <c r="J68" s="92">
        <v>369</v>
      </c>
      <c r="K68" s="92">
        <v>376.45</v>
      </c>
      <c r="L68" s="92">
        <v>355.83800000000002</v>
      </c>
      <c r="M68" s="270"/>
      <c r="N68" s="337"/>
      <c r="O68" s="361"/>
    </row>
    <row r="69" spans="1:15" s="90" customFormat="1" ht="3" customHeight="1" x14ac:dyDescent="0.2">
      <c r="A69" s="150"/>
      <c r="B69" s="193"/>
      <c r="C69" s="193"/>
      <c r="D69" s="193"/>
      <c r="E69" s="193"/>
      <c r="F69" s="193"/>
      <c r="G69" s="193"/>
      <c r="H69" s="193"/>
      <c r="I69" s="193"/>
      <c r="J69" s="193"/>
      <c r="K69" s="193"/>
      <c r="L69" s="193"/>
    </row>
    <row r="70" spans="1:15" s="90" customFormat="1" ht="3" customHeight="1" x14ac:dyDescent="0.2">
      <c r="A70" s="140"/>
    </row>
    <row r="71" spans="1:15" s="90" customFormat="1" x14ac:dyDescent="0.2">
      <c r="A71" s="371" t="s">
        <v>379</v>
      </c>
      <c r="B71" s="371"/>
      <c r="C71" s="371"/>
      <c r="D71" s="371"/>
      <c r="E71" s="371"/>
      <c r="F71" s="371"/>
      <c r="G71" s="371"/>
      <c r="H71" s="371"/>
      <c r="I71" s="371"/>
      <c r="J71" s="371"/>
      <c r="K71" s="371"/>
      <c r="L71" s="371"/>
    </row>
    <row r="72" spans="1:15" s="93" customFormat="1" ht="10.15" customHeight="1" x14ac:dyDescent="0.25">
      <c r="A72" s="93" t="s">
        <v>208</v>
      </c>
    </row>
    <row r="73" spans="1:15" s="88" customFormat="1" ht="19.5" customHeight="1" x14ac:dyDescent="0.25">
      <c r="A73" s="371" t="s">
        <v>284</v>
      </c>
      <c r="B73" s="371"/>
      <c r="C73" s="371"/>
      <c r="D73" s="371"/>
      <c r="E73" s="371"/>
      <c r="F73" s="371"/>
      <c r="G73" s="371"/>
      <c r="H73" s="371"/>
      <c r="I73" s="371"/>
      <c r="J73" s="371"/>
      <c r="K73" s="371"/>
      <c r="L73" s="371"/>
    </row>
    <row r="74" spans="1:15" s="142" customFormat="1" ht="9" customHeight="1" x14ac:dyDescent="0.25"/>
    <row r="75" spans="1:15" s="142" customFormat="1" ht="9" customHeight="1" x14ac:dyDescent="0.25"/>
  </sheetData>
  <mergeCells count="9">
    <mergeCell ref="A73:L73"/>
    <mergeCell ref="B11:L11"/>
    <mergeCell ref="B39:L39"/>
    <mergeCell ref="A71:L71"/>
    <mergeCell ref="A8:A9"/>
    <mergeCell ref="B21:L21"/>
    <mergeCell ref="B33:L33"/>
    <mergeCell ref="B8:F8"/>
    <mergeCell ref="H8:L8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R86"/>
  <sheetViews>
    <sheetView zoomScaleNormal="100" workbookViewId="0">
      <selection activeCell="A4" sqref="A4"/>
    </sheetView>
  </sheetViews>
  <sheetFormatPr defaultColWidth="9.1796875" defaultRowHeight="9" x14ac:dyDescent="0.2"/>
  <cols>
    <col min="1" max="1" width="17.26953125" style="4" customWidth="1"/>
    <col min="2" max="2" width="9.7265625" style="7" customWidth="1"/>
    <col min="3" max="8" width="9.7265625" style="28" customWidth="1"/>
    <col min="9" max="16384" width="9.1796875" style="4"/>
  </cols>
  <sheetData>
    <row r="1" spans="1:18" s="9" customFormat="1" ht="12" customHeight="1" x14ac:dyDescent="0.25">
      <c r="A1" s="6"/>
      <c r="B1" s="12"/>
      <c r="C1" s="12"/>
      <c r="D1" s="12"/>
      <c r="E1" s="12"/>
      <c r="F1" s="12"/>
      <c r="G1" s="183"/>
      <c r="H1" s="168"/>
    </row>
    <row r="2" spans="1:18" s="9" customFormat="1" ht="12" customHeight="1" x14ac:dyDescent="0.25">
      <c r="A2" s="6"/>
      <c r="B2" s="12"/>
      <c r="C2" s="12"/>
      <c r="D2" s="12"/>
      <c r="E2" s="12"/>
      <c r="F2" s="12"/>
      <c r="G2" s="183"/>
      <c r="H2" s="168"/>
    </row>
    <row r="3" spans="1:18" s="9" customFormat="1" ht="25.15" customHeight="1" x14ac:dyDescent="0.25">
      <c r="A3" s="86"/>
      <c r="B3" s="192"/>
      <c r="C3" s="12"/>
      <c r="D3" s="12"/>
      <c r="E3" s="12"/>
      <c r="F3" s="12"/>
      <c r="G3" s="184"/>
      <c r="H3" s="168"/>
    </row>
    <row r="4" spans="1:18" s="6" customFormat="1" ht="12" customHeight="1" x14ac:dyDescent="0.25">
      <c r="A4" s="107" t="s">
        <v>330</v>
      </c>
      <c r="B4" s="12"/>
      <c r="C4" s="12"/>
      <c r="D4" s="12"/>
      <c r="E4" s="12"/>
      <c r="F4" s="12"/>
      <c r="G4" s="185"/>
      <c r="H4" s="185"/>
    </row>
    <row r="5" spans="1:18" s="3" customFormat="1" ht="12" customHeight="1" x14ac:dyDescent="0.35">
      <c r="A5" s="107" t="s">
        <v>297</v>
      </c>
      <c r="B5" s="192"/>
      <c r="C5" s="192"/>
      <c r="D5" s="192"/>
      <c r="E5" s="192"/>
      <c r="F5" s="192"/>
      <c r="G5" s="186"/>
      <c r="H5" s="187"/>
    </row>
    <row r="6" spans="1:18" s="3" customFormat="1" ht="12" customHeight="1" x14ac:dyDescent="0.35">
      <c r="A6" s="98" t="s">
        <v>410</v>
      </c>
      <c r="B6" s="192"/>
      <c r="C6" s="192"/>
      <c r="D6" s="192"/>
      <c r="E6" s="192"/>
      <c r="F6" s="192"/>
      <c r="G6" s="188"/>
      <c r="H6" s="189"/>
    </row>
    <row r="7" spans="1:18" ht="6" customHeight="1" x14ac:dyDescent="0.25">
      <c r="A7" s="98"/>
      <c r="B7" s="190"/>
      <c r="C7" s="190"/>
      <c r="D7" s="190"/>
      <c r="E7" s="190"/>
      <c r="F7" s="190"/>
      <c r="G7" s="190"/>
      <c r="H7" s="184"/>
    </row>
    <row r="8" spans="1:18" s="69" customFormat="1" ht="20.149999999999999" customHeight="1" x14ac:dyDescent="0.25">
      <c r="A8" s="132" t="s">
        <v>48</v>
      </c>
      <c r="B8" s="68" t="s">
        <v>247</v>
      </c>
      <c r="C8" s="68" t="s">
        <v>172</v>
      </c>
      <c r="D8" s="68" t="s">
        <v>182</v>
      </c>
      <c r="E8" s="68" t="s">
        <v>248</v>
      </c>
      <c r="F8" s="68" t="s">
        <v>171</v>
      </c>
      <c r="G8" s="68" t="s">
        <v>249</v>
      </c>
      <c r="H8" s="68" t="s">
        <v>250</v>
      </c>
    </row>
    <row r="9" spans="1:18" ht="3" customHeight="1" x14ac:dyDescent="0.2">
      <c r="A9" s="30"/>
      <c r="B9" s="30"/>
      <c r="C9" s="30"/>
      <c r="D9" s="30"/>
      <c r="E9" s="30"/>
      <c r="F9" s="30"/>
      <c r="G9" s="30"/>
    </row>
    <row r="10" spans="1:18" s="40" customFormat="1" ht="10" customHeight="1" x14ac:dyDescent="0.25">
      <c r="A10" s="10"/>
      <c r="B10" s="383" t="s">
        <v>310</v>
      </c>
      <c r="C10" s="383"/>
      <c r="D10" s="383"/>
      <c r="E10" s="383"/>
      <c r="F10" s="383"/>
      <c r="G10" s="383"/>
      <c r="H10" s="383"/>
      <c r="K10" s="10"/>
      <c r="L10" s="10"/>
      <c r="M10" s="10"/>
      <c r="N10" s="10"/>
      <c r="O10" s="10"/>
      <c r="P10" s="10"/>
      <c r="Q10" s="10"/>
      <c r="R10" s="10"/>
    </row>
    <row r="11" spans="1:18" s="61" customFormat="1" ht="3" customHeight="1" x14ac:dyDescent="0.2">
      <c r="A11" s="111"/>
      <c r="B11" s="7"/>
      <c r="C11" s="28"/>
      <c r="D11" s="28"/>
      <c r="E11" s="28"/>
      <c r="F11" s="28"/>
      <c r="G11" s="28"/>
      <c r="H11" s="44"/>
      <c r="K11" s="4"/>
      <c r="L11" s="4"/>
      <c r="M11" s="4"/>
      <c r="N11" s="4"/>
      <c r="O11" s="4"/>
      <c r="P11" s="4"/>
      <c r="Q11" s="4"/>
      <c r="R11" s="4"/>
    </row>
    <row r="12" spans="1:18" s="10" customFormat="1" ht="10" customHeight="1" x14ac:dyDescent="0.2">
      <c r="A12" s="13" t="s">
        <v>57</v>
      </c>
      <c r="B12" s="44">
        <v>71182.718999999997</v>
      </c>
      <c r="C12" s="44">
        <v>60602.32</v>
      </c>
      <c r="D12" s="44">
        <v>13621.273999999999</v>
      </c>
      <c r="E12" s="44">
        <v>14647</v>
      </c>
      <c r="F12" s="44">
        <v>2334.52</v>
      </c>
      <c r="G12" s="44">
        <v>15107.1</v>
      </c>
      <c r="H12" s="44">
        <v>8865.6560000000009</v>
      </c>
      <c r="I12" s="269"/>
      <c r="J12" s="28"/>
      <c r="K12" s="28"/>
      <c r="L12" s="28"/>
      <c r="M12" s="28"/>
      <c r="N12" s="28"/>
      <c r="O12" s="28"/>
      <c r="P12" s="28"/>
    </row>
    <row r="13" spans="1:18" s="10" customFormat="1" ht="10" customHeight="1" x14ac:dyDescent="0.2">
      <c r="A13" s="13" t="s">
        <v>58</v>
      </c>
      <c r="B13" s="44">
        <v>15476</v>
      </c>
      <c r="C13" s="44">
        <v>24349</v>
      </c>
      <c r="D13" s="44">
        <v>7696.9</v>
      </c>
      <c r="E13" s="44" t="s">
        <v>16</v>
      </c>
      <c r="F13" s="44">
        <v>894.4</v>
      </c>
      <c r="G13" s="44">
        <v>30174.5</v>
      </c>
      <c r="H13" s="44">
        <v>2378.3000000000002</v>
      </c>
      <c r="I13" s="269"/>
      <c r="J13" s="28"/>
      <c r="K13" s="28"/>
      <c r="L13" s="28"/>
      <c r="M13" s="28"/>
      <c r="N13" s="28"/>
      <c r="O13" s="28"/>
      <c r="P13" s="28"/>
    </row>
    <row r="14" spans="1:18" s="10" customFormat="1" ht="10" customHeight="1" x14ac:dyDescent="0.2">
      <c r="A14" s="13" t="s">
        <v>59</v>
      </c>
      <c r="B14" s="44">
        <v>16291.8</v>
      </c>
      <c r="C14" s="44">
        <v>4498.8999999999996</v>
      </c>
      <c r="D14" s="44">
        <v>38714.699999999997</v>
      </c>
      <c r="E14" s="44">
        <v>0</v>
      </c>
      <c r="F14" s="44">
        <v>165</v>
      </c>
      <c r="G14" s="44">
        <v>45499.6</v>
      </c>
      <c r="H14" s="44" t="s">
        <v>16</v>
      </c>
      <c r="I14" s="269"/>
      <c r="J14" s="28"/>
      <c r="K14" s="28"/>
      <c r="L14" s="28"/>
      <c r="M14" s="28"/>
      <c r="N14" s="28"/>
      <c r="O14" s="28"/>
      <c r="P14" s="28"/>
    </row>
    <row r="15" spans="1:18" s="10" customFormat="1" ht="10" customHeight="1" x14ac:dyDescent="0.2">
      <c r="A15" s="13" t="s">
        <v>160</v>
      </c>
      <c r="B15" s="44">
        <v>73429.899999999994</v>
      </c>
      <c r="C15" s="44">
        <v>34273.1</v>
      </c>
      <c r="D15" s="44">
        <v>1956.4</v>
      </c>
      <c r="E15" s="44">
        <v>581.20000000000005</v>
      </c>
      <c r="F15" s="44">
        <v>242.6</v>
      </c>
      <c r="G15" s="44">
        <v>0</v>
      </c>
      <c r="H15" s="44">
        <v>28.1</v>
      </c>
      <c r="I15" s="269"/>
      <c r="J15" s="28"/>
      <c r="K15" s="28"/>
      <c r="L15" s="28"/>
      <c r="M15" s="28"/>
      <c r="N15" s="28"/>
      <c r="O15" s="28"/>
      <c r="P15" s="28"/>
    </row>
    <row r="16" spans="1:18" s="10" customFormat="1" ht="10" customHeight="1" x14ac:dyDescent="0.2">
      <c r="A16" s="13" t="s">
        <v>60</v>
      </c>
      <c r="B16" s="44">
        <v>255.8</v>
      </c>
      <c r="C16" s="44" t="s">
        <v>16</v>
      </c>
      <c r="D16" s="44">
        <v>885.3</v>
      </c>
      <c r="E16" s="44">
        <v>0</v>
      </c>
      <c r="F16" s="44">
        <v>3.1</v>
      </c>
      <c r="G16" s="44">
        <v>0</v>
      </c>
      <c r="H16" s="44">
        <v>0</v>
      </c>
      <c r="I16" s="269"/>
      <c r="J16" s="28"/>
      <c r="K16" s="28"/>
      <c r="L16" s="28"/>
      <c r="M16" s="28"/>
      <c r="N16" s="28"/>
      <c r="O16" s="28"/>
      <c r="P16" s="28"/>
    </row>
    <row r="17" spans="1:16" s="10" customFormat="1" ht="10" customHeight="1" x14ac:dyDescent="0.2">
      <c r="A17" s="13" t="s">
        <v>251</v>
      </c>
      <c r="B17" s="44">
        <v>9869.2999999999993</v>
      </c>
      <c r="C17" s="44">
        <v>22421.200000000001</v>
      </c>
      <c r="D17" s="44">
        <v>1278.3</v>
      </c>
      <c r="E17" s="44">
        <v>0</v>
      </c>
      <c r="F17" s="44">
        <v>595.20000000000005</v>
      </c>
      <c r="G17" s="44">
        <v>7070</v>
      </c>
      <c r="H17" s="44">
        <v>2278.6999999999998</v>
      </c>
      <c r="I17" s="269"/>
      <c r="J17" s="28"/>
      <c r="K17" s="28"/>
      <c r="L17" s="28"/>
      <c r="M17" s="28"/>
      <c r="N17" s="28"/>
      <c r="O17" s="28"/>
      <c r="P17" s="28"/>
    </row>
    <row r="18" spans="1:16" s="10" customFormat="1" ht="10" customHeight="1" x14ac:dyDescent="0.2">
      <c r="A18" s="13" t="s">
        <v>61</v>
      </c>
      <c r="B18" s="44">
        <v>40470.9</v>
      </c>
      <c r="C18" s="44">
        <v>452.7</v>
      </c>
      <c r="D18" s="44">
        <v>23746</v>
      </c>
      <c r="E18" s="44">
        <v>0</v>
      </c>
      <c r="F18" s="44">
        <v>3310.6</v>
      </c>
      <c r="G18" s="44">
        <v>25731</v>
      </c>
      <c r="H18" s="44">
        <v>0</v>
      </c>
      <c r="I18" s="269"/>
      <c r="J18" s="28"/>
      <c r="K18" s="28"/>
      <c r="L18" s="28"/>
      <c r="M18" s="28"/>
      <c r="N18" s="28"/>
      <c r="O18" s="28"/>
      <c r="P18" s="28"/>
    </row>
    <row r="19" spans="1:16" s="10" customFormat="1" ht="10" customHeight="1" x14ac:dyDescent="0.2">
      <c r="A19" s="13" t="s">
        <v>62</v>
      </c>
      <c r="B19" s="44">
        <v>7362.7</v>
      </c>
      <c r="C19" s="44">
        <v>0</v>
      </c>
      <c r="D19" s="44">
        <v>662.7</v>
      </c>
      <c r="E19" s="44">
        <v>0</v>
      </c>
      <c r="F19" s="44">
        <v>775</v>
      </c>
      <c r="G19" s="44">
        <v>0</v>
      </c>
      <c r="H19" s="44">
        <v>0</v>
      </c>
      <c r="I19" s="269"/>
      <c r="J19" s="28"/>
      <c r="K19" s="28"/>
      <c r="L19" s="28"/>
      <c r="M19" s="28"/>
      <c r="N19" s="28"/>
      <c r="O19" s="28"/>
      <c r="P19" s="28"/>
    </row>
    <row r="20" spans="1:16" s="10" customFormat="1" ht="10" customHeight="1" x14ac:dyDescent="0.2">
      <c r="A20" s="13" t="s">
        <v>63</v>
      </c>
      <c r="B20" s="44">
        <v>6871.6</v>
      </c>
      <c r="C20" s="44">
        <v>0</v>
      </c>
      <c r="D20" s="44">
        <v>5587.9</v>
      </c>
      <c r="E20" s="44">
        <v>0</v>
      </c>
      <c r="F20" s="44">
        <v>8030.6</v>
      </c>
      <c r="G20" s="44">
        <v>4029.6</v>
      </c>
      <c r="H20" s="44">
        <v>0</v>
      </c>
      <c r="I20" s="269"/>
      <c r="J20" s="28"/>
      <c r="K20" s="28"/>
      <c r="L20" s="28"/>
      <c r="M20" s="28"/>
      <c r="N20" s="28"/>
      <c r="O20" s="28"/>
      <c r="P20" s="28"/>
    </row>
    <row r="21" spans="1:16" s="10" customFormat="1" ht="10" customHeight="1" x14ac:dyDescent="0.2">
      <c r="A21" s="13" t="s">
        <v>64</v>
      </c>
      <c r="B21" s="44">
        <v>365594.5</v>
      </c>
      <c r="C21" s="44">
        <v>153583</v>
      </c>
      <c r="D21" s="44">
        <v>89872.2</v>
      </c>
      <c r="E21" s="44">
        <v>623.4</v>
      </c>
      <c r="F21" s="44">
        <v>4799.1000000000004</v>
      </c>
      <c r="G21" s="44">
        <v>343653.9</v>
      </c>
      <c r="H21" s="44">
        <v>4393.5</v>
      </c>
      <c r="I21" s="269"/>
      <c r="J21" s="28"/>
      <c r="K21" s="28"/>
      <c r="L21" s="28"/>
      <c r="M21" s="28"/>
      <c r="N21" s="28"/>
      <c r="O21" s="28"/>
      <c r="P21" s="28"/>
    </row>
    <row r="22" spans="1:16" s="10" customFormat="1" ht="10" customHeight="1" x14ac:dyDescent="0.2">
      <c r="A22" s="13" t="s">
        <v>65</v>
      </c>
      <c r="B22" s="44">
        <v>214592</v>
      </c>
      <c r="C22" s="44">
        <v>44624</v>
      </c>
      <c r="D22" s="44">
        <v>113121</v>
      </c>
      <c r="E22" s="44">
        <v>0</v>
      </c>
      <c r="F22" s="44">
        <v>7665</v>
      </c>
      <c r="G22" s="44">
        <v>319454</v>
      </c>
      <c r="H22" s="44">
        <v>1066</v>
      </c>
      <c r="I22" s="269"/>
      <c r="J22" s="28"/>
      <c r="K22" s="28"/>
      <c r="L22" s="28"/>
      <c r="M22" s="28"/>
      <c r="N22" s="28"/>
      <c r="O22" s="28"/>
      <c r="P22" s="28"/>
    </row>
    <row r="23" spans="1:16" s="10" customFormat="1" ht="10" customHeight="1" x14ac:dyDescent="0.2">
      <c r="A23" s="13" t="s">
        <v>66</v>
      </c>
      <c r="B23" s="44">
        <v>10583.6</v>
      </c>
      <c r="C23" s="44">
        <v>13229.4</v>
      </c>
      <c r="D23" s="44">
        <v>3817.4</v>
      </c>
      <c r="E23" s="44">
        <v>2416.5</v>
      </c>
      <c r="F23" s="44">
        <v>719.8</v>
      </c>
      <c r="G23" s="44">
        <v>287.60000000000002</v>
      </c>
      <c r="H23" s="44">
        <v>12.3</v>
      </c>
      <c r="I23" s="269"/>
      <c r="J23" s="28"/>
      <c r="K23" s="28"/>
      <c r="L23" s="28"/>
      <c r="M23" s="28"/>
      <c r="N23" s="28"/>
      <c r="O23" s="28"/>
      <c r="P23" s="28"/>
    </row>
    <row r="24" spans="1:16" s="10" customFormat="1" ht="10" customHeight="1" x14ac:dyDescent="0.2">
      <c r="A24" s="13" t="s">
        <v>67</v>
      </c>
      <c r="B24" s="44">
        <v>6280.8</v>
      </c>
      <c r="C24" s="44">
        <v>0</v>
      </c>
      <c r="D24" s="44">
        <v>4075</v>
      </c>
      <c r="E24" s="44">
        <v>0</v>
      </c>
      <c r="F24" s="44">
        <v>2294.6</v>
      </c>
      <c r="G24" s="44">
        <v>0</v>
      </c>
      <c r="H24" s="44" t="s">
        <v>16</v>
      </c>
      <c r="I24" s="269"/>
      <c r="J24" s="28"/>
      <c r="K24" s="28"/>
      <c r="L24" s="28"/>
      <c r="M24" s="28"/>
      <c r="N24" s="28"/>
      <c r="O24" s="28"/>
      <c r="P24" s="28"/>
    </row>
    <row r="25" spans="1:16" s="10" customFormat="1" ht="10" customHeight="1" x14ac:dyDescent="0.2">
      <c r="A25" s="13" t="s">
        <v>68</v>
      </c>
      <c r="B25" s="44">
        <v>24077</v>
      </c>
      <c r="C25" s="44">
        <v>0</v>
      </c>
      <c r="D25" s="44">
        <v>1151</v>
      </c>
      <c r="E25" s="44">
        <v>0</v>
      </c>
      <c r="F25" s="44">
        <v>1829</v>
      </c>
      <c r="G25" s="44">
        <v>0</v>
      </c>
      <c r="H25" s="44">
        <v>0</v>
      </c>
      <c r="I25" s="269"/>
      <c r="J25" s="28"/>
      <c r="K25" s="28"/>
      <c r="L25" s="28"/>
      <c r="M25" s="28"/>
      <c r="N25" s="28"/>
      <c r="O25" s="28"/>
      <c r="P25" s="28"/>
    </row>
    <row r="26" spans="1:16" s="10" customFormat="1" ht="10" customHeight="1" x14ac:dyDescent="0.2">
      <c r="A26" s="13" t="s">
        <v>69</v>
      </c>
      <c r="B26" s="44">
        <v>42488.5</v>
      </c>
      <c r="C26" s="44">
        <v>1046.8</v>
      </c>
      <c r="D26" s="44">
        <v>2001.6</v>
      </c>
      <c r="E26" s="44">
        <v>0</v>
      </c>
      <c r="F26" s="44">
        <v>1702.5</v>
      </c>
      <c r="G26" s="44">
        <v>8564.7000000000007</v>
      </c>
      <c r="H26" s="44">
        <v>22.3</v>
      </c>
      <c r="I26" s="269"/>
      <c r="J26" s="28"/>
      <c r="K26" s="28"/>
      <c r="L26" s="28"/>
      <c r="M26" s="28"/>
      <c r="N26" s="28"/>
      <c r="O26" s="28"/>
      <c r="P26" s="28"/>
    </row>
    <row r="27" spans="1:16" s="10" customFormat="1" ht="10" customHeight="1" x14ac:dyDescent="0.2">
      <c r="A27" s="13" t="s">
        <v>70</v>
      </c>
      <c r="B27" s="44">
        <v>761.4</v>
      </c>
      <c r="C27" s="44">
        <v>4.5999999999999996</v>
      </c>
      <c r="D27" s="44">
        <v>162.19999999999999</v>
      </c>
      <c r="E27" s="44">
        <v>0</v>
      </c>
      <c r="F27" s="44">
        <v>68.2</v>
      </c>
      <c r="G27" s="44">
        <v>0</v>
      </c>
      <c r="H27" s="44">
        <v>0.2</v>
      </c>
      <c r="I27" s="269"/>
      <c r="J27" s="28"/>
      <c r="K27" s="28"/>
      <c r="L27" s="28"/>
      <c r="M27" s="28"/>
      <c r="N27" s="28"/>
      <c r="O27" s="28"/>
      <c r="P27" s="28"/>
    </row>
    <row r="28" spans="1:16" s="10" customFormat="1" ht="10" customHeight="1" x14ac:dyDescent="0.2">
      <c r="A28" s="13" t="s">
        <v>71</v>
      </c>
      <c r="B28" s="44">
        <v>0</v>
      </c>
      <c r="C28" s="44">
        <v>0</v>
      </c>
      <c r="D28" s="44">
        <v>71.2</v>
      </c>
      <c r="E28" s="44">
        <v>0</v>
      </c>
      <c r="F28" s="44">
        <v>0</v>
      </c>
      <c r="G28" s="44">
        <v>0</v>
      </c>
      <c r="H28" s="44">
        <v>0</v>
      </c>
      <c r="I28" s="269"/>
      <c r="J28" s="28"/>
      <c r="K28" s="28"/>
      <c r="L28" s="28"/>
      <c r="M28" s="28"/>
      <c r="N28" s="28"/>
      <c r="O28" s="28"/>
      <c r="P28" s="28"/>
    </row>
    <row r="29" spans="1:16" s="10" customFormat="1" ht="10" customHeight="1" x14ac:dyDescent="0.2">
      <c r="A29" s="13" t="s">
        <v>72</v>
      </c>
      <c r="B29" s="44">
        <v>9472.5</v>
      </c>
      <c r="C29" s="44">
        <v>1714.2</v>
      </c>
      <c r="D29" s="44">
        <v>66755.899999999994</v>
      </c>
      <c r="E29" s="44">
        <v>0</v>
      </c>
      <c r="F29" s="44">
        <v>72.7</v>
      </c>
      <c r="G29" s="44">
        <v>65559.600000000006</v>
      </c>
      <c r="H29" s="44" t="s">
        <v>16</v>
      </c>
      <c r="I29" s="269"/>
      <c r="J29" s="28"/>
      <c r="K29" s="28"/>
      <c r="L29" s="28"/>
      <c r="M29" s="28"/>
      <c r="N29" s="28"/>
      <c r="O29" s="28"/>
      <c r="P29" s="28"/>
    </row>
    <row r="30" spans="1:16" s="10" customFormat="1" ht="10" customHeight="1" x14ac:dyDescent="0.2">
      <c r="A30" s="13" t="s">
        <v>73</v>
      </c>
      <c r="B30" s="44">
        <v>118935.5</v>
      </c>
      <c r="C30" s="44">
        <v>73219.100000000006</v>
      </c>
      <c r="D30" s="44">
        <v>70814.600000000006</v>
      </c>
      <c r="E30" s="44">
        <v>0</v>
      </c>
      <c r="F30" s="44">
        <v>16251</v>
      </c>
      <c r="G30" s="44">
        <v>152738.5</v>
      </c>
      <c r="H30" s="44">
        <v>209.7</v>
      </c>
      <c r="I30" s="269"/>
      <c r="J30" s="28"/>
      <c r="K30" s="28"/>
      <c r="L30" s="28"/>
      <c r="M30" s="28"/>
      <c r="N30" s="28"/>
      <c r="O30" s="28"/>
      <c r="P30" s="28"/>
    </row>
    <row r="31" spans="1:16" s="10" customFormat="1" ht="10" customHeight="1" x14ac:dyDescent="0.2">
      <c r="A31" s="13" t="s">
        <v>74</v>
      </c>
      <c r="B31" s="44">
        <v>694.4</v>
      </c>
      <c r="C31" s="44">
        <v>7524.9</v>
      </c>
      <c r="D31" s="44">
        <v>4133.2</v>
      </c>
      <c r="E31" s="44">
        <v>1759</v>
      </c>
      <c r="F31" s="44">
        <v>393.8</v>
      </c>
      <c r="G31" s="44" t="s">
        <v>16</v>
      </c>
      <c r="H31" s="44" t="s">
        <v>16</v>
      </c>
      <c r="I31" s="269"/>
      <c r="J31" s="28"/>
      <c r="K31" s="28"/>
      <c r="L31" s="28"/>
      <c r="M31" s="28"/>
      <c r="N31" s="28"/>
      <c r="O31" s="28"/>
      <c r="P31" s="28"/>
    </row>
    <row r="32" spans="1:16" s="10" customFormat="1" ht="10" customHeight="1" x14ac:dyDescent="0.2">
      <c r="A32" s="13" t="s">
        <v>75</v>
      </c>
      <c r="B32" s="44">
        <v>49609.3</v>
      </c>
      <c r="C32" s="44">
        <v>9880.4</v>
      </c>
      <c r="D32" s="44">
        <v>6718.6</v>
      </c>
      <c r="E32" s="44">
        <v>0</v>
      </c>
      <c r="F32" s="44">
        <v>1947.5</v>
      </c>
      <c r="G32" s="44">
        <v>41450.6</v>
      </c>
      <c r="H32" s="44">
        <v>514.6</v>
      </c>
      <c r="I32" s="269"/>
      <c r="J32" s="28"/>
      <c r="K32" s="28"/>
      <c r="L32" s="28"/>
      <c r="M32" s="28"/>
      <c r="N32" s="28"/>
      <c r="O32" s="28"/>
      <c r="P32" s="28"/>
    </row>
    <row r="33" spans="1:18" s="10" customFormat="1" ht="10" customHeight="1" x14ac:dyDescent="0.2">
      <c r="A33" s="13" t="s">
        <v>76</v>
      </c>
      <c r="B33" s="44">
        <v>20022.400000000001</v>
      </c>
      <c r="C33" s="44">
        <v>15791.2</v>
      </c>
      <c r="D33" s="44">
        <v>1511</v>
      </c>
      <c r="E33" s="44">
        <v>0</v>
      </c>
      <c r="F33" s="44">
        <v>366.2</v>
      </c>
      <c r="G33" s="44">
        <v>13643.8</v>
      </c>
      <c r="H33" s="44">
        <v>1651.6</v>
      </c>
      <c r="I33" s="269"/>
      <c r="J33" s="28"/>
      <c r="K33" s="28"/>
      <c r="L33" s="28"/>
      <c r="M33" s="28"/>
      <c r="N33" s="28"/>
      <c r="O33" s="28"/>
      <c r="P33" s="28"/>
    </row>
    <row r="34" spans="1:18" s="10" customFormat="1" ht="10" customHeight="1" x14ac:dyDescent="0.2">
      <c r="A34" s="13" t="s">
        <v>77</v>
      </c>
      <c r="B34" s="44">
        <v>1544.5</v>
      </c>
      <c r="C34" s="44">
        <v>3888.3</v>
      </c>
      <c r="D34" s="44">
        <v>640.4</v>
      </c>
      <c r="E34" s="44">
        <v>0</v>
      </c>
      <c r="F34" s="44">
        <v>41.2</v>
      </c>
      <c r="G34" s="44">
        <v>84.5</v>
      </c>
      <c r="H34" s="44">
        <v>48.1</v>
      </c>
      <c r="I34" s="269"/>
      <c r="J34" s="28"/>
      <c r="K34" s="28"/>
      <c r="L34" s="28"/>
      <c r="M34" s="28"/>
      <c r="N34" s="28"/>
      <c r="O34" s="28"/>
      <c r="P34" s="28"/>
    </row>
    <row r="35" spans="1:18" s="10" customFormat="1" ht="10" customHeight="1" x14ac:dyDescent="0.2">
      <c r="A35" s="13" t="s">
        <v>78</v>
      </c>
      <c r="B35" s="44">
        <v>85646.3</v>
      </c>
      <c r="C35" s="44">
        <v>45976.6</v>
      </c>
      <c r="D35" s="44">
        <v>20811.099999999999</v>
      </c>
      <c r="E35" s="44">
        <v>6171.8</v>
      </c>
      <c r="F35" s="44">
        <v>11945</v>
      </c>
      <c r="G35" s="44">
        <v>25062.9</v>
      </c>
      <c r="H35" s="44">
        <v>47.7</v>
      </c>
      <c r="I35" s="269"/>
      <c r="J35" s="28"/>
      <c r="K35" s="28"/>
      <c r="L35" s="28"/>
      <c r="M35" s="28"/>
      <c r="N35" s="28"/>
      <c r="O35" s="28"/>
      <c r="P35" s="28"/>
    </row>
    <row r="36" spans="1:18" s="10" customFormat="1" ht="10" customHeight="1" x14ac:dyDescent="0.2">
      <c r="A36" s="13" t="s">
        <v>79</v>
      </c>
      <c r="B36" s="44">
        <v>30278</v>
      </c>
      <c r="C36" s="44">
        <v>149</v>
      </c>
      <c r="D36" s="44">
        <v>8260</v>
      </c>
      <c r="E36" s="44">
        <v>0</v>
      </c>
      <c r="F36" s="44">
        <v>5512</v>
      </c>
      <c r="G36" s="44">
        <v>20466</v>
      </c>
      <c r="H36" s="44" t="s">
        <v>16</v>
      </c>
      <c r="I36" s="269"/>
      <c r="J36" s="28"/>
      <c r="K36" s="28"/>
      <c r="L36" s="28"/>
      <c r="M36" s="28"/>
      <c r="N36" s="28"/>
      <c r="O36" s="28"/>
      <c r="P36" s="28"/>
    </row>
    <row r="37" spans="1:18" s="10" customFormat="1" ht="10" customHeight="1" x14ac:dyDescent="0.2">
      <c r="A37" s="13" t="s">
        <v>80</v>
      </c>
      <c r="B37" s="44">
        <v>139880</v>
      </c>
      <c r="C37" s="44" t="s">
        <v>16</v>
      </c>
      <c r="D37" s="44">
        <v>53067.198099999994</v>
      </c>
      <c r="E37" s="44" t="s">
        <v>16</v>
      </c>
      <c r="F37" s="44">
        <v>11230</v>
      </c>
      <c r="G37" s="44">
        <v>74200</v>
      </c>
      <c r="H37" s="44" t="s">
        <v>16</v>
      </c>
      <c r="I37" s="269"/>
      <c r="J37" s="28"/>
      <c r="K37" s="28"/>
      <c r="L37" s="28"/>
      <c r="M37" s="28"/>
      <c r="N37" s="28"/>
      <c r="O37" s="28"/>
      <c r="P37" s="28"/>
    </row>
    <row r="38" spans="1:18" s="40" customFormat="1" ht="10" customHeight="1" x14ac:dyDescent="0.2">
      <c r="A38" s="13" t="s">
        <v>161</v>
      </c>
      <c r="B38" s="44">
        <v>104337.5</v>
      </c>
      <c r="C38" s="44">
        <v>148206.9</v>
      </c>
      <c r="D38" s="44">
        <v>13978.4</v>
      </c>
      <c r="E38" s="44">
        <v>149.80000000000001</v>
      </c>
      <c r="F38" s="44">
        <v>2098.5</v>
      </c>
      <c r="G38" s="44">
        <v>7835.3</v>
      </c>
      <c r="H38" s="44">
        <v>3677.4</v>
      </c>
      <c r="I38" s="269"/>
      <c r="J38" s="28"/>
      <c r="K38" s="28"/>
      <c r="L38" s="28"/>
      <c r="M38" s="28"/>
      <c r="N38" s="28"/>
      <c r="O38" s="28"/>
      <c r="P38" s="28"/>
      <c r="Q38" s="10"/>
      <c r="R38" s="10"/>
    </row>
    <row r="39" spans="1:18" s="10" customFormat="1" ht="10" customHeight="1" x14ac:dyDescent="0.2">
      <c r="A39" s="13" t="s">
        <v>81</v>
      </c>
      <c r="B39" s="44">
        <v>52901.4</v>
      </c>
      <c r="C39" s="44">
        <v>64246.3</v>
      </c>
      <c r="D39" s="44">
        <v>2398.4</v>
      </c>
      <c r="E39" s="44">
        <v>95.2</v>
      </c>
      <c r="F39" s="44">
        <v>766.9</v>
      </c>
      <c r="G39" s="44">
        <v>6780.1</v>
      </c>
      <c r="H39" s="44">
        <v>1565.8</v>
      </c>
      <c r="I39" s="269"/>
      <c r="J39" s="28"/>
      <c r="K39" s="28"/>
      <c r="L39" s="28"/>
      <c r="M39" s="28"/>
      <c r="N39" s="28"/>
      <c r="O39" s="28"/>
      <c r="P39" s="28"/>
    </row>
    <row r="40" spans="1:18" ht="3" customHeight="1" x14ac:dyDescent="0.2">
      <c r="A40" s="7"/>
      <c r="B40" s="28"/>
      <c r="I40" s="269"/>
      <c r="J40" s="207"/>
      <c r="K40" s="207"/>
      <c r="L40" s="207"/>
      <c r="M40" s="207"/>
      <c r="N40" s="207"/>
      <c r="O40" s="207"/>
      <c r="P40" s="207"/>
    </row>
    <row r="41" spans="1:18" s="10" customFormat="1" ht="10" customHeight="1" x14ac:dyDescent="0.2">
      <c r="A41" s="13"/>
      <c r="B41" s="384" t="s">
        <v>311</v>
      </c>
      <c r="C41" s="384"/>
      <c r="D41" s="384"/>
      <c r="E41" s="384"/>
      <c r="F41" s="384"/>
      <c r="G41" s="384"/>
      <c r="H41" s="384"/>
      <c r="I41" s="269"/>
      <c r="J41" s="207"/>
      <c r="K41" s="207"/>
      <c r="L41" s="207"/>
      <c r="M41" s="207"/>
      <c r="N41" s="207"/>
      <c r="O41" s="207"/>
      <c r="P41" s="207"/>
    </row>
    <row r="42" spans="1:18" ht="3" customHeight="1" x14ac:dyDescent="0.2">
      <c r="A42" s="7"/>
      <c r="B42" s="28"/>
      <c r="I42" s="269"/>
      <c r="J42" s="207"/>
      <c r="K42" s="207"/>
      <c r="L42" s="207"/>
      <c r="M42" s="207"/>
      <c r="N42" s="207"/>
      <c r="O42" s="207"/>
      <c r="P42" s="207"/>
    </row>
    <row r="43" spans="1:18" s="10" customFormat="1" ht="10" customHeight="1" x14ac:dyDescent="0.2">
      <c r="A43" s="13" t="s">
        <v>82</v>
      </c>
      <c r="B43" s="44">
        <v>21683.86</v>
      </c>
      <c r="C43" s="44">
        <v>184.91</v>
      </c>
      <c r="D43" s="44">
        <v>43608.800000000003</v>
      </c>
      <c r="E43" s="44">
        <v>3.1429</v>
      </c>
      <c r="F43" s="44">
        <v>404.61</v>
      </c>
      <c r="G43" s="44">
        <v>0</v>
      </c>
      <c r="H43" s="44" t="s">
        <v>16</v>
      </c>
      <c r="I43" s="269"/>
      <c r="J43" s="28"/>
      <c r="K43" s="28"/>
      <c r="L43" s="28"/>
      <c r="M43" s="28"/>
      <c r="N43" s="28"/>
      <c r="O43" s="28"/>
      <c r="P43" s="28"/>
    </row>
    <row r="44" spans="1:18" ht="10.15" customHeight="1" x14ac:dyDescent="0.2">
      <c r="A44" s="7" t="s">
        <v>83</v>
      </c>
      <c r="B44" s="44">
        <v>90000</v>
      </c>
      <c r="C44" s="44">
        <v>75000</v>
      </c>
      <c r="D44" s="44">
        <v>69028.169599999994</v>
      </c>
      <c r="E44" s="44">
        <v>48413.270999999993</v>
      </c>
      <c r="F44" s="44" t="s">
        <v>16</v>
      </c>
      <c r="G44" s="44">
        <v>148268.56169999999</v>
      </c>
      <c r="H44" s="44">
        <v>420</v>
      </c>
      <c r="I44" s="269"/>
      <c r="J44" s="28"/>
      <c r="K44" s="28"/>
      <c r="L44" s="28"/>
      <c r="M44" s="28"/>
      <c r="N44" s="28"/>
      <c r="O44" s="28"/>
      <c r="P44" s="28"/>
    </row>
    <row r="45" spans="1:18" s="10" customFormat="1" ht="10" customHeight="1" x14ac:dyDescent="0.2">
      <c r="A45" s="13" t="s">
        <v>84</v>
      </c>
      <c r="B45" s="44">
        <v>75438.479000000007</v>
      </c>
      <c r="C45" s="44">
        <v>486.37300000000005</v>
      </c>
      <c r="D45" s="44">
        <v>16418.53</v>
      </c>
      <c r="E45" s="44">
        <v>509.00699999999995</v>
      </c>
      <c r="F45" s="44">
        <v>63.9</v>
      </c>
      <c r="G45" s="44">
        <v>25739.91</v>
      </c>
      <c r="H45" s="44">
        <v>10</v>
      </c>
      <c r="I45" s="269"/>
      <c r="J45" s="28"/>
      <c r="K45" s="28"/>
      <c r="L45" s="28"/>
      <c r="M45" s="28"/>
      <c r="N45" s="28"/>
      <c r="O45" s="28"/>
      <c r="P45" s="28"/>
    </row>
    <row r="46" spans="1:18" s="10" customFormat="1" ht="10" customHeight="1" x14ac:dyDescent="0.2">
      <c r="A46" s="13" t="s">
        <v>85</v>
      </c>
      <c r="B46" s="44">
        <v>22572.05</v>
      </c>
      <c r="C46" s="44">
        <v>168707.05</v>
      </c>
      <c r="D46" s="44">
        <v>25952.799999999999</v>
      </c>
      <c r="E46" s="44">
        <v>30.8032</v>
      </c>
      <c r="F46" s="44">
        <v>699.5</v>
      </c>
      <c r="G46" s="44" t="s">
        <v>16</v>
      </c>
      <c r="H46" s="44">
        <v>18970</v>
      </c>
      <c r="I46" s="269"/>
      <c r="J46" s="28"/>
      <c r="K46" s="28"/>
      <c r="L46" s="28"/>
      <c r="M46" s="28"/>
      <c r="N46" s="28"/>
      <c r="O46" s="28"/>
      <c r="P46" s="28"/>
    </row>
    <row r="47" spans="1:18" ht="3" customHeight="1" x14ac:dyDescent="0.2">
      <c r="A47" s="7"/>
      <c r="B47" s="28"/>
      <c r="I47" s="269"/>
      <c r="J47" s="207"/>
      <c r="K47" s="207"/>
      <c r="L47" s="207"/>
      <c r="M47" s="207"/>
      <c r="N47" s="207"/>
      <c r="O47" s="207"/>
      <c r="P47" s="207"/>
    </row>
    <row r="48" spans="1:18" s="10" customFormat="1" ht="10" customHeight="1" x14ac:dyDescent="0.2">
      <c r="A48" s="13"/>
      <c r="B48" s="384" t="s">
        <v>312</v>
      </c>
      <c r="C48" s="384"/>
      <c r="D48" s="384"/>
      <c r="E48" s="384"/>
      <c r="F48" s="384"/>
      <c r="G48" s="384"/>
      <c r="H48" s="384"/>
      <c r="I48" s="269"/>
      <c r="J48" s="207"/>
      <c r="K48" s="207"/>
      <c r="L48" s="207"/>
      <c r="M48" s="207"/>
      <c r="N48" s="207"/>
      <c r="O48" s="207"/>
      <c r="P48" s="207"/>
    </row>
    <row r="49" spans="1:16" ht="3" customHeight="1" x14ac:dyDescent="0.2">
      <c r="A49" s="7"/>
      <c r="B49" s="28"/>
      <c r="I49" s="269"/>
      <c r="J49" s="207"/>
      <c r="K49" s="207"/>
      <c r="L49" s="207"/>
      <c r="M49" s="207"/>
      <c r="N49" s="207"/>
      <c r="O49" s="207"/>
      <c r="P49" s="207"/>
    </row>
    <row r="50" spans="1:16" s="10" customFormat="1" ht="10" customHeight="1" x14ac:dyDescent="0.2">
      <c r="A50" s="13" t="s">
        <v>86</v>
      </c>
      <c r="B50" s="44">
        <v>176442.77</v>
      </c>
      <c r="C50" s="44">
        <v>605258.05000000005</v>
      </c>
      <c r="D50" s="44">
        <v>29547.9787</v>
      </c>
      <c r="E50" s="44">
        <v>14531.87</v>
      </c>
      <c r="F50" s="44">
        <v>5067.18</v>
      </c>
      <c r="G50" s="44" t="s">
        <v>16</v>
      </c>
      <c r="H50" s="44">
        <v>462179.11</v>
      </c>
      <c r="I50" s="269"/>
      <c r="J50" s="28"/>
      <c r="K50" s="28"/>
      <c r="L50" s="28"/>
      <c r="M50" s="28"/>
      <c r="N50" s="28"/>
      <c r="O50" s="28"/>
      <c r="P50" s="28"/>
    </row>
    <row r="51" spans="1:16" s="10" customFormat="1" ht="10" customHeight="1" x14ac:dyDescent="0.2">
      <c r="A51" s="13" t="s">
        <v>87</v>
      </c>
      <c r="B51" s="44">
        <v>78745.25</v>
      </c>
      <c r="C51" s="44">
        <v>884619.43</v>
      </c>
      <c r="D51" s="44">
        <v>38534.639999999999</v>
      </c>
      <c r="E51" s="44">
        <v>116606.03</v>
      </c>
      <c r="F51" s="44">
        <v>10870.73</v>
      </c>
      <c r="G51" s="44" t="s">
        <v>16</v>
      </c>
      <c r="H51" s="44">
        <v>1349349.35</v>
      </c>
      <c r="I51" s="269"/>
      <c r="J51" s="28"/>
      <c r="K51" s="28"/>
      <c r="L51" s="28"/>
      <c r="M51" s="28"/>
      <c r="N51" s="28"/>
      <c r="O51" s="28"/>
      <c r="P51" s="28"/>
    </row>
    <row r="52" spans="1:16" s="10" customFormat="1" ht="10" customHeight="1" x14ac:dyDescent="0.2">
      <c r="A52" s="13" t="s">
        <v>88</v>
      </c>
      <c r="B52" s="44">
        <v>222961</v>
      </c>
      <c r="C52" s="44">
        <v>139838.59</v>
      </c>
      <c r="D52" s="44">
        <v>63721.83</v>
      </c>
      <c r="E52" s="44" t="s">
        <v>16</v>
      </c>
      <c r="F52" s="44">
        <v>28081.09</v>
      </c>
      <c r="G52" s="44">
        <v>14021.85</v>
      </c>
      <c r="H52" s="44">
        <v>62718.35</v>
      </c>
      <c r="I52" s="269"/>
      <c r="J52" s="28"/>
      <c r="K52" s="28"/>
      <c r="L52" s="28"/>
      <c r="M52" s="28"/>
      <c r="N52" s="28"/>
      <c r="O52" s="28"/>
      <c r="P52" s="28"/>
    </row>
    <row r="53" spans="1:16" s="10" customFormat="1" ht="10" customHeight="1" x14ac:dyDescent="0.2">
      <c r="A53" s="13" t="s">
        <v>89</v>
      </c>
      <c r="B53" s="44">
        <v>69.650000000000006</v>
      </c>
      <c r="C53" s="44">
        <v>15914</v>
      </c>
      <c r="D53" s="44">
        <v>26213.439999999999</v>
      </c>
      <c r="E53" s="44">
        <v>33265.289499999999</v>
      </c>
      <c r="F53" s="44">
        <v>0</v>
      </c>
      <c r="G53" s="44">
        <v>301.99020000000002</v>
      </c>
      <c r="H53" s="44">
        <v>1218.81</v>
      </c>
      <c r="I53" s="269"/>
      <c r="J53" s="28"/>
      <c r="K53" s="28"/>
      <c r="L53" s="28"/>
      <c r="M53" s="28"/>
      <c r="N53" s="28"/>
      <c r="O53" s="28"/>
      <c r="P53" s="28"/>
    </row>
    <row r="54" spans="1:16" s="10" customFormat="1" ht="10" customHeight="1" x14ac:dyDescent="0.2">
      <c r="A54" s="13" t="s">
        <v>90</v>
      </c>
      <c r="B54" s="44">
        <v>2.9197000000000002</v>
      </c>
      <c r="C54" s="44">
        <v>19600</v>
      </c>
      <c r="D54" s="44">
        <v>6088.3756000000003</v>
      </c>
      <c r="E54" s="44">
        <v>330</v>
      </c>
      <c r="F54" s="44" t="s">
        <v>16</v>
      </c>
      <c r="G54" s="44" t="s">
        <v>16</v>
      </c>
      <c r="H54" s="44">
        <v>420</v>
      </c>
      <c r="I54" s="269"/>
      <c r="J54" s="28"/>
      <c r="K54" s="28"/>
      <c r="L54" s="28"/>
      <c r="M54" s="28"/>
      <c r="N54" s="28"/>
      <c r="O54" s="28"/>
      <c r="P54" s="28"/>
    </row>
    <row r="55" spans="1:16" s="10" customFormat="1" ht="10" customHeight="1" x14ac:dyDescent="0.2">
      <c r="A55" s="13" t="s">
        <v>91</v>
      </c>
      <c r="B55" s="44">
        <v>32836.137300000002</v>
      </c>
      <c r="C55" s="44">
        <v>275034.7782</v>
      </c>
      <c r="D55" s="44">
        <v>19477.609799999998</v>
      </c>
      <c r="E55" s="44">
        <v>2570.4144000000001</v>
      </c>
      <c r="F55" s="44">
        <v>1010.6942</v>
      </c>
      <c r="G55" s="44">
        <v>8.5779999999999994</v>
      </c>
      <c r="H55" s="44">
        <v>2882.0257000000001</v>
      </c>
      <c r="I55" s="269"/>
      <c r="J55" s="28"/>
      <c r="K55" s="28"/>
      <c r="L55" s="28"/>
      <c r="M55" s="28"/>
      <c r="N55" s="28"/>
      <c r="O55" s="28"/>
      <c r="P55" s="28"/>
    </row>
    <row r="56" spans="1:16" s="10" customFormat="1" ht="10" customHeight="1" x14ac:dyDescent="0.2">
      <c r="A56" s="13" t="s">
        <v>92</v>
      </c>
      <c r="B56" s="44" t="s">
        <v>16</v>
      </c>
      <c r="C56" s="44">
        <v>547.25120000000004</v>
      </c>
      <c r="D56" s="44">
        <v>908.01769999999999</v>
      </c>
      <c r="E56" s="44">
        <v>10063.94</v>
      </c>
      <c r="F56" s="44" t="s">
        <v>16</v>
      </c>
      <c r="G56" s="44">
        <v>0</v>
      </c>
      <c r="H56" s="44" t="s">
        <v>16</v>
      </c>
      <c r="I56" s="269"/>
      <c r="J56" s="28"/>
      <c r="K56" s="28"/>
      <c r="L56" s="28"/>
      <c r="M56" s="28"/>
      <c r="N56" s="28"/>
      <c r="O56" s="28"/>
      <c r="P56" s="28"/>
    </row>
    <row r="57" spans="1:16" s="10" customFormat="1" ht="10" customHeight="1" x14ac:dyDescent="0.2">
      <c r="A57" s="13" t="s">
        <v>93</v>
      </c>
      <c r="B57" s="44">
        <v>447903.6</v>
      </c>
      <c r="C57" s="44">
        <v>3839430</v>
      </c>
      <c r="D57" s="44">
        <v>185823.7</v>
      </c>
      <c r="E57" s="44">
        <v>86997.2</v>
      </c>
      <c r="F57" s="44">
        <v>5782.2</v>
      </c>
      <c r="G57" s="44">
        <v>333399.5</v>
      </c>
      <c r="H57" s="44">
        <v>1207072.3</v>
      </c>
      <c r="I57" s="269"/>
      <c r="J57" s="28"/>
      <c r="K57" s="28"/>
      <c r="L57" s="28"/>
      <c r="M57" s="28"/>
      <c r="N57" s="28"/>
      <c r="O57" s="28"/>
      <c r="P57" s="28"/>
    </row>
    <row r="58" spans="1:16" ht="3" customHeight="1" x14ac:dyDescent="0.2">
      <c r="A58" s="7"/>
      <c r="B58" s="28"/>
      <c r="E58" s="13"/>
      <c r="I58" s="269"/>
      <c r="J58" s="207"/>
      <c r="K58" s="207"/>
      <c r="L58" s="207"/>
      <c r="M58" s="207"/>
      <c r="N58" s="207"/>
      <c r="O58" s="207"/>
      <c r="P58" s="207"/>
    </row>
    <row r="59" spans="1:16" s="10" customFormat="1" ht="10" customHeight="1" x14ac:dyDescent="0.2">
      <c r="A59" s="13"/>
      <c r="B59" s="384" t="s">
        <v>313</v>
      </c>
      <c r="C59" s="384"/>
      <c r="D59" s="384"/>
      <c r="E59" s="384"/>
      <c r="F59" s="384"/>
      <c r="G59" s="384"/>
      <c r="H59" s="384"/>
      <c r="I59" s="269"/>
      <c r="J59" s="207"/>
      <c r="K59" s="207"/>
      <c r="L59" s="207"/>
      <c r="M59" s="207"/>
      <c r="N59" s="207"/>
      <c r="O59" s="207"/>
      <c r="P59" s="207"/>
    </row>
    <row r="60" spans="1:16" ht="3" customHeight="1" x14ac:dyDescent="0.2">
      <c r="A60" s="7"/>
      <c r="B60" s="28"/>
      <c r="I60" s="269"/>
      <c r="J60" s="207"/>
      <c r="K60" s="207"/>
      <c r="L60" s="207"/>
      <c r="M60" s="207"/>
      <c r="N60" s="207"/>
      <c r="O60" s="207"/>
      <c r="P60" s="207"/>
    </row>
    <row r="61" spans="1:16" s="10" customFormat="1" ht="10" customHeight="1" x14ac:dyDescent="0.2">
      <c r="A61" s="13" t="s">
        <v>94</v>
      </c>
      <c r="B61" s="44">
        <v>1369520</v>
      </c>
      <c r="C61" s="44">
        <v>2727621.24</v>
      </c>
      <c r="D61" s="44">
        <v>943621.75</v>
      </c>
      <c r="E61" s="44">
        <v>2144038.7005000003</v>
      </c>
      <c r="F61" s="44">
        <v>6000</v>
      </c>
      <c r="G61" s="44">
        <v>78509</v>
      </c>
      <c r="H61" s="44">
        <v>164041.94</v>
      </c>
      <c r="I61" s="269"/>
      <c r="J61" s="28"/>
      <c r="K61" s="28"/>
      <c r="L61" s="28"/>
      <c r="M61" s="28"/>
      <c r="N61" s="28"/>
      <c r="O61" s="28"/>
      <c r="P61" s="28"/>
    </row>
    <row r="62" spans="1:16" s="10" customFormat="1" ht="10" customHeight="1" x14ac:dyDescent="0.2">
      <c r="A62" s="13" t="s">
        <v>95</v>
      </c>
      <c r="B62" s="44">
        <v>300</v>
      </c>
      <c r="C62" s="44">
        <v>780</v>
      </c>
      <c r="D62" s="44">
        <v>5548.93</v>
      </c>
      <c r="E62" s="44">
        <v>52110.37</v>
      </c>
      <c r="F62" s="44" t="s">
        <v>16</v>
      </c>
      <c r="G62" s="44" t="s">
        <v>16</v>
      </c>
      <c r="H62" s="44">
        <v>1107.81</v>
      </c>
      <c r="I62" s="269"/>
      <c r="J62" s="28"/>
      <c r="K62" s="28"/>
      <c r="L62" s="28"/>
      <c r="M62" s="28"/>
      <c r="N62" s="28"/>
      <c r="O62" s="28"/>
      <c r="P62" s="28"/>
    </row>
    <row r="63" spans="1:16" s="10" customFormat="1" ht="10" customHeight="1" x14ac:dyDescent="0.2">
      <c r="A63" s="13" t="s">
        <v>96</v>
      </c>
      <c r="B63" s="44" t="s">
        <v>16</v>
      </c>
      <c r="C63" s="44">
        <v>83003.217999999993</v>
      </c>
      <c r="D63" s="44">
        <v>1030.5774000000001</v>
      </c>
      <c r="E63" s="44">
        <v>199601.70199999999</v>
      </c>
      <c r="F63" s="44" t="s">
        <v>16</v>
      </c>
      <c r="G63" s="44" t="s">
        <v>16</v>
      </c>
      <c r="H63" s="44">
        <v>4.0744999999999996</v>
      </c>
      <c r="I63" s="269"/>
      <c r="J63" s="28"/>
      <c r="K63" s="28"/>
      <c r="L63" s="28"/>
      <c r="M63" s="28"/>
      <c r="N63" s="28"/>
      <c r="O63" s="28"/>
      <c r="P63" s="28"/>
    </row>
    <row r="64" spans="1:16" s="10" customFormat="1" ht="10" customHeight="1" x14ac:dyDescent="0.2">
      <c r="A64" s="13" t="s">
        <v>97</v>
      </c>
      <c r="B64" s="44">
        <v>10970</v>
      </c>
      <c r="C64" s="44">
        <v>1.665</v>
      </c>
      <c r="D64" s="44">
        <v>21309.059500000003</v>
      </c>
      <c r="E64" s="44">
        <v>105254</v>
      </c>
      <c r="F64" s="44">
        <v>3.1523000000000003</v>
      </c>
      <c r="G64" s="44">
        <v>40610</v>
      </c>
      <c r="H64" s="44">
        <v>2465</v>
      </c>
      <c r="I64" s="269"/>
      <c r="J64" s="28"/>
      <c r="K64" s="28"/>
      <c r="L64" s="28"/>
      <c r="M64" s="28"/>
      <c r="N64" s="28"/>
      <c r="O64" s="28"/>
      <c r="P64" s="28"/>
    </row>
    <row r="65" spans="1:16" s="10" customFormat="1" ht="10" customHeight="1" x14ac:dyDescent="0.2">
      <c r="A65" s="13" t="s">
        <v>98</v>
      </c>
      <c r="B65" s="44">
        <v>274640.81</v>
      </c>
      <c r="C65" s="44">
        <v>106348.31</v>
      </c>
      <c r="D65" s="44">
        <v>58729.599999999999</v>
      </c>
      <c r="E65" s="44">
        <v>139840.09</v>
      </c>
      <c r="F65" s="44" t="s">
        <v>16</v>
      </c>
      <c r="G65" s="44">
        <v>243.83</v>
      </c>
      <c r="H65" s="44">
        <v>2.0099999999999998</v>
      </c>
      <c r="I65" s="269"/>
      <c r="J65" s="28"/>
      <c r="K65" s="28"/>
      <c r="L65" s="28"/>
      <c r="M65" s="28"/>
      <c r="N65" s="28"/>
      <c r="O65" s="28"/>
      <c r="P65" s="28"/>
    </row>
    <row r="66" spans="1:16" s="10" customFormat="1" ht="10" customHeight="1" x14ac:dyDescent="0.2">
      <c r="A66" s="13" t="s">
        <v>99</v>
      </c>
      <c r="B66" s="44">
        <v>13.1753</v>
      </c>
      <c r="C66" s="44">
        <v>53000</v>
      </c>
      <c r="D66" s="44">
        <v>1335.79</v>
      </c>
      <c r="E66" s="44">
        <v>335820</v>
      </c>
      <c r="F66" s="44" t="s">
        <v>16</v>
      </c>
      <c r="G66" s="44" t="s">
        <v>16</v>
      </c>
      <c r="H66" s="44">
        <v>440</v>
      </c>
      <c r="I66" s="269"/>
      <c r="J66" s="28"/>
      <c r="K66" s="28"/>
      <c r="L66" s="28"/>
      <c r="M66" s="28"/>
      <c r="N66" s="28"/>
      <c r="O66" s="28"/>
      <c r="P66" s="28"/>
    </row>
    <row r="67" spans="1:16" s="10" customFormat="1" ht="10" customHeight="1" x14ac:dyDescent="0.2">
      <c r="A67" s="13" t="s">
        <v>100</v>
      </c>
      <c r="B67" s="44">
        <v>176500</v>
      </c>
      <c r="C67" s="44">
        <v>67500</v>
      </c>
      <c r="D67" s="44">
        <v>51000</v>
      </c>
      <c r="E67" s="44">
        <v>10000</v>
      </c>
      <c r="F67" s="44">
        <v>2760</v>
      </c>
      <c r="G67" s="44">
        <v>182500</v>
      </c>
      <c r="H67" s="44">
        <v>1820</v>
      </c>
      <c r="I67" s="269"/>
      <c r="J67" s="28"/>
      <c r="K67" s="28"/>
      <c r="L67" s="28"/>
      <c r="M67" s="28"/>
      <c r="N67" s="28"/>
      <c r="O67" s="28"/>
      <c r="P67" s="28"/>
    </row>
    <row r="68" spans="1:16" s="10" customFormat="1" ht="10" customHeight="1" x14ac:dyDescent="0.2">
      <c r="A68" s="13" t="s">
        <v>101</v>
      </c>
      <c r="B68" s="44">
        <v>1095900</v>
      </c>
      <c r="C68" s="44">
        <v>316500</v>
      </c>
      <c r="D68" s="44">
        <v>542300</v>
      </c>
      <c r="E68" s="44">
        <v>1954250</v>
      </c>
      <c r="F68" s="44" t="s">
        <v>16</v>
      </c>
      <c r="G68" s="44" t="s">
        <v>16</v>
      </c>
      <c r="H68" s="44">
        <v>126100</v>
      </c>
      <c r="I68" s="269"/>
      <c r="J68" s="28"/>
      <c r="K68" s="28"/>
      <c r="L68" s="28"/>
      <c r="M68" s="28"/>
      <c r="N68" s="28"/>
      <c r="O68" s="28"/>
      <c r="P68" s="28"/>
    </row>
    <row r="69" spans="1:16" ht="3" customHeight="1" x14ac:dyDescent="0.2">
      <c r="A69" s="7"/>
      <c r="B69" s="28"/>
      <c r="I69" s="269"/>
      <c r="J69" s="207"/>
      <c r="K69" s="207"/>
      <c r="L69" s="207"/>
      <c r="M69" s="207"/>
      <c r="N69" s="207"/>
      <c r="O69" s="207"/>
      <c r="P69" s="207"/>
    </row>
    <row r="70" spans="1:16" s="10" customFormat="1" ht="10" customHeight="1" x14ac:dyDescent="0.2">
      <c r="A70" s="13"/>
      <c r="B70" s="384" t="s">
        <v>314</v>
      </c>
      <c r="C70" s="384"/>
      <c r="D70" s="384"/>
      <c r="E70" s="384"/>
      <c r="F70" s="384"/>
      <c r="G70" s="384"/>
      <c r="H70" s="384"/>
      <c r="I70" s="269"/>
      <c r="J70" s="207"/>
      <c r="K70" s="207"/>
      <c r="L70" s="207"/>
      <c r="M70" s="207"/>
      <c r="N70" s="207"/>
      <c r="O70" s="207"/>
      <c r="P70" s="207"/>
    </row>
    <row r="71" spans="1:16" ht="3" customHeight="1" x14ac:dyDescent="0.2">
      <c r="A71" s="7"/>
      <c r="B71" s="28"/>
      <c r="I71" s="269"/>
      <c r="J71" s="207"/>
      <c r="K71" s="207"/>
      <c r="L71" s="207"/>
      <c r="M71" s="207"/>
      <c r="N71" s="207"/>
      <c r="O71" s="207"/>
      <c r="P71" s="207"/>
    </row>
    <row r="72" spans="1:16" s="10" customFormat="1" ht="10" customHeight="1" x14ac:dyDescent="0.2">
      <c r="A72" s="13" t="s">
        <v>102</v>
      </c>
      <c r="B72" s="44">
        <v>319225.54700000002</v>
      </c>
      <c r="C72" s="44">
        <v>3056.5587</v>
      </c>
      <c r="D72" s="44">
        <v>12676.386399999999</v>
      </c>
      <c r="E72" s="44">
        <v>4229.7753999999995</v>
      </c>
      <c r="F72" s="44">
        <v>18979.896200000003</v>
      </c>
      <c r="G72" s="44" t="s">
        <v>16</v>
      </c>
      <c r="H72" s="44">
        <v>402.19</v>
      </c>
      <c r="I72" s="269"/>
      <c r="J72" s="28"/>
      <c r="K72" s="28"/>
      <c r="L72" s="28"/>
      <c r="M72" s="28"/>
      <c r="N72" s="28"/>
      <c r="O72" s="28"/>
      <c r="P72" s="28"/>
    </row>
    <row r="73" spans="1:16" s="10" customFormat="1" ht="10" customHeight="1" x14ac:dyDescent="0.2">
      <c r="A73" s="13" t="s">
        <v>103</v>
      </c>
      <c r="B73" s="44">
        <v>4228.3100000000004</v>
      </c>
      <c r="C73" s="44">
        <v>2092.81</v>
      </c>
      <c r="D73" s="44">
        <v>5540.5253000000002</v>
      </c>
      <c r="E73" s="44">
        <v>0</v>
      </c>
      <c r="F73" s="44">
        <v>248.05</v>
      </c>
      <c r="G73" s="44" t="s">
        <v>16</v>
      </c>
      <c r="H73" s="44">
        <v>0</v>
      </c>
      <c r="I73" s="269"/>
      <c r="J73" s="28"/>
      <c r="K73" s="28"/>
      <c r="L73" s="28"/>
      <c r="M73" s="28"/>
      <c r="N73" s="28"/>
      <c r="O73" s="28"/>
      <c r="P73" s="28"/>
    </row>
    <row r="74" spans="1:16" ht="3" customHeight="1" x14ac:dyDescent="0.2">
      <c r="A74" s="16"/>
      <c r="B74" s="16"/>
      <c r="C74" s="194"/>
      <c r="D74" s="194"/>
      <c r="E74" s="194"/>
      <c r="F74" s="194"/>
      <c r="G74" s="194"/>
      <c r="H74" s="194"/>
    </row>
    <row r="75" spans="1:16" ht="3" customHeight="1" x14ac:dyDescent="0.2">
      <c r="A75" s="7"/>
      <c r="H75" s="191"/>
    </row>
    <row r="76" spans="1:16" s="10" customFormat="1" ht="19.5" customHeight="1" x14ac:dyDescent="0.25">
      <c r="A76" s="367" t="s">
        <v>380</v>
      </c>
      <c r="B76" s="367"/>
      <c r="C76" s="367"/>
      <c r="D76" s="367"/>
      <c r="E76" s="367"/>
      <c r="F76" s="367"/>
      <c r="G76" s="367"/>
      <c r="H76" s="367"/>
    </row>
    <row r="77" spans="1:16" x14ac:dyDescent="0.2">
      <c r="B77" s="4"/>
      <c r="C77" s="4"/>
      <c r="D77" s="4"/>
      <c r="E77" s="4"/>
      <c r="F77" s="4"/>
      <c r="G77" s="4"/>
      <c r="H77" s="4"/>
    </row>
    <row r="78" spans="1:16" x14ac:dyDescent="0.2">
      <c r="B78" s="4"/>
      <c r="C78" s="4"/>
      <c r="D78" s="4"/>
      <c r="E78" s="4"/>
      <c r="F78" s="4"/>
      <c r="G78" s="4"/>
      <c r="H78" s="4"/>
    </row>
    <row r="79" spans="1:16" x14ac:dyDescent="0.2">
      <c r="B79" s="4"/>
      <c r="C79" s="4"/>
      <c r="D79" s="4"/>
      <c r="E79" s="4"/>
      <c r="F79" s="4"/>
      <c r="G79" s="4"/>
      <c r="H79" s="4"/>
    </row>
    <row r="80" spans="1:16" x14ac:dyDescent="0.2">
      <c r="B80" s="4"/>
      <c r="C80" s="4"/>
      <c r="D80" s="4"/>
      <c r="E80" s="4"/>
      <c r="F80" s="4"/>
      <c r="G80" s="4"/>
      <c r="H80" s="4"/>
    </row>
    <row r="81" s="4" customFormat="1" x14ac:dyDescent="0.2"/>
    <row r="82" s="4" customFormat="1" x14ac:dyDescent="0.2"/>
    <row r="83" s="4" customFormat="1" x14ac:dyDescent="0.2"/>
    <row r="84" s="4" customFormat="1" x14ac:dyDescent="0.2"/>
    <row r="85" s="4" customFormat="1" x14ac:dyDescent="0.2"/>
    <row r="86" s="4" customFormat="1" x14ac:dyDescent="0.2"/>
  </sheetData>
  <mergeCells count="6">
    <mergeCell ref="A76:H76"/>
    <mergeCell ref="B10:H10"/>
    <mergeCell ref="B41:H41"/>
    <mergeCell ref="B48:H48"/>
    <mergeCell ref="B59:H59"/>
    <mergeCell ref="B70:H70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M28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19.1796875" style="6" customWidth="1"/>
    <col min="2" max="2" width="0.81640625" style="6" customWidth="1"/>
    <col min="3" max="7" width="7.26953125" style="6" customWidth="1"/>
    <col min="8" max="8" width="0.81640625" style="6" customWidth="1"/>
    <col min="9" max="9" width="7.26953125" style="6" customWidth="1"/>
    <col min="10" max="10" width="8.7265625" style="6" customWidth="1"/>
    <col min="11" max="16384" width="9.1796875" style="6"/>
  </cols>
  <sheetData>
    <row r="1" spans="1:13" s="9" customFormat="1" ht="12" customHeight="1" x14ac:dyDescent="0.25">
      <c r="A1" s="6"/>
      <c r="B1" s="6"/>
      <c r="C1" s="6"/>
      <c r="D1" s="6"/>
      <c r="E1" s="6"/>
      <c r="F1" s="6"/>
      <c r="G1" s="6"/>
      <c r="H1" s="6"/>
      <c r="I1" s="6"/>
      <c r="J1" s="6"/>
    </row>
    <row r="2" spans="1:13" s="9" customFormat="1" ht="12" customHeight="1" x14ac:dyDescent="0.25">
      <c r="A2" s="6"/>
      <c r="B2" s="6"/>
      <c r="C2" s="6"/>
      <c r="D2" s="6"/>
      <c r="E2" s="6"/>
      <c r="F2" s="6"/>
      <c r="G2" s="6"/>
      <c r="H2" s="6"/>
      <c r="I2" s="6"/>
      <c r="J2" s="6"/>
    </row>
    <row r="3" spans="1:13" s="9" customFormat="1" ht="25.15" customHeight="1" x14ac:dyDescent="0.25">
      <c r="A3" s="86"/>
      <c r="B3" s="86"/>
      <c r="C3" s="86"/>
      <c r="D3" s="86"/>
      <c r="E3" s="86"/>
      <c r="F3" s="86"/>
      <c r="G3" s="86"/>
      <c r="H3" s="86"/>
      <c r="I3" s="86"/>
      <c r="J3" s="20"/>
    </row>
    <row r="4" spans="1:13" s="11" customFormat="1" ht="12" customHeight="1" x14ac:dyDescent="0.25">
      <c r="A4" s="107" t="s">
        <v>331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</row>
    <row r="5" spans="1:13" s="1" customFormat="1" ht="12" customHeight="1" x14ac:dyDescent="0.25">
      <c r="A5" s="97" t="s">
        <v>1</v>
      </c>
      <c r="B5" s="97"/>
      <c r="C5" s="97"/>
      <c r="D5" s="97"/>
      <c r="F5" s="205"/>
      <c r="G5" s="97"/>
      <c r="H5" s="97"/>
      <c r="I5" s="97"/>
      <c r="J5" s="117"/>
      <c r="K5" s="117"/>
      <c r="L5" s="117"/>
    </row>
    <row r="6" spans="1:13" s="1" customFormat="1" ht="12" customHeight="1" x14ac:dyDescent="0.25">
      <c r="A6" s="98" t="s">
        <v>421</v>
      </c>
      <c r="B6" s="98"/>
      <c r="C6" s="107"/>
      <c r="D6" s="107"/>
      <c r="E6" s="107"/>
      <c r="F6" s="107"/>
      <c r="G6" s="107"/>
      <c r="H6" s="107"/>
      <c r="I6" s="107"/>
      <c r="J6" s="106"/>
      <c r="K6" s="106"/>
      <c r="L6" s="106"/>
    </row>
    <row r="7" spans="1:13" s="3" customFormat="1" ht="6" customHeight="1" x14ac:dyDescent="0.35">
      <c r="A7" s="116"/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</row>
    <row r="8" spans="1:13" s="4" customFormat="1" ht="12" customHeight="1" x14ac:dyDescent="0.2">
      <c r="A8" s="367" t="s">
        <v>2</v>
      </c>
      <c r="B8" s="196"/>
      <c r="C8" s="385" t="s">
        <v>104</v>
      </c>
      <c r="D8" s="385"/>
      <c r="E8" s="385"/>
      <c r="F8" s="385"/>
      <c r="G8" s="385"/>
      <c r="I8" s="385" t="s">
        <v>266</v>
      </c>
      <c r="J8" s="385"/>
      <c r="K8" s="385"/>
      <c r="L8" s="385"/>
    </row>
    <row r="9" spans="1:13" s="4" customFormat="1" ht="20.149999999999999" customHeight="1" x14ac:dyDescent="0.2">
      <c r="A9" s="368"/>
      <c r="B9" s="195"/>
      <c r="C9" s="345">
        <v>2018</v>
      </c>
      <c r="D9" s="345">
        <v>2019</v>
      </c>
      <c r="E9" s="345">
        <v>2020</v>
      </c>
      <c r="F9" s="345">
        <v>2021</v>
      </c>
      <c r="G9" s="345">
        <v>2022</v>
      </c>
      <c r="H9" s="5"/>
      <c r="I9" s="346" t="s">
        <v>324</v>
      </c>
      <c r="J9" s="346" t="s">
        <v>353</v>
      </c>
      <c r="K9" s="346" t="s">
        <v>400</v>
      </c>
      <c r="L9" s="346" t="s">
        <v>422</v>
      </c>
      <c r="M9" s="347"/>
    </row>
    <row r="10" spans="1:13" ht="3" customHeight="1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</row>
    <row r="11" spans="1:13" s="11" customFormat="1" ht="10" customHeight="1" x14ac:dyDescent="0.25">
      <c r="A11" s="101" t="s">
        <v>277</v>
      </c>
      <c r="B11" s="101"/>
      <c r="C11" s="13">
        <v>127929</v>
      </c>
      <c r="D11" s="13">
        <v>128148</v>
      </c>
      <c r="E11" s="13">
        <v>132822</v>
      </c>
      <c r="F11" s="13">
        <v>137677</v>
      </c>
      <c r="G11" s="13">
        <v>137173</v>
      </c>
      <c r="H11" s="13"/>
      <c r="I11" s="223">
        <f>+D11/C11%-100</f>
        <v>0.17118870623549753</v>
      </c>
      <c r="J11" s="223">
        <f t="shared" ref="J11:L14" si="0">+E11/D11%-100</f>
        <v>3.6473452570465383</v>
      </c>
      <c r="K11" s="223">
        <f>+F11/E11%-100</f>
        <v>3.6552679525982086</v>
      </c>
      <c r="L11" s="223">
        <f>+G11/F11%-100</f>
        <v>-0.36607421718950661</v>
      </c>
    </row>
    <row r="12" spans="1:13" s="11" customFormat="1" ht="10" customHeight="1" x14ac:dyDescent="0.25">
      <c r="A12" s="101" t="s">
        <v>4</v>
      </c>
      <c r="B12" s="101"/>
      <c r="C12" s="13">
        <v>975</v>
      </c>
      <c r="D12" s="13">
        <v>940</v>
      </c>
      <c r="E12" s="13">
        <v>922</v>
      </c>
      <c r="F12" s="13">
        <v>930</v>
      </c>
      <c r="G12" s="13">
        <v>945</v>
      </c>
      <c r="H12" s="13"/>
      <c r="I12" s="223">
        <f>+D12/C12%-100</f>
        <v>-3.5897435897435912</v>
      </c>
      <c r="J12" s="223">
        <f t="shared" si="0"/>
        <v>-1.9148936170212778</v>
      </c>
      <c r="K12" s="223">
        <f t="shared" si="0"/>
        <v>0.86767895878524826</v>
      </c>
      <c r="L12" s="223">
        <f t="shared" si="0"/>
        <v>1.6129032258064484</v>
      </c>
    </row>
    <row r="13" spans="1:13" s="11" customFormat="1" ht="10" customHeight="1" x14ac:dyDescent="0.25">
      <c r="A13" s="101" t="s">
        <v>5</v>
      </c>
      <c r="B13" s="101"/>
      <c r="C13" s="13">
        <v>13080</v>
      </c>
      <c r="D13" s="13">
        <v>13273</v>
      </c>
      <c r="E13" s="13">
        <v>13447</v>
      </c>
      <c r="F13" s="13">
        <v>13742</v>
      </c>
      <c r="G13" s="13">
        <v>13591</v>
      </c>
      <c r="H13" s="13"/>
      <c r="I13" s="223">
        <f>+D13/C13%-100</f>
        <v>1.4755351681957052</v>
      </c>
      <c r="J13" s="223">
        <f t="shared" si="0"/>
        <v>1.3109319671513617</v>
      </c>
      <c r="K13" s="223">
        <f t="shared" si="0"/>
        <v>2.1937978731315582</v>
      </c>
      <c r="L13" s="223">
        <f t="shared" si="0"/>
        <v>-1.0988211322951429</v>
      </c>
    </row>
    <row r="14" spans="1:13" s="11" customFormat="1" ht="10" customHeight="1" x14ac:dyDescent="0.25">
      <c r="A14" s="101" t="s">
        <v>6</v>
      </c>
      <c r="B14" s="101"/>
      <c r="C14" s="13">
        <v>7364</v>
      </c>
      <c r="D14" s="13">
        <v>7120</v>
      </c>
      <c r="E14" s="13">
        <v>7050</v>
      </c>
      <c r="F14" s="13">
        <v>7140</v>
      </c>
      <c r="G14" s="13">
        <v>7120</v>
      </c>
      <c r="H14" s="13"/>
      <c r="I14" s="223">
        <f>+D14/C14%-100</f>
        <v>-3.3134166214014158</v>
      </c>
      <c r="J14" s="223">
        <f t="shared" si="0"/>
        <v>-0.9831460674157313</v>
      </c>
      <c r="K14" s="223">
        <f t="shared" si="0"/>
        <v>1.2765957446808471</v>
      </c>
      <c r="L14" s="223">
        <f>+G14/F14%-100</f>
        <v>-0.28011204481794039</v>
      </c>
    </row>
    <row r="15" spans="1:13" ht="3" customHeight="1" x14ac:dyDescent="0.25">
      <c r="A15" s="102"/>
      <c r="B15" s="102"/>
      <c r="C15" s="5"/>
      <c r="D15" s="5"/>
      <c r="E15" s="5"/>
      <c r="F15" s="5"/>
      <c r="G15" s="5"/>
      <c r="H15" s="5"/>
      <c r="I15" s="5"/>
      <c r="J15" s="5"/>
      <c r="K15" s="5"/>
      <c r="L15" s="5"/>
    </row>
    <row r="16" spans="1:13" ht="3" customHeight="1" x14ac:dyDescent="0.25">
      <c r="A16" s="103"/>
      <c r="B16" s="103"/>
      <c r="C16" s="4"/>
      <c r="D16" s="4"/>
      <c r="E16" s="4"/>
      <c r="F16" s="4"/>
      <c r="G16" s="4"/>
      <c r="H16" s="4"/>
      <c r="I16" s="4"/>
      <c r="J16" s="4"/>
      <c r="K16" s="4"/>
      <c r="L16" s="4"/>
    </row>
    <row r="17" spans="1:12" s="11" customFormat="1" ht="10" customHeight="1" x14ac:dyDescent="0.25">
      <c r="A17" s="10" t="s">
        <v>323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</row>
    <row r="18" spans="1:12" s="11" customFormat="1" ht="10" customHeight="1" x14ac:dyDescent="0.25">
      <c r="A18" s="38" t="s">
        <v>276</v>
      </c>
      <c r="B18" s="38"/>
      <c r="C18" s="10"/>
      <c r="D18" s="10"/>
      <c r="E18" s="10"/>
      <c r="F18" s="10"/>
      <c r="G18" s="10"/>
      <c r="H18" s="10"/>
      <c r="I18" s="10"/>
      <c r="J18" s="10"/>
      <c r="K18" s="10"/>
      <c r="L18" s="10"/>
    </row>
    <row r="20" spans="1:12" x14ac:dyDescent="0.25">
      <c r="C20" s="12"/>
      <c r="D20" s="12"/>
      <c r="E20" s="12"/>
      <c r="F20" s="12"/>
      <c r="G20" s="12"/>
      <c r="H20" s="12"/>
      <c r="I20" s="12"/>
      <c r="J20" s="12"/>
      <c r="K20" s="12"/>
      <c r="L20" s="12"/>
    </row>
    <row r="21" spans="1:12" x14ac:dyDescent="0.25">
      <c r="C21" s="12"/>
      <c r="D21" s="12"/>
      <c r="E21" s="12"/>
      <c r="F21" s="12"/>
      <c r="G21" s="12"/>
      <c r="H21" s="12"/>
      <c r="I21" s="12"/>
      <c r="J21" s="12"/>
      <c r="K21" s="12"/>
      <c r="L21" s="12"/>
    </row>
    <row r="22" spans="1:12" x14ac:dyDescent="0.25">
      <c r="C22" s="12"/>
      <c r="D22" s="12"/>
      <c r="E22" s="12"/>
      <c r="F22" s="12"/>
      <c r="G22" s="12"/>
      <c r="H22" s="12"/>
      <c r="I22" s="12"/>
      <c r="J22" s="12"/>
      <c r="K22" s="12"/>
      <c r="L22" s="12"/>
    </row>
    <row r="23" spans="1:12" x14ac:dyDescent="0.25">
      <c r="C23" s="12"/>
      <c r="D23" s="12"/>
      <c r="E23" s="12"/>
      <c r="F23" s="12"/>
      <c r="G23" s="12"/>
      <c r="H23" s="12"/>
      <c r="I23" s="12"/>
      <c r="J23" s="12"/>
      <c r="K23" s="12"/>
      <c r="L23" s="12"/>
    </row>
    <row r="24" spans="1:12" x14ac:dyDescent="0.25">
      <c r="C24" s="12"/>
      <c r="D24" s="12"/>
      <c r="E24" s="12"/>
      <c r="F24" s="12"/>
      <c r="G24" s="12"/>
      <c r="H24" s="12"/>
      <c r="I24" s="12"/>
      <c r="J24" s="12"/>
      <c r="K24" s="12"/>
      <c r="L24" s="12"/>
    </row>
    <row r="25" spans="1:12" x14ac:dyDescent="0.25">
      <c r="C25" s="12"/>
      <c r="D25" s="12"/>
      <c r="E25" s="12"/>
      <c r="F25" s="12"/>
      <c r="G25" s="12"/>
      <c r="H25" s="12"/>
      <c r="I25" s="12"/>
      <c r="J25" s="12"/>
      <c r="K25" s="12"/>
      <c r="L25" s="12"/>
    </row>
    <row r="26" spans="1:12" x14ac:dyDescent="0.25"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1:12" x14ac:dyDescent="0.25">
      <c r="C27" s="12"/>
      <c r="D27" s="12"/>
      <c r="E27" s="12"/>
      <c r="F27" s="12"/>
      <c r="G27" s="12"/>
      <c r="H27" s="12"/>
      <c r="I27" s="12"/>
      <c r="J27" s="12"/>
      <c r="K27" s="12"/>
      <c r="L27" s="12"/>
    </row>
    <row r="28" spans="1:12" x14ac:dyDescent="0.25">
      <c r="C28" s="12"/>
      <c r="D28" s="12"/>
      <c r="E28" s="12"/>
      <c r="F28" s="12"/>
      <c r="G28" s="12"/>
      <c r="H28" s="12"/>
      <c r="I28" s="12"/>
      <c r="J28" s="12"/>
      <c r="K28" s="12"/>
      <c r="L28" s="12"/>
    </row>
  </sheetData>
  <mergeCells count="3">
    <mergeCell ref="A8:A9"/>
    <mergeCell ref="C8:G8"/>
    <mergeCell ref="I8:L8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AD49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18.1796875" style="6" customWidth="1"/>
    <col min="2" max="2" width="9.7265625" style="6" customWidth="1"/>
    <col min="3" max="5" width="8.7265625" style="6" customWidth="1"/>
    <col min="6" max="6" width="10" style="6" customWidth="1"/>
    <col min="7" max="7" width="0.81640625" style="6" customWidth="1"/>
    <col min="8" max="11" width="5.7265625" style="6" customWidth="1"/>
    <col min="12" max="16384" width="9.1796875" style="6"/>
  </cols>
  <sheetData>
    <row r="1" spans="1:16" s="9" customFormat="1" ht="12" customHeight="1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spans="1:16" s="9" customFormat="1" ht="12" customHeight="1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</row>
    <row r="3" spans="1:16" s="9" customFormat="1" ht="25.15" customHeight="1" x14ac:dyDescent="0.25">
      <c r="A3" s="86"/>
      <c r="B3" s="86"/>
      <c r="C3" s="130"/>
      <c r="D3" s="86"/>
      <c r="E3" s="86"/>
      <c r="F3" s="86"/>
      <c r="G3" s="86"/>
      <c r="H3" s="86"/>
      <c r="I3" s="86"/>
      <c r="J3" s="86"/>
      <c r="K3" s="86"/>
    </row>
    <row r="4" spans="1:16" ht="12" customHeight="1" x14ac:dyDescent="0.25">
      <c r="A4" s="97" t="s">
        <v>332</v>
      </c>
      <c r="B4" s="97"/>
      <c r="C4" s="97"/>
      <c r="D4" s="97"/>
      <c r="E4" s="97"/>
      <c r="F4" s="97"/>
      <c r="G4" s="97"/>
      <c r="H4" s="97"/>
      <c r="I4" s="97"/>
      <c r="J4" s="97"/>
      <c r="K4" s="97"/>
    </row>
    <row r="5" spans="1:16" s="3" customFormat="1" ht="12" customHeight="1" x14ac:dyDescent="0.35">
      <c r="A5" s="366" t="s">
        <v>322</v>
      </c>
      <c r="B5" s="366"/>
      <c r="C5" s="366"/>
      <c r="D5" s="366"/>
      <c r="E5" s="366"/>
      <c r="F5" s="366"/>
      <c r="G5" s="366"/>
      <c r="H5" s="366"/>
      <c r="I5" s="366"/>
      <c r="J5" s="366"/>
      <c r="K5" s="366"/>
    </row>
    <row r="6" spans="1:16" s="3" customFormat="1" ht="12" customHeight="1" x14ac:dyDescent="0.35">
      <c r="A6" s="98" t="s">
        <v>420</v>
      </c>
      <c r="B6" s="98"/>
      <c r="C6" s="98"/>
      <c r="D6" s="98"/>
      <c r="E6" s="98"/>
      <c r="F6" s="98"/>
      <c r="G6" s="107"/>
      <c r="H6" s="107"/>
      <c r="I6" s="107"/>
      <c r="J6" s="107"/>
      <c r="K6" s="107"/>
    </row>
    <row r="7" spans="1:16" s="3" customFormat="1" ht="6" customHeight="1" x14ac:dyDescent="0.35">
      <c r="A7" s="116"/>
      <c r="B7" s="116"/>
      <c r="C7" s="116"/>
      <c r="D7" s="116"/>
      <c r="E7" s="116"/>
      <c r="F7" s="116"/>
      <c r="G7" s="116"/>
      <c r="H7" s="116"/>
      <c r="I7" s="116"/>
      <c r="J7" s="116"/>
      <c r="K7" s="116"/>
    </row>
    <row r="8" spans="1:16" ht="20.149999999999999" customHeight="1" x14ac:dyDescent="0.25">
      <c r="A8" s="367" t="s">
        <v>8</v>
      </c>
      <c r="B8" s="385" t="s">
        <v>9</v>
      </c>
      <c r="C8" s="385"/>
      <c r="D8" s="385"/>
      <c r="E8" s="385"/>
      <c r="F8" s="385"/>
      <c r="G8" s="111"/>
      <c r="H8" s="387" t="s">
        <v>273</v>
      </c>
      <c r="I8" s="387"/>
      <c r="J8" s="387"/>
      <c r="K8" s="387"/>
    </row>
    <row r="9" spans="1:16" s="11" customFormat="1" ht="15" customHeight="1" x14ac:dyDescent="0.25">
      <c r="A9" s="368"/>
      <c r="B9" s="115" t="s">
        <v>10</v>
      </c>
      <c r="C9" s="115" t="s">
        <v>11</v>
      </c>
      <c r="D9" s="115" t="s">
        <v>12</v>
      </c>
      <c r="E9" s="115" t="s">
        <v>13</v>
      </c>
      <c r="F9" s="115" t="s">
        <v>14</v>
      </c>
      <c r="G9" s="115"/>
      <c r="H9" s="115" t="s">
        <v>10</v>
      </c>
      <c r="I9" s="115" t="s">
        <v>11</v>
      </c>
      <c r="J9" s="115" t="s">
        <v>12</v>
      </c>
      <c r="K9" s="115" t="s">
        <v>13</v>
      </c>
    </row>
    <row r="10" spans="1:16" ht="3" customHeight="1" x14ac:dyDescent="0.25">
      <c r="A10" s="4"/>
      <c r="B10" s="206"/>
      <c r="C10" s="206"/>
      <c r="D10" s="207"/>
      <c r="E10" s="207"/>
      <c r="F10" s="207"/>
      <c r="G10" s="207"/>
      <c r="H10" s="207"/>
      <c r="I10" s="207"/>
      <c r="J10" s="207"/>
      <c r="K10" s="207"/>
    </row>
    <row r="11" spans="1:16" s="10" customFormat="1" ht="10" customHeight="1" x14ac:dyDescent="0.25">
      <c r="A11" s="30">
        <v>2018</v>
      </c>
      <c r="B11" s="13">
        <v>120707502</v>
      </c>
      <c r="C11" s="13">
        <v>4633511</v>
      </c>
      <c r="D11" s="13">
        <v>434437</v>
      </c>
      <c r="E11" s="13">
        <v>2153970</v>
      </c>
      <c r="F11" s="13">
        <v>127929420</v>
      </c>
      <c r="G11" s="13"/>
      <c r="H11" s="109">
        <v>94.4</v>
      </c>
      <c r="I11" s="109">
        <v>3.6</v>
      </c>
      <c r="J11" s="109">
        <v>0.3</v>
      </c>
      <c r="K11" s="109">
        <v>1.7</v>
      </c>
      <c r="M11" s="15"/>
      <c r="N11" s="15"/>
      <c r="O11" s="15"/>
      <c r="P11" s="15"/>
    </row>
    <row r="12" spans="1:16" s="10" customFormat="1" ht="10" customHeight="1" x14ac:dyDescent="0.25">
      <c r="A12" s="30">
        <v>2019</v>
      </c>
      <c r="B12" s="13">
        <v>120851416</v>
      </c>
      <c r="C12" s="13">
        <v>4676502</v>
      </c>
      <c r="D12" s="13">
        <v>444398</v>
      </c>
      <c r="E12" s="13">
        <v>2175443</v>
      </c>
      <c r="F12" s="13">
        <v>128147759</v>
      </c>
      <c r="G12" s="13"/>
      <c r="H12" s="109">
        <v>94.3</v>
      </c>
      <c r="I12" s="109">
        <v>3.6</v>
      </c>
      <c r="J12" s="109">
        <v>0.3</v>
      </c>
      <c r="K12" s="109">
        <v>1.7</v>
      </c>
      <c r="M12" s="15"/>
      <c r="N12" s="15"/>
      <c r="O12" s="15"/>
      <c r="P12" s="15"/>
    </row>
    <row r="13" spans="1:16" s="10" customFormat="1" ht="10" customHeight="1" x14ac:dyDescent="0.25">
      <c r="A13" s="30">
        <v>2020</v>
      </c>
      <c r="B13" s="13">
        <v>125564598</v>
      </c>
      <c r="C13" s="13">
        <v>4530571</v>
      </c>
      <c r="D13" s="13">
        <v>436650</v>
      </c>
      <c r="E13" s="13">
        <v>2290457</v>
      </c>
      <c r="F13" s="13">
        <v>132822276</v>
      </c>
      <c r="G13" s="13"/>
      <c r="H13" s="109">
        <v>94.4</v>
      </c>
      <c r="I13" s="109">
        <v>3.5</v>
      </c>
      <c r="J13" s="109">
        <v>0.3</v>
      </c>
      <c r="K13" s="109">
        <v>1.8</v>
      </c>
      <c r="M13" s="15"/>
      <c r="N13" s="15"/>
      <c r="O13" s="15"/>
      <c r="P13" s="15"/>
    </row>
    <row r="14" spans="1:16" s="10" customFormat="1" ht="10" customHeight="1" x14ac:dyDescent="0.25">
      <c r="A14" s="30">
        <v>2021</v>
      </c>
      <c r="B14" s="13">
        <v>130420312</v>
      </c>
      <c r="C14" s="13">
        <v>4496742</v>
      </c>
      <c r="D14" s="13">
        <v>428960</v>
      </c>
      <c r="E14" s="13">
        <v>2331254</v>
      </c>
      <c r="F14" s="13">
        <v>137677268</v>
      </c>
      <c r="G14" s="13"/>
      <c r="H14" s="109">
        <v>94.7</v>
      </c>
      <c r="I14" s="109">
        <v>3.3</v>
      </c>
      <c r="J14" s="109">
        <v>0.3</v>
      </c>
      <c r="K14" s="109">
        <v>1.7</v>
      </c>
      <c r="M14" s="15"/>
      <c r="N14" s="15"/>
      <c r="O14" s="15"/>
      <c r="P14" s="15"/>
    </row>
    <row r="15" spans="1:16" ht="3" customHeight="1" x14ac:dyDescent="0.25">
      <c r="A15" s="10"/>
      <c r="B15" s="13"/>
      <c r="C15" s="13"/>
      <c r="D15" s="13"/>
      <c r="E15" s="13"/>
      <c r="F15" s="13"/>
      <c r="G15" s="13"/>
      <c r="H15" s="13"/>
      <c r="I15" s="13"/>
      <c r="J15" s="13"/>
      <c r="K15" s="13"/>
    </row>
    <row r="16" spans="1:16" s="10" customFormat="1" ht="10" customHeight="1" x14ac:dyDescent="0.25">
      <c r="A16" s="208"/>
      <c r="B16" s="388" t="s">
        <v>419</v>
      </c>
      <c r="C16" s="388"/>
      <c r="D16" s="388"/>
      <c r="E16" s="388"/>
      <c r="F16" s="388"/>
      <c r="G16" s="388"/>
      <c r="H16" s="388"/>
      <c r="I16" s="388"/>
      <c r="J16" s="388"/>
      <c r="K16" s="388"/>
    </row>
    <row r="17" spans="1:30" ht="3" customHeight="1" x14ac:dyDescent="0.25">
      <c r="A17" s="10"/>
      <c r="B17" s="13"/>
      <c r="C17" s="13"/>
      <c r="D17" s="13"/>
      <c r="E17" s="13"/>
      <c r="F17" s="13"/>
      <c r="G17" s="13"/>
      <c r="H17" s="13"/>
      <c r="I17" s="13"/>
      <c r="J17" s="13"/>
      <c r="K17" s="13"/>
    </row>
    <row r="18" spans="1:30" s="10" customFormat="1" ht="10" customHeight="1" x14ac:dyDescent="0.25">
      <c r="A18" s="10" t="s">
        <v>15</v>
      </c>
      <c r="B18" s="13">
        <v>10588683</v>
      </c>
      <c r="C18" s="44">
        <v>2648</v>
      </c>
      <c r="D18" s="44">
        <v>43670</v>
      </c>
      <c r="E18" s="44">
        <v>10668</v>
      </c>
      <c r="F18" s="44">
        <v>10645669</v>
      </c>
      <c r="G18" s="44"/>
      <c r="H18" s="223">
        <v>99.5</v>
      </c>
      <c r="I18" s="223">
        <v>0</v>
      </c>
      <c r="J18" s="223">
        <v>0.4</v>
      </c>
      <c r="K18" s="223">
        <v>0.1</v>
      </c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09"/>
      <c r="AB18" s="109"/>
      <c r="AC18" s="109"/>
      <c r="AD18" s="109"/>
    </row>
    <row r="19" spans="1:30" s="10" customFormat="1" ht="10" customHeight="1" x14ac:dyDescent="0.25">
      <c r="A19" s="10" t="s">
        <v>130</v>
      </c>
      <c r="B19" s="13">
        <v>233860</v>
      </c>
      <c r="C19" s="44">
        <v>0</v>
      </c>
      <c r="D19" s="44">
        <v>785</v>
      </c>
      <c r="E19" s="44">
        <v>0</v>
      </c>
      <c r="F19" s="44">
        <v>234645</v>
      </c>
      <c r="G19" s="44"/>
      <c r="H19" s="223">
        <v>99.7</v>
      </c>
      <c r="I19" s="223">
        <v>0</v>
      </c>
      <c r="J19" s="223">
        <v>0.3</v>
      </c>
      <c r="K19" s="223">
        <v>0</v>
      </c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09"/>
      <c r="AB19" s="109"/>
      <c r="AC19" s="109"/>
      <c r="AD19" s="109"/>
    </row>
    <row r="20" spans="1:30" s="10" customFormat="1" ht="10" customHeight="1" x14ac:dyDescent="0.25">
      <c r="A20" s="10" t="s">
        <v>17</v>
      </c>
      <c r="B20" s="13">
        <v>60877</v>
      </c>
      <c r="C20" s="44">
        <v>0</v>
      </c>
      <c r="D20" s="44">
        <v>1316</v>
      </c>
      <c r="E20" s="44">
        <v>0</v>
      </c>
      <c r="F20" s="44">
        <v>62193</v>
      </c>
      <c r="G20" s="44"/>
      <c r="H20" s="223">
        <v>97.9</v>
      </c>
      <c r="I20" s="223">
        <v>0</v>
      </c>
      <c r="J20" s="223">
        <v>2.1</v>
      </c>
      <c r="K20" s="223">
        <v>0</v>
      </c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09"/>
      <c r="AB20" s="109"/>
      <c r="AC20" s="109"/>
      <c r="AD20" s="109"/>
    </row>
    <row r="21" spans="1:30" s="10" customFormat="1" ht="10" customHeight="1" x14ac:dyDescent="0.25">
      <c r="A21" s="10" t="s">
        <v>18</v>
      </c>
      <c r="B21" s="13">
        <v>52921512</v>
      </c>
      <c r="C21" s="44">
        <v>0</v>
      </c>
      <c r="D21" s="44">
        <v>75036</v>
      </c>
      <c r="E21" s="44">
        <v>51197</v>
      </c>
      <c r="F21" s="44">
        <v>53047745</v>
      </c>
      <c r="G21" s="44"/>
      <c r="H21" s="223">
        <v>99.8</v>
      </c>
      <c r="I21" s="223">
        <v>0</v>
      </c>
      <c r="J21" s="223">
        <v>0.1</v>
      </c>
      <c r="K21" s="223">
        <v>0.1</v>
      </c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09"/>
      <c r="AB21" s="109"/>
      <c r="AC21" s="109"/>
      <c r="AD21" s="109"/>
    </row>
    <row r="22" spans="1:30" s="10" customFormat="1" ht="10" customHeight="1" x14ac:dyDescent="0.25">
      <c r="A22" s="34" t="s">
        <v>131</v>
      </c>
      <c r="B22" s="13">
        <v>5911473</v>
      </c>
      <c r="C22" s="44">
        <v>0</v>
      </c>
      <c r="D22" s="44">
        <v>9209</v>
      </c>
      <c r="E22" s="44">
        <v>0</v>
      </c>
      <c r="F22" s="44">
        <v>5920682</v>
      </c>
      <c r="G22" s="44"/>
      <c r="H22" s="223">
        <v>99.8</v>
      </c>
      <c r="I22" s="223">
        <v>0</v>
      </c>
      <c r="J22" s="223">
        <v>0.2</v>
      </c>
      <c r="K22" s="223">
        <v>0</v>
      </c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09"/>
      <c r="AB22" s="109"/>
      <c r="AC22" s="109"/>
      <c r="AD22" s="109"/>
    </row>
    <row r="23" spans="1:30" s="36" customFormat="1" ht="10" customHeight="1" x14ac:dyDescent="0.25">
      <c r="A23" s="36" t="s">
        <v>19</v>
      </c>
      <c r="B23" s="133">
        <v>4352403</v>
      </c>
      <c r="C23" s="75">
        <v>0</v>
      </c>
      <c r="D23" s="75">
        <v>552</v>
      </c>
      <c r="E23" s="75">
        <v>0</v>
      </c>
      <c r="F23" s="75">
        <v>4352955</v>
      </c>
      <c r="G23" s="75"/>
      <c r="H23" s="292">
        <v>100</v>
      </c>
      <c r="I23" s="292">
        <v>0</v>
      </c>
      <c r="J23" s="292">
        <v>0</v>
      </c>
      <c r="K23" s="292">
        <v>0</v>
      </c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09"/>
      <c r="AB23" s="109"/>
      <c r="AC23" s="109"/>
      <c r="AD23" s="109"/>
    </row>
    <row r="24" spans="1:30" s="36" customFormat="1" ht="10" customHeight="1" x14ac:dyDescent="0.25">
      <c r="A24" s="36" t="s">
        <v>20</v>
      </c>
      <c r="B24" s="133">
        <v>1559070</v>
      </c>
      <c r="C24" s="75">
        <v>0</v>
      </c>
      <c r="D24" s="75">
        <v>8657</v>
      </c>
      <c r="E24" s="75">
        <v>0</v>
      </c>
      <c r="F24" s="75">
        <v>1567727</v>
      </c>
      <c r="G24" s="75"/>
      <c r="H24" s="292">
        <v>99.4</v>
      </c>
      <c r="I24" s="292">
        <v>0</v>
      </c>
      <c r="J24" s="292">
        <v>0.6</v>
      </c>
      <c r="K24" s="292">
        <v>0</v>
      </c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09"/>
      <c r="AB24" s="109"/>
      <c r="AC24" s="109"/>
      <c r="AD24" s="109"/>
    </row>
    <row r="25" spans="1:30" s="10" customFormat="1" ht="10" customHeight="1" x14ac:dyDescent="0.25">
      <c r="A25" s="10" t="s">
        <v>21</v>
      </c>
      <c r="B25" s="13">
        <v>11693024</v>
      </c>
      <c r="C25" s="44">
        <v>2828</v>
      </c>
      <c r="D25" s="44">
        <v>18395</v>
      </c>
      <c r="E25" s="44">
        <v>5026</v>
      </c>
      <c r="F25" s="44">
        <v>11719273</v>
      </c>
      <c r="G25" s="44"/>
      <c r="H25" s="223">
        <v>99.8</v>
      </c>
      <c r="I25" s="223">
        <v>0</v>
      </c>
      <c r="J25" s="223">
        <v>0.2</v>
      </c>
      <c r="K25" s="223">
        <v>0</v>
      </c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09"/>
      <c r="AB25" s="109"/>
      <c r="AC25" s="109"/>
      <c r="AD25" s="109"/>
    </row>
    <row r="26" spans="1:30" s="10" customFormat="1" ht="10" customHeight="1" x14ac:dyDescent="0.25">
      <c r="A26" s="10" t="s">
        <v>22</v>
      </c>
      <c r="B26" s="13">
        <v>1559070</v>
      </c>
      <c r="C26" s="44">
        <v>0</v>
      </c>
      <c r="D26" s="44">
        <v>944</v>
      </c>
      <c r="E26" s="44">
        <v>2922</v>
      </c>
      <c r="F26" s="44">
        <v>1562936</v>
      </c>
      <c r="G26" s="293"/>
      <c r="H26" s="223">
        <v>99.8</v>
      </c>
      <c r="I26" s="223">
        <v>0</v>
      </c>
      <c r="J26" s="223">
        <v>0.1</v>
      </c>
      <c r="K26" s="223">
        <v>0.2</v>
      </c>
      <c r="L26" s="15"/>
      <c r="M26" s="338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09"/>
      <c r="AB26" s="109"/>
      <c r="AC26" s="109"/>
      <c r="AD26" s="109"/>
    </row>
    <row r="27" spans="1:30" s="10" customFormat="1" ht="10" customHeight="1" x14ac:dyDescent="0.25">
      <c r="A27" s="10" t="s">
        <v>23</v>
      </c>
      <c r="B27" s="13">
        <v>28453024</v>
      </c>
      <c r="C27" s="44">
        <v>25047</v>
      </c>
      <c r="D27" s="44">
        <v>552</v>
      </c>
      <c r="E27" s="44">
        <v>1333</v>
      </c>
      <c r="F27" s="44">
        <v>28479956</v>
      </c>
      <c r="G27" s="44"/>
      <c r="H27" s="223">
        <v>99.9</v>
      </c>
      <c r="I27" s="223">
        <v>0.1</v>
      </c>
      <c r="J27" s="223">
        <v>0</v>
      </c>
      <c r="K27" s="223">
        <v>0</v>
      </c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09"/>
      <c r="AB27" s="109"/>
      <c r="AC27" s="109"/>
      <c r="AD27" s="109"/>
    </row>
    <row r="28" spans="1:30" s="10" customFormat="1" ht="10" customHeight="1" x14ac:dyDescent="0.25">
      <c r="A28" s="38" t="s">
        <v>24</v>
      </c>
      <c r="B28" s="13">
        <v>974419</v>
      </c>
      <c r="C28" s="44">
        <v>635916</v>
      </c>
      <c r="D28" s="44">
        <v>6016</v>
      </c>
      <c r="E28" s="44">
        <v>2761</v>
      </c>
      <c r="F28" s="44">
        <v>1619112</v>
      </c>
      <c r="G28" s="44"/>
      <c r="H28" s="223">
        <v>60.2</v>
      </c>
      <c r="I28" s="223">
        <v>39.299999999999997</v>
      </c>
      <c r="J28" s="223">
        <v>0.4</v>
      </c>
      <c r="K28" s="223">
        <v>0.2</v>
      </c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09"/>
      <c r="AB28" s="109"/>
      <c r="AC28" s="109"/>
      <c r="AD28" s="109"/>
    </row>
    <row r="29" spans="1:30" s="10" customFormat="1" ht="10" customHeight="1" x14ac:dyDescent="0.25">
      <c r="A29" s="10" t="s">
        <v>25</v>
      </c>
      <c r="B29" s="13">
        <v>844496</v>
      </c>
      <c r="C29" s="44">
        <v>43944</v>
      </c>
      <c r="D29" s="44">
        <v>223</v>
      </c>
      <c r="E29" s="44">
        <v>3065</v>
      </c>
      <c r="F29" s="44">
        <v>891728</v>
      </c>
      <c r="G29" s="294"/>
      <c r="H29" s="223">
        <v>94.7</v>
      </c>
      <c r="I29" s="223">
        <v>4.9000000000000004</v>
      </c>
      <c r="J29" s="223">
        <v>0</v>
      </c>
      <c r="K29" s="223">
        <v>0.3</v>
      </c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09"/>
      <c r="AB29" s="109"/>
      <c r="AC29" s="109"/>
      <c r="AD29" s="109"/>
    </row>
    <row r="30" spans="1:30" s="10" customFormat="1" ht="10" customHeight="1" x14ac:dyDescent="0.25">
      <c r="A30" s="38" t="s">
        <v>26</v>
      </c>
      <c r="B30" s="13">
        <v>519690</v>
      </c>
      <c r="C30" s="44">
        <v>42014</v>
      </c>
      <c r="D30" s="44">
        <v>0</v>
      </c>
      <c r="E30" s="44">
        <v>8993</v>
      </c>
      <c r="F30" s="44">
        <v>570697</v>
      </c>
      <c r="G30" s="44"/>
      <c r="H30" s="223">
        <v>91.1</v>
      </c>
      <c r="I30" s="223">
        <v>7.4</v>
      </c>
      <c r="J30" s="223">
        <v>0</v>
      </c>
      <c r="K30" s="223">
        <v>1.6</v>
      </c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09"/>
      <c r="AB30" s="109"/>
      <c r="AC30" s="109"/>
      <c r="AD30" s="109"/>
    </row>
    <row r="31" spans="1:30" s="10" customFormat="1" ht="10" customHeight="1" x14ac:dyDescent="0.25">
      <c r="A31" s="10" t="s">
        <v>27</v>
      </c>
      <c r="B31" s="13">
        <v>3767752</v>
      </c>
      <c r="C31" s="44">
        <v>282609</v>
      </c>
      <c r="D31" s="44">
        <v>6408</v>
      </c>
      <c r="E31" s="44">
        <v>233074</v>
      </c>
      <c r="F31" s="44">
        <v>4289843</v>
      </c>
      <c r="G31" s="44"/>
      <c r="H31" s="223">
        <v>87.8</v>
      </c>
      <c r="I31" s="223">
        <v>6.6</v>
      </c>
      <c r="J31" s="223">
        <v>0.1</v>
      </c>
      <c r="K31" s="223">
        <v>5.4</v>
      </c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09"/>
      <c r="AB31" s="109"/>
      <c r="AC31" s="109"/>
      <c r="AD31" s="109"/>
    </row>
    <row r="32" spans="1:30" s="10" customFormat="1" ht="10" customHeight="1" x14ac:dyDescent="0.25">
      <c r="A32" s="10" t="s">
        <v>162</v>
      </c>
      <c r="B32" s="13">
        <v>376775</v>
      </c>
      <c r="C32" s="44">
        <v>33665</v>
      </c>
      <c r="D32" s="44">
        <v>2983</v>
      </c>
      <c r="E32" s="44">
        <v>0</v>
      </c>
      <c r="F32" s="44">
        <v>413423</v>
      </c>
      <c r="G32" s="44"/>
      <c r="H32" s="223">
        <v>91.1</v>
      </c>
      <c r="I32" s="223">
        <v>8.1</v>
      </c>
      <c r="J32" s="223">
        <v>0.7</v>
      </c>
      <c r="K32" s="223">
        <v>0</v>
      </c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09"/>
      <c r="AB32" s="109"/>
      <c r="AC32" s="109"/>
      <c r="AD32" s="109"/>
    </row>
    <row r="33" spans="1:30" s="10" customFormat="1" ht="10" customHeight="1" x14ac:dyDescent="0.25">
      <c r="A33" s="10" t="s">
        <v>163</v>
      </c>
      <c r="B33" s="13">
        <v>714574</v>
      </c>
      <c r="C33" s="44">
        <v>158</v>
      </c>
      <c r="D33" s="44">
        <v>94</v>
      </c>
      <c r="E33" s="44">
        <v>0</v>
      </c>
      <c r="F33" s="44">
        <v>714826</v>
      </c>
      <c r="G33" s="44"/>
      <c r="H33" s="223">
        <v>100</v>
      </c>
      <c r="I33" s="223">
        <v>0</v>
      </c>
      <c r="J33" s="223">
        <v>0</v>
      </c>
      <c r="K33" s="223">
        <v>0</v>
      </c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09"/>
      <c r="AB33" s="109"/>
      <c r="AC33" s="109"/>
      <c r="AD33" s="109"/>
    </row>
    <row r="34" spans="1:30" s="10" customFormat="1" ht="10" customHeight="1" x14ac:dyDescent="0.25">
      <c r="A34" s="10" t="s">
        <v>30</v>
      </c>
      <c r="B34" s="13">
        <v>2468527</v>
      </c>
      <c r="C34" s="44">
        <v>16159</v>
      </c>
      <c r="D34" s="44">
        <v>1910</v>
      </c>
      <c r="E34" s="44">
        <v>2004313</v>
      </c>
      <c r="F34" s="44">
        <v>4490909</v>
      </c>
      <c r="G34" s="44"/>
      <c r="H34" s="223">
        <v>55</v>
      </c>
      <c r="I34" s="223">
        <v>0.4</v>
      </c>
      <c r="J34" s="223">
        <v>0</v>
      </c>
      <c r="K34" s="223">
        <v>44.6</v>
      </c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09"/>
      <c r="AB34" s="109"/>
      <c r="AC34" s="109"/>
      <c r="AD34" s="109"/>
    </row>
    <row r="35" spans="1:30" s="10" customFormat="1" ht="10" customHeight="1" x14ac:dyDescent="0.25">
      <c r="A35" s="38" t="s">
        <v>31</v>
      </c>
      <c r="B35" s="13">
        <v>3183101</v>
      </c>
      <c r="C35" s="44">
        <v>44887</v>
      </c>
      <c r="D35" s="44">
        <v>4371</v>
      </c>
      <c r="E35" s="44">
        <v>4147</v>
      </c>
      <c r="F35" s="44">
        <v>3236506</v>
      </c>
      <c r="G35" s="44"/>
      <c r="H35" s="223">
        <v>98.3</v>
      </c>
      <c r="I35" s="223">
        <v>1.4</v>
      </c>
      <c r="J35" s="223">
        <v>0.1</v>
      </c>
      <c r="K35" s="223">
        <v>0.1</v>
      </c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09"/>
      <c r="AB35" s="109"/>
      <c r="AC35" s="109"/>
      <c r="AD35" s="109"/>
    </row>
    <row r="36" spans="1:30" s="10" customFormat="1" ht="10" customHeight="1" x14ac:dyDescent="0.25">
      <c r="A36" s="10" t="s">
        <v>32</v>
      </c>
      <c r="B36" s="13">
        <v>454729</v>
      </c>
      <c r="C36" s="44">
        <v>4040</v>
      </c>
      <c r="D36" s="44">
        <v>1014</v>
      </c>
      <c r="E36" s="44">
        <v>127</v>
      </c>
      <c r="F36" s="44">
        <v>459910</v>
      </c>
      <c r="G36" s="294"/>
      <c r="H36" s="223">
        <v>98.9</v>
      </c>
      <c r="I36" s="223">
        <v>0.9</v>
      </c>
      <c r="J36" s="223">
        <v>0.2</v>
      </c>
      <c r="K36" s="223">
        <v>0</v>
      </c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09"/>
      <c r="AB36" s="109"/>
      <c r="AC36" s="109"/>
      <c r="AD36" s="109"/>
    </row>
    <row r="37" spans="1:30" s="10" customFormat="1" ht="10" customHeight="1" x14ac:dyDescent="0.25">
      <c r="A37" s="10" t="s">
        <v>33</v>
      </c>
      <c r="B37" s="13">
        <v>844496</v>
      </c>
      <c r="C37" s="44">
        <v>53416</v>
      </c>
      <c r="D37" s="44">
        <v>2466</v>
      </c>
      <c r="E37" s="44">
        <v>1289</v>
      </c>
      <c r="F37" s="44">
        <v>901667</v>
      </c>
      <c r="G37" s="44"/>
      <c r="H37" s="223">
        <v>93.7</v>
      </c>
      <c r="I37" s="223">
        <v>5.9</v>
      </c>
      <c r="J37" s="223">
        <v>0.3</v>
      </c>
      <c r="K37" s="223">
        <v>0.1</v>
      </c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09"/>
      <c r="AB37" s="109"/>
      <c r="AC37" s="109"/>
      <c r="AD37" s="109"/>
    </row>
    <row r="38" spans="1:30" s="10" customFormat="1" ht="10" customHeight="1" x14ac:dyDescent="0.25">
      <c r="A38" s="38" t="s">
        <v>34</v>
      </c>
      <c r="B38" s="13">
        <v>2013799</v>
      </c>
      <c r="C38" s="44">
        <v>249572</v>
      </c>
      <c r="D38" s="44">
        <v>3395</v>
      </c>
      <c r="E38" s="44">
        <v>8837</v>
      </c>
      <c r="F38" s="44">
        <v>2275603</v>
      </c>
      <c r="G38" s="44"/>
      <c r="H38" s="223">
        <v>88.5</v>
      </c>
      <c r="I38" s="223">
        <v>11</v>
      </c>
      <c r="J38" s="223">
        <v>0.1</v>
      </c>
      <c r="K38" s="223">
        <v>0.4</v>
      </c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09"/>
      <c r="AB38" s="109"/>
      <c r="AC38" s="109"/>
      <c r="AD38" s="109"/>
    </row>
    <row r="39" spans="1:30" s="10" customFormat="1" ht="10" customHeight="1" x14ac:dyDescent="0.25">
      <c r="A39" s="10" t="s">
        <v>35</v>
      </c>
      <c r="B39" s="13">
        <v>2338604</v>
      </c>
      <c r="C39" s="44">
        <v>3051807</v>
      </c>
      <c r="D39" s="44">
        <v>245597</v>
      </c>
      <c r="E39" s="44">
        <v>0</v>
      </c>
      <c r="F39" s="44">
        <v>5636008</v>
      </c>
      <c r="G39" s="44"/>
      <c r="H39" s="223">
        <v>41.5</v>
      </c>
      <c r="I39" s="223">
        <v>54.1</v>
      </c>
      <c r="J39" s="223">
        <v>4.4000000000000004</v>
      </c>
      <c r="K39" s="223">
        <v>0</v>
      </c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09"/>
      <c r="AB39" s="109"/>
      <c r="AC39" s="109"/>
      <c r="AD39" s="109"/>
    </row>
    <row r="40" spans="1:30" s="10" customFormat="1" ht="10" customHeight="1" x14ac:dyDescent="0.25">
      <c r="A40" s="40" t="s">
        <v>36</v>
      </c>
      <c r="B40" s="54">
        <v>25075040</v>
      </c>
      <c r="C40" s="54">
        <v>2648</v>
      </c>
      <c r="D40" s="54">
        <v>120807</v>
      </c>
      <c r="E40" s="54">
        <v>61865</v>
      </c>
      <c r="F40" s="54">
        <v>63990252</v>
      </c>
      <c r="G40" s="76"/>
      <c r="H40" s="295">
        <v>39.200000000000003</v>
      </c>
      <c r="I40" s="295">
        <v>0</v>
      </c>
      <c r="J40" s="295">
        <v>0.2</v>
      </c>
      <c r="K40" s="295">
        <v>0.1</v>
      </c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09"/>
      <c r="AB40" s="109"/>
      <c r="AC40" s="109"/>
      <c r="AD40" s="109"/>
    </row>
    <row r="41" spans="1:30" s="10" customFormat="1" ht="10" customHeight="1" x14ac:dyDescent="0.25">
      <c r="A41" s="40" t="s">
        <v>37</v>
      </c>
      <c r="B41" s="54">
        <v>47616591</v>
      </c>
      <c r="C41" s="54">
        <v>27875</v>
      </c>
      <c r="D41" s="54">
        <v>29100</v>
      </c>
      <c r="E41" s="54">
        <v>9281</v>
      </c>
      <c r="F41" s="54">
        <v>47682847</v>
      </c>
      <c r="G41" s="76"/>
      <c r="H41" s="295">
        <v>99.9</v>
      </c>
      <c r="I41" s="295">
        <v>0.1</v>
      </c>
      <c r="J41" s="295">
        <v>0.1</v>
      </c>
      <c r="K41" s="295">
        <v>0</v>
      </c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09"/>
      <c r="AB41" s="109"/>
      <c r="AC41" s="109"/>
      <c r="AD41" s="109"/>
    </row>
    <row r="42" spans="1:30" s="10" customFormat="1" ht="10" customHeight="1" x14ac:dyDescent="0.25">
      <c r="A42" s="40" t="s">
        <v>38</v>
      </c>
      <c r="B42" s="54">
        <v>6106357</v>
      </c>
      <c r="C42" s="54">
        <v>1004483</v>
      </c>
      <c r="D42" s="54">
        <v>12647</v>
      </c>
      <c r="E42" s="54">
        <v>247893</v>
      </c>
      <c r="F42" s="54">
        <v>7371380</v>
      </c>
      <c r="G42" s="296"/>
      <c r="H42" s="295">
        <v>82.8</v>
      </c>
      <c r="I42" s="295">
        <v>13.6</v>
      </c>
      <c r="J42" s="295">
        <v>0.2</v>
      </c>
      <c r="K42" s="295">
        <v>3.4</v>
      </c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09"/>
      <c r="AB42" s="109"/>
      <c r="AC42" s="109"/>
      <c r="AD42" s="109"/>
    </row>
    <row r="43" spans="1:30" s="40" customFormat="1" ht="10" customHeight="1" x14ac:dyDescent="0.25">
      <c r="A43" s="40" t="s">
        <v>39</v>
      </c>
      <c r="B43" s="54">
        <v>8042202</v>
      </c>
      <c r="C43" s="54">
        <v>152325</v>
      </c>
      <c r="D43" s="54">
        <v>12838</v>
      </c>
      <c r="E43" s="54">
        <v>2009876</v>
      </c>
      <c r="F43" s="54">
        <v>10217241</v>
      </c>
      <c r="G43" s="76"/>
      <c r="H43" s="295">
        <v>78.7</v>
      </c>
      <c r="I43" s="295">
        <v>1.5</v>
      </c>
      <c r="J43" s="295">
        <v>0.1</v>
      </c>
      <c r="K43" s="295">
        <v>19.7</v>
      </c>
      <c r="L43" s="15"/>
      <c r="M43" s="338"/>
      <c r="N43" s="338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09"/>
      <c r="AB43" s="109"/>
      <c r="AC43" s="109"/>
      <c r="AD43" s="109"/>
    </row>
    <row r="44" spans="1:30" s="40" customFormat="1" ht="10" customHeight="1" x14ac:dyDescent="0.25">
      <c r="A44" s="40" t="s">
        <v>40</v>
      </c>
      <c r="B44" s="54">
        <v>4352403</v>
      </c>
      <c r="C44" s="54">
        <v>3301379</v>
      </c>
      <c r="D44" s="54">
        <v>248992</v>
      </c>
      <c r="E44" s="54">
        <v>8837</v>
      </c>
      <c r="F44" s="54">
        <v>7911611</v>
      </c>
      <c r="G44" s="76"/>
      <c r="H44" s="295">
        <v>55</v>
      </c>
      <c r="I44" s="295">
        <v>41.7</v>
      </c>
      <c r="J44" s="295">
        <v>3.1</v>
      </c>
      <c r="K44" s="295">
        <v>0.1</v>
      </c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09"/>
      <c r="AB44" s="109"/>
      <c r="AC44" s="109"/>
      <c r="AD44" s="109"/>
    </row>
    <row r="45" spans="1:30" s="40" customFormat="1" ht="10" customHeight="1" x14ac:dyDescent="0.25">
      <c r="A45" s="40" t="s">
        <v>41</v>
      </c>
      <c r="B45" s="55">
        <v>129922485</v>
      </c>
      <c r="C45" s="76">
        <v>4488710</v>
      </c>
      <c r="D45" s="76">
        <v>424384</v>
      </c>
      <c r="E45" s="76">
        <v>2337752</v>
      </c>
      <c r="F45" s="76">
        <v>137173331</v>
      </c>
      <c r="G45" s="76"/>
      <c r="H45" s="295">
        <v>94.7</v>
      </c>
      <c r="I45" s="295">
        <v>3.3</v>
      </c>
      <c r="J45" s="295">
        <v>0.3</v>
      </c>
      <c r="K45" s="295">
        <v>1.7</v>
      </c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09"/>
      <c r="AB45" s="109"/>
      <c r="AC45" s="109"/>
      <c r="AD45" s="109"/>
    </row>
    <row r="46" spans="1:30" s="8" customFormat="1" ht="3" customHeight="1" x14ac:dyDescent="0.3">
      <c r="A46" s="209"/>
      <c r="B46" s="210"/>
      <c r="C46" s="210"/>
      <c r="D46" s="210"/>
      <c r="E46" s="210"/>
      <c r="F46" s="210"/>
      <c r="G46" s="210"/>
      <c r="H46" s="210"/>
      <c r="I46" s="210"/>
      <c r="J46" s="210"/>
      <c r="K46" s="210"/>
    </row>
    <row r="47" spans="1:30" s="8" customFormat="1" ht="3" customHeight="1" x14ac:dyDescent="0.3">
      <c r="A47" s="211"/>
      <c r="B47" s="212"/>
      <c r="C47" s="212"/>
      <c r="D47" s="212"/>
      <c r="E47" s="212"/>
      <c r="F47" s="212"/>
      <c r="G47" s="212"/>
      <c r="H47" s="212"/>
      <c r="I47" s="212"/>
      <c r="J47" s="212"/>
      <c r="K47" s="212"/>
    </row>
    <row r="48" spans="1:30" s="40" customFormat="1" ht="10" customHeight="1" x14ac:dyDescent="0.25">
      <c r="A48" s="10" t="s">
        <v>323</v>
      </c>
      <c r="B48" s="55"/>
      <c r="C48" s="55"/>
      <c r="D48" s="55"/>
      <c r="E48" s="55"/>
      <c r="F48" s="55"/>
      <c r="G48" s="55"/>
      <c r="H48" s="55"/>
      <c r="I48" s="55"/>
      <c r="J48" s="55"/>
      <c r="K48" s="55"/>
    </row>
    <row r="49" spans="1:11" s="10" customFormat="1" ht="10" customHeight="1" x14ac:dyDescent="0.25">
      <c r="A49" s="367" t="s">
        <v>272</v>
      </c>
      <c r="B49" s="386"/>
      <c r="C49" s="386"/>
      <c r="D49" s="386"/>
      <c r="E49" s="386"/>
      <c r="F49" s="386"/>
      <c r="G49" s="386"/>
      <c r="H49" s="386"/>
      <c r="I49" s="386"/>
      <c r="J49" s="386"/>
      <c r="K49" s="386"/>
    </row>
  </sheetData>
  <mergeCells count="6">
    <mergeCell ref="A49:K49"/>
    <mergeCell ref="A5:K5"/>
    <mergeCell ref="A8:A9"/>
    <mergeCell ref="B8:F8"/>
    <mergeCell ref="H8:K8"/>
    <mergeCell ref="B16:K16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M56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10" style="6" customWidth="1"/>
    <col min="2" max="4" width="7.7265625" style="6" customWidth="1"/>
    <col min="5" max="5" width="8.1796875" style="6" customWidth="1"/>
    <col min="6" max="6" width="8.453125" style="6" customWidth="1"/>
    <col min="7" max="7" width="0.81640625" style="6" customWidth="1"/>
    <col min="8" max="12" width="7.7265625" style="6" customWidth="1"/>
    <col min="13" max="16384" width="9.1796875" style="6"/>
  </cols>
  <sheetData>
    <row r="1" spans="1:13" s="154" customFormat="1" ht="12" customHeight="1" x14ac:dyDescent="0.25">
      <c r="A1" s="11"/>
      <c r="B1" s="11"/>
      <c r="C1" s="11"/>
      <c r="D1" s="11"/>
      <c r="E1" s="11"/>
      <c r="F1" s="11"/>
      <c r="G1" s="11"/>
      <c r="H1" s="11"/>
      <c r="I1" s="11"/>
    </row>
    <row r="2" spans="1:13" s="154" customFormat="1" ht="12" customHeight="1" x14ac:dyDescent="0.25">
      <c r="A2" s="11"/>
      <c r="B2" s="11"/>
      <c r="C2" s="11"/>
      <c r="D2" s="11"/>
      <c r="E2" s="11"/>
      <c r="F2" s="11"/>
      <c r="G2" s="11"/>
      <c r="H2" s="11"/>
      <c r="I2" s="11"/>
    </row>
    <row r="3" spans="1:13" s="9" customFormat="1" ht="25.15" customHeight="1" x14ac:dyDescent="0.25">
      <c r="A3" s="86"/>
      <c r="B3" s="130"/>
      <c r="C3" s="86"/>
      <c r="D3" s="86"/>
      <c r="E3" s="86"/>
      <c r="F3" s="86"/>
      <c r="G3" s="86"/>
      <c r="H3" s="86"/>
      <c r="I3" s="86"/>
    </row>
    <row r="4" spans="1:13" s="11" customFormat="1" ht="12" customHeight="1" x14ac:dyDescent="0.25">
      <c r="A4" s="97" t="s">
        <v>295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</row>
    <row r="5" spans="1:13" s="1" customFormat="1" ht="12" customHeight="1" x14ac:dyDescent="0.25">
      <c r="A5" s="97" t="s">
        <v>43</v>
      </c>
      <c r="B5" s="97"/>
      <c r="C5" s="97"/>
      <c r="D5" s="97"/>
      <c r="E5" s="97"/>
      <c r="F5" s="97"/>
      <c r="G5" s="97"/>
      <c r="H5" s="97"/>
      <c r="I5" s="97"/>
      <c r="J5" s="117"/>
      <c r="K5" s="117"/>
      <c r="L5" s="117"/>
    </row>
    <row r="6" spans="1:13" s="1" customFormat="1" ht="12" customHeight="1" x14ac:dyDescent="0.25">
      <c r="A6" s="98" t="s">
        <v>417</v>
      </c>
      <c r="B6" s="107"/>
      <c r="C6" s="107"/>
      <c r="D6" s="107"/>
      <c r="E6" s="107"/>
      <c r="F6" s="107"/>
      <c r="G6" s="107"/>
      <c r="H6" s="205"/>
      <c r="I6" s="107"/>
      <c r="J6" s="106"/>
      <c r="K6" s="106"/>
      <c r="L6" s="106"/>
    </row>
    <row r="7" spans="1:13" s="3" customFormat="1" ht="6" customHeight="1" x14ac:dyDescent="0.35">
      <c r="A7" s="116"/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04"/>
    </row>
    <row r="8" spans="1:13" s="3" customFormat="1" ht="12" customHeight="1" x14ac:dyDescent="0.35">
      <c r="A8" s="390"/>
      <c r="B8" s="385" t="s">
        <v>3</v>
      </c>
      <c r="C8" s="385"/>
      <c r="D8" s="385"/>
      <c r="E8" s="385"/>
      <c r="F8" s="385"/>
      <c r="G8" s="4"/>
      <c r="H8" s="385" t="s">
        <v>266</v>
      </c>
      <c r="I8" s="385"/>
      <c r="J8" s="385"/>
      <c r="K8" s="385"/>
      <c r="L8" s="10"/>
    </row>
    <row r="9" spans="1:13" ht="20.149999999999999" customHeight="1" x14ac:dyDescent="0.25">
      <c r="A9" s="391"/>
      <c r="B9" s="149">
        <v>2018</v>
      </c>
      <c r="C9" s="149">
        <v>2019</v>
      </c>
      <c r="D9" s="149">
        <v>2020</v>
      </c>
      <c r="E9" s="149">
        <v>2021</v>
      </c>
      <c r="F9" s="345">
        <v>2022</v>
      </c>
      <c r="G9" s="5"/>
      <c r="H9" s="297" t="s">
        <v>325</v>
      </c>
      <c r="I9" s="297" t="s">
        <v>359</v>
      </c>
      <c r="J9" s="297" t="s">
        <v>399</v>
      </c>
      <c r="K9" s="349" t="s">
        <v>418</v>
      </c>
      <c r="L9" s="99"/>
    </row>
    <row r="10" spans="1:13" s="4" customFormat="1" ht="3" customHeight="1" x14ac:dyDescent="0.2">
      <c r="G10" s="7"/>
      <c r="H10" s="7"/>
      <c r="I10" s="7"/>
    </row>
    <row r="11" spans="1:13" s="10" customFormat="1" ht="10" customHeight="1" x14ac:dyDescent="0.25">
      <c r="B11" s="389" t="s">
        <v>254</v>
      </c>
      <c r="C11" s="389"/>
      <c r="D11" s="389"/>
      <c r="E11" s="389"/>
      <c r="F11" s="389"/>
      <c r="G11" s="389"/>
      <c r="H11" s="389"/>
      <c r="I11" s="389"/>
      <c r="J11" s="389"/>
      <c r="K11" s="389"/>
    </row>
    <row r="12" spans="1:13" s="4" customFormat="1" ht="3" customHeight="1" x14ac:dyDescent="0.2">
      <c r="A12" s="10"/>
      <c r="B12" s="10"/>
      <c r="C12" s="10"/>
      <c r="D12" s="10"/>
      <c r="E12" s="10"/>
      <c r="F12" s="10"/>
      <c r="G12" s="13"/>
      <c r="H12" s="13"/>
      <c r="I12" s="13"/>
      <c r="J12" s="29"/>
      <c r="K12" s="29"/>
      <c r="L12" s="29"/>
    </row>
    <row r="13" spans="1:13" s="10" customFormat="1" ht="10" customHeight="1" x14ac:dyDescent="0.25">
      <c r="A13" s="10" t="s">
        <v>44</v>
      </c>
      <c r="B13" s="356">
        <v>2768</v>
      </c>
      <c r="C13" s="356">
        <v>2729</v>
      </c>
      <c r="D13" s="356">
        <v>2694</v>
      </c>
      <c r="E13" s="317">
        <v>2774</v>
      </c>
      <c r="F13" s="317">
        <v>2798</v>
      </c>
      <c r="G13" s="13"/>
      <c r="H13" s="223">
        <f t="shared" ref="H13:K14" si="0">+C13/B13%-100</f>
        <v>-1.4089595375722581</v>
      </c>
      <c r="I13" s="223">
        <f t="shared" si="0"/>
        <v>-1.2825210699890022</v>
      </c>
      <c r="J13" s="223">
        <f t="shared" si="0"/>
        <v>2.9695619896065324</v>
      </c>
      <c r="K13" s="223">
        <f t="shared" si="0"/>
        <v>0.86517664023071461</v>
      </c>
      <c r="L13" s="15"/>
      <c r="M13" s="15"/>
    </row>
    <row r="14" spans="1:13" s="10" customFormat="1" ht="10" customHeight="1" x14ac:dyDescent="0.25">
      <c r="A14" s="10" t="s">
        <v>45</v>
      </c>
      <c r="B14" s="356">
        <v>8092178</v>
      </c>
      <c r="C14" s="356">
        <v>7798145</v>
      </c>
      <c r="D14" s="356">
        <v>7301899</v>
      </c>
      <c r="E14" s="317">
        <v>7399946</v>
      </c>
      <c r="F14" s="317">
        <v>7472141</v>
      </c>
      <c r="G14" s="13"/>
      <c r="H14" s="223">
        <f t="shared" si="0"/>
        <v>-3.6335458760299133</v>
      </c>
      <c r="I14" s="223">
        <f t="shared" si="0"/>
        <v>-6.3636416096392168</v>
      </c>
      <c r="J14" s="223">
        <f t="shared" si="0"/>
        <v>1.3427602874265858</v>
      </c>
      <c r="K14" s="223">
        <f>+F14/E14%-100</f>
        <v>0.97561522746245544</v>
      </c>
      <c r="L14" s="15"/>
    </row>
    <row r="15" spans="1:13" s="4" customFormat="1" ht="3" customHeight="1" x14ac:dyDescent="0.2">
      <c r="A15" s="10"/>
      <c r="B15" s="10"/>
      <c r="C15" s="10"/>
      <c r="D15" s="10"/>
      <c r="E15" s="10"/>
      <c r="F15" s="10"/>
      <c r="G15" s="13"/>
      <c r="H15" s="13"/>
      <c r="I15" s="13"/>
      <c r="J15" s="29"/>
      <c r="K15" s="29"/>
      <c r="L15" s="29"/>
    </row>
    <row r="16" spans="1:13" s="10" customFormat="1" ht="10" customHeight="1" x14ac:dyDescent="0.25">
      <c r="B16" s="389" t="s">
        <v>255</v>
      </c>
      <c r="C16" s="389"/>
      <c r="D16" s="389"/>
      <c r="E16" s="389"/>
      <c r="F16" s="389"/>
      <c r="G16" s="389"/>
      <c r="H16" s="389"/>
      <c r="I16" s="389"/>
      <c r="J16" s="389"/>
      <c r="K16" s="389"/>
    </row>
    <row r="17" spans="1:13" s="4" customFormat="1" ht="3" customHeight="1" x14ac:dyDescent="0.2">
      <c r="A17" s="10"/>
      <c r="B17" s="10"/>
      <c r="C17" s="10"/>
      <c r="D17" s="10"/>
      <c r="E17" s="10"/>
      <c r="F17" s="10"/>
      <c r="G17" s="13"/>
      <c r="H17" s="13"/>
      <c r="I17" s="13"/>
      <c r="J17" s="29"/>
      <c r="K17" s="29"/>
      <c r="L17" s="29"/>
    </row>
    <row r="18" spans="1:13" s="10" customFormat="1" ht="10" customHeight="1" x14ac:dyDescent="0.25">
      <c r="A18" s="10" t="s">
        <v>44</v>
      </c>
      <c r="B18" s="356">
        <v>11251</v>
      </c>
      <c r="C18" s="356">
        <v>11481</v>
      </c>
      <c r="D18" s="356">
        <v>10608</v>
      </c>
      <c r="E18" s="317">
        <v>10944</v>
      </c>
      <c r="F18" s="317">
        <v>10348</v>
      </c>
      <c r="H18" s="223">
        <f t="shared" ref="H18:K19" si="1">+C18/B18%-100</f>
        <v>2.0442627322015738</v>
      </c>
      <c r="I18" s="223">
        <f t="shared" si="1"/>
        <v>-7.6038672589495775</v>
      </c>
      <c r="J18" s="223">
        <f t="shared" si="1"/>
        <v>3.167420814479641</v>
      </c>
      <c r="K18" s="223">
        <f t="shared" si="1"/>
        <v>-5.4459064327485294</v>
      </c>
      <c r="L18" s="15"/>
      <c r="M18" s="15"/>
    </row>
    <row r="19" spans="1:13" s="10" customFormat="1" ht="10" customHeight="1" x14ac:dyDescent="0.25">
      <c r="A19" s="10" t="s">
        <v>45</v>
      </c>
      <c r="B19" s="356">
        <v>14706714</v>
      </c>
      <c r="C19" s="356">
        <v>14476337</v>
      </c>
      <c r="D19" s="356">
        <v>12708678</v>
      </c>
      <c r="E19" s="317">
        <v>13354344</v>
      </c>
      <c r="F19" s="317">
        <v>12387335</v>
      </c>
      <c r="H19" s="223">
        <f t="shared" si="1"/>
        <v>-1.5664750127050979</v>
      </c>
      <c r="I19" s="223">
        <f t="shared" si="1"/>
        <v>-12.210678709676344</v>
      </c>
      <c r="J19" s="223">
        <f t="shared" si="1"/>
        <v>5.0805127016358398</v>
      </c>
      <c r="K19" s="223">
        <f t="shared" si="1"/>
        <v>-7.2411568849806542</v>
      </c>
      <c r="L19" s="15"/>
    </row>
    <row r="20" spans="1:13" s="4" customFormat="1" ht="3" customHeight="1" x14ac:dyDescent="0.2">
      <c r="A20" s="10"/>
      <c r="B20" s="10"/>
      <c r="C20" s="10"/>
      <c r="D20" s="10"/>
      <c r="E20" s="10"/>
      <c r="F20" s="10"/>
      <c r="G20" s="10"/>
      <c r="H20" s="13"/>
      <c r="I20" s="10"/>
      <c r="J20" s="29"/>
      <c r="K20" s="29"/>
      <c r="L20" s="29"/>
    </row>
    <row r="21" spans="1:13" s="10" customFormat="1" ht="10" customHeight="1" x14ac:dyDescent="0.25">
      <c r="B21" s="389" t="s">
        <v>267</v>
      </c>
      <c r="C21" s="389"/>
      <c r="D21" s="389"/>
      <c r="E21" s="389"/>
      <c r="F21" s="389"/>
      <c r="G21" s="389"/>
      <c r="H21" s="389"/>
      <c r="I21" s="389"/>
      <c r="J21" s="389"/>
      <c r="K21" s="389"/>
    </row>
    <row r="22" spans="1:13" s="4" customFormat="1" ht="3" customHeight="1" x14ac:dyDescent="0.2">
      <c r="A22" s="10"/>
      <c r="B22" s="10"/>
      <c r="C22" s="10"/>
      <c r="D22" s="10"/>
      <c r="E22" s="10"/>
      <c r="F22" s="10"/>
      <c r="G22" s="13"/>
      <c r="H22" s="13"/>
      <c r="I22" s="13"/>
      <c r="J22" s="29"/>
      <c r="K22" s="29"/>
      <c r="L22" s="29"/>
    </row>
    <row r="23" spans="1:13" s="10" customFormat="1" ht="10" customHeight="1" x14ac:dyDescent="0.25">
      <c r="A23" s="10" t="s">
        <v>44</v>
      </c>
      <c r="B23" s="356">
        <v>2883</v>
      </c>
      <c r="C23" s="356">
        <v>2961</v>
      </c>
      <c r="D23" s="356">
        <v>2989</v>
      </c>
      <c r="E23" s="317">
        <v>2907</v>
      </c>
      <c r="F23" s="317">
        <v>2924</v>
      </c>
      <c r="H23" s="223">
        <f t="shared" ref="H23:K24" si="2">+C23/B23%-100</f>
        <v>2.7055150884495447</v>
      </c>
      <c r="I23" s="223">
        <f t="shared" si="2"/>
        <v>0.94562647754136719</v>
      </c>
      <c r="J23" s="223">
        <f t="shared" si="2"/>
        <v>-2.7433924389427915</v>
      </c>
      <c r="K23" s="223">
        <f>+F23/E23%-100</f>
        <v>0.58479532163742931</v>
      </c>
      <c r="L23" s="15"/>
      <c r="M23" s="15"/>
    </row>
    <row r="24" spans="1:13" s="10" customFormat="1" ht="10" customHeight="1" x14ac:dyDescent="0.25">
      <c r="A24" s="10" t="s">
        <v>45</v>
      </c>
      <c r="B24" s="356">
        <v>355788</v>
      </c>
      <c r="C24" s="356">
        <v>326431</v>
      </c>
      <c r="D24" s="356">
        <v>297940</v>
      </c>
      <c r="E24" s="317">
        <v>301939</v>
      </c>
      <c r="F24" s="317">
        <v>302592</v>
      </c>
      <c r="H24" s="223">
        <f t="shared" si="2"/>
        <v>-8.2512619874756865</v>
      </c>
      <c r="I24" s="223">
        <f t="shared" si="2"/>
        <v>-8.728031345062206</v>
      </c>
      <c r="J24" s="223">
        <f t="shared" si="2"/>
        <v>1.3422165536685213</v>
      </c>
      <c r="K24" s="223">
        <f t="shared" si="2"/>
        <v>0.21626884900592813</v>
      </c>
      <c r="L24" s="15"/>
    </row>
    <row r="25" spans="1:13" s="4" customFormat="1" ht="3" customHeight="1" x14ac:dyDescent="0.2">
      <c r="A25" s="10"/>
      <c r="B25" s="10"/>
      <c r="C25" s="10"/>
      <c r="D25" s="10"/>
      <c r="E25" s="10"/>
      <c r="F25" s="10"/>
      <c r="G25" s="10"/>
      <c r="H25" s="13"/>
      <c r="I25" s="10"/>
      <c r="J25" s="29"/>
      <c r="K25" s="29"/>
      <c r="L25" s="29"/>
    </row>
    <row r="26" spans="1:13" s="10" customFormat="1" ht="10" customHeight="1" x14ac:dyDescent="0.25">
      <c r="B26" s="389" t="s">
        <v>256</v>
      </c>
      <c r="C26" s="389"/>
      <c r="D26" s="389"/>
      <c r="E26" s="389"/>
      <c r="F26" s="389"/>
      <c r="G26" s="389"/>
      <c r="H26" s="389"/>
      <c r="I26" s="389"/>
      <c r="J26" s="389"/>
      <c r="K26" s="389"/>
    </row>
    <row r="27" spans="1:13" s="4" customFormat="1" ht="3" customHeight="1" x14ac:dyDescent="0.2">
      <c r="A27" s="10"/>
      <c r="B27" s="10"/>
      <c r="C27" s="10"/>
      <c r="D27" s="10"/>
      <c r="E27" s="10"/>
      <c r="F27" s="10"/>
      <c r="G27" s="13"/>
      <c r="H27" s="13"/>
      <c r="I27" s="13"/>
      <c r="J27" s="29"/>
      <c r="K27" s="29"/>
      <c r="L27" s="29"/>
    </row>
    <row r="28" spans="1:13" s="4" customFormat="1" ht="10.15" customHeight="1" x14ac:dyDescent="0.2">
      <c r="A28" s="10" t="s">
        <v>44</v>
      </c>
      <c r="B28" s="356">
        <v>20</v>
      </c>
      <c r="C28" s="355">
        <v>22</v>
      </c>
      <c r="D28" s="355">
        <v>20</v>
      </c>
      <c r="E28" s="318">
        <v>21</v>
      </c>
      <c r="F28" s="318">
        <v>21</v>
      </c>
      <c r="G28" s="10"/>
      <c r="H28" s="223">
        <f t="shared" ref="H28:K29" si="3">+C28/B28%-100</f>
        <v>10</v>
      </c>
      <c r="I28" s="223">
        <f t="shared" si="3"/>
        <v>-9.0909090909090935</v>
      </c>
      <c r="J28" s="223">
        <f t="shared" si="3"/>
        <v>5</v>
      </c>
      <c r="K28" s="223">
        <f t="shared" si="3"/>
        <v>0</v>
      </c>
      <c r="L28" s="29"/>
      <c r="M28" s="15"/>
    </row>
    <row r="29" spans="1:13" s="10" customFormat="1" ht="10" customHeight="1" x14ac:dyDescent="0.25">
      <c r="A29" s="10" t="s">
        <v>45</v>
      </c>
      <c r="B29" s="356">
        <v>56177</v>
      </c>
      <c r="C29" s="356">
        <v>57670</v>
      </c>
      <c r="D29" s="356">
        <v>50468</v>
      </c>
      <c r="E29" s="317">
        <v>52133</v>
      </c>
      <c r="F29" s="317">
        <v>50107</v>
      </c>
      <c r="H29" s="223">
        <f t="shared" si="3"/>
        <v>2.65767128896168</v>
      </c>
      <c r="I29" s="223">
        <f t="shared" si="3"/>
        <v>-12.488295474250052</v>
      </c>
      <c r="J29" s="223">
        <f t="shared" si="3"/>
        <v>3.2991202346041035</v>
      </c>
      <c r="K29" s="223">
        <f t="shared" si="3"/>
        <v>-3.8862141062283087</v>
      </c>
      <c r="L29" s="15"/>
    </row>
    <row r="30" spans="1:13" s="4" customFormat="1" ht="3" customHeight="1" x14ac:dyDescent="0.2">
      <c r="A30" s="5"/>
      <c r="B30" s="5"/>
      <c r="C30" s="16"/>
      <c r="D30" s="16"/>
      <c r="E30" s="16"/>
      <c r="F30" s="16"/>
      <c r="G30" s="5"/>
      <c r="H30" s="16"/>
      <c r="I30" s="5"/>
      <c r="J30" s="5"/>
      <c r="K30" s="5"/>
    </row>
    <row r="31" spans="1:13" s="4" customFormat="1" ht="3" customHeight="1" x14ac:dyDescent="0.2">
      <c r="C31" s="7"/>
      <c r="D31" s="7"/>
      <c r="E31" s="7"/>
      <c r="F31" s="7"/>
      <c r="H31" s="7"/>
      <c r="J31" s="7"/>
    </row>
    <row r="32" spans="1:13" s="10" customFormat="1" ht="10" customHeight="1" x14ac:dyDescent="0.25">
      <c r="A32" s="10" t="s">
        <v>46</v>
      </c>
      <c r="J32" s="13"/>
    </row>
    <row r="34" spans="1:6" x14ac:dyDescent="0.25">
      <c r="D34" s="213"/>
      <c r="E34" s="100"/>
      <c r="F34" s="319"/>
    </row>
    <row r="35" spans="1:6" x14ac:dyDescent="0.25">
      <c r="B35" s="13"/>
      <c r="C35" s="13"/>
      <c r="D35" s="13"/>
      <c r="E35" s="13"/>
      <c r="F35" s="13"/>
    </row>
    <row r="36" spans="1:6" ht="13" x14ac:dyDescent="0.3">
      <c r="A36" s="8"/>
      <c r="B36" s="13"/>
      <c r="C36" s="13"/>
      <c r="D36" s="13"/>
      <c r="E36" s="13"/>
      <c r="F36" s="13"/>
    </row>
    <row r="37" spans="1:6" x14ac:dyDescent="0.25">
      <c r="B37" s="13"/>
      <c r="C37" s="13"/>
      <c r="D37" s="13"/>
      <c r="E37" s="13"/>
      <c r="F37" s="13"/>
    </row>
    <row r="38" spans="1:6" x14ac:dyDescent="0.25">
      <c r="B38" s="13"/>
      <c r="C38" s="13"/>
      <c r="D38" s="13"/>
      <c r="E38" s="13"/>
      <c r="F38" s="13"/>
    </row>
    <row r="39" spans="1:6" x14ac:dyDescent="0.25">
      <c r="B39" s="13"/>
      <c r="C39" s="13"/>
      <c r="D39" s="13"/>
      <c r="E39" s="13"/>
      <c r="F39" s="13"/>
    </row>
    <row r="40" spans="1:6" x14ac:dyDescent="0.25">
      <c r="B40" s="13"/>
      <c r="C40" s="13"/>
      <c r="D40" s="13"/>
      <c r="E40" s="13"/>
      <c r="F40" s="13"/>
    </row>
    <row r="41" spans="1:6" x14ac:dyDescent="0.25">
      <c r="B41" s="13"/>
      <c r="C41" s="13"/>
      <c r="D41" s="13"/>
      <c r="E41" s="13"/>
      <c r="F41" s="13"/>
    </row>
    <row r="42" spans="1:6" x14ac:dyDescent="0.25">
      <c r="B42" s="13"/>
      <c r="C42" s="13"/>
      <c r="D42" s="13"/>
      <c r="E42" s="13"/>
      <c r="F42" s="13"/>
    </row>
    <row r="43" spans="1:6" x14ac:dyDescent="0.25">
      <c r="B43" s="13"/>
      <c r="C43" s="13"/>
      <c r="D43" s="13"/>
      <c r="E43" s="13"/>
      <c r="F43" s="13"/>
    </row>
    <row r="44" spans="1:6" x14ac:dyDescent="0.25">
      <c r="B44" s="13"/>
      <c r="C44" s="13"/>
      <c r="D44" s="13"/>
      <c r="E44" s="13"/>
      <c r="F44" s="13"/>
    </row>
    <row r="45" spans="1:6" x14ac:dyDescent="0.25">
      <c r="B45" s="13"/>
      <c r="C45" s="13"/>
      <c r="D45" s="13"/>
      <c r="E45" s="13"/>
      <c r="F45" s="13"/>
    </row>
    <row r="47" spans="1:6" x14ac:dyDescent="0.25">
      <c r="B47" s="12"/>
      <c r="C47" s="12"/>
      <c r="D47" s="12"/>
      <c r="E47" s="12"/>
      <c r="F47" s="12"/>
    </row>
    <row r="48" spans="1:6" x14ac:dyDescent="0.25">
      <c r="B48" s="12"/>
      <c r="C48" s="12"/>
      <c r="D48" s="12"/>
      <c r="E48" s="12"/>
      <c r="F48" s="12"/>
    </row>
    <row r="49" spans="2:6" x14ac:dyDescent="0.25">
      <c r="E49" s="100"/>
      <c r="F49" s="319"/>
    </row>
    <row r="50" spans="2:6" x14ac:dyDescent="0.25">
      <c r="B50" s="12"/>
      <c r="C50" s="12"/>
      <c r="D50" s="12"/>
      <c r="E50" s="12"/>
      <c r="F50" s="100"/>
    </row>
    <row r="51" spans="2:6" x14ac:dyDescent="0.25">
      <c r="B51" s="12"/>
      <c r="C51" s="12"/>
      <c r="D51" s="12"/>
      <c r="E51" s="12"/>
    </row>
    <row r="52" spans="2:6" x14ac:dyDescent="0.25">
      <c r="B52" s="12"/>
      <c r="C52" s="12"/>
      <c r="D52" s="12"/>
      <c r="E52" s="12"/>
    </row>
    <row r="53" spans="2:6" x14ac:dyDescent="0.25">
      <c r="B53" s="12"/>
      <c r="C53" s="12"/>
      <c r="D53" s="12"/>
      <c r="E53" s="12"/>
    </row>
    <row r="54" spans="2:6" x14ac:dyDescent="0.25">
      <c r="B54" s="12"/>
      <c r="C54" s="12"/>
      <c r="D54" s="12"/>
      <c r="E54" s="12"/>
    </row>
    <row r="55" spans="2:6" x14ac:dyDescent="0.25">
      <c r="B55" s="12"/>
      <c r="C55" s="12"/>
      <c r="D55" s="12"/>
      <c r="E55" s="12"/>
    </row>
    <row r="56" spans="2:6" x14ac:dyDescent="0.25">
      <c r="B56" s="12"/>
      <c r="C56" s="12"/>
      <c r="D56" s="12"/>
      <c r="E56" s="12"/>
    </row>
  </sheetData>
  <mergeCells count="7">
    <mergeCell ref="B21:K21"/>
    <mergeCell ref="B26:K26"/>
    <mergeCell ref="A8:A9"/>
    <mergeCell ref="B8:F8"/>
    <mergeCell ref="H8:K8"/>
    <mergeCell ref="B11:K11"/>
    <mergeCell ref="B16:K16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AH98"/>
  <sheetViews>
    <sheetView zoomScaleNormal="100" workbookViewId="0">
      <selection activeCell="A4" sqref="A4"/>
    </sheetView>
  </sheetViews>
  <sheetFormatPr defaultColWidth="9.1796875" defaultRowHeight="9" x14ac:dyDescent="0.2"/>
  <cols>
    <col min="1" max="1" width="16.1796875" style="4" customWidth="1"/>
    <col min="2" max="4" width="9.7265625" style="4" customWidth="1"/>
    <col min="5" max="5" width="0.81640625" style="4" customWidth="1"/>
    <col min="6" max="8" width="9.7265625" style="4" customWidth="1"/>
    <col min="9" max="9" width="0.81640625" style="4" customWidth="1"/>
    <col min="10" max="10" width="9.7265625" style="4" customWidth="1"/>
    <col min="11" max="15" width="9.1796875" style="4"/>
    <col min="16" max="20" width="8.81640625" style="4" customWidth="1"/>
    <col min="21" max="21" width="9.1796875" style="4"/>
    <col min="22" max="22" width="12.7265625" style="4" bestFit="1" customWidth="1"/>
    <col min="23" max="16384" width="9.1796875" style="4"/>
  </cols>
  <sheetData>
    <row r="1" spans="1:30" s="9" customFormat="1" ht="12" customHeight="1" x14ac:dyDescent="0.25">
      <c r="A1" s="6"/>
      <c r="B1" s="6"/>
      <c r="C1" s="6"/>
      <c r="D1" s="6"/>
      <c r="E1" s="6"/>
      <c r="F1" s="6"/>
      <c r="G1" s="6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spans="1:30" s="9" customFormat="1" ht="12" customHeight="1" x14ac:dyDescent="0.25">
      <c r="A2" s="6"/>
      <c r="B2" s="6"/>
      <c r="C2" s="6"/>
      <c r="D2" s="6"/>
      <c r="E2" s="6"/>
      <c r="F2" s="6"/>
      <c r="G2" s="6"/>
      <c r="H2" s="214"/>
      <c r="J2" s="215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spans="1:30" s="9" customFormat="1" ht="25.15" customHeight="1" x14ac:dyDescent="0.25">
      <c r="A3" s="126"/>
      <c r="B3" s="126"/>
      <c r="C3" s="130"/>
      <c r="D3" s="126"/>
      <c r="E3" s="126"/>
      <c r="F3" s="126"/>
      <c r="G3" s="126"/>
      <c r="J3" s="215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30" s="6" customFormat="1" ht="12" customHeight="1" x14ac:dyDescent="0.25">
      <c r="A4" s="21" t="s">
        <v>252</v>
      </c>
      <c r="B4" s="21"/>
      <c r="C4" s="21"/>
      <c r="D4" s="21"/>
      <c r="E4" s="21"/>
      <c r="F4" s="21"/>
      <c r="H4" s="21"/>
      <c r="I4" s="21"/>
      <c r="J4" s="215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30" s="3" customFormat="1" ht="12" customHeight="1" x14ac:dyDescent="0.35">
      <c r="A5" s="394" t="s">
        <v>299</v>
      </c>
      <c r="B5" s="394"/>
      <c r="C5" s="394"/>
      <c r="D5" s="394"/>
      <c r="E5" s="394"/>
      <c r="F5" s="394"/>
      <c r="G5" s="394"/>
      <c r="H5" s="118"/>
      <c r="I5" s="118"/>
      <c r="J5" s="118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</row>
    <row r="6" spans="1:30" s="3" customFormat="1" ht="12" customHeight="1" x14ac:dyDescent="0.35">
      <c r="A6" s="22" t="s">
        <v>407</v>
      </c>
      <c r="B6" s="23"/>
      <c r="C6" s="23"/>
      <c r="D6" s="23"/>
      <c r="E6" s="23"/>
      <c r="F6" s="23"/>
      <c r="G6" s="23"/>
      <c r="H6" s="104"/>
      <c r="I6" s="104"/>
      <c r="J6" s="104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</row>
    <row r="7" spans="1:30" ht="6" customHeight="1" x14ac:dyDescent="0.25">
      <c r="A7" s="98"/>
      <c r="B7" s="127"/>
      <c r="C7" s="127"/>
      <c r="D7" s="127"/>
      <c r="E7" s="216"/>
      <c r="F7" s="216"/>
      <c r="G7" s="217"/>
      <c r="H7" s="218"/>
      <c r="I7" s="216"/>
      <c r="J7" s="216"/>
    </row>
    <row r="8" spans="1:30" ht="12" customHeight="1" x14ac:dyDescent="0.2">
      <c r="A8" s="390" t="s">
        <v>48</v>
      </c>
      <c r="B8" s="396" t="s">
        <v>275</v>
      </c>
      <c r="C8" s="396"/>
      <c r="D8" s="396"/>
      <c r="E8" s="225"/>
      <c r="F8" s="385" t="s">
        <v>270</v>
      </c>
      <c r="G8" s="385"/>
      <c r="H8" s="385"/>
      <c r="I8" s="385"/>
      <c r="J8" s="385"/>
    </row>
    <row r="9" spans="1:30" ht="12" customHeight="1" x14ac:dyDescent="0.2">
      <c r="A9" s="395"/>
      <c r="B9" s="397"/>
      <c r="C9" s="397"/>
      <c r="D9" s="397"/>
      <c r="F9" s="385" t="s">
        <v>49</v>
      </c>
      <c r="G9" s="385"/>
      <c r="H9" s="385"/>
      <c r="I9" s="111"/>
      <c r="J9" s="396" t="s">
        <v>56</v>
      </c>
    </row>
    <row r="10" spans="1:30" ht="20.149999999999999" customHeight="1" x14ac:dyDescent="0.2">
      <c r="A10" s="391"/>
      <c r="B10" s="84" t="s">
        <v>50</v>
      </c>
      <c r="C10" s="84" t="s">
        <v>51</v>
      </c>
      <c r="D10" s="149" t="s">
        <v>52</v>
      </c>
      <c r="E10" s="5"/>
      <c r="F10" s="84" t="s">
        <v>53</v>
      </c>
      <c r="G10" s="84" t="s">
        <v>54</v>
      </c>
      <c r="H10" s="149" t="s">
        <v>55</v>
      </c>
      <c r="I10" s="199"/>
      <c r="J10" s="398"/>
    </row>
    <row r="11" spans="1:30" ht="3" customHeight="1" x14ac:dyDescent="0.2">
      <c r="A11" s="30"/>
    </row>
    <row r="12" spans="1:30" s="40" customFormat="1" ht="10" customHeight="1" x14ac:dyDescent="0.25">
      <c r="A12" s="10"/>
      <c r="B12" s="392" t="s">
        <v>310</v>
      </c>
      <c r="C12" s="392"/>
      <c r="D12" s="392"/>
      <c r="E12" s="392"/>
      <c r="F12" s="392"/>
      <c r="G12" s="392"/>
      <c r="H12" s="392"/>
      <c r="I12" s="392"/>
      <c r="J12" s="392"/>
      <c r="M12" s="13"/>
      <c r="N12" s="13"/>
      <c r="O12" s="13"/>
      <c r="Q12" s="350"/>
      <c r="R12" s="350"/>
      <c r="S12" s="350"/>
      <c r="T12" s="354"/>
      <c r="U12" s="350"/>
    </row>
    <row r="13" spans="1:30" s="61" customFormat="1" ht="3" customHeight="1" x14ac:dyDescent="0.2">
      <c r="A13" s="111"/>
      <c r="B13" s="220"/>
      <c r="C13" s="220"/>
      <c r="D13" s="220"/>
      <c r="E13" s="4"/>
      <c r="F13" s="220"/>
      <c r="G13" s="220"/>
      <c r="H13" s="220"/>
      <c r="I13" s="4"/>
      <c r="J13" s="7"/>
      <c r="P13" s="280"/>
      <c r="Q13" s="280"/>
      <c r="R13" s="280"/>
      <c r="S13" s="280"/>
      <c r="T13" s="280"/>
    </row>
    <row r="14" spans="1:30" s="123" customFormat="1" ht="10" customHeight="1" x14ac:dyDescent="0.25">
      <c r="A14" s="353" t="s">
        <v>57</v>
      </c>
      <c r="B14" s="352">
        <v>6280</v>
      </c>
      <c r="C14" s="352">
        <v>7789</v>
      </c>
      <c r="D14" s="352">
        <v>8408</v>
      </c>
      <c r="E14" s="351"/>
      <c r="F14" s="352">
        <v>7400</v>
      </c>
      <c r="G14" s="352">
        <v>302</v>
      </c>
      <c r="H14" s="352">
        <v>13354</v>
      </c>
      <c r="I14" s="351"/>
      <c r="J14" s="350">
        <v>137677</v>
      </c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247"/>
      <c r="Z14" s="247"/>
      <c r="AA14" s="247"/>
      <c r="AB14" s="247"/>
      <c r="AC14" s="247"/>
      <c r="AD14" s="247"/>
    </row>
    <row r="15" spans="1:30" s="10" customFormat="1" ht="10" customHeight="1" x14ac:dyDescent="0.25">
      <c r="A15" s="17" t="s">
        <v>58</v>
      </c>
      <c r="B15" s="247">
        <v>1870.1</v>
      </c>
      <c r="C15" s="247">
        <v>502.95000000000005</v>
      </c>
      <c r="D15" s="247">
        <v>2785.59</v>
      </c>
      <c r="F15" s="247">
        <v>2137.4</v>
      </c>
      <c r="G15" s="247">
        <v>74.2</v>
      </c>
      <c r="H15" s="247">
        <v>5021.2</v>
      </c>
      <c r="J15" s="13">
        <v>38674.9</v>
      </c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247"/>
      <c r="Z15" s="247"/>
      <c r="AA15" s="247"/>
      <c r="AB15" s="247"/>
      <c r="AC15" s="247"/>
      <c r="AD15" s="247"/>
    </row>
    <row r="16" spans="1:30" s="10" customFormat="1" ht="10" customHeight="1" x14ac:dyDescent="0.25">
      <c r="A16" s="17" t="s">
        <v>404</v>
      </c>
      <c r="B16" s="247">
        <v>2310.44</v>
      </c>
      <c r="C16" s="247">
        <v>155.91</v>
      </c>
      <c r="D16" s="247">
        <v>6042.15</v>
      </c>
      <c r="F16" s="247">
        <v>2471.1999999999998</v>
      </c>
      <c r="G16" s="247">
        <v>31.299999999999997</v>
      </c>
      <c r="H16" s="247">
        <v>11400.9</v>
      </c>
      <c r="J16" s="13">
        <v>44772.7</v>
      </c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247"/>
      <c r="Z16" s="247"/>
      <c r="AA16" s="247"/>
      <c r="AB16" s="247"/>
      <c r="AC16" s="247"/>
      <c r="AD16" s="247"/>
    </row>
    <row r="17" spans="1:30" s="10" customFormat="1" ht="10" customHeight="1" x14ac:dyDescent="0.25">
      <c r="A17" s="10" t="s">
        <v>160</v>
      </c>
      <c r="B17" s="247">
        <v>632.8900000000001</v>
      </c>
      <c r="C17" s="247">
        <v>1414.55</v>
      </c>
      <c r="D17" s="247">
        <v>694.66</v>
      </c>
      <c r="F17" s="247">
        <v>181.8</v>
      </c>
      <c r="G17" s="247">
        <v>105.80000000000001</v>
      </c>
      <c r="H17" s="247">
        <v>806.5</v>
      </c>
      <c r="J17" s="13">
        <v>9530.6999999999989</v>
      </c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247"/>
      <c r="Z17" s="247"/>
      <c r="AA17" s="247"/>
      <c r="AB17" s="247"/>
      <c r="AC17" s="247"/>
      <c r="AD17" s="247"/>
    </row>
    <row r="18" spans="1:30" s="10" customFormat="1" ht="10" customHeight="1" x14ac:dyDescent="0.25">
      <c r="A18" s="17" t="s">
        <v>360</v>
      </c>
      <c r="B18" s="247">
        <v>84.61</v>
      </c>
      <c r="C18" s="247">
        <v>587.44000000000005</v>
      </c>
      <c r="D18" s="247">
        <v>360.68</v>
      </c>
      <c r="F18" s="247">
        <v>59.1</v>
      </c>
      <c r="G18" s="247">
        <v>51.5</v>
      </c>
      <c r="H18" s="247">
        <v>437.1</v>
      </c>
      <c r="J18" s="13">
        <v>3827</v>
      </c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247"/>
      <c r="Z18" s="247"/>
      <c r="AA18" s="247"/>
      <c r="AB18" s="247"/>
      <c r="AC18" s="247"/>
      <c r="AD18" s="247"/>
    </row>
    <row r="19" spans="1:30" s="10" customFormat="1" ht="10" customHeight="1" x14ac:dyDescent="0.25">
      <c r="A19" s="10" t="s">
        <v>251</v>
      </c>
      <c r="B19" s="247">
        <v>428</v>
      </c>
      <c r="C19" s="247">
        <v>740</v>
      </c>
      <c r="D19" s="247">
        <v>972</v>
      </c>
      <c r="F19" s="247">
        <v>431.8</v>
      </c>
      <c r="G19" s="247">
        <v>61.1</v>
      </c>
      <c r="H19" s="247">
        <v>1225</v>
      </c>
      <c r="J19" s="13">
        <v>5700</v>
      </c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247"/>
      <c r="Z19" s="247"/>
      <c r="AA19" s="247"/>
      <c r="AB19" s="247"/>
      <c r="AC19" s="247"/>
      <c r="AD19" s="247"/>
    </row>
    <row r="20" spans="1:30" s="10" customFormat="1" ht="10" customHeight="1" x14ac:dyDescent="0.25">
      <c r="A20" s="17" t="s">
        <v>405</v>
      </c>
      <c r="B20" s="247">
        <v>1480</v>
      </c>
      <c r="C20" s="247">
        <v>156.81</v>
      </c>
      <c r="D20" s="247">
        <v>13152</v>
      </c>
      <c r="F20" s="247">
        <v>1234.3</v>
      </c>
      <c r="G20" s="247">
        <v>13</v>
      </c>
      <c r="H20" s="247">
        <v>17237.3</v>
      </c>
      <c r="J20" s="13">
        <v>56440</v>
      </c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247"/>
      <c r="Z20" s="247"/>
      <c r="AA20" s="247"/>
      <c r="AB20" s="247"/>
      <c r="AC20" s="247"/>
      <c r="AD20" s="247"/>
    </row>
    <row r="21" spans="1:30" s="10" customFormat="1" ht="10" customHeight="1" x14ac:dyDescent="0.25">
      <c r="A21" s="17" t="s">
        <v>406</v>
      </c>
      <c r="B21" s="247">
        <v>250.8</v>
      </c>
      <c r="C21" s="247">
        <v>78.3</v>
      </c>
      <c r="D21" s="247">
        <v>308</v>
      </c>
      <c r="F21" s="247">
        <v>99.5</v>
      </c>
      <c r="G21" s="247">
        <v>3.5</v>
      </c>
      <c r="H21" s="247">
        <v>441.5</v>
      </c>
      <c r="J21" s="13">
        <v>8394</v>
      </c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247"/>
      <c r="Z21" s="247"/>
      <c r="AA21" s="247"/>
      <c r="AB21" s="247"/>
      <c r="AC21" s="247"/>
      <c r="AD21" s="247"/>
    </row>
    <row r="22" spans="1:30" s="10" customFormat="1" ht="10" customHeight="1" x14ac:dyDescent="0.25">
      <c r="A22" s="17" t="s">
        <v>408</v>
      </c>
      <c r="B22" s="247">
        <v>829.98</v>
      </c>
      <c r="C22" s="247">
        <v>137</v>
      </c>
      <c r="D22" s="247">
        <v>1093.7</v>
      </c>
      <c r="F22" s="247">
        <v>862.5</v>
      </c>
      <c r="G22" s="247">
        <v>13.2</v>
      </c>
      <c r="H22" s="247">
        <v>1760.8</v>
      </c>
      <c r="J22" s="13">
        <v>24065.200000000001</v>
      </c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247"/>
      <c r="Z22" s="247"/>
      <c r="AA22" s="247"/>
      <c r="AB22" s="247"/>
      <c r="AC22" s="247"/>
      <c r="AD22" s="247"/>
    </row>
    <row r="23" spans="1:30" s="10" customFormat="1" ht="10" customHeight="1" x14ac:dyDescent="0.25">
      <c r="A23" s="17" t="s">
        <v>64</v>
      </c>
      <c r="B23" s="247">
        <v>17330.080000000002</v>
      </c>
      <c r="C23" s="247">
        <v>8382.4</v>
      </c>
      <c r="D23" s="247">
        <v>12941</v>
      </c>
      <c r="F23" s="247">
        <v>14243.2</v>
      </c>
      <c r="G23" s="247">
        <v>880</v>
      </c>
      <c r="H23" s="247">
        <v>22038.3</v>
      </c>
      <c r="J23" s="13">
        <v>258348</v>
      </c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247"/>
      <c r="Z23" s="247"/>
      <c r="AA23" s="247"/>
      <c r="AB23" s="247"/>
      <c r="AC23" s="247"/>
      <c r="AD23" s="247"/>
    </row>
    <row r="24" spans="1:30" s="10" customFormat="1" ht="10" customHeight="1" x14ac:dyDescent="0.25">
      <c r="A24" s="17" t="s">
        <v>65</v>
      </c>
      <c r="B24" s="247">
        <v>11050.88</v>
      </c>
      <c r="C24" s="247">
        <v>1672.1</v>
      </c>
      <c r="D24" s="247">
        <v>23762.3</v>
      </c>
      <c r="F24" s="247">
        <v>10804.2</v>
      </c>
      <c r="G24" s="247">
        <v>338.1</v>
      </c>
      <c r="H24" s="247">
        <v>49711.5</v>
      </c>
      <c r="J24" s="13">
        <v>325069.09999999998</v>
      </c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247"/>
      <c r="Z24" s="247"/>
      <c r="AA24" s="247"/>
      <c r="AB24" s="247"/>
      <c r="AC24" s="247"/>
      <c r="AD24" s="247"/>
    </row>
    <row r="25" spans="1:30" s="10" customFormat="1" ht="10" customHeight="1" x14ac:dyDescent="0.25">
      <c r="A25" s="17" t="s">
        <v>66</v>
      </c>
      <c r="B25" s="247">
        <v>570</v>
      </c>
      <c r="C25" s="247">
        <v>10097</v>
      </c>
      <c r="D25" s="247">
        <v>733</v>
      </c>
      <c r="F25" s="247">
        <v>330.5</v>
      </c>
      <c r="G25" s="247">
        <v>858.69999999999993</v>
      </c>
      <c r="H25" s="247">
        <v>748.2</v>
      </c>
      <c r="J25" s="13">
        <v>20277.3</v>
      </c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247"/>
      <c r="Z25" s="247"/>
      <c r="AA25" s="247"/>
      <c r="AB25" s="247"/>
      <c r="AC25" s="247"/>
      <c r="AD25" s="247"/>
    </row>
    <row r="26" spans="1:30" s="10" customFormat="1" ht="10" customHeight="1" x14ac:dyDescent="0.25">
      <c r="A26" s="17" t="s">
        <v>67</v>
      </c>
      <c r="B26" s="247">
        <v>6649.31</v>
      </c>
      <c r="C26" s="247">
        <v>3991.18</v>
      </c>
      <c r="D26" s="247">
        <v>1713.59</v>
      </c>
      <c r="F26" s="247">
        <v>5945.1</v>
      </c>
      <c r="G26" s="247">
        <v>634.29999999999995</v>
      </c>
      <c r="H26" s="247">
        <v>3351.3</v>
      </c>
      <c r="J26" s="13">
        <v>90399.9</v>
      </c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247"/>
      <c r="Z26" s="247"/>
      <c r="AA26" s="247"/>
      <c r="AB26" s="247"/>
      <c r="AC26" s="247"/>
      <c r="AD26" s="247"/>
    </row>
    <row r="27" spans="1:30" s="10" customFormat="1" ht="10" customHeight="1" x14ac:dyDescent="0.25">
      <c r="A27" s="17" t="s">
        <v>68</v>
      </c>
      <c r="B27" s="247">
        <v>393.47</v>
      </c>
      <c r="C27" s="247">
        <v>101.74000000000001</v>
      </c>
      <c r="D27" s="247">
        <v>327.02</v>
      </c>
      <c r="F27" s="247">
        <v>170.4</v>
      </c>
      <c r="G27" s="247">
        <v>8.5</v>
      </c>
      <c r="H27" s="247">
        <v>378.5</v>
      </c>
      <c r="J27" s="13">
        <v>9922.2000000000007</v>
      </c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7"/>
      <c r="Z27" s="247"/>
      <c r="AA27" s="247"/>
      <c r="AB27" s="247"/>
      <c r="AC27" s="247"/>
      <c r="AD27" s="247"/>
    </row>
    <row r="28" spans="1:30" s="10" customFormat="1" ht="10" customHeight="1" x14ac:dyDescent="0.25">
      <c r="A28" s="17" t="s">
        <v>69</v>
      </c>
      <c r="B28" s="247">
        <v>628.70000000000005</v>
      </c>
      <c r="C28" s="247">
        <v>151.6</v>
      </c>
      <c r="D28" s="247">
        <v>573.79999999999995</v>
      </c>
      <c r="F28" s="247">
        <v>455.4</v>
      </c>
      <c r="G28" s="247">
        <v>11.3</v>
      </c>
      <c r="H28" s="247">
        <v>792.1</v>
      </c>
      <c r="J28" s="13">
        <v>14768.9</v>
      </c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247"/>
      <c r="Z28" s="247"/>
      <c r="AA28" s="247"/>
      <c r="AB28" s="247"/>
      <c r="AC28" s="247"/>
      <c r="AD28" s="247"/>
    </row>
    <row r="29" spans="1:30" s="10" customFormat="1" ht="10" customHeight="1" x14ac:dyDescent="0.25">
      <c r="A29" s="17" t="s">
        <v>70</v>
      </c>
      <c r="B29" s="247">
        <v>187.2</v>
      </c>
      <c r="C29" s="247">
        <v>9.9559999999999995</v>
      </c>
      <c r="D29" s="247">
        <v>78.33</v>
      </c>
      <c r="F29" s="247">
        <v>105.9</v>
      </c>
      <c r="G29" s="247">
        <v>0.5</v>
      </c>
      <c r="H29" s="247">
        <v>125.5</v>
      </c>
      <c r="J29" s="13">
        <v>4466.7000000000007</v>
      </c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247"/>
      <c r="Z29" s="247"/>
      <c r="AA29" s="247"/>
      <c r="AB29" s="247"/>
      <c r="AC29" s="247"/>
      <c r="AD29" s="247"/>
    </row>
    <row r="30" spans="1:30" s="10" customFormat="1" ht="10" customHeight="1" x14ac:dyDescent="0.25">
      <c r="A30" s="17" t="s">
        <v>71</v>
      </c>
      <c r="B30" s="247">
        <v>14.02</v>
      </c>
      <c r="C30" s="247">
        <v>18.37</v>
      </c>
      <c r="D30" s="247">
        <v>40.049999999999997</v>
      </c>
      <c r="F30" s="247">
        <v>10.5</v>
      </c>
      <c r="G30" s="247">
        <v>1.7</v>
      </c>
      <c r="H30" s="247">
        <v>47.2</v>
      </c>
      <c r="J30" s="13">
        <v>423.2</v>
      </c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247"/>
      <c r="Z30" s="247"/>
      <c r="AA30" s="247"/>
      <c r="AB30" s="247"/>
      <c r="AC30" s="247"/>
      <c r="AD30" s="247"/>
    </row>
    <row r="31" spans="1:30" s="10" customFormat="1" ht="10" customHeight="1" x14ac:dyDescent="0.25">
      <c r="A31" s="17" t="s">
        <v>72</v>
      </c>
      <c r="B31" s="247">
        <v>3705</v>
      </c>
      <c r="C31" s="247">
        <v>1304</v>
      </c>
      <c r="D31" s="247">
        <v>10872</v>
      </c>
      <c r="F31" s="247">
        <v>4296.3999999999996</v>
      </c>
      <c r="G31" s="247">
        <v>184.6</v>
      </c>
      <c r="H31" s="247">
        <v>17194.2</v>
      </c>
      <c r="J31" s="13">
        <v>146078.79999999999</v>
      </c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247"/>
      <c r="Z31" s="247"/>
      <c r="AA31" s="247"/>
      <c r="AB31" s="247"/>
      <c r="AC31" s="247"/>
      <c r="AD31" s="247"/>
    </row>
    <row r="32" spans="1:30" s="10" customFormat="1" ht="10" customHeight="1" x14ac:dyDescent="0.25">
      <c r="A32" s="17" t="s">
        <v>73</v>
      </c>
      <c r="B32" s="247">
        <v>6378.7</v>
      </c>
      <c r="C32" s="247">
        <v>319.36799999999999</v>
      </c>
      <c r="D32" s="247">
        <v>10242.4</v>
      </c>
      <c r="F32" s="247">
        <v>5552.2</v>
      </c>
      <c r="G32" s="247">
        <v>11.8</v>
      </c>
      <c r="H32" s="247">
        <v>19858.099999999999</v>
      </c>
      <c r="J32" s="13">
        <v>148902.70000000001</v>
      </c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247"/>
      <c r="Z32" s="247"/>
      <c r="AA32" s="247"/>
      <c r="AB32" s="247"/>
      <c r="AC32" s="247"/>
      <c r="AD32" s="247"/>
    </row>
    <row r="33" spans="1:34" s="10" customFormat="1" ht="10" customHeight="1" x14ac:dyDescent="0.25">
      <c r="A33" s="17" t="s">
        <v>74</v>
      </c>
      <c r="B33" s="247">
        <v>1640.65</v>
      </c>
      <c r="C33" s="247">
        <v>2588.4399999999996</v>
      </c>
      <c r="D33" s="247">
        <v>2221.02</v>
      </c>
      <c r="F33" s="247">
        <v>1030</v>
      </c>
      <c r="G33" s="247">
        <v>171.8</v>
      </c>
      <c r="H33" s="247">
        <v>3802.9</v>
      </c>
      <c r="J33" s="13">
        <v>21001.899999999998</v>
      </c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247"/>
      <c r="Z33" s="247"/>
      <c r="AA33" s="247"/>
      <c r="AB33" s="247"/>
      <c r="AC33" s="247"/>
      <c r="AD33" s="247"/>
    </row>
    <row r="34" spans="1:34" s="10" customFormat="1" ht="10" customHeight="1" x14ac:dyDescent="0.25">
      <c r="A34" s="17" t="s">
        <v>75</v>
      </c>
      <c r="B34" s="247">
        <v>1359.42</v>
      </c>
      <c r="C34" s="247">
        <v>208.554</v>
      </c>
      <c r="D34" s="247">
        <v>1493.44</v>
      </c>
      <c r="F34" s="247">
        <v>745.2</v>
      </c>
      <c r="G34" s="247">
        <v>34.299999999999997</v>
      </c>
      <c r="H34" s="247">
        <v>2258.8000000000002</v>
      </c>
      <c r="J34" s="13">
        <v>33099.1</v>
      </c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247"/>
      <c r="Z34" s="247"/>
      <c r="AA34" s="247"/>
      <c r="AB34" s="247"/>
      <c r="AC34" s="247"/>
      <c r="AD34" s="247"/>
    </row>
    <row r="35" spans="1:34" s="10" customFormat="1" ht="10" customHeight="1" x14ac:dyDescent="0.25">
      <c r="A35" s="17" t="s">
        <v>76</v>
      </c>
      <c r="B35" s="247">
        <v>434.09</v>
      </c>
      <c r="C35" s="247">
        <v>290.91800000000001</v>
      </c>
      <c r="D35" s="247">
        <v>453.08</v>
      </c>
      <c r="F35" s="247">
        <v>119.3</v>
      </c>
      <c r="G35" s="247">
        <v>6.6</v>
      </c>
      <c r="H35" s="247">
        <v>699.1</v>
      </c>
      <c r="J35" s="13">
        <v>9144.0999999999985</v>
      </c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247"/>
      <c r="Z35" s="247"/>
      <c r="AA35" s="247"/>
      <c r="AB35" s="247"/>
      <c r="AC35" s="247"/>
      <c r="AD35" s="247"/>
    </row>
    <row r="36" spans="1:34" s="10" customFormat="1" ht="10" customHeight="1" x14ac:dyDescent="0.25">
      <c r="A36" s="17" t="s">
        <v>77</v>
      </c>
      <c r="B36" s="247">
        <v>482.62</v>
      </c>
      <c r="C36" s="247">
        <v>144.95099999999999</v>
      </c>
      <c r="D36" s="247">
        <v>215.71</v>
      </c>
      <c r="F36" s="247">
        <v>375.4</v>
      </c>
      <c r="G36" s="247">
        <v>17.7</v>
      </c>
      <c r="H36" s="247">
        <v>300.3</v>
      </c>
      <c r="J36" s="13">
        <v>6429.4000000000005</v>
      </c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247"/>
      <c r="Z36" s="247"/>
      <c r="AA36" s="247"/>
      <c r="AB36" s="247"/>
      <c r="AC36" s="247"/>
      <c r="AD36" s="247"/>
    </row>
    <row r="37" spans="1:34" s="10" customFormat="1" ht="10" customHeight="1" x14ac:dyDescent="0.25">
      <c r="A37" s="17" t="s">
        <v>78</v>
      </c>
      <c r="B37" s="247">
        <v>6577.28</v>
      </c>
      <c r="C37" s="247">
        <v>17671.11</v>
      </c>
      <c r="D37" s="247">
        <v>34454.089999999997</v>
      </c>
      <c r="F37" s="247">
        <v>7178.8</v>
      </c>
      <c r="G37" s="247">
        <v>1305.2</v>
      </c>
      <c r="H37" s="247">
        <v>51800.6</v>
      </c>
      <c r="J37" s="13">
        <v>87025.9</v>
      </c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247"/>
      <c r="Z37" s="247"/>
      <c r="AA37" s="247"/>
      <c r="AB37" s="247"/>
      <c r="AC37" s="247"/>
      <c r="AD37" s="247"/>
    </row>
    <row r="38" spans="1:34" s="10" customFormat="1" ht="10" customHeight="1" x14ac:dyDescent="0.25">
      <c r="A38" s="17" t="s">
        <v>392</v>
      </c>
      <c r="B38" s="247">
        <v>1389.89</v>
      </c>
      <c r="C38" s="247">
        <v>348.77</v>
      </c>
      <c r="D38" s="247">
        <v>1372.5</v>
      </c>
      <c r="F38" s="247">
        <v>1373.7</v>
      </c>
      <c r="G38" s="247">
        <v>51.9</v>
      </c>
      <c r="H38" s="247">
        <v>2538.1</v>
      </c>
      <c r="J38" s="13">
        <v>27822.2</v>
      </c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247"/>
      <c r="Z38" s="247"/>
      <c r="AA38" s="247"/>
      <c r="AB38" s="247"/>
      <c r="AC38" s="247"/>
      <c r="AD38" s="247"/>
    </row>
    <row r="39" spans="1:34" s="10" customFormat="1" ht="10" customHeight="1" x14ac:dyDescent="0.25">
      <c r="A39" s="17" t="s">
        <v>80</v>
      </c>
      <c r="B39" s="247">
        <v>9603</v>
      </c>
      <c r="C39" s="247">
        <v>33068</v>
      </c>
      <c r="D39" s="247">
        <v>5323</v>
      </c>
      <c r="F39" s="247">
        <v>8880</v>
      </c>
      <c r="G39" s="247">
        <v>2670</v>
      </c>
      <c r="H39" s="247">
        <v>10220</v>
      </c>
      <c r="J39" s="13">
        <v>152210</v>
      </c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247"/>
      <c r="Z39" s="247"/>
      <c r="AA39" s="247"/>
      <c r="AB39" s="247"/>
      <c r="AC39" s="247"/>
      <c r="AD39" s="247"/>
    </row>
    <row r="40" spans="1:34" s="10" customFormat="1" ht="10" customHeight="1" x14ac:dyDescent="0.25">
      <c r="A40" s="10" t="s">
        <v>161</v>
      </c>
      <c r="B40" s="247">
        <v>1845.3</v>
      </c>
      <c r="C40" s="247">
        <v>11579.9</v>
      </c>
      <c r="D40" s="247">
        <v>3619.6</v>
      </c>
      <c r="F40" s="247">
        <v>827.2</v>
      </c>
      <c r="G40" s="247">
        <v>573.9</v>
      </c>
      <c r="H40" s="247">
        <v>3913.9</v>
      </c>
      <c r="J40" s="13">
        <v>42997</v>
      </c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247"/>
      <c r="Z40" s="247"/>
      <c r="AA40" s="247"/>
      <c r="AB40" s="247"/>
      <c r="AC40" s="247"/>
      <c r="AD40" s="247"/>
    </row>
    <row r="41" spans="1:34" s="10" customFormat="1" ht="10" customHeight="1" x14ac:dyDescent="0.25">
      <c r="A41" s="17" t="s">
        <v>81</v>
      </c>
      <c r="B41" s="247">
        <v>917.69999999999993</v>
      </c>
      <c r="C41" s="247">
        <v>932.6</v>
      </c>
      <c r="D41" s="247">
        <v>2725.9</v>
      </c>
      <c r="F41" s="247">
        <v>300.8</v>
      </c>
      <c r="G41" s="247">
        <v>13.7</v>
      </c>
      <c r="H41" s="247">
        <v>4738</v>
      </c>
      <c r="J41" s="13">
        <v>20850</v>
      </c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247"/>
      <c r="Z41" s="247"/>
      <c r="AA41" s="247"/>
      <c r="AB41" s="247"/>
      <c r="AC41" s="247"/>
      <c r="AD41" s="247"/>
    </row>
    <row r="42" spans="1:34" ht="3" customHeight="1" x14ac:dyDescent="0.2">
      <c r="A42" s="18"/>
      <c r="B42" s="7"/>
      <c r="G42" s="7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247"/>
      <c r="Z42" s="247"/>
      <c r="AA42" s="247"/>
      <c r="AB42" s="247"/>
      <c r="AC42" s="247"/>
      <c r="AD42" s="247"/>
    </row>
    <row r="43" spans="1:34" s="40" customFormat="1" ht="10" customHeight="1" x14ac:dyDescent="0.25">
      <c r="A43" s="18"/>
      <c r="B43" s="393" t="s">
        <v>311</v>
      </c>
      <c r="C43" s="393"/>
      <c r="D43" s="393"/>
      <c r="E43" s="393"/>
      <c r="F43" s="393"/>
      <c r="G43" s="393"/>
      <c r="H43" s="393"/>
      <c r="I43" s="393"/>
      <c r="J43" s="39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247"/>
      <c r="Z43" s="247"/>
      <c r="AA43" s="247"/>
      <c r="AB43" s="247"/>
      <c r="AC43" s="247"/>
      <c r="AD43" s="247"/>
    </row>
    <row r="44" spans="1:34" ht="3" customHeight="1" x14ac:dyDescent="0.2">
      <c r="A44" s="18"/>
      <c r="B44" s="7"/>
      <c r="G44" s="7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247"/>
      <c r="Z44" s="247"/>
      <c r="AA44" s="247"/>
      <c r="AB44" s="247"/>
      <c r="AC44" s="247"/>
      <c r="AD44" s="247"/>
      <c r="AE44" s="40"/>
      <c r="AF44" s="40"/>
      <c r="AG44" s="40"/>
      <c r="AH44" s="40"/>
    </row>
    <row r="45" spans="1:34" s="10" customFormat="1" ht="10" customHeight="1" x14ac:dyDescent="0.2">
      <c r="A45" s="17" t="s">
        <v>82</v>
      </c>
      <c r="B45" s="247">
        <v>1734.4760000000001</v>
      </c>
      <c r="C45" s="247">
        <v>36155.487000000001</v>
      </c>
      <c r="D45" s="247">
        <v>4.6159999999999997</v>
      </c>
      <c r="F45" s="247">
        <v>1462.7</v>
      </c>
      <c r="G45" s="247">
        <v>3612.2425999999996</v>
      </c>
      <c r="H45" s="247">
        <v>1.0425</v>
      </c>
      <c r="J45" s="13">
        <v>32636.002599999996</v>
      </c>
      <c r="K45" s="13"/>
      <c r="L45" s="4"/>
      <c r="M45" s="7"/>
      <c r="N45" s="7"/>
      <c r="O45" s="7"/>
      <c r="P45" s="13"/>
      <c r="Q45" s="13"/>
      <c r="R45" s="13"/>
      <c r="S45" s="13"/>
      <c r="T45" s="13"/>
      <c r="U45" s="7"/>
      <c r="V45" s="13"/>
      <c r="W45" s="13"/>
      <c r="X45" s="13"/>
      <c r="Y45" s="247"/>
      <c r="Z45" s="247"/>
      <c r="AA45" s="247"/>
      <c r="AB45" s="247"/>
      <c r="AC45" s="247"/>
      <c r="AD45" s="247"/>
      <c r="AE45" s="4"/>
      <c r="AF45" s="4"/>
      <c r="AG45" s="4"/>
      <c r="AH45" s="4"/>
    </row>
    <row r="46" spans="1:34" s="10" customFormat="1" ht="10" customHeight="1" x14ac:dyDescent="0.2">
      <c r="A46" s="17" t="s">
        <v>83</v>
      </c>
      <c r="B46" s="247">
        <v>4082.5160000000001</v>
      </c>
      <c r="C46" s="247">
        <v>3101.3820000000001</v>
      </c>
      <c r="D46" s="247">
        <v>11</v>
      </c>
      <c r="F46" s="247">
        <v>5191.2708000000002</v>
      </c>
      <c r="G46" s="247">
        <v>697.23500000000001</v>
      </c>
      <c r="H46" s="247">
        <v>7.5203999999999995</v>
      </c>
      <c r="J46" s="13">
        <v>53718.348199999993</v>
      </c>
      <c r="K46" s="13"/>
      <c r="L46" s="4"/>
      <c r="M46" s="7"/>
      <c r="N46" s="7"/>
      <c r="O46" s="7"/>
      <c r="P46" s="13"/>
      <c r="Q46" s="13"/>
      <c r="R46" s="13"/>
      <c r="S46" s="13"/>
      <c r="T46" s="13"/>
      <c r="U46" s="7"/>
      <c r="V46" s="13"/>
      <c r="W46" s="13"/>
      <c r="X46" s="13"/>
      <c r="Y46" s="247"/>
      <c r="Z46" s="247"/>
      <c r="AA46" s="247"/>
      <c r="AB46" s="247"/>
      <c r="AC46" s="247"/>
      <c r="AD46" s="247"/>
    </row>
    <row r="47" spans="1:34" s="10" customFormat="1" ht="10" customHeight="1" x14ac:dyDescent="0.2">
      <c r="A47" s="219" t="s">
        <v>84</v>
      </c>
      <c r="B47" s="247">
        <v>3178.8760000000002</v>
      </c>
      <c r="C47" s="247">
        <v>28933.871999999999</v>
      </c>
      <c r="D47" s="247">
        <v>7.9589999999999996</v>
      </c>
      <c r="F47" s="247">
        <v>2820</v>
      </c>
      <c r="G47" s="247">
        <v>2100</v>
      </c>
      <c r="H47" s="247">
        <v>6.2865000000000002</v>
      </c>
      <c r="J47" s="13">
        <v>25934.011799999997</v>
      </c>
      <c r="K47" s="13"/>
      <c r="L47" s="4"/>
      <c r="M47" s="7"/>
      <c r="N47" s="7"/>
      <c r="O47" s="7"/>
      <c r="P47" s="7"/>
      <c r="Q47" s="7"/>
      <c r="R47" s="7"/>
      <c r="S47" s="7"/>
      <c r="T47" s="7"/>
      <c r="U47" s="7"/>
      <c r="V47" s="13"/>
      <c r="W47" s="13"/>
      <c r="X47" s="13"/>
      <c r="Y47" s="247"/>
      <c r="Z47" s="247"/>
      <c r="AA47" s="247"/>
      <c r="AB47" s="247"/>
      <c r="AC47" s="247"/>
      <c r="AD47" s="247"/>
    </row>
    <row r="48" spans="1:34" s="10" customFormat="1" ht="10" customHeight="1" x14ac:dyDescent="0.2">
      <c r="A48" s="17" t="s">
        <v>85</v>
      </c>
      <c r="B48" s="247">
        <v>12232.115</v>
      </c>
      <c r="C48" s="247">
        <v>26614.784</v>
      </c>
      <c r="D48" s="247">
        <v>1344.307</v>
      </c>
      <c r="F48" s="247">
        <v>10505.4</v>
      </c>
      <c r="G48" s="247">
        <v>1598.7</v>
      </c>
      <c r="H48" s="247">
        <v>3204.5</v>
      </c>
      <c r="J48" s="13">
        <v>38370</v>
      </c>
      <c r="K48" s="13"/>
      <c r="L48" s="4"/>
      <c r="M48" s="7"/>
      <c r="N48" s="7"/>
      <c r="O48" s="7"/>
      <c r="P48" s="13"/>
      <c r="Q48" s="13"/>
      <c r="R48" s="13"/>
      <c r="S48" s="13"/>
      <c r="T48" s="13"/>
      <c r="U48" s="7"/>
      <c r="V48" s="13"/>
      <c r="W48" s="13"/>
      <c r="X48" s="13"/>
      <c r="Y48" s="247"/>
      <c r="Z48" s="247"/>
      <c r="AA48" s="247"/>
      <c r="AB48" s="247"/>
      <c r="AC48" s="247"/>
      <c r="AD48" s="247"/>
    </row>
    <row r="49" spans="1:34" ht="3" customHeight="1" x14ac:dyDescent="0.2">
      <c r="A49" s="18"/>
      <c r="B49" s="7"/>
      <c r="G49" s="7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247"/>
      <c r="Z49" s="247"/>
      <c r="AA49" s="247"/>
      <c r="AB49" s="247"/>
      <c r="AC49" s="247"/>
      <c r="AD49" s="247"/>
      <c r="AE49" s="10"/>
      <c r="AF49" s="10"/>
      <c r="AG49" s="10"/>
      <c r="AH49" s="10"/>
    </row>
    <row r="50" spans="1:34" s="10" customFormat="1" ht="10" customHeight="1" x14ac:dyDescent="0.2">
      <c r="A50" s="18"/>
      <c r="B50" s="392" t="s">
        <v>312</v>
      </c>
      <c r="C50" s="392"/>
      <c r="D50" s="392"/>
      <c r="E50" s="392"/>
      <c r="F50" s="392"/>
      <c r="G50" s="392"/>
      <c r="H50" s="392"/>
      <c r="I50" s="392"/>
      <c r="J50" s="392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247"/>
      <c r="Z50" s="247"/>
      <c r="AA50" s="247"/>
      <c r="AB50" s="247"/>
      <c r="AC50" s="247"/>
      <c r="AD50" s="247"/>
      <c r="AE50" s="4"/>
      <c r="AF50" s="4"/>
      <c r="AG50" s="4"/>
      <c r="AH50" s="4"/>
    </row>
    <row r="51" spans="1:34" ht="3" customHeight="1" x14ac:dyDescent="0.2">
      <c r="A51" s="18"/>
      <c r="B51" s="7"/>
      <c r="G51" s="7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247"/>
      <c r="Z51" s="247"/>
      <c r="AA51" s="247"/>
      <c r="AB51" s="247"/>
      <c r="AC51" s="247"/>
      <c r="AD51" s="247"/>
      <c r="AE51" s="10"/>
      <c r="AF51" s="10"/>
      <c r="AG51" s="10"/>
      <c r="AH51" s="10"/>
    </row>
    <row r="52" spans="1:34" s="10" customFormat="1" ht="10" customHeight="1" x14ac:dyDescent="0.2">
      <c r="A52" s="17" t="s">
        <v>86</v>
      </c>
      <c r="B52" s="247">
        <v>53416.434999999998</v>
      </c>
      <c r="C52" s="247">
        <v>17628.813999999998</v>
      </c>
      <c r="D52" s="247">
        <v>5477.107</v>
      </c>
      <c r="F52" s="247">
        <v>29816.9</v>
      </c>
      <c r="G52" s="247">
        <v>589.90930000000003</v>
      </c>
      <c r="H52" s="247">
        <v>6959.39</v>
      </c>
      <c r="J52" s="13">
        <v>115533.06</v>
      </c>
      <c r="K52" s="13"/>
      <c r="L52" s="4"/>
      <c r="M52" s="7"/>
      <c r="N52" s="7"/>
      <c r="O52" s="7"/>
      <c r="P52" s="7"/>
      <c r="Q52" s="7"/>
      <c r="R52" s="7"/>
      <c r="S52" s="7"/>
      <c r="T52" s="7"/>
      <c r="U52" s="7"/>
      <c r="V52" s="13"/>
      <c r="W52" s="13"/>
      <c r="X52" s="13"/>
      <c r="Y52" s="247"/>
      <c r="Z52" s="247"/>
      <c r="AA52" s="247"/>
      <c r="AB52" s="247"/>
      <c r="AC52" s="247"/>
      <c r="AD52" s="247"/>
      <c r="AE52" s="4"/>
      <c r="AF52" s="4"/>
      <c r="AG52" s="4"/>
      <c r="AH52" s="4"/>
    </row>
    <row r="53" spans="1:34" s="10" customFormat="1" ht="10" customHeight="1" x14ac:dyDescent="0.2">
      <c r="A53" s="17" t="s">
        <v>87</v>
      </c>
      <c r="B53" s="247">
        <v>226153.72999999998</v>
      </c>
      <c r="C53" s="247">
        <v>32461.103999999999</v>
      </c>
      <c r="D53" s="247">
        <v>42538.652000000002</v>
      </c>
      <c r="F53" s="247">
        <v>97500</v>
      </c>
      <c r="G53" s="247">
        <v>1412.2077000000002</v>
      </c>
      <c r="H53" s="247">
        <v>43650</v>
      </c>
      <c r="J53" s="13">
        <v>366637.08279999997</v>
      </c>
      <c r="K53" s="13"/>
      <c r="L53" s="4"/>
      <c r="M53" s="7"/>
      <c r="N53" s="7"/>
      <c r="O53" s="7"/>
      <c r="P53" s="13"/>
      <c r="Q53" s="13"/>
      <c r="R53" s="13"/>
      <c r="S53" s="13"/>
      <c r="T53" s="13"/>
      <c r="U53" s="7"/>
      <c r="V53" s="13"/>
      <c r="W53" s="13"/>
      <c r="X53" s="13"/>
      <c r="Y53" s="247"/>
      <c r="Z53" s="247"/>
      <c r="AA53" s="247"/>
      <c r="AB53" s="247"/>
      <c r="AC53" s="247"/>
      <c r="AD53" s="247"/>
    </row>
    <row r="54" spans="1:34" s="10" customFormat="1" ht="10" customHeight="1" x14ac:dyDescent="0.2">
      <c r="A54" s="219" t="s">
        <v>88</v>
      </c>
      <c r="B54" s="247">
        <v>11057.929</v>
      </c>
      <c r="C54" s="247">
        <v>821.32499999999993</v>
      </c>
      <c r="D54" s="247">
        <v>14030</v>
      </c>
      <c r="F54" s="247">
        <v>13855.44</v>
      </c>
      <c r="G54" s="247">
        <v>177.6525</v>
      </c>
      <c r="H54" s="247">
        <v>24045.949000000001</v>
      </c>
      <c r="J54" s="13">
        <v>94662.720000000001</v>
      </c>
      <c r="K54" s="13"/>
      <c r="M54" s="13"/>
      <c r="N54" s="13"/>
      <c r="O54" s="7"/>
      <c r="P54" s="13"/>
      <c r="Q54" s="13"/>
      <c r="R54" s="13"/>
      <c r="S54" s="13"/>
      <c r="T54" s="13"/>
      <c r="U54" s="7"/>
      <c r="V54" s="13"/>
      <c r="W54" s="13"/>
      <c r="X54" s="13"/>
      <c r="Y54" s="247"/>
      <c r="Z54" s="247"/>
      <c r="AA54" s="247"/>
      <c r="AB54" s="247"/>
      <c r="AC54" s="247"/>
      <c r="AD54" s="247"/>
    </row>
    <row r="55" spans="1:34" s="10" customFormat="1" ht="10" customHeight="1" x14ac:dyDescent="0.2">
      <c r="A55" s="17" t="s">
        <v>89</v>
      </c>
      <c r="B55" s="247">
        <v>29753.174999999999</v>
      </c>
      <c r="C55" s="247">
        <v>2954.931</v>
      </c>
      <c r="D55" s="247">
        <v>5804.241</v>
      </c>
      <c r="F55" s="247">
        <v>7670.0209000000004</v>
      </c>
      <c r="G55" s="247">
        <v>10.056999999999999</v>
      </c>
      <c r="H55" s="247">
        <v>4607.0729000000001</v>
      </c>
      <c r="J55" s="13">
        <v>67890</v>
      </c>
      <c r="K55" s="13"/>
      <c r="M55" s="13"/>
      <c r="N55" s="13"/>
      <c r="O55" s="7"/>
      <c r="P55" s="7"/>
      <c r="Q55" s="7"/>
      <c r="R55" s="7"/>
      <c r="S55" s="7"/>
      <c r="T55" s="7"/>
      <c r="U55" s="7"/>
      <c r="V55" s="13"/>
      <c r="W55" s="13"/>
      <c r="X55" s="13"/>
      <c r="Y55" s="247"/>
      <c r="Z55" s="247"/>
      <c r="AA55" s="247"/>
      <c r="AB55" s="247"/>
      <c r="AC55" s="247"/>
      <c r="AD55" s="247"/>
    </row>
    <row r="56" spans="1:34" s="10" customFormat="1" ht="10" customHeight="1" x14ac:dyDescent="0.2">
      <c r="A56" s="17" t="s">
        <v>90</v>
      </c>
      <c r="B56" s="247">
        <v>4103.3239999999996</v>
      </c>
      <c r="C56" s="247">
        <v>715.71800000000007</v>
      </c>
      <c r="D56" s="247">
        <v>2976.779</v>
      </c>
      <c r="F56" s="247">
        <v>2153.3679000000002</v>
      </c>
      <c r="G56" s="247">
        <v>23.136899999999997</v>
      </c>
      <c r="H56" s="247">
        <v>381.85070000000002</v>
      </c>
      <c r="J56" s="13">
        <v>5191.4372000000003</v>
      </c>
      <c r="K56" s="13"/>
      <c r="M56" s="13"/>
      <c r="N56" s="13"/>
      <c r="O56" s="7"/>
      <c r="P56" s="7"/>
      <c r="Q56" s="7"/>
      <c r="R56" s="7"/>
      <c r="S56" s="7"/>
      <c r="T56" s="7"/>
      <c r="U56" s="7"/>
      <c r="V56" s="13"/>
      <c r="W56" s="13"/>
      <c r="X56" s="13"/>
      <c r="Y56" s="247"/>
      <c r="Z56" s="247"/>
      <c r="AA56" s="247"/>
      <c r="AB56" s="247"/>
      <c r="AC56" s="247"/>
      <c r="AD56" s="247"/>
    </row>
    <row r="57" spans="1:34" s="10" customFormat="1" ht="10" customHeight="1" x14ac:dyDescent="0.2">
      <c r="A57" s="17" t="s">
        <v>91</v>
      </c>
      <c r="B57" s="247">
        <v>35998.614999999998</v>
      </c>
      <c r="C57" s="247">
        <v>17552.705000000002</v>
      </c>
      <c r="D57" s="247">
        <v>18928.554</v>
      </c>
      <c r="F57" s="247">
        <v>21305.918300000001</v>
      </c>
      <c r="G57" s="247">
        <v>1063.2556</v>
      </c>
      <c r="H57" s="247">
        <v>16930.074499999999</v>
      </c>
      <c r="J57" s="13">
        <v>130747.7127</v>
      </c>
      <c r="K57" s="13"/>
      <c r="M57" s="13"/>
      <c r="N57" s="13"/>
      <c r="O57" s="7"/>
      <c r="P57" s="7"/>
      <c r="Q57" s="7"/>
      <c r="R57" s="7"/>
      <c r="S57" s="7"/>
      <c r="T57" s="7"/>
      <c r="U57" s="7"/>
      <c r="V57" s="13"/>
      <c r="W57" s="13"/>
      <c r="X57" s="13"/>
      <c r="Y57" s="247"/>
      <c r="Z57" s="247"/>
      <c r="AA57" s="247"/>
      <c r="AB57" s="247"/>
      <c r="AC57" s="247"/>
      <c r="AD57" s="247"/>
    </row>
    <row r="58" spans="1:34" s="10" customFormat="1" ht="10" customHeight="1" x14ac:dyDescent="0.2">
      <c r="A58" s="219" t="s">
        <v>92</v>
      </c>
      <c r="B58" s="247">
        <v>3058.9520000000002</v>
      </c>
      <c r="C58" s="247">
        <v>488.03499999999997</v>
      </c>
      <c r="D58" s="247">
        <v>549.03899999999999</v>
      </c>
      <c r="F58" s="247">
        <v>623.16999999999996</v>
      </c>
      <c r="G58" s="247">
        <v>17.697199999999999</v>
      </c>
      <c r="H58" s="247">
        <v>762.2813000000001</v>
      </c>
      <c r="J58" s="13">
        <v>8615.6488000000008</v>
      </c>
      <c r="K58" s="13"/>
      <c r="M58" s="13"/>
      <c r="N58" s="13"/>
      <c r="O58" s="7"/>
      <c r="P58" s="7"/>
      <c r="Q58" s="7"/>
      <c r="R58" s="7"/>
      <c r="S58" s="7"/>
      <c r="T58" s="7"/>
      <c r="U58" s="7"/>
      <c r="V58" s="13"/>
      <c r="W58" s="13"/>
      <c r="X58" s="13"/>
      <c r="Y58" s="247"/>
      <c r="Z58" s="247"/>
      <c r="AA58" s="247"/>
      <c r="AB58" s="247"/>
      <c r="AC58" s="247"/>
      <c r="AD58" s="247"/>
    </row>
    <row r="59" spans="1:34" s="10" customFormat="1" ht="10" customHeight="1" x14ac:dyDescent="0.2">
      <c r="A59" s="17" t="s">
        <v>93</v>
      </c>
      <c r="B59" s="247">
        <v>93789.5</v>
      </c>
      <c r="C59" s="247">
        <v>7756</v>
      </c>
      <c r="D59" s="247">
        <v>74146.100000000006</v>
      </c>
      <c r="F59" s="247">
        <v>127336.43</v>
      </c>
      <c r="G59" s="247">
        <v>735.97659999999996</v>
      </c>
      <c r="H59" s="247">
        <v>125599.66</v>
      </c>
      <c r="J59" s="13">
        <v>1026546.1374</v>
      </c>
      <c r="K59" s="13"/>
      <c r="M59" s="13"/>
      <c r="N59" s="13"/>
      <c r="O59" s="7"/>
      <c r="P59" s="7"/>
      <c r="Q59" s="7"/>
      <c r="R59" s="7"/>
      <c r="S59" s="7"/>
      <c r="T59" s="7"/>
      <c r="U59" s="7"/>
      <c r="V59" s="13"/>
      <c r="W59" s="13"/>
      <c r="X59" s="13"/>
      <c r="Y59" s="247"/>
      <c r="Z59" s="247"/>
      <c r="AA59" s="247"/>
      <c r="AB59" s="247"/>
      <c r="AC59" s="247"/>
      <c r="AD59" s="247"/>
    </row>
    <row r="60" spans="1:34" ht="3" customHeight="1" x14ac:dyDescent="0.2">
      <c r="A60" s="18"/>
      <c r="B60" s="7"/>
      <c r="G60" s="7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247"/>
      <c r="Z60" s="247"/>
      <c r="AA60" s="247"/>
      <c r="AB60" s="247"/>
      <c r="AC60" s="247"/>
      <c r="AD60" s="247"/>
      <c r="AE60" s="10"/>
      <c r="AF60" s="10"/>
      <c r="AG60" s="10"/>
      <c r="AH60" s="10"/>
    </row>
    <row r="61" spans="1:34" ht="10.15" customHeight="1" x14ac:dyDescent="0.2">
      <c r="A61" s="18"/>
      <c r="B61" s="392" t="s">
        <v>313</v>
      </c>
      <c r="C61" s="392"/>
      <c r="D61" s="392"/>
      <c r="E61" s="392"/>
      <c r="F61" s="392"/>
      <c r="G61" s="392"/>
      <c r="H61" s="392"/>
      <c r="I61" s="392"/>
      <c r="J61" s="392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247"/>
      <c r="Z61" s="247"/>
      <c r="AA61" s="247"/>
      <c r="AB61" s="247"/>
      <c r="AC61" s="247"/>
      <c r="AD61" s="247"/>
    </row>
    <row r="62" spans="1:34" ht="3" customHeight="1" x14ac:dyDescent="0.2">
      <c r="A62" s="18"/>
      <c r="B62" s="7"/>
      <c r="G62" s="7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247"/>
      <c r="Z62" s="247"/>
      <c r="AA62" s="247"/>
      <c r="AB62" s="247"/>
      <c r="AC62" s="247"/>
      <c r="AD62" s="247"/>
    </row>
    <row r="63" spans="1:34" s="10" customFormat="1" ht="10" customHeight="1" x14ac:dyDescent="0.2">
      <c r="A63" s="17" t="s">
        <v>94</v>
      </c>
      <c r="B63" s="247">
        <v>87544.850999999995</v>
      </c>
      <c r="C63" s="247">
        <v>319820.14600000001</v>
      </c>
      <c r="D63" s="247">
        <v>454807.28100000002</v>
      </c>
      <c r="F63" s="247">
        <v>76485.62079999999</v>
      </c>
      <c r="G63" s="247">
        <v>52298.6774</v>
      </c>
      <c r="H63" s="247">
        <v>539070.71010000003</v>
      </c>
      <c r="J63" s="13">
        <v>417072.32670000003</v>
      </c>
      <c r="K63" s="13"/>
      <c r="M63" s="277"/>
      <c r="N63" s="277"/>
      <c r="O63" s="342"/>
      <c r="P63" s="342"/>
      <c r="Q63" s="342"/>
      <c r="R63" s="342"/>
      <c r="S63" s="342"/>
      <c r="T63" s="342"/>
      <c r="U63" s="342"/>
      <c r="V63" s="13"/>
      <c r="W63" s="13"/>
      <c r="X63" s="13"/>
      <c r="Y63" s="247"/>
      <c r="Z63" s="247"/>
      <c r="AA63" s="247"/>
      <c r="AB63" s="247"/>
      <c r="AC63" s="247"/>
      <c r="AD63" s="247"/>
      <c r="AE63" s="4"/>
      <c r="AF63" s="4"/>
      <c r="AG63" s="4"/>
      <c r="AH63" s="4"/>
    </row>
    <row r="64" spans="1:34" s="10" customFormat="1" ht="10" customHeight="1" x14ac:dyDescent="0.2">
      <c r="A64" s="17" t="s">
        <v>95</v>
      </c>
      <c r="B64" s="247">
        <v>3990.2570000000001</v>
      </c>
      <c r="C64" s="247">
        <v>402.15499999999997</v>
      </c>
      <c r="D64" s="247">
        <v>11216.566000000001</v>
      </c>
      <c r="F64" s="247">
        <v>3100</v>
      </c>
      <c r="G64" s="247">
        <v>24.382400000000004</v>
      </c>
      <c r="H64" s="247">
        <v>14070</v>
      </c>
      <c r="J64" s="13">
        <v>20451.465800000002</v>
      </c>
      <c r="K64" s="13"/>
      <c r="M64" s="277"/>
      <c r="N64" s="277"/>
      <c r="O64" s="342"/>
      <c r="P64" s="342"/>
      <c r="Q64" s="342"/>
      <c r="R64" s="342"/>
      <c r="S64" s="342"/>
      <c r="T64" s="342"/>
      <c r="U64" s="342"/>
      <c r="V64" s="13"/>
      <c r="W64" s="13"/>
      <c r="X64" s="13"/>
      <c r="Y64" s="247"/>
      <c r="Z64" s="247"/>
      <c r="AA64" s="247"/>
      <c r="AB64" s="247"/>
      <c r="AC64" s="247"/>
      <c r="AD64" s="247"/>
    </row>
    <row r="65" spans="1:34" s="10" customFormat="1" ht="10" customHeight="1" x14ac:dyDescent="0.2">
      <c r="A65" s="17" t="s">
        <v>96</v>
      </c>
      <c r="B65" s="247">
        <v>5454.268</v>
      </c>
      <c r="C65" s="247">
        <v>3898.337</v>
      </c>
      <c r="D65" s="247">
        <v>9943.1190000000006</v>
      </c>
      <c r="F65" s="247">
        <v>1827.2523999999999</v>
      </c>
      <c r="G65" s="247">
        <v>322.52850000000001</v>
      </c>
      <c r="H65" s="247">
        <v>11873.0473</v>
      </c>
      <c r="J65" s="13">
        <v>160.80000000000001</v>
      </c>
      <c r="K65" s="13"/>
      <c r="L65" s="4"/>
      <c r="M65" s="342"/>
      <c r="N65" s="342"/>
      <c r="O65" s="342"/>
      <c r="P65" s="342"/>
      <c r="Q65" s="342"/>
      <c r="R65" s="342"/>
      <c r="S65" s="342"/>
      <c r="T65" s="342"/>
      <c r="U65" s="342"/>
      <c r="V65" s="13"/>
      <c r="W65" s="13"/>
      <c r="X65" s="13"/>
      <c r="Y65" s="247"/>
      <c r="Z65" s="247"/>
      <c r="AA65" s="247"/>
      <c r="AB65" s="247"/>
      <c r="AC65" s="247"/>
      <c r="AD65" s="247"/>
    </row>
    <row r="66" spans="1:34" s="10" customFormat="1" ht="10" customHeight="1" x14ac:dyDescent="0.2">
      <c r="A66" s="17" t="s">
        <v>97</v>
      </c>
      <c r="B66" s="247">
        <v>3961</v>
      </c>
      <c r="C66" s="247">
        <v>31.562000000000001</v>
      </c>
      <c r="D66" s="247">
        <v>9290</v>
      </c>
      <c r="F66" s="247">
        <v>4779.7870000000003</v>
      </c>
      <c r="G66" s="247">
        <v>2.5066000000000002</v>
      </c>
      <c r="H66" s="247">
        <v>13181.253000000001</v>
      </c>
      <c r="J66" s="13">
        <v>75920.61</v>
      </c>
      <c r="K66" s="13"/>
      <c r="M66" s="277"/>
      <c r="N66" s="277"/>
      <c r="O66" s="342"/>
      <c r="P66" s="342"/>
      <c r="Q66" s="342"/>
      <c r="R66" s="342"/>
      <c r="S66" s="342"/>
      <c r="T66" s="342"/>
      <c r="U66" s="342"/>
      <c r="V66" s="13"/>
      <c r="W66" s="13"/>
      <c r="X66" s="13"/>
      <c r="Y66" s="247"/>
      <c r="Z66" s="247"/>
      <c r="AA66" s="247"/>
      <c r="AB66" s="247"/>
      <c r="AC66" s="247"/>
      <c r="AD66" s="247"/>
    </row>
    <row r="67" spans="1:34" s="10" customFormat="1" ht="10" customHeight="1" x14ac:dyDescent="0.2">
      <c r="A67" s="17" t="s">
        <v>98</v>
      </c>
      <c r="B67" s="247">
        <v>93911</v>
      </c>
      <c r="C67" s="247">
        <v>111921</v>
      </c>
      <c r="D67" s="124">
        <v>0</v>
      </c>
      <c r="F67" s="247">
        <v>23740</v>
      </c>
      <c r="G67" s="247">
        <v>7650</v>
      </c>
      <c r="H67" s="248">
        <v>0</v>
      </c>
      <c r="J67" s="13">
        <v>596660</v>
      </c>
      <c r="K67" s="13"/>
      <c r="L67" s="4"/>
      <c r="M67" s="342"/>
      <c r="N67" s="342"/>
      <c r="O67" s="343"/>
      <c r="P67" s="342"/>
      <c r="Q67" s="342"/>
      <c r="R67" s="342"/>
      <c r="S67" s="342"/>
      <c r="T67" s="342"/>
      <c r="U67" s="342"/>
      <c r="V67" s="13"/>
      <c r="W67" s="13"/>
      <c r="X67" s="13"/>
      <c r="Y67" s="247"/>
      <c r="Z67" s="247"/>
      <c r="AA67" s="247"/>
      <c r="AB67" s="247"/>
      <c r="AC67" s="247"/>
      <c r="AD67" s="247"/>
    </row>
    <row r="68" spans="1:34" s="10" customFormat="1" ht="10" customHeight="1" x14ac:dyDescent="0.2">
      <c r="A68" s="219" t="s">
        <v>99</v>
      </c>
      <c r="B68" s="247">
        <v>5376.3980000000001</v>
      </c>
      <c r="C68" s="247">
        <v>530.78899999999999</v>
      </c>
      <c r="D68" s="247">
        <v>7743.8760000000002</v>
      </c>
      <c r="F68" s="247">
        <v>1545.5376000000001</v>
      </c>
      <c r="G68" s="247">
        <v>21.2822</v>
      </c>
      <c r="H68" s="247">
        <v>9277.1693999999989</v>
      </c>
      <c r="J68" s="13">
        <v>12000</v>
      </c>
      <c r="K68" s="13"/>
      <c r="M68" s="277"/>
      <c r="N68" s="277"/>
      <c r="O68" s="342"/>
      <c r="P68" s="342"/>
      <c r="Q68" s="342"/>
      <c r="R68" s="342"/>
      <c r="S68" s="342"/>
      <c r="T68" s="342"/>
      <c r="U68" s="342"/>
      <c r="V68" s="13"/>
      <c r="W68" s="13"/>
      <c r="X68" s="13"/>
      <c r="Y68" s="247"/>
      <c r="Z68" s="247"/>
      <c r="AA68" s="247"/>
      <c r="AB68" s="247"/>
      <c r="AC68" s="247"/>
      <c r="AD68" s="247"/>
    </row>
    <row r="69" spans="1:34" s="10" customFormat="1" ht="10" customHeight="1" x14ac:dyDescent="0.2">
      <c r="A69" s="219" t="s">
        <v>100</v>
      </c>
      <c r="B69" s="247">
        <v>18036.117000000002</v>
      </c>
      <c r="C69" s="247">
        <v>57519.203999999998</v>
      </c>
      <c r="D69" s="247">
        <v>1.353</v>
      </c>
      <c r="F69" s="247">
        <v>14715.504300000001</v>
      </c>
      <c r="G69" s="247">
        <v>4804.8788999999997</v>
      </c>
      <c r="H69" s="124">
        <v>0</v>
      </c>
      <c r="J69" s="13">
        <v>232003.06099999999</v>
      </c>
      <c r="K69" s="13"/>
      <c r="M69" s="277"/>
      <c r="N69" s="277"/>
      <c r="O69" s="342"/>
      <c r="P69" s="342"/>
      <c r="Q69" s="342"/>
      <c r="R69" s="342"/>
      <c r="S69" s="342"/>
      <c r="T69" s="342"/>
      <c r="U69" s="342"/>
      <c r="V69" s="13"/>
      <c r="W69" s="13"/>
      <c r="X69" s="13"/>
      <c r="Y69" s="247"/>
      <c r="Z69" s="247"/>
      <c r="AA69" s="247"/>
      <c r="AB69" s="247"/>
      <c r="AC69" s="247"/>
      <c r="AD69" s="247"/>
    </row>
    <row r="70" spans="1:34" s="10" customFormat="1" ht="10" customHeight="1" x14ac:dyDescent="0.2">
      <c r="A70" s="17" t="s">
        <v>101</v>
      </c>
      <c r="B70" s="247">
        <v>304951.92799999996</v>
      </c>
      <c r="C70" s="247">
        <v>223032.59700000001</v>
      </c>
      <c r="D70" s="247">
        <v>8828.1270000000004</v>
      </c>
      <c r="F70" s="247">
        <v>58305.066899999998</v>
      </c>
      <c r="G70" s="247">
        <v>8242.9451000000008</v>
      </c>
      <c r="H70" s="247">
        <v>3202.2839000000004</v>
      </c>
      <c r="J70" s="13">
        <v>2089844.2986999999</v>
      </c>
      <c r="K70" s="13"/>
      <c r="L70" s="4"/>
      <c r="M70" s="342"/>
      <c r="N70" s="342"/>
      <c r="O70" s="342"/>
      <c r="P70" s="342"/>
      <c r="Q70" s="342"/>
      <c r="R70" s="342"/>
      <c r="S70" s="342"/>
      <c r="T70" s="342"/>
      <c r="U70" s="342"/>
      <c r="V70" s="13"/>
      <c r="W70" s="13"/>
      <c r="X70" s="13"/>
      <c r="Y70" s="247"/>
      <c r="Z70" s="247"/>
      <c r="AA70" s="247"/>
      <c r="AB70" s="247"/>
      <c r="AC70" s="247"/>
      <c r="AD70" s="247"/>
    </row>
    <row r="71" spans="1:34" ht="3" customHeight="1" x14ac:dyDescent="0.2">
      <c r="A71" s="18"/>
      <c r="B71" s="7"/>
      <c r="G71" s="7"/>
      <c r="K71" s="13"/>
      <c r="L71" s="13"/>
      <c r="M71" s="277"/>
      <c r="N71" s="277"/>
      <c r="O71" s="277"/>
      <c r="P71" s="277"/>
      <c r="Q71" s="277"/>
      <c r="R71" s="277"/>
      <c r="S71" s="277"/>
      <c r="T71" s="277"/>
      <c r="U71" s="277"/>
      <c r="V71" s="13"/>
      <c r="W71" s="13"/>
      <c r="X71" s="13"/>
      <c r="Y71" s="247"/>
      <c r="Z71" s="247"/>
      <c r="AA71" s="247"/>
      <c r="AB71" s="247"/>
      <c r="AC71" s="247"/>
      <c r="AD71" s="247"/>
      <c r="AE71" s="10"/>
      <c r="AF71" s="10"/>
      <c r="AG71" s="10"/>
      <c r="AH71" s="10"/>
    </row>
    <row r="72" spans="1:34" s="10" customFormat="1" ht="10" customHeight="1" x14ac:dyDescent="0.2">
      <c r="A72" s="18"/>
      <c r="B72" s="392" t="s">
        <v>314</v>
      </c>
      <c r="C72" s="392"/>
      <c r="D72" s="392"/>
      <c r="E72" s="392"/>
      <c r="F72" s="392"/>
      <c r="G72" s="392"/>
      <c r="H72" s="392"/>
      <c r="I72" s="392"/>
      <c r="J72" s="392"/>
      <c r="K72" s="13"/>
      <c r="L72" s="13"/>
      <c r="M72" s="277"/>
      <c r="N72" s="277"/>
      <c r="O72" s="277"/>
      <c r="P72" s="277"/>
      <c r="Q72" s="277"/>
      <c r="R72" s="277"/>
      <c r="S72" s="277"/>
      <c r="T72" s="277"/>
      <c r="U72" s="277"/>
      <c r="V72" s="13"/>
      <c r="W72" s="13"/>
      <c r="X72" s="13"/>
      <c r="Y72" s="247"/>
      <c r="Z72" s="247"/>
      <c r="AA72" s="247"/>
      <c r="AB72" s="247"/>
      <c r="AC72" s="247"/>
      <c r="AD72" s="247"/>
      <c r="AE72" s="4"/>
      <c r="AF72" s="4"/>
      <c r="AG72" s="4"/>
      <c r="AH72" s="4"/>
    </row>
    <row r="73" spans="1:34" ht="3" customHeight="1" x14ac:dyDescent="0.2">
      <c r="A73" s="18"/>
      <c r="B73" s="7"/>
      <c r="G73" s="7"/>
      <c r="K73" s="13"/>
      <c r="L73" s="13"/>
      <c r="M73" s="277"/>
      <c r="N73" s="277"/>
      <c r="O73" s="277"/>
      <c r="P73" s="277"/>
      <c r="Q73" s="277"/>
      <c r="R73" s="277"/>
      <c r="S73" s="277"/>
      <c r="T73" s="277"/>
      <c r="U73" s="277"/>
      <c r="V73" s="13"/>
      <c r="W73" s="13"/>
      <c r="X73" s="13"/>
      <c r="Y73" s="247"/>
      <c r="Z73" s="247"/>
      <c r="AA73" s="247"/>
      <c r="AB73" s="247"/>
      <c r="AC73" s="247"/>
      <c r="AD73" s="247"/>
      <c r="AE73" s="10"/>
      <c r="AF73" s="10"/>
      <c r="AG73" s="10"/>
      <c r="AH73" s="10"/>
    </row>
    <row r="74" spans="1:34" s="10" customFormat="1" ht="10" customHeight="1" x14ac:dyDescent="0.2">
      <c r="A74" s="219" t="s">
        <v>102</v>
      </c>
      <c r="B74" s="247">
        <v>24431.173999999999</v>
      </c>
      <c r="C74" s="247">
        <v>71981.095000000001</v>
      </c>
      <c r="D74" s="247">
        <v>2577.5970000000002</v>
      </c>
      <c r="F74" s="247">
        <v>19325.98</v>
      </c>
      <c r="G74" s="247">
        <v>6731.3</v>
      </c>
      <c r="H74" s="247">
        <v>4322.46</v>
      </c>
      <c r="J74" s="13">
        <v>88581.35</v>
      </c>
      <c r="K74" s="13"/>
      <c r="L74" s="4"/>
      <c r="M74" s="342"/>
      <c r="N74" s="342"/>
      <c r="O74" s="342"/>
      <c r="P74" s="342"/>
      <c r="Q74" s="342"/>
      <c r="R74" s="342"/>
      <c r="S74" s="342"/>
      <c r="T74" s="342"/>
      <c r="U74" s="342"/>
      <c r="V74" s="13"/>
      <c r="W74" s="13"/>
      <c r="X74" s="13"/>
      <c r="Y74" s="247"/>
      <c r="Z74" s="247"/>
      <c r="AA74" s="247"/>
      <c r="AB74" s="247"/>
      <c r="AC74" s="247"/>
      <c r="AD74" s="247"/>
      <c r="AE74" s="4"/>
      <c r="AF74" s="4"/>
      <c r="AG74" s="4"/>
      <c r="AH74" s="4"/>
    </row>
    <row r="75" spans="1:34" s="10" customFormat="1" ht="10" customHeight="1" x14ac:dyDescent="0.2">
      <c r="A75" s="17" t="s">
        <v>103</v>
      </c>
      <c r="B75" s="247">
        <v>10150.245999999999</v>
      </c>
      <c r="C75" s="247">
        <v>25849.555</v>
      </c>
      <c r="D75" s="247">
        <v>248.71700000000001</v>
      </c>
      <c r="F75" s="247">
        <v>7505.4853000000003</v>
      </c>
      <c r="G75" s="247">
        <v>4561.9513999999999</v>
      </c>
      <c r="H75" s="247">
        <v>449.17080000000004</v>
      </c>
      <c r="J75" s="13">
        <v>218863.76</v>
      </c>
      <c r="K75" s="13"/>
      <c r="L75" s="4"/>
      <c r="M75" s="342"/>
      <c r="N75" s="342"/>
      <c r="O75" s="342"/>
      <c r="P75" s="342"/>
      <c r="Q75" s="342"/>
      <c r="R75" s="342"/>
      <c r="S75" s="342"/>
      <c r="T75" s="342"/>
      <c r="U75" s="342"/>
      <c r="V75" s="13"/>
      <c r="W75" s="13"/>
      <c r="X75" s="13"/>
      <c r="Y75" s="247"/>
      <c r="Z75" s="247"/>
      <c r="AA75" s="247"/>
      <c r="AB75" s="247"/>
      <c r="AC75" s="247"/>
      <c r="AD75" s="247"/>
    </row>
    <row r="76" spans="1:34" ht="3" customHeight="1" x14ac:dyDescent="0.2">
      <c r="A76" s="19"/>
      <c r="B76" s="19"/>
      <c r="C76" s="19"/>
      <c r="D76" s="19"/>
      <c r="E76" s="19"/>
      <c r="F76" s="19"/>
      <c r="G76" s="19"/>
      <c r="H76" s="19"/>
      <c r="I76" s="19"/>
      <c r="J76" s="5"/>
      <c r="L76" s="277"/>
      <c r="M76" s="277"/>
      <c r="N76" s="277"/>
      <c r="O76" s="10"/>
      <c r="P76" s="277"/>
      <c r="Q76" s="277"/>
      <c r="R76" s="277"/>
      <c r="S76" s="277"/>
      <c r="T76" s="277"/>
      <c r="U76" s="10"/>
      <c r="V76" s="247"/>
      <c r="W76" s="247"/>
      <c r="X76" s="247"/>
      <c r="Y76" s="247"/>
      <c r="Z76" s="247"/>
      <c r="AA76" s="247"/>
      <c r="AB76" s="247"/>
      <c r="AC76" s="247"/>
      <c r="AD76" s="247"/>
      <c r="AE76" s="10"/>
      <c r="AF76" s="10"/>
      <c r="AG76" s="10"/>
      <c r="AH76" s="10"/>
    </row>
    <row r="77" spans="1:34" ht="3" customHeight="1" x14ac:dyDescent="0.2">
      <c r="A77" s="18"/>
      <c r="B77" s="18"/>
      <c r="C77" s="18"/>
      <c r="D77" s="18"/>
      <c r="E77" s="18"/>
      <c r="F77" s="18"/>
      <c r="G77" s="18"/>
      <c r="H77" s="18"/>
      <c r="I77" s="18"/>
      <c r="L77" s="277"/>
      <c r="M77" s="277"/>
      <c r="N77" s="277"/>
      <c r="O77" s="10"/>
      <c r="P77" s="277"/>
      <c r="Q77" s="277"/>
      <c r="R77" s="277"/>
      <c r="S77" s="277"/>
      <c r="T77" s="277"/>
      <c r="U77" s="10"/>
      <c r="V77" s="247"/>
      <c r="W77" s="247"/>
      <c r="X77" s="247"/>
      <c r="Y77" s="247"/>
      <c r="Z77" s="247"/>
      <c r="AA77" s="247"/>
      <c r="AB77" s="247"/>
      <c r="AC77" s="247"/>
      <c r="AD77" s="247"/>
    </row>
    <row r="78" spans="1:34" ht="23.25" customHeight="1" x14ac:dyDescent="0.2">
      <c r="A78" s="367" t="s">
        <v>352</v>
      </c>
      <c r="B78" s="367"/>
      <c r="C78" s="367"/>
      <c r="D78" s="367"/>
      <c r="E78" s="367"/>
      <c r="F78" s="367"/>
      <c r="G78" s="367"/>
      <c r="H78" s="367"/>
      <c r="I78" s="367"/>
      <c r="J78" s="367"/>
      <c r="L78" s="10"/>
      <c r="M78" s="10"/>
      <c r="N78" s="10"/>
    </row>
    <row r="79" spans="1:34" ht="9" customHeight="1" x14ac:dyDescent="0.2">
      <c r="A79" s="10" t="s">
        <v>427</v>
      </c>
      <c r="B79" s="10"/>
      <c r="C79" s="10"/>
      <c r="D79" s="10"/>
      <c r="E79" s="10"/>
      <c r="F79" s="10"/>
      <c r="G79" s="10"/>
      <c r="H79" s="10"/>
      <c r="I79" s="10"/>
      <c r="L79" s="10"/>
      <c r="M79" s="10"/>
      <c r="N79" s="10"/>
      <c r="P79" s="10"/>
      <c r="Q79" s="10"/>
      <c r="R79" s="10"/>
      <c r="S79" s="10"/>
      <c r="T79" s="10"/>
    </row>
    <row r="80" spans="1:34" s="6" customFormat="1" ht="13" x14ac:dyDescent="0.3">
      <c r="A80" s="10" t="s">
        <v>428</v>
      </c>
      <c r="J80" s="8"/>
      <c r="L80" s="10"/>
      <c r="M80" s="10"/>
      <c r="N80" s="10"/>
      <c r="O80" s="4"/>
      <c r="P80" s="10"/>
      <c r="Q80" s="10"/>
      <c r="R80" s="10"/>
      <c r="S80" s="10"/>
      <c r="T80" s="10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</row>
    <row r="81" spans="1:34" s="6" customFormat="1" ht="12.5" x14ac:dyDescent="0.25">
      <c r="A81" s="10" t="s">
        <v>409</v>
      </c>
      <c r="L81" s="10"/>
      <c r="M81" s="10"/>
      <c r="N81" s="10"/>
      <c r="O81" s="4"/>
      <c r="P81" s="10"/>
      <c r="Q81" s="10"/>
      <c r="R81" s="10"/>
      <c r="S81" s="10"/>
      <c r="T81" s="10"/>
      <c r="U81" s="4"/>
      <c r="V81" s="4"/>
      <c r="W81" s="4"/>
      <c r="X81" s="4"/>
      <c r="Y81" s="4"/>
      <c r="Z81" s="4"/>
      <c r="AA81" s="4"/>
      <c r="AB81" s="4"/>
      <c r="AC81" s="4"/>
      <c r="AD81" s="4"/>
    </row>
    <row r="82" spans="1:34" s="6" customFormat="1" ht="12.5" x14ac:dyDescent="0.25">
      <c r="L82" s="10"/>
      <c r="M82" s="10"/>
      <c r="N82" s="10"/>
      <c r="O82" s="4"/>
      <c r="P82" s="10"/>
      <c r="Q82" s="10"/>
      <c r="R82" s="10"/>
      <c r="S82" s="10"/>
      <c r="T82" s="10"/>
      <c r="U82" s="4"/>
      <c r="V82" s="4"/>
    </row>
    <row r="83" spans="1:34" s="6" customFormat="1" ht="12.5" x14ac:dyDescent="0.25">
      <c r="C83" s="12"/>
      <c r="D83" s="12"/>
      <c r="E83" s="12"/>
      <c r="F83" s="12"/>
      <c r="G83" s="12"/>
      <c r="H83" s="12"/>
      <c r="I83" s="12"/>
      <c r="J83" s="221"/>
      <c r="K83" s="221"/>
      <c r="V83" s="4"/>
    </row>
    <row r="84" spans="1:34" s="6" customFormat="1" ht="13" x14ac:dyDescent="0.3">
      <c r="A84" s="8"/>
      <c r="B84" s="222"/>
      <c r="K84" s="221"/>
      <c r="V84" s="4"/>
    </row>
    <row r="85" spans="1:34" s="6" customFormat="1" ht="12.5" x14ac:dyDescent="0.25">
      <c r="V85" s="4"/>
    </row>
    <row r="86" spans="1:34" s="6" customFormat="1" ht="12.5" x14ac:dyDescent="0.25">
      <c r="V86" s="4"/>
    </row>
    <row r="87" spans="1:34" s="6" customFormat="1" ht="12.5" x14ac:dyDescent="0.25">
      <c r="V87" s="4"/>
    </row>
    <row r="88" spans="1:34" ht="12.5" x14ac:dyDescent="0.25">
      <c r="C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</row>
    <row r="89" spans="1:34" ht="12.5" x14ac:dyDescent="0.25">
      <c r="C89" s="6"/>
      <c r="W89" s="6"/>
      <c r="X89" s="6"/>
      <c r="Y89" s="6"/>
      <c r="Z89" s="6"/>
      <c r="AA89" s="6"/>
      <c r="AB89" s="6"/>
      <c r="AC89" s="6"/>
      <c r="AD89" s="6"/>
    </row>
    <row r="91" spans="1:34" ht="13" x14ac:dyDescent="0.3">
      <c r="A91" s="8"/>
      <c r="B91" s="222"/>
    </row>
    <row r="92" spans="1:34" ht="12.5" x14ac:dyDescent="0.25">
      <c r="B92" s="6"/>
      <c r="C92" s="6"/>
    </row>
    <row r="93" spans="1:34" ht="12.5" x14ac:dyDescent="0.25">
      <c r="B93" s="6"/>
      <c r="C93" s="6"/>
    </row>
    <row r="94" spans="1:34" ht="12.5" x14ac:dyDescent="0.25">
      <c r="B94" s="6"/>
      <c r="C94" s="6"/>
    </row>
    <row r="95" spans="1:34" ht="12.5" x14ac:dyDescent="0.25">
      <c r="C95" s="6"/>
    </row>
    <row r="96" spans="1:34" ht="12.5" x14ac:dyDescent="0.25">
      <c r="C96" s="6"/>
    </row>
    <row r="97" spans="3:3" ht="12.5" x14ac:dyDescent="0.25">
      <c r="C97" s="6"/>
    </row>
    <row r="98" spans="3:3" ht="12.5" x14ac:dyDescent="0.25">
      <c r="C98" s="6"/>
    </row>
  </sheetData>
  <mergeCells count="12">
    <mergeCell ref="A5:G5"/>
    <mergeCell ref="A8:A10"/>
    <mergeCell ref="B8:D9"/>
    <mergeCell ref="F8:J8"/>
    <mergeCell ref="F9:H9"/>
    <mergeCell ref="J9:J10"/>
    <mergeCell ref="A78:J78"/>
    <mergeCell ref="B12:J12"/>
    <mergeCell ref="B43:J43"/>
    <mergeCell ref="B50:J50"/>
    <mergeCell ref="B61:J61"/>
    <mergeCell ref="B72:J72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18</vt:i4>
      </vt:variant>
      <vt:variant>
        <vt:lpstr>Intervalli denominati</vt:lpstr>
      </vt:variant>
      <vt:variant>
        <vt:i4>1</vt:i4>
      </vt:variant>
    </vt:vector>
  </HeadingPairs>
  <TitlesOfParts>
    <vt:vector size="19" baseType="lpstr">
      <vt:lpstr>Indice</vt:lpstr>
      <vt:lpstr>13.1</vt:lpstr>
      <vt:lpstr>13.2</vt:lpstr>
      <vt:lpstr>13.2 segue</vt:lpstr>
      <vt:lpstr>13.3</vt:lpstr>
      <vt:lpstr>13.4</vt:lpstr>
      <vt:lpstr>13.5</vt:lpstr>
      <vt:lpstr>13.6</vt:lpstr>
      <vt:lpstr>13.7</vt:lpstr>
      <vt:lpstr>13.8</vt:lpstr>
      <vt:lpstr>13.9</vt:lpstr>
      <vt:lpstr>13.10</vt:lpstr>
      <vt:lpstr>13.11</vt:lpstr>
      <vt:lpstr>13.12</vt:lpstr>
      <vt:lpstr>13.13</vt:lpstr>
      <vt:lpstr>13.13 segue</vt:lpstr>
      <vt:lpstr>13.14</vt:lpstr>
      <vt:lpstr>13.15</vt:lpstr>
      <vt:lpstr>'13.12'!Area_stampa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2016-11-10T16:02:42Z</dcterms:created>
  <dcterms:modified xsi:type="dcterms:W3CDTF">2023-12-01T10:49:53Z</dcterms:modified>
</cp:coreProperties>
</file>