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DCSE\forze_armate\2020_09_08_Post riunione e feedback tavole e report - DIFFUSIONE\F.A. appendice statistica - rev\"/>
    </mc:Choice>
  </mc:AlternateContent>
  <bookViews>
    <workbookView xWindow="-120" yWindow="-120" windowWidth="29040" windowHeight="15840"/>
  </bookViews>
  <sheets>
    <sheet name="Tav.4.1 Tav.4.2" sheetId="1" r:id="rId1"/>
  </sheets>
  <definedNames>
    <definedName name="DatiEsterni_1" localSheetId="0">'Tav.4.1 Tav.4.2'!$A$2:$E$10</definedName>
    <definedName name="DatiEsterni_2" localSheetId="0">'Tav.4.1 Tav.4.2'!$B$35:$E$40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" i="1" l="1"/>
  <c r="H6" i="1" s="1"/>
  <c r="G7" i="1" l="1"/>
  <c r="G10" i="1" l="1"/>
  <c r="H10" i="1" s="1"/>
  <c r="G9" i="1"/>
  <c r="H9" i="1" s="1"/>
  <c r="G8" i="1"/>
  <c r="H8" i="1" s="1"/>
  <c r="H7" i="1"/>
  <c r="G5" i="1"/>
  <c r="H5" i="1" s="1"/>
  <c r="S32" i="1" l="1"/>
  <c r="S31" i="1"/>
  <c r="S29" i="1"/>
  <c r="S26" i="1"/>
  <c r="S25" i="1"/>
  <c r="S24" i="1"/>
  <c r="S23" i="1"/>
  <c r="S20" i="1"/>
  <c r="S19" i="1"/>
  <c r="S18" i="1"/>
  <c r="S16" i="1"/>
  <c r="L32" i="1" l="1"/>
  <c r="U32" i="1" s="1"/>
  <c r="V32" i="1" s="1"/>
  <c r="L31" i="1"/>
  <c r="U31" i="1" s="1"/>
  <c r="V31" i="1" s="1"/>
  <c r="L29" i="1"/>
  <c r="U29" i="1" s="1"/>
  <c r="V29" i="1" s="1"/>
  <c r="L25" i="1"/>
  <c r="U25" i="1" s="1"/>
  <c r="V25" i="1" s="1"/>
  <c r="L24" i="1"/>
  <c r="U24" i="1" s="1"/>
  <c r="V24" i="1" s="1"/>
  <c r="L26" i="1"/>
  <c r="U26" i="1" s="1"/>
  <c r="V26" i="1" s="1"/>
  <c r="L23" i="1"/>
  <c r="U23" i="1" s="1"/>
  <c r="V23" i="1" s="1"/>
  <c r="L20" i="1"/>
  <c r="U20" i="1" s="1"/>
  <c r="V20" i="1" s="1"/>
  <c r="L18" i="1"/>
  <c r="U18" i="1" s="1"/>
  <c r="V18" i="1" s="1"/>
  <c r="L19" i="1"/>
  <c r="U19" i="1" s="1"/>
  <c r="V19" i="1" s="1"/>
  <c r="L16" i="1"/>
  <c r="U16" i="1" s="1"/>
  <c r="V16" i="1" s="1"/>
</calcChain>
</file>

<file path=xl/connections.xml><?xml version="1.0" encoding="utf-8"?>
<connections xmlns="http://schemas.openxmlformats.org/spreadsheetml/2006/main">
  <connection id="1" name="Connessione" type="4" refreshedVersion="5" background="1" saveData="1">
    <webPr sourceData="1" parsePre="1" consecutive="1" xl2000="1" url="file://C:\Users\macchia\AppData\Local\Temp\SAS Temporary Files\_TD3956_PC79230_\sashtml.htm#IDX23" htmlTables="1">
      <tables count="1">
        <x v="50"/>
      </tables>
    </webPr>
  </connection>
  <connection id="2" name="Connessione11" type="4" refreshedVersion="5" background="1" saveData="1">
    <webPr sourceData="1" parsePre="1" consecutive="1" xl2000="1" url="file://C:\Users\macchia\AppData\Local\Temp\SAS Temporary Files\_TD6732_PC79230_\sashtml.htm#IDX32" htmlTables="1">
      <tables count="1">
        <x v="66"/>
      </tables>
    </webPr>
  </connection>
</connections>
</file>

<file path=xl/sharedStrings.xml><?xml version="1.0" encoding="utf-8"?>
<sst xmlns="http://schemas.openxmlformats.org/spreadsheetml/2006/main" count="100" uniqueCount="55">
  <si>
    <t>84_22_002</t>
  </si>
  <si>
    <t>Operazioni internazionali (Difesa)</t>
  </si>
  <si>
    <t>84_22_202</t>
  </si>
  <si>
    <t>Formazione in Italia a favore di personale esterno (Difesa)</t>
  </si>
  <si>
    <t>84_22_203</t>
  </si>
  <si>
    <t>Formazione in Italia a favore di personale straniero (Difesa)</t>
  </si>
  <si>
    <t>84_22_204</t>
  </si>
  <si>
    <t>Erogazione di attività formative all’estero a favore di personale straniero (Difesa)</t>
  </si>
  <si>
    <t>84_22_304</t>
  </si>
  <si>
    <t>Realizzazione mappe cartografiche-idrografiche (Difesa)</t>
  </si>
  <si>
    <t>NORD Ovest</t>
  </si>
  <si>
    <t>Nord_EST</t>
  </si>
  <si>
    <t>CENTRO</t>
  </si>
  <si>
    <t>SUD</t>
  </si>
  <si>
    <t>ISOLE</t>
  </si>
  <si>
    <t>Concorsi per la salvaguardia delle libere istituzioni/ordine pubblico (Difesa)</t>
  </si>
  <si>
    <t>Esercitazioni internazionali (Difesa)</t>
  </si>
  <si>
    <t>84_22_004</t>
  </si>
  <si>
    <t>84_22_003</t>
  </si>
  <si>
    <t>Concorsi per pubbliche calamità (Difesa)</t>
  </si>
  <si>
    <t>-</t>
  </si>
  <si>
    <t>Concorsi per straordinaria necessità ed urgenza (Difesa)</t>
  </si>
  <si>
    <t>Interventi di bonifica ordigni (Difesa)</t>
  </si>
  <si>
    <t>Prestazioni sanitarie ambulatoriali (Difesa)</t>
  </si>
  <si>
    <t>Prestazioni sanitarie ospedaliere (Difesa)</t>
  </si>
  <si>
    <t>Ricoveri ospedalieri (Difesa)</t>
  </si>
  <si>
    <t>Stazioni meteorologiche (Difesa)</t>
  </si>
  <si>
    <t>Visite di idoneità (Difesa)</t>
  </si>
  <si>
    <t>Asili nido (Difesa)</t>
  </si>
  <si>
    <t>Erogazione di formazione secondaria superiore (Difesa)</t>
  </si>
  <si>
    <t>Servizi operativi</t>
  </si>
  <si>
    <t>84_22_005</t>
  </si>
  <si>
    <t>84_22_006</t>
  </si>
  <si>
    <t>84_22_301</t>
  </si>
  <si>
    <t>Attività sanitarie</t>
  </si>
  <si>
    <t>84_22_101</t>
  </si>
  <si>
    <t>84_22_102</t>
  </si>
  <si>
    <t>84_22_103</t>
  </si>
  <si>
    <t>Altri servizi</t>
  </si>
  <si>
    <t>84_22_302</t>
  </si>
  <si>
    <t>84_22_305</t>
  </si>
  <si>
    <t>84_22_205</t>
  </si>
  <si>
    <t>Totale Nazionale</t>
  </si>
  <si>
    <t>DIFESA</t>
  </si>
  <si>
    <t>84_22_104</t>
  </si>
  <si>
    <t>Personale impegnato</t>
  </si>
  <si>
    <t xml:space="preserve">Numero Utenti </t>
  </si>
  <si>
    <t>Numero di Prestazioni</t>
  </si>
  <si>
    <t>Valori assoluti</t>
  </si>
  <si>
    <t>%</t>
  </si>
  <si>
    <t>Variazione 2017/2015</t>
  </si>
  <si>
    <t>Servizi per ripartizione geografica Anno 2017</t>
  </si>
  <si>
    <t>Tavola 4.1 Comparto Difesa *
Servizi espletati a livello nazionale</t>
  </si>
  <si>
    <t>Tav. 4.2 Comparto Difesa *</t>
  </si>
  <si>
    <r>
      <rPr>
        <b/>
        <sz val="11"/>
        <rFont val="Calibri"/>
        <family val="2"/>
        <scheme val="minor"/>
      </rPr>
      <t>*</t>
    </r>
    <r>
      <rPr>
        <sz val="11"/>
        <rFont val="Calibri"/>
        <family val="2"/>
        <scheme val="minor"/>
      </rPr>
      <t xml:space="preserve"> I servizi diffusi nel presente Report sono erogati congiuntamente dal personale militare e civile del Ministero della Difesa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</si>
</sst>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3" fontId="1" fillId="0" borderId="0" xfId="0" applyNumberFormat="1" applyFont="1" applyFill="1"/>
    <xf numFmtId="0" fontId="1" fillId="0" borderId="0" xfId="0" applyFont="1" applyFill="1"/>
    <xf numFmtId="0" fontId="2" fillId="0" borderId="0" xfId="0" applyFont="1" applyFill="1"/>
    <xf numFmtId="0" fontId="2" fillId="0" borderId="0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2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3" xfId="0" applyFont="1" applyFill="1" applyBorder="1" applyAlignment="1">
      <alignment horizontal="center" vertical="top" wrapText="1"/>
    </xf>
    <xf numFmtId="0" fontId="3" fillId="0" borderId="0" xfId="0" applyFont="1" applyFill="1" applyBorder="1"/>
    <xf numFmtId="3" fontId="1" fillId="0" borderId="2" xfId="0" applyNumberFormat="1" applyFont="1" applyFill="1" applyBorder="1"/>
    <xf numFmtId="4" fontId="1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3" fontId="1" fillId="0" borderId="0" xfId="0" applyNumberFormat="1" applyFont="1" applyFill="1" applyBorder="1"/>
    <xf numFmtId="0" fontId="1" fillId="0" borderId="3" xfId="0" applyFont="1" applyFill="1" applyBorder="1"/>
    <xf numFmtId="0" fontId="3" fillId="0" borderId="3" xfId="0" applyFont="1" applyFill="1" applyBorder="1"/>
    <xf numFmtId="3" fontId="1" fillId="0" borderId="3" xfId="0" applyNumberFormat="1" applyFont="1" applyFill="1" applyBorder="1"/>
    <xf numFmtId="4" fontId="1" fillId="0" borderId="3" xfId="0" applyNumberFormat="1" applyFont="1" applyFill="1" applyBorder="1"/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vertical="center"/>
    </xf>
    <xf numFmtId="0" fontId="1" fillId="0" borderId="2" xfId="0" applyFont="1" applyFill="1" applyBorder="1"/>
    <xf numFmtId="0" fontId="3" fillId="0" borderId="0" xfId="0" applyFont="1" applyFill="1" applyBorder="1" applyAlignment="1">
      <alignment vertical="top"/>
    </xf>
    <xf numFmtId="0" fontId="1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0" xfId="0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2" fontId="1" fillId="0" borderId="0" xfId="0" applyNumberFormat="1" applyFont="1" applyFill="1"/>
    <xf numFmtId="0" fontId="3" fillId="0" borderId="0" xfId="0" applyFont="1" applyFill="1"/>
    <xf numFmtId="3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2" fontId="1" fillId="0" borderId="3" xfId="0" applyNumberFormat="1" applyFont="1" applyFill="1" applyBorder="1"/>
    <xf numFmtId="0" fontId="1" fillId="0" borderId="0" xfId="0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3" fontId="3" fillId="0" borderId="0" xfId="0" applyNumberFormat="1" applyFont="1" applyFill="1" applyBorder="1"/>
    <xf numFmtId="0" fontId="1" fillId="0" borderId="0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DatiEsterni_2" growShrinkType="overwriteClear" connectionId="2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DatiEsterni_1" growShrinkType="overwriteClea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tabSelected="1" zoomScaleNormal="100" workbookViewId="0">
      <selection activeCell="E38" sqref="E38"/>
    </sheetView>
  </sheetViews>
  <sheetFormatPr defaultRowHeight="15" x14ac:dyDescent="0.25"/>
  <cols>
    <col min="1" max="1" width="24" style="2" bestFit="1" customWidth="1"/>
    <col min="2" max="2" width="74.5703125" style="2" bestFit="1" customWidth="1"/>
    <col min="3" max="3" width="1.85546875" style="2" customWidth="1"/>
    <col min="4" max="4" width="21" style="2" bestFit="1" customWidth="1"/>
    <col min="5" max="5" width="12" style="2" bestFit="1" customWidth="1"/>
    <col min="6" max="6" width="9.5703125" style="2" bestFit="1" customWidth="1"/>
    <col min="7" max="8" width="8.28515625" style="2" bestFit="1" customWidth="1"/>
    <col min="9" max="9" width="7.5703125" style="2" bestFit="1" customWidth="1"/>
    <col min="10" max="10" width="12.5703125" style="2" bestFit="1" customWidth="1"/>
    <col min="11" max="11" width="12.85546875" style="2" customWidth="1"/>
    <col min="12" max="12" width="9.7109375" style="2" bestFit="1" customWidth="1"/>
    <col min="13" max="13" width="3.140625" style="2" customWidth="1"/>
    <col min="14" max="18" width="9.140625" style="2"/>
    <col min="19" max="19" width="9.7109375" style="2" customWidth="1"/>
    <col min="20" max="20" width="2.7109375" style="2" customWidth="1"/>
    <col min="21" max="21" width="10.28515625" style="2" bestFit="1" customWidth="1"/>
    <col min="22" max="16384" width="9.140625" style="2"/>
  </cols>
  <sheetData>
    <row r="1" spans="1:22" x14ac:dyDescent="0.25">
      <c r="B1" s="3" t="s">
        <v>43</v>
      </c>
    </row>
    <row r="2" spans="1:22" ht="40.5" customHeight="1" x14ac:dyDescent="0.25">
      <c r="B2" s="4" t="s">
        <v>52</v>
      </c>
      <c r="C2" s="3"/>
    </row>
    <row r="3" spans="1:22" s="5" customFormat="1" ht="30" customHeight="1" x14ac:dyDescent="0.25">
      <c r="B3" s="6"/>
      <c r="C3" s="6"/>
      <c r="D3" s="6"/>
      <c r="E3" s="38">
        <v>2017</v>
      </c>
      <c r="F3" s="38">
        <v>2015</v>
      </c>
      <c r="G3" s="37" t="s">
        <v>50</v>
      </c>
      <c r="H3" s="37"/>
    </row>
    <row r="4" spans="1:22" s="5" customFormat="1" ht="30" customHeight="1" x14ac:dyDescent="0.25">
      <c r="B4" s="4"/>
      <c r="C4" s="7"/>
      <c r="D4" s="7"/>
      <c r="E4" s="39"/>
      <c r="F4" s="39"/>
      <c r="G4" s="8" t="s">
        <v>48</v>
      </c>
      <c r="H4" s="8" t="s">
        <v>49</v>
      </c>
    </row>
    <row r="5" spans="1:22" x14ac:dyDescent="0.25">
      <c r="A5" s="2" t="s">
        <v>0</v>
      </c>
      <c r="B5" s="2" t="s">
        <v>1</v>
      </c>
      <c r="D5" s="9" t="s">
        <v>45</v>
      </c>
      <c r="E5" s="10">
        <v>18188</v>
      </c>
      <c r="F5" s="10">
        <v>24197</v>
      </c>
      <c r="G5" s="1">
        <f>E5-F5</f>
        <v>-6009</v>
      </c>
      <c r="H5" s="11">
        <f>(G5/F5)*100</f>
        <v>-24.833657064925404</v>
      </c>
    </row>
    <row r="6" spans="1:22" x14ac:dyDescent="0.25">
      <c r="A6" s="12" t="s">
        <v>18</v>
      </c>
      <c r="B6" s="2" t="s">
        <v>16</v>
      </c>
      <c r="D6" s="9" t="s">
        <v>45</v>
      </c>
      <c r="E6" s="13">
        <v>5966</v>
      </c>
      <c r="F6" s="13">
        <v>10977</v>
      </c>
      <c r="G6" s="1">
        <f>E6-F6</f>
        <v>-5011</v>
      </c>
      <c r="H6" s="11">
        <f>(G6/F6)*100</f>
        <v>-45.64999544502141</v>
      </c>
    </row>
    <row r="7" spans="1:22" x14ac:dyDescent="0.25">
      <c r="A7" s="2" t="s">
        <v>2</v>
      </c>
      <c r="B7" s="2" t="s">
        <v>3</v>
      </c>
      <c r="D7" s="9" t="s">
        <v>46</v>
      </c>
      <c r="E7" s="1">
        <v>347</v>
      </c>
      <c r="F7" s="13">
        <v>170</v>
      </c>
      <c r="G7" s="1">
        <f>E7-F7</f>
        <v>177</v>
      </c>
      <c r="H7" s="11">
        <f t="shared" ref="H7:H10" si="0">(G7/F7)*100</f>
        <v>104.11764705882354</v>
      </c>
    </row>
    <row r="8" spans="1:22" x14ac:dyDescent="0.25">
      <c r="A8" s="2" t="s">
        <v>4</v>
      </c>
      <c r="B8" s="2" t="s">
        <v>5</v>
      </c>
      <c r="D8" s="9" t="s">
        <v>46</v>
      </c>
      <c r="E8" s="1">
        <v>721</v>
      </c>
      <c r="F8" s="13">
        <v>749</v>
      </c>
      <c r="G8" s="1">
        <f t="shared" ref="G8:G10" si="1">E8-F8</f>
        <v>-28</v>
      </c>
      <c r="H8" s="11">
        <f t="shared" si="0"/>
        <v>-3.7383177570093453</v>
      </c>
      <c r="O8" s="1"/>
    </row>
    <row r="9" spans="1:22" x14ac:dyDescent="0.25">
      <c r="A9" s="2" t="s">
        <v>6</v>
      </c>
      <c r="B9" s="2" t="s">
        <v>7</v>
      </c>
      <c r="D9" s="9" t="s">
        <v>47</v>
      </c>
      <c r="E9" s="1">
        <v>297</v>
      </c>
      <c r="F9" s="13">
        <v>10</v>
      </c>
      <c r="G9" s="1">
        <f t="shared" si="1"/>
        <v>287</v>
      </c>
      <c r="H9" s="11">
        <f t="shared" si="0"/>
        <v>2870</v>
      </c>
    </row>
    <row r="10" spans="1:22" x14ac:dyDescent="0.25">
      <c r="A10" s="2" t="s">
        <v>8</v>
      </c>
      <c r="B10" s="14" t="s">
        <v>9</v>
      </c>
      <c r="C10" s="14"/>
      <c r="D10" s="15" t="s">
        <v>47</v>
      </c>
      <c r="E10" s="16">
        <v>41628</v>
      </c>
      <c r="F10" s="16">
        <v>26823</v>
      </c>
      <c r="G10" s="16">
        <f t="shared" si="1"/>
        <v>14805</v>
      </c>
      <c r="H10" s="17">
        <f t="shared" si="0"/>
        <v>55.195168325690638</v>
      </c>
    </row>
    <row r="12" spans="1:22" x14ac:dyDescent="0.25">
      <c r="B12" s="3" t="s">
        <v>53</v>
      </c>
    </row>
    <row r="13" spans="1:22" ht="18.75" customHeight="1" x14ac:dyDescent="0.25">
      <c r="B13" s="18" t="s">
        <v>51</v>
      </c>
      <c r="C13" s="3"/>
      <c r="F13" s="19"/>
      <c r="G13" s="19"/>
      <c r="H13" s="19"/>
      <c r="I13" s="19"/>
      <c r="J13" s="19"/>
      <c r="O13" s="19"/>
      <c r="P13" s="19"/>
      <c r="Q13" s="19"/>
      <c r="R13" s="19"/>
      <c r="S13" s="19"/>
    </row>
    <row r="14" spans="1:22" ht="37.5" customHeight="1" x14ac:dyDescent="0.25">
      <c r="B14" s="20"/>
      <c r="C14" s="20"/>
      <c r="D14" s="20"/>
      <c r="E14" s="40">
        <v>2017</v>
      </c>
      <c r="F14" s="40"/>
      <c r="G14" s="40"/>
      <c r="H14" s="40"/>
      <c r="I14" s="40"/>
      <c r="J14" s="40"/>
      <c r="K14" s="20"/>
      <c r="L14" s="20"/>
      <c r="M14" s="20"/>
      <c r="N14" s="40">
        <v>2015</v>
      </c>
      <c r="O14" s="40"/>
      <c r="P14" s="40"/>
      <c r="Q14" s="40"/>
      <c r="R14" s="40"/>
      <c r="S14" s="40"/>
      <c r="T14" s="20"/>
      <c r="U14" s="37" t="s">
        <v>50</v>
      </c>
      <c r="V14" s="37"/>
    </row>
    <row r="15" spans="1:22" s="5" customFormat="1" ht="31.5" customHeight="1" x14ac:dyDescent="0.25">
      <c r="B15" s="21" t="s">
        <v>30</v>
      </c>
      <c r="C15" s="21"/>
      <c r="D15" s="22"/>
      <c r="E15" s="23" t="s">
        <v>10</v>
      </c>
      <c r="F15" s="23" t="s">
        <v>11</v>
      </c>
      <c r="G15" s="23" t="s">
        <v>12</v>
      </c>
      <c r="H15" s="23" t="s">
        <v>13</v>
      </c>
      <c r="I15" s="23" t="s">
        <v>14</v>
      </c>
      <c r="J15" s="24"/>
      <c r="K15" s="7"/>
      <c r="L15" s="25" t="s">
        <v>42</v>
      </c>
      <c r="N15" s="23" t="s">
        <v>10</v>
      </c>
      <c r="O15" s="23" t="s">
        <v>11</v>
      </c>
      <c r="P15" s="23" t="s">
        <v>12</v>
      </c>
      <c r="Q15" s="23" t="s">
        <v>13</v>
      </c>
      <c r="R15" s="23" t="s">
        <v>14</v>
      </c>
      <c r="S15" s="25" t="s">
        <v>42</v>
      </c>
      <c r="U15" s="8" t="s">
        <v>48</v>
      </c>
      <c r="V15" s="8" t="s">
        <v>49</v>
      </c>
    </row>
    <row r="16" spans="1:22" x14ac:dyDescent="0.25">
      <c r="A16" s="2" t="s">
        <v>17</v>
      </c>
      <c r="B16" s="2" t="s">
        <v>15</v>
      </c>
      <c r="D16" s="9" t="s">
        <v>45</v>
      </c>
      <c r="E16" s="1">
        <v>1497</v>
      </c>
      <c r="F16" s="1">
        <v>561</v>
      </c>
      <c r="G16" s="1">
        <v>2796</v>
      </c>
      <c r="H16" s="1">
        <v>2199</v>
      </c>
      <c r="I16" s="1">
        <v>758</v>
      </c>
      <c r="J16" s="1"/>
      <c r="L16" s="1">
        <f>E16+F16+G16+H16+I16+J16</f>
        <v>7811</v>
      </c>
      <c r="M16" s="1"/>
      <c r="N16" s="10">
        <v>1272</v>
      </c>
      <c r="O16" s="10">
        <v>509</v>
      </c>
      <c r="P16" s="10">
        <v>2622</v>
      </c>
      <c r="Q16" s="10">
        <v>1195</v>
      </c>
      <c r="R16" s="10">
        <v>582</v>
      </c>
      <c r="S16" s="10">
        <f>N16+O16+P16+Q16+R16</f>
        <v>6180</v>
      </c>
      <c r="U16" s="1">
        <f>L16-S16</f>
        <v>1631</v>
      </c>
      <c r="V16" s="26">
        <f>(U16/S16)*100</f>
        <v>26.391585760517799</v>
      </c>
    </row>
    <row r="17" spans="1:22" x14ac:dyDescent="0.25">
      <c r="E17" s="1"/>
      <c r="F17" s="1"/>
      <c r="G17" s="1"/>
      <c r="H17" s="1"/>
      <c r="I17" s="1"/>
      <c r="J17" s="1"/>
      <c r="L17" s="1"/>
      <c r="M17" s="1"/>
      <c r="N17" s="13"/>
      <c r="O17" s="13"/>
      <c r="P17" s="13"/>
      <c r="Q17" s="13"/>
      <c r="R17" s="13"/>
      <c r="S17" s="13"/>
      <c r="U17" s="1"/>
      <c r="V17" s="26"/>
    </row>
    <row r="18" spans="1:22" x14ac:dyDescent="0.25">
      <c r="A18" s="2" t="s">
        <v>31</v>
      </c>
      <c r="B18" s="2" t="s">
        <v>19</v>
      </c>
      <c r="D18" s="9" t="s">
        <v>47</v>
      </c>
      <c r="E18" s="1">
        <v>16</v>
      </c>
      <c r="F18" s="1">
        <v>17</v>
      </c>
      <c r="G18" s="1">
        <v>72</v>
      </c>
      <c r="H18" s="1">
        <v>98</v>
      </c>
      <c r="I18" s="1">
        <v>124</v>
      </c>
      <c r="J18" s="1" t="s">
        <v>20</v>
      </c>
      <c r="L18" s="1">
        <f>E18+F18+G18+H18+I18</f>
        <v>327</v>
      </c>
      <c r="M18" s="1"/>
      <c r="N18" s="13">
        <v>25</v>
      </c>
      <c r="O18" s="13">
        <v>6</v>
      </c>
      <c r="P18" s="13">
        <v>7</v>
      </c>
      <c r="Q18" s="13">
        <v>6</v>
      </c>
      <c r="R18" s="13">
        <v>13</v>
      </c>
      <c r="S18" s="13">
        <f>N18+O18+P18+Q18+R18</f>
        <v>57</v>
      </c>
      <c r="U18" s="1">
        <f t="shared" ref="U18:U32" si="2">L18-S18</f>
        <v>270</v>
      </c>
      <c r="V18" s="26">
        <f t="shared" ref="V18:V32" si="3">(U18/S18)*100</f>
        <v>473.68421052631572</v>
      </c>
    </row>
    <row r="19" spans="1:22" x14ac:dyDescent="0.25">
      <c r="A19" s="2" t="s">
        <v>32</v>
      </c>
      <c r="B19" s="2" t="s">
        <v>21</v>
      </c>
      <c r="D19" s="9" t="s">
        <v>47</v>
      </c>
      <c r="E19" s="1">
        <v>57</v>
      </c>
      <c r="F19" s="1">
        <v>13</v>
      </c>
      <c r="G19" s="1">
        <v>63</v>
      </c>
      <c r="H19" s="1">
        <v>141</v>
      </c>
      <c r="I19" s="1">
        <v>242</v>
      </c>
      <c r="J19" s="1"/>
      <c r="L19" s="1">
        <f t="shared" ref="L19" si="4">E19+F19+G19+H19+I19+J19</f>
        <v>516</v>
      </c>
      <c r="M19" s="1"/>
      <c r="N19" s="13">
        <v>38</v>
      </c>
      <c r="O19" s="13">
        <v>55</v>
      </c>
      <c r="P19" s="13">
        <v>159</v>
      </c>
      <c r="Q19" s="13">
        <v>385</v>
      </c>
      <c r="R19" s="13">
        <v>254</v>
      </c>
      <c r="S19" s="13">
        <f>N19+O19+P19+Q19+R19</f>
        <v>891</v>
      </c>
      <c r="U19" s="1">
        <f t="shared" si="2"/>
        <v>-375</v>
      </c>
      <c r="V19" s="26">
        <f t="shared" si="3"/>
        <v>-42.08754208754209</v>
      </c>
    </row>
    <row r="20" spans="1:22" x14ac:dyDescent="0.25">
      <c r="A20" s="2" t="s">
        <v>33</v>
      </c>
      <c r="B20" s="2" t="s">
        <v>22</v>
      </c>
      <c r="D20" s="9" t="s">
        <v>47</v>
      </c>
      <c r="E20" s="1">
        <v>204</v>
      </c>
      <c r="F20" s="1">
        <v>1147</v>
      </c>
      <c r="G20" s="1">
        <v>647</v>
      </c>
      <c r="H20" s="1">
        <v>303</v>
      </c>
      <c r="I20" s="1">
        <v>161</v>
      </c>
      <c r="J20" s="1" t="s">
        <v>20</v>
      </c>
      <c r="L20" s="1">
        <f>E20+F20+G20+H20+I20</f>
        <v>2462</v>
      </c>
      <c r="M20" s="1"/>
      <c r="N20" s="13">
        <v>199</v>
      </c>
      <c r="O20" s="13">
        <v>1154</v>
      </c>
      <c r="P20" s="13">
        <v>544</v>
      </c>
      <c r="Q20" s="13">
        <v>488</v>
      </c>
      <c r="R20" s="13">
        <v>196</v>
      </c>
      <c r="S20" s="13">
        <f>N20+O20+P20+Q20+R20</f>
        <v>2581</v>
      </c>
      <c r="U20" s="1">
        <f t="shared" si="2"/>
        <v>-119</v>
      </c>
      <c r="V20" s="26">
        <f t="shared" si="3"/>
        <v>-4.6106160402944596</v>
      </c>
    </row>
    <row r="21" spans="1:22" x14ac:dyDescent="0.25">
      <c r="E21" s="1"/>
      <c r="F21" s="1"/>
      <c r="G21" s="1"/>
      <c r="H21" s="1"/>
      <c r="I21" s="1"/>
      <c r="J21" s="1"/>
      <c r="L21" s="1"/>
      <c r="M21" s="1"/>
      <c r="N21" s="13"/>
      <c r="O21" s="13"/>
      <c r="P21" s="13"/>
      <c r="Q21" s="13"/>
      <c r="R21" s="13"/>
      <c r="S21" s="13"/>
      <c r="U21" s="1"/>
      <c r="V21" s="26"/>
    </row>
    <row r="22" spans="1:22" x14ac:dyDescent="0.25">
      <c r="B22" s="27" t="s">
        <v>34</v>
      </c>
      <c r="C22" s="27"/>
      <c r="E22" s="1"/>
      <c r="F22" s="1"/>
      <c r="G22" s="1"/>
      <c r="H22" s="1"/>
      <c r="I22" s="1"/>
      <c r="J22" s="1"/>
      <c r="L22" s="1"/>
      <c r="M22" s="1"/>
      <c r="N22" s="28"/>
      <c r="O22" s="28"/>
      <c r="P22" s="28"/>
      <c r="Q22" s="28"/>
      <c r="R22" s="28"/>
      <c r="S22" s="13"/>
      <c r="U22" s="1"/>
      <c r="V22" s="26"/>
    </row>
    <row r="23" spans="1:22" x14ac:dyDescent="0.25">
      <c r="A23" s="2" t="s">
        <v>35</v>
      </c>
      <c r="B23" s="2" t="s">
        <v>23</v>
      </c>
      <c r="D23" s="9" t="s">
        <v>47</v>
      </c>
      <c r="E23" s="1">
        <v>471627</v>
      </c>
      <c r="F23" s="1">
        <v>308000</v>
      </c>
      <c r="G23" s="1">
        <v>559307</v>
      </c>
      <c r="H23" s="1">
        <v>154824</v>
      </c>
      <c r="I23" s="1">
        <v>247607</v>
      </c>
      <c r="J23" s="1" t="s">
        <v>20</v>
      </c>
      <c r="L23" s="1">
        <f>E23+F23+G23+H23+I23</f>
        <v>1741365</v>
      </c>
      <c r="M23" s="1"/>
      <c r="N23" s="13">
        <v>627323</v>
      </c>
      <c r="O23" s="13">
        <v>336954</v>
      </c>
      <c r="P23" s="13">
        <v>810088</v>
      </c>
      <c r="Q23" s="13">
        <v>144117</v>
      </c>
      <c r="R23" s="13">
        <v>227584</v>
      </c>
      <c r="S23" s="13">
        <f>N23+O23+P23+Q23+R23</f>
        <v>2146066</v>
      </c>
      <c r="U23" s="1">
        <f t="shared" si="2"/>
        <v>-404701</v>
      </c>
      <c r="V23" s="26">
        <f t="shared" si="3"/>
        <v>-18.857807728187296</v>
      </c>
    </row>
    <row r="24" spans="1:22" x14ac:dyDescent="0.25">
      <c r="A24" s="2" t="s">
        <v>36</v>
      </c>
      <c r="B24" s="2" t="s">
        <v>24</v>
      </c>
      <c r="D24" s="9" t="s">
        <v>47</v>
      </c>
      <c r="E24" s="1" t="s">
        <v>20</v>
      </c>
      <c r="F24" s="1" t="s">
        <v>20</v>
      </c>
      <c r="G24" s="1">
        <v>642503</v>
      </c>
      <c r="H24" s="1">
        <v>217237</v>
      </c>
      <c r="I24" s="1" t="s">
        <v>20</v>
      </c>
      <c r="J24" s="1" t="s">
        <v>20</v>
      </c>
      <c r="L24" s="1">
        <f>G24+H24</f>
        <v>859740</v>
      </c>
      <c r="M24" s="1"/>
      <c r="N24" s="29" t="s">
        <v>20</v>
      </c>
      <c r="O24" s="29" t="s">
        <v>20</v>
      </c>
      <c r="P24" s="13">
        <v>991262</v>
      </c>
      <c r="Q24" s="13">
        <v>240685</v>
      </c>
      <c r="R24" s="29" t="s">
        <v>20</v>
      </c>
      <c r="S24" s="13">
        <f>P24+Q24</f>
        <v>1231947</v>
      </c>
      <c r="U24" s="1">
        <f t="shared" si="2"/>
        <v>-372207</v>
      </c>
      <c r="V24" s="26">
        <f t="shared" si="3"/>
        <v>-30.212906886416381</v>
      </c>
    </row>
    <row r="25" spans="1:22" x14ac:dyDescent="0.25">
      <c r="A25" s="2" t="s">
        <v>44</v>
      </c>
      <c r="B25" s="2" t="s">
        <v>25</v>
      </c>
      <c r="D25" s="9" t="s">
        <v>47</v>
      </c>
      <c r="E25" s="1" t="s">
        <v>20</v>
      </c>
      <c r="F25" s="1" t="s">
        <v>20</v>
      </c>
      <c r="G25" s="1">
        <v>23292</v>
      </c>
      <c r="H25" s="1">
        <v>258</v>
      </c>
      <c r="I25" s="1" t="s">
        <v>20</v>
      </c>
      <c r="J25" s="1" t="s">
        <v>20</v>
      </c>
      <c r="L25" s="1">
        <f>G25+H25</f>
        <v>23550</v>
      </c>
      <c r="M25" s="1"/>
      <c r="N25" s="29" t="s">
        <v>20</v>
      </c>
      <c r="O25" s="29" t="s">
        <v>20</v>
      </c>
      <c r="P25" s="13">
        <v>29486</v>
      </c>
      <c r="Q25" s="29" t="s">
        <v>20</v>
      </c>
      <c r="R25" s="29" t="s">
        <v>20</v>
      </c>
      <c r="S25" s="13">
        <f>P25</f>
        <v>29486</v>
      </c>
      <c r="U25" s="1">
        <f t="shared" si="2"/>
        <v>-5936</v>
      </c>
      <c r="V25" s="26">
        <f t="shared" si="3"/>
        <v>-20.131587872210542</v>
      </c>
    </row>
    <row r="26" spans="1:22" x14ac:dyDescent="0.25">
      <c r="A26" s="2" t="s">
        <v>37</v>
      </c>
      <c r="B26" s="2" t="s">
        <v>27</v>
      </c>
      <c r="D26" s="9" t="s">
        <v>47</v>
      </c>
      <c r="E26" s="1">
        <v>44212</v>
      </c>
      <c r="F26" s="1">
        <v>8698</v>
      </c>
      <c r="G26" s="1">
        <v>60056</v>
      </c>
      <c r="H26" s="1">
        <v>39134</v>
      </c>
      <c r="I26" s="1">
        <v>24414</v>
      </c>
      <c r="J26" s="1" t="s">
        <v>20</v>
      </c>
      <c r="L26" s="1">
        <f t="shared" ref="L26" si="5">E26+F26+G26+H26+I26</f>
        <v>176514</v>
      </c>
      <c r="M26" s="1"/>
      <c r="N26" s="13">
        <v>36538</v>
      </c>
      <c r="O26" s="13">
        <v>9399</v>
      </c>
      <c r="P26" s="13">
        <v>95979</v>
      </c>
      <c r="Q26" s="29" t="s">
        <v>20</v>
      </c>
      <c r="R26" s="13">
        <v>12227</v>
      </c>
      <c r="S26" s="13">
        <f>N26+O26+P26+R26</f>
        <v>154143</v>
      </c>
      <c r="U26" s="1">
        <f t="shared" si="2"/>
        <v>22371</v>
      </c>
      <c r="V26" s="26">
        <f t="shared" si="3"/>
        <v>14.513146883089078</v>
      </c>
    </row>
    <row r="27" spans="1:22" x14ac:dyDescent="0.25">
      <c r="E27" s="1"/>
      <c r="F27" s="1"/>
      <c r="G27" s="1"/>
      <c r="H27" s="1"/>
      <c r="I27" s="1"/>
      <c r="J27" s="1"/>
      <c r="L27" s="1"/>
      <c r="M27" s="1"/>
      <c r="N27" s="13"/>
      <c r="O27" s="13"/>
      <c r="P27" s="29"/>
      <c r="Q27" s="13"/>
      <c r="R27" s="13"/>
      <c r="S27" s="13"/>
      <c r="U27" s="1"/>
      <c r="V27" s="26"/>
    </row>
    <row r="28" spans="1:22" x14ac:dyDescent="0.25">
      <c r="B28" s="27" t="s">
        <v>38</v>
      </c>
      <c r="C28" s="27"/>
      <c r="E28" s="1"/>
      <c r="F28" s="1"/>
      <c r="G28" s="1"/>
      <c r="H28" s="1"/>
      <c r="I28" s="1"/>
      <c r="J28" s="1"/>
      <c r="L28" s="1"/>
      <c r="M28" s="1"/>
      <c r="N28" s="28"/>
      <c r="O28" s="28"/>
      <c r="P28" s="28"/>
      <c r="Q28" s="28"/>
      <c r="R28" s="28"/>
      <c r="S28" s="13"/>
      <c r="U28" s="1"/>
      <c r="V28" s="26"/>
    </row>
    <row r="29" spans="1:22" x14ac:dyDescent="0.25">
      <c r="A29" s="2" t="s">
        <v>39</v>
      </c>
      <c r="B29" s="2" t="s">
        <v>26</v>
      </c>
      <c r="D29" s="9" t="s">
        <v>47</v>
      </c>
      <c r="E29" s="1">
        <v>16</v>
      </c>
      <c r="F29" s="1">
        <v>46</v>
      </c>
      <c r="G29" s="1">
        <v>8</v>
      </c>
      <c r="H29" s="1">
        <v>10</v>
      </c>
      <c r="I29" s="1">
        <v>9</v>
      </c>
      <c r="J29" s="1" t="s">
        <v>20</v>
      </c>
      <c r="L29" s="1">
        <f>E29+F29+G29+H29+I29</f>
        <v>89</v>
      </c>
      <c r="M29" s="1"/>
      <c r="N29" s="13">
        <v>16</v>
      </c>
      <c r="O29" s="13">
        <v>46</v>
      </c>
      <c r="P29" s="13">
        <v>5</v>
      </c>
      <c r="Q29" s="13">
        <v>11</v>
      </c>
      <c r="R29" s="13">
        <v>9</v>
      </c>
      <c r="S29" s="13">
        <f>N29+O29+P29+Q29+R29</f>
        <v>87</v>
      </c>
      <c r="U29" s="1">
        <f t="shared" si="2"/>
        <v>2</v>
      </c>
      <c r="V29" s="26">
        <f t="shared" si="3"/>
        <v>2.2988505747126435</v>
      </c>
    </row>
    <row r="30" spans="1:22" x14ac:dyDescent="0.25">
      <c r="E30" s="1"/>
      <c r="F30" s="1"/>
      <c r="G30" s="1"/>
      <c r="H30" s="1"/>
      <c r="I30" s="1"/>
      <c r="J30" s="1"/>
      <c r="L30" s="1"/>
      <c r="M30" s="1"/>
      <c r="N30" s="1"/>
      <c r="O30" s="1"/>
      <c r="P30" s="1"/>
      <c r="Q30" s="1"/>
      <c r="R30" s="1"/>
      <c r="S30" s="1"/>
      <c r="U30" s="1"/>
      <c r="V30" s="26"/>
    </row>
    <row r="31" spans="1:22" x14ac:dyDescent="0.25">
      <c r="A31" s="2" t="s">
        <v>40</v>
      </c>
      <c r="B31" s="2" t="s">
        <v>28</v>
      </c>
      <c r="D31" s="9" t="s">
        <v>46</v>
      </c>
      <c r="E31" s="1">
        <v>159</v>
      </c>
      <c r="F31" s="1">
        <v>110</v>
      </c>
      <c r="G31" s="1">
        <v>114</v>
      </c>
      <c r="H31" s="1">
        <v>25</v>
      </c>
      <c r="I31" s="1">
        <v>30</v>
      </c>
      <c r="J31" s="1"/>
      <c r="L31" s="1">
        <f>E31+F31+G31+H31+I31</f>
        <v>438</v>
      </c>
      <c r="M31" s="1"/>
      <c r="N31" s="13">
        <v>149</v>
      </c>
      <c r="O31" s="13">
        <v>100</v>
      </c>
      <c r="P31" s="13">
        <v>333</v>
      </c>
      <c r="Q31" s="13">
        <v>26</v>
      </c>
      <c r="R31" s="13">
        <v>25</v>
      </c>
      <c r="S31" s="13">
        <f>N31+O31+P31+Q31+R31</f>
        <v>633</v>
      </c>
      <c r="U31" s="1">
        <f t="shared" si="2"/>
        <v>-195</v>
      </c>
      <c r="V31" s="26">
        <f t="shared" si="3"/>
        <v>-30.805687203791472</v>
      </c>
    </row>
    <row r="32" spans="1:22" x14ac:dyDescent="0.25">
      <c r="A32" s="2" t="s">
        <v>41</v>
      </c>
      <c r="B32" s="14" t="s">
        <v>29</v>
      </c>
      <c r="C32" s="14"/>
      <c r="D32" s="15" t="s">
        <v>46</v>
      </c>
      <c r="E32" s="16">
        <v>208</v>
      </c>
      <c r="F32" s="16">
        <v>169</v>
      </c>
      <c r="G32" s="16">
        <v>124</v>
      </c>
      <c r="H32" s="16">
        <v>206</v>
      </c>
      <c r="I32" s="16" t="s">
        <v>20</v>
      </c>
      <c r="J32" s="13"/>
      <c r="K32" s="14"/>
      <c r="L32" s="16">
        <f>E32+F32+G32+H32</f>
        <v>707</v>
      </c>
      <c r="M32" s="16"/>
      <c r="N32" s="16">
        <v>212</v>
      </c>
      <c r="O32" s="16">
        <v>188</v>
      </c>
      <c r="P32" s="30" t="s">
        <v>20</v>
      </c>
      <c r="Q32" s="16">
        <v>228</v>
      </c>
      <c r="R32" s="16">
        <v>218</v>
      </c>
      <c r="S32" s="16">
        <f>N32+O32+Q32+R32</f>
        <v>846</v>
      </c>
      <c r="T32" s="14"/>
      <c r="U32" s="16">
        <f t="shared" si="2"/>
        <v>-139</v>
      </c>
      <c r="V32" s="31">
        <f t="shared" si="3"/>
        <v>-16.430260047281322</v>
      </c>
    </row>
    <row r="33" spans="1:11" ht="8.25" customHeight="1" x14ac:dyDescent="0.25"/>
    <row r="34" spans="1:11" x14ac:dyDescent="0.25">
      <c r="A34" s="32"/>
      <c r="B34" s="3"/>
      <c r="C34" s="32"/>
      <c r="D34" s="32"/>
    </row>
    <row r="35" spans="1:11" ht="42" customHeight="1" x14ac:dyDescent="0.25">
      <c r="A35" s="36" t="s">
        <v>54</v>
      </c>
      <c r="B35" s="36"/>
      <c r="C35" s="36"/>
      <c r="D35" s="36"/>
      <c r="E35" s="36"/>
      <c r="F35" s="36"/>
      <c r="G35" s="36"/>
      <c r="H35" s="36"/>
      <c r="I35" s="36"/>
    </row>
    <row r="36" spans="1:11" x14ac:dyDescent="0.25">
      <c r="A36" s="32"/>
      <c r="B36" s="32"/>
      <c r="C36" s="32"/>
      <c r="D36" s="9"/>
    </row>
    <row r="37" spans="1:11" x14ac:dyDescent="0.25">
      <c r="A37" s="32"/>
      <c r="B37" s="32"/>
      <c r="C37" s="32"/>
      <c r="D37" s="9"/>
    </row>
    <row r="38" spans="1:11" x14ac:dyDescent="0.25">
      <c r="A38" s="32"/>
      <c r="B38" s="32"/>
      <c r="C38" s="32"/>
      <c r="D38" s="9"/>
    </row>
    <row r="39" spans="1:11" x14ac:dyDescent="0.25">
      <c r="A39" s="32"/>
      <c r="B39" s="32"/>
      <c r="C39" s="32"/>
      <c r="D39" s="9"/>
    </row>
    <row r="40" spans="1:11" x14ac:dyDescent="0.25">
      <c r="A40" s="32"/>
      <c r="B40" s="32"/>
      <c r="C40" s="32"/>
      <c r="D40" s="9"/>
    </row>
    <row r="41" spans="1:11" x14ac:dyDescent="0.25">
      <c r="A41" s="32"/>
      <c r="B41" s="32"/>
      <c r="C41" s="32"/>
      <c r="D41" s="32"/>
    </row>
    <row r="43" spans="1:11" x14ac:dyDescent="0.25">
      <c r="A43" s="32"/>
      <c r="B43" s="33"/>
      <c r="C43" s="33"/>
      <c r="D43" s="32"/>
      <c r="E43" s="32"/>
      <c r="F43" s="32"/>
      <c r="G43" s="32"/>
      <c r="H43" s="32"/>
      <c r="I43" s="32"/>
      <c r="J43" s="32"/>
      <c r="K43" s="32"/>
    </row>
    <row r="44" spans="1:11" x14ac:dyDescent="0.25">
      <c r="A44" s="32"/>
      <c r="B44" s="9"/>
      <c r="C44" s="9"/>
      <c r="D44" s="32"/>
      <c r="E44" s="34"/>
      <c r="F44" s="34"/>
      <c r="G44" s="34"/>
      <c r="H44" s="34"/>
      <c r="I44" s="34"/>
      <c r="J44" s="34"/>
      <c r="K44" s="34"/>
    </row>
    <row r="45" spans="1:11" x14ac:dyDescent="0.25">
      <c r="A45" s="32"/>
      <c r="B45" s="32"/>
      <c r="C45" s="32"/>
      <c r="D45" s="9"/>
      <c r="E45" s="13"/>
      <c r="F45" s="13"/>
      <c r="G45" s="13"/>
      <c r="H45" s="13"/>
      <c r="I45" s="13"/>
      <c r="J45" s="13"/>
      <c r="K45" s="13"/>
    </row>
    <row r="46" spans="1:11" x14ac:dyDescent="0.25">
      <c r="A46" s="32"/>
      <c r="B46" s="32"/>
      <c r="C46" s="32"/>
      <c r="D46" s="9"/>
      <c r="E46" s="13"/>
      <c r="F46" s="13"/>
      <c r="G46" s="13"/>
      <c r="H46" s="13"/>
      <c r="I46" s="13"/>
      <c r="J46" s="13"/>
      <c r="K46" s="13"/>
    </row>
    <row r="47" spans="1:11" x14ac:dyDescent="0.25">
      <c r="A47" s="32"/>
      <c r="B47" s="32"/>
      <c r="C47" s="32"/>
      <c r="D47" s="9"/>
      <c r="E47" s="13"/>
      <c r="F47" s="13"/>
      <c r="G47" s="13"/>
      <c r="H47" s="13"/>
      <c r="I47" s="13"/>
      <c r="J47" s="13"/>
      <c r="K47" s="32"/>
    </row>
    <row r="48" spans="1:11" x14ac:dyDescent="0.25">
      <c r="A48" s="32"/>
      <c r="B48" s="32"/>
      <c r="C48" s="32"/>
      <c r="D48" s="9"/>
      <c r="E48" s="13"/>
      <c r="F48" s="13"/>
      <c r="G48" s="13"/>
      <c r="H48" s="13"/>
      <c r="I48" s="13"/>
      <c r="J48" s="13"/>
      <c r="K48" s="13"/>
    </row>
    <row r="49" spans="1:11" x14ac:dyDescent="0.25">
      <c r="A49" s="32"/>
      <c r="B49" s="32"/>
      <c r="C49" s="32"/>
      <c r="D49" s="9"/>
      <c r="E49" s="13"/>
      <c r="F49" s="13"/>
      <c r="G49" s="13"/>
      <c r="H49" s="13"/>
      <c r="I49" s="13"/>
      <c r="J49" s="13"/>
      <c r="K49" s="13"/>
    </row>
    <row r="50" spans="1:11" x14ac:dyDescent="0.25">
      <c r="A50" s="32"/>
      <c r="B50" s="32"/>
      <c r="C50" s="32"/>
      <c r="D50" s="9"/>
      <c r="E50" s="13"/>
      <c r="F50" s="13"/>
      <c r="G50" s="13"/>
      <c r="H50" s="13"/>
      <c r="I50" s="13"/>
      <c r="J50" s="13"/>
      <c r="K50" s="13"/>
    </row>
    <row r="51" spans="1:11" x14ac:dyDescent="0.25">
      <c r="A51" s="32"/>
      <c r="B51" s="33"/>
      <c r="C51" s="33"/>
      <c r="D51" s="9"/>
      <c r="E51" s="32"/>
      <c r="F51" s="32"/>
      <c r="G51" s="32"/>
      <c r="H51" s="32"/>
      <c r="I51" s="32"/>
      <c r="J51" s="32"/>
      <c r="K51" s="32"/>
    </row>
    <row r="52" spans="1:11" x14ac:dyDescent="0.25">
      <c r="A52" s="32"/>
      <c r="B52" s="9"/>
      <c r="C52" s="9"/>
      <c r="D52" s="35"/>
      <c r="E52" s="34"/>
      <c r="F52" s="34"/>
      <c r="G52" s="34"/>
      <c r="H52" s="34"/>
      <c r="I52" s="34"/>
      <c r="J52" s="34"/>
      <c r="K52" s="32"/>
    </row>
    <row r="53" spans="1:11" x14ac:dyDescent="0.25">
      <c r="A53" s="32"/>
      <c r="B53" s="32"/>
      <c r="C53" s="32"/>
      <c r="D53" s="9"/>
      <c r="E53" s="13"/>
      <c r="F53" s="13"/>
      <c r="G53" s="13"/>
      <c r="H53" s="13"/>
      <c r="I53" s="13"/>
      <c r="J53" s="13"/>
      <c r="K53" s="13"/>
    </row>
    <row r="54" spans="1:11" x14ac:dyDescent="0.25">
      <c r="A54" s="32"/>
      <c r="B54" s="32"/>
      <c r="C54" s="32"/>
      <c r="D54" s="9"/>
      <c r="E54" s="29"/>
      <c r="F54" s="29"/>
      <c r="G54" s="13"/>
      <c r="H54" s="13"/>
      <c r="I54" s="29"/>
      <c r="J54" s="29"/>
      <c r="K54" s="13"/>
    </row>
    <row r="55" spans="1:11" x14ac:dyDescent="0.25">
      <c r="A55" s="32"/>
      <c r="B55" s="32"/>
      <c r="C55" s="32"/>
      <c r="D55" s="9"/>
      <c r="E55" s="29"/>
      <c r="F55" s="29"/>
      <c r="G55" s="13"/>
      <c r="H55" s="29"/>
      <c r="I55" s="29"/>
      <c r="J55" s="29"/>
      <c r="K55" s="13"/>
    </row>
    <row r="56" spans="1:11" x14ac:dyDescent="0.25">
      <c r="A56" s="32"/>
      <c r="B56" s="32"/>
      <c r="C56" s="32"/>
      <c r="D56" s="9"/>
      <c r="E56" s="13"/>
      <c r="F56" s="13"/>
      <c r="G56" s="13"/>
      <c r="H56" s="29"/>
      <c r="I56" s="13"/>
      <c r="J56" s="13"/>
      <c r="K56" s="13"/>
    </row>
    <row r="57" spans="1:11" x14ac:dyDescent="0.25">
      <c r="A57" s="32"/>
      <c r="B57" s="32"/>
      <c r="C57" s="32"/>
      <c r="D57" s="35"/>
      <c r="E57" s="13"/>
      <c r="F57" s="13"/>
      <c r="G57" s="29"/>
      <c r="H57" s="13"/>
      <c r="I57" s="32"/>
      <c r="J57" s="32"/>
      <c r="K57" s="32"/>
    </row>
    <row r="58" spans="1:11" x14ac:dyDescent="0.25">
      <c r="A58" s="32"/>
      <c r="B58" s="9"/>
      <c r="C58" s="9"/>
      <c r="D58" s="35"/>
      <c r="E58" s="34"/>
      <c r="F58" s="34"/>
      <c r="G58" s="34"/>
      <c r="H58" s="34"/>
      <c r="I58" s="34"/>
      <c r="J58" s="34"/>
      <c r="K58" s="32"/>
    </row>
    <row r="59" spans="1:11" x14ac:dyDescent="0.25">
      <c r="A59" s="32"/>
      <c r="B59" s="32"/>
      <c r="C59" s="32"/>
      <c r="D59" s="9"/>
      <c r="E59" s="13"/>
      <c r="F59" s="13"/>
      <c r="G59" s="13"/>
      <c r="H59" s="13"/>
      <c r="I59" s="13"/>
      <c r="J59" s="13"/>
      <c r="K59" s="13"/>
    </row>
    <row r="60" spans="1:11" x14ac:dyDescent="0.25">
      <c r="A60" s="32"/>
      <c r="B60" s="32"/>
      <c r="C60" s="32"/>
      <c r="D60" s="9"/>
      <c r="E60" s="13"/>
      <c r="F60" s="13"/>
      <c r="G60" s="13"/>
      <c r="H60" s="13"/>
      <c r="I60" s="13"/>
      <c r="J60" s="13"/>
      <c r="K60" s="13"/>
    </row>
    <row r="61" spans="1:11" x14ac:dyDescent="0.25">
      <c r="A61" s="32"/>
      <c r="B61" s="32"/>
      <c r="C61" s="32"/>
      <c r="D61" s="9"/>
      <c r="E61" s="13"/>
      <c r="F61" s="13"/>
      <c r="G61" s="29"/>
      <c r="H61" s="13"/>
      <c r="I61" s="13"/>
      <c r="J61" s="13"/>
      <c r="K61" s="13"/>
    </row>
  </sheetData>
  <mergeCells count="7">
    <mergeCell ref="A35:I35"/>
    <mergeCell ref="G3:H3"/>
    <mergeCell ref="E3:E4"/>
    <mergeCell ref="F3:F4"/>
    <mergeCell ref="U14:V14"/>
    <mergeCell ref="E14:J14"/>
    <mergeCell ref="N14:S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Tav.4.1 Tav.4.2</vt:lpstr>
      <vt:lpstr>'Tav.4.1 Tav.4.2'!DatiEsterni_1</vt:lpstr>
      <vt:lpstr>'Tav.4.1 Tav.4.2'!DatiEsterni_2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2019-09-11T09:54:17Z</dcterms:created>
  <dcterms:modified xsi:type="dcterms:W3CDTF">2020-11-06T09:21:40Z</dcterms:modified>
</cp:coreProperties>
</file>