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430"/>
  <workbookPr/>
  <mc:AlternateContent xmlns:mc="http://schemas.openxmlformats.org/markup-compatibility/2006">
    <mc:Choice Requires="x15">
      <x15ac:absPath xmlns:x15ac="http://schemas.microsoft.com/office/spreadsheetml/2010/11/ac" url="C:\Users\turet\Desktop\statistica report incubo\"/>
    </mc:Choice>
  </mc:AlternateContent>
  <xr:revisionPtr revIDLastSave="0" documentId="13_ncr:1_{C97C72C4-949A-4EBC-894D-0A644EC54187}" xr6:coauthVersionLast="45" xr6:coauthVersionMax="45" xr10:uidLastSave="{00000000-0000-0000-0000-000000000000}"/>
  <bookViews>
    <workbookView xWindow="-108" yWindow="-108" windowWidth="23256" windowHeight="12576" firstSheet="1" activeTab="4" xr2:uid="{00000000-000D-0000-FFFF-FFFF00000000}"/>
  </bookViews>
  <sheets>
    <sheet name="app1-serie storica" sheetId="2" r:id="rId1"/>
    <sheet name="app2-ripartizioni" sheetId="1" r:id="rId2"/>
    <sheet name="app3-regioni" sheetId="7" r:id="rId3"/>
    <sheet name="app4-capoluoghi" sheetId="10" r:id="rId4"/>
    <sheet name="app5-mafia" sheetId="6" r:id="rId5"/>
    <sheet name="app6-caratterist vittime-autori" sheetId="5" r:id="rId6"/>
    <sheet name="app7 - relazione vittima-autore" sheetId="14" r:id="rId7"/>
    <sheet name="app8 - relazione-regione" sheetId="12" r:id="rId8"/>
    <sheet name="app9-polizia e cause di morte" sheetId="9" r:id="rId9"/>
  </sheets>
  <externalReferences>
    <externalReference r:id="rId10"/>
  </externalReferences>
  <definedNames>
    <definedName name="_xlnm.Print_Area" localSheetId="1">'app2-ripartizioni'!$A$3:$J$11</definedName>
    <definedName name="_xlnm.Print_Area" localSheetId="2">'app3-regioni'!$A$4:$W$29</definedName>
    <definedName name="_xlnm.Print_Area" localSheetId="7">'app8 - relazione-regione'!$A$1:$H$32</definedName>
    <definedName name="_xlnm.Print_Area">'[1]posizioni giuridiche host'!$A$1:$F$17</definedName>
    <definedName name="Titoli_stampa_MI" localSheetId="7">[1]STOR_PG!$2:$12</definedName>
    <definedName name="Titoli_stampa_MI">[1]STOR_PG!$A$2:$IV$12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9" i="5" l="1"/>
  <c r="J12" i="6" l="1"/>
  <c r="J11" i="6"/>
  <c r="J10" i="6"/>
  <c r="J9" i="6"/>
  <c r="J8" i="6"/>
  <c r="J7" i="6"/>
  <c r="J6" i="6"/>
  <c r="J13" i="6" s="1"/>
  <c r="J5" i="6"/>
  <c r="K13" i="6" l="1"/>
  <c r="K12" i="6"/>
  <c r="K11" i="6"/>
  <c r="K10" i="6"/>
  <c r="K9" i="6"/>
  <c r="K8" i="6"/>
  <c r="K7" i="6"/>
  <c r="K6" i="6"/>
  <c r="K5" i="6"/>
  <c r="AF22" i="2" l="1"/>
</calcChain>
</file>

<file path=xl/sharedStrings.xml><?xml version="1.0" encoding="utf-8"?>
<sst xmlns="http://schemas.openxmlformats.org/spreadsheetml/2006/main" count="467" uniqueCount="182">
  <si>
    <t>Ripartizioni</t>
  </si>
  <si>
    <t>Maschi</t>
  </si>
  <si>
    <t>Femmine</t>
  </si>
  <si>
    <t>Totale</t>
  </si>
  <si>
    <t>Triennio
2010-2012</t>
  </si>
  <si>
    <t>Triennio
2013-2015</t>
  </si>
  <si>
    <t>Triennio
2016-2018</t>
  </si>
  <si>
    <t>Anno 2018</t>
  </si>
  <si>
    <t>Nord-ovest</t>
  </si>
  <si>
    <t>Nord-est</t>
  </si>
  <si>
    <t>Centro</t>
  </si>
  <si>
    <t>Sud</t>
  </si>
  <si>
    <t>Isole</t>
  </si>
  <si>
    <t>Italia</t>
  </si>
  <si>
    <t>Fonte: Ministero dell'interno - per gli anni 2010-15 Sistema di indagine-SDI; per gli anni 2016-18 banca dati della Direzione Centrale della Polizia Criminale.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</si>
  <si>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</si>
  <si>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</si>
  <si>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</si>
  <si>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</si>
  <si>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</si>
  <si>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</si>
  <si>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</si>
  <si>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</si>
  <si>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</si>
  <si>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</si>
  <si>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</si>
  <si>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</si>
  <si>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</si>
  <si>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</si>
  <si>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</si>
  <si>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</si>
  <si>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</si>
  <si>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</si>
  <si>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</si>
  <si>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</si>
  <si>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</si>
  <si>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</si>
  <si>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</si>
  <si>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</si>
  <si>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</si>
  <si>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</si>
  <si>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</si>
  <si>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</si>
  <si>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</si>
  <si>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</si>
  <si>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</si>
  <si>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</si>
  <si>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</si>
  <si>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</si>
  <si>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</si>
  <si>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omicidi volontari</t>
  </si>
  <si>
    <t>Fonte: Istat; Ministero dell'interno</t>
  </si>
  <si>
    <t>2016-2018</t>
  </si>
  <si>
    <t>MASCHI</t>
  </si>
  <si>
    <t>FEMMINE</t>
  </si>
  <si>
    <t>TOTALE</t>
  </si>
  <si>
    <t>Altro 
parente</t>
  </si>
  <si>
    <t>Piemonte</t>
  </si>
  <si>
    <t>Valle d'Aosta/Vallée d'Aoste</t>
  </si>
  <si>
    <t>Liguria</t>
  </si>
  <si>
    <t>Lombardia</t>
  </si>
  <si>
    <t>Trentino-Alto Adige/Südtirol</t>
  </si>
  <si>
    <t>Bolzano/Bozen</t>
  </si>
  <si>
    <t>Trento</t>
  </si>
  <si>
    <t>Veneto</t>
  </si>
  <si>
    <t>Friuli-Venezia Giulia</t>
  </si>
  <si>
    <t>Emilia-Romagna</t>
  </si>
  <si>
    <t>Toscana</t>
  </si>
  <si>
    <t>Umbria</t>
  </si>
  <si>
    <t>Marche</t>
  </si>
  <si>
    <t>Lazio</t>
  </si>
  <si>
    <t>Abruzzo</t>
  </si>
  <si>
    <t>Molise</t>
  </si>
  <si>
    <t>Campania</t>
  </si>
  <si>
    <t>Puglia</t>
  </si>
  <si>
    <t>Basilicata</t>
  </si>
  <si>
    <t>Calabria</t>
  </si>
  <si>
    <t>Sicilia</t>
  </si>
  <si>
    <t>Sardegna</t>
  </si>
  <si>
    <t>Altro parente</t>
  </si>
  <si>
    <t xml:space="preserve">Altro conoscente </t>
  </si>
  <si>
    <t>Autore sconosciuto alla vittima</t>
  </si>
  <si>
    <t>Autore non identificato</t>
  </si>
  <si>
    <t>RELAZIONE DELLA VITTIMA CON L'OMICIDA</t>
  </si>
  <si>
    <t>-</t>
  </si>
  <si>
    <t>Partner (moglie, convivente, fidanzato/a)</t>
  </si>
  <si>
    <t>Ex partner (ex moglie, ex convivente, ex fidanzato/a)</t>
  </si>
  <si>
    <t>Partner (marito, convivente, fidanzato/a)</t>
  </si>
  <si>
    <t>Ex partner (ex marito, ex convivente, ex-fidanzato/a)</t>
  </si>
  <si>
    <t>245 (66,3%)</t>
  </si>
  <si>
    <t>124 (33,7%)</t>
  </si>
  <si>
    <t>291 (78,9%)</t>
  </si>
  <si>
    <t>78 (21,1%)</t>
  </si>
  <si>
    <t>369 (100%)</t>
  </si>
  <si>
    <t>884 (93,0%)</t>
  </si>
  <si>
    <t>67 (7,0%)</t>
  </si>
  <si>
    <t>763 (80,3%)</t>
  </si>
  <si>
    <t>187 (19,7%)</t>
  </si>
  <si>
    <t>951 (100%)</t>
  </si>
  <si>
    <t>Fonte: Ministero dell’interno.</t>
  </si>
  <si>
    <t>(a) L'età media di vittime e autori è calcolata a partire da classi di età, pertanto i valori sono solo indicativi.</t>
  </si>
  <si>
    <t>1983 - 1987</t>
  </si>
  <si>
    <t>1988 - 1992</t>
  </si>
  <si>
    <t>1993 - 1997</t>
  </si>
  <si>
    <t>1998 - 2002</t>
  </si>
  <si>
    <t>2003 - 2007</t>
  </si>
  <si>
    <t>2008 - 2012</t>
  </si>
  <si>
    <t>2013 - 2017</t>
  </si>
  <si>
    <t>1983-2018</t>
  </si>
  <si>
    <t>Altre regioni</t>
  </si>
  <si>
    <t>Fonte: Istat; Ministero dell’interno.</t>
  </si>
  <si>
    <t>(a) A causa di estrazioni effettuate da database diversi in periodi differenti, i valori delle diverse tavole possono presentare lievi differenze tra loro (vedi introduzione).</t>
  </si>
  <si>
    <t>TRIENNIO 
2010-2012</t>
  </si>
  <si>
    <t>TRIENNIO 
2013-2015</t>
  </si>
  <si>
    <t>TRIENNIO 
2016-2018</t>
  </si>
  <si>
    <t>tasso</t>
  </si>
  <si>
    <t>posto</t>
  </si>
  <si>
    <t>V.d'Aosta/V.d'Aoste</t>
  </si>
  <si>
    <t>Fonte: Ministero dell'interno (per gli anni 2012-15 Sistema di indagine-SDI; per gli anni 2016-18 banca dati Direzione Centrale della Polizia Criminale).</t>
  </si>
  <si>
    <t>(1ᵒ)</t>
  </si>
  <si>
    <t>(11ᵒ)</t>
  </si>
  <si>
    <t>(20ᵒ)</t>
  </si>
  <si>
    <t>(2ᵒ)</t>
  </si>
  <si>
    <t>(5ᵒ)</t>
  </si>
  <si>
    <t>(12ᵒ)</t>
  </si>
  <si>
    <t>(3ᵒ)</t>
  </si>
  <si>
    <t>(8ᵒ)</t>
  </si>
  <si>
    <t>(4ᵒ)</t>
  </si>
  <si>
    <t>(16ᵒ)</t>
  </si>
  <si>
    <t>(7ᵒ)</t>
  </si>
  <si>
    <t>(9ᵒ)</t>
  </si>
  <si>
    <t>(17ᵒ)</t>
  </si>
  <si>
    <t>(6ᵒ)</t>
  </si>
  <si>
    <t>(13ᵒ)</t>
  </si>
  <si>
    <t>(10ᵒ)</t>
  </si>
  <si>
    <t>(14ᵒ)</t>
  </si>
  <si>
    <t>(18ᵒ)</t>
  </si>
  <si>
    <t>(19ᵒ)</t>
  </si>
  <si>
    <t>(21ᵒ)</t>
  </si>
  <si>
    <t>(15ᵒ)</t>
  </si>
  <si>
    <t>(valori medi annui per 100.000 abitanti con le stesse caratteristiche).</t>
  </si>
  <si>
    <t>Forze di polizia</t>
  </si>
  <si>
    <t>Cause di morte</t>
  </si>
  <si>
    <t>Fonti: Ministero dell’interno: Delitti denunciati dalle Forze di polizia all’Autorità giudiziaria; Istat: Indagine su decessi e cause di morte.</t>
  </si>
  <si>
    <t>Fonte: elaborazioni Istat su dati Ministero dell'interno</t>
  </si>
  <si>
    <t>Omicidi ascrivibili a organizzazioni mafiose</t>
  </si>
  <si>
    <t>omicidi ascrivibili a organizzazioni mafiose sul totale (valori %)</t>
  </si>
  <si>
    <t>VALORI ASSOLUTI</t>
  </si>
  <si>
    <t>QUOZIENTI PER 100.000 ABITANTI FEMMINE</t>
  </si>
  <si>
    <t>COMPOSIZIONI PERCENTUALI</t>
  </si>
  <si>
    <t>Fonte: Istat, Ministero dell'interno</t>
  </si>
  <si>
    <t>(a) I dati relativi alla relazione vittima di omicidio e autore sono estratti dal database degli omicidi del Ministero dell’Interno (DCPC). Trattandosi di un dato utilizzato a fini operativi, esso è suscettibile di modifiche che possono emergere in estrazioni successive.</t>
  </si>
  <si>
    <t>Partner  o ex  partner 
(b)</t>
  </si>
  <si>
    <t xml:space="preserve">Altro 
conoscente </t>
  </si>
  <si>
    <t xml:space="preserve">Lombardia </t>
  </si>
  <si>
    <t xml:space="preserve">Veneto </t>
  </si>
  <si>
    <t xml:space="preserve">Friuli-Venezia Giulia </t>
  </si>
  <si>
    <t xml:space="preserve">Fonte: Ministero dell'interno, Direzione centrale della Polizia criminale </t>
  </si>
  <si>
    <t>(b) Per partner si intende il marito o la moglie, il o la convivente, il fidanzato o la fidanzata.</t>
  </si>
  <si>
    <t>Ex-partner (ex moglie, ex convivente, ex fidanzato/a)</t>
  </si>
  <si>
    <t>QUOZIENTI PER 100.000 ABITANTI MASCHI</t>
  </si>
  <si>
    <t>valori per 100.000 abitanti</t>
  </si>
  <si>
    <t>REGIONI</t>
  </si>
  <si>
    <t>Italiani</t>
  </si>
  <si>
    <t>Stranieri</t>
  </si>
  <si>
    <t>Vittime</t>
  </si>
  <si>
    <t>Autori</t>
  </si>
  <si>
    <t>Età media
(anni)</t>
  </si>
  <si>
    <t>Anni</t>
  </si>
  <si>
    <r>
      <t>TAVOLA 5</t>
    </r>
    <r>
      <rPr>
        <sz val="11"/>
        <rFont val="Arial"/>
        <family val="2"/>
      </rPr>
      <t xml:space="preserve"> </t>
    </r>
    <r>
      <rPr>
        <b/>
        <sz val="11"/>
        <rFont val="Arial"/>
        <family val="2"/>
      </rPr>
      <t>-  VITTIME DI OMICIDIO SECONDO LA RELAZIONE CON L'OMICIDA E IL SESSO</t>
    </r>
    <r>
      <rPr>
        <sz val="11"/>
        <rFont val="Arial"/>
        <family val="2"/>
      </rPr>
      <t>. Anni 2002-2018 (a) (valori assoluti, quozienti per 100.000 abitanti dello stesso sesso e composizioni percentuali)</t>
    </r>
  </si>
  <si>
    <r>
      <t xml:space="preserve">TAVOLA 5 </t>
    </r>
    <r>
      <rPr>
        <sz val="11"/>
        <rFont val="Arial"/>
        <family val="2"/>
      </rPr>
      <t xml:space="preserve">(segue) </t>
    </r>
    <r>
      <rPr>
        <b/>
        <sz val="11"/>
        <rFont val="Arial"/>
        <family val="2"/>
      </rPr>
      <t>-  VITTIME DI OMICIDIO SECONDO LA RELAZIONE CON L'OMICIDA E IL SESSO</t>
    </r>
    <r>
      <rPr>
        <sz val="11"/>
        <rFont val="Arial"/>
        <family val="2"/>
      </rPr>
      <t>. Anni 2002-2018 (a) (valori assoluti, quozienti per 100.000 abitanti dello stesso sesso e composizioni percentuali)</t>
    </r>
  </si>
  <si>
    <t>2012-2015</t>
  </si>
  <si>
    <r>
      <t xml:space="preserve">FIGURA 1 - OMICIDI VOLONTARI CONSUMATI IN ITALIA </t>
    </r>
    <r>
      <rPr>
        <sz val="11"/>
        <color theme="1"/>
        <rFont val="Calibri"/>
        <family val="2"/>
        <scheme val="minor"/>
      </rPr>
      <t>– Periodo 1983-2018 (valori assoluti e per 100.000 abitanti)</t>
    </r>
  </si>
  <si>
    <r>
      <rPr>
        <b/>
        <sz val="11"/>
        <color theme="1"/>
        <rFont val="Calibri"/>
        <family val="2"/>
        <scheme val="minor"/>
      </rPr>
      <t>TAVOLA 1 - VITTIME DI OMICIDIO VOLONTARIO CONSUMATO PER RIPARTIZIONE E GENERE</t>
    </r>
    <r>
      <rPr>
        <sz val="11"/>
        <color theme="1"/>
        <rFont val="Calibri"/>
        <family val="2"/>
        <scheme val="minor"/>
      </rPr>
      <t>.</t>
    </r>
    <r>
      <rPr>
        <sz val="11"/>
        <color theme="1"/>
        <rFont val="Arial Narrow"/>
        <family val="2"/>
      </rPr>
      <t xml:space="preserve"> Periodi 2010-12, 2013-15, 2016-18 e anno 2018, valori medi annui per 100.000 abitanti con le stesse caratteristiche.</t>
    </r>
  </si>
  <si>
    <r>
      <t>TAVOLA 2 – EVOLUZIONE DEL TASSO DI OMICIDIO VOLONTARIO CONSUMATO PER REGIONE E SESSO</t>
    </r>
    <r>
      <rPr>
        <sz val="11"/>
        <color theme="1"/>
        <rFont val="Calibri"/>
        <family val="2"/>
        <scheme val="minor"/>
      </rPr>
      <t>. Periodi 2010-12, 2013-15 e 2016-18</t>
    </r>
  </si>
  <si>
    <r>
      <t>FIGURA 2 – TASSI DI OMICIDIO VOLONTARIO CONSUMATO PER COMUNE CAPOLUOGO E RESTO DELLA PROVINCIA</t>
    </r>
    <r>
      <rPr>
        <sz val="11"/>
        <color theme="1"/>
        <rFont val="Calibri"/>
        <family val="2"/>
        <scheme val="minor"/>
      </rPr>
      <t xml:space="preserve">. Periodo 2016-18 (valori medi annui) </t>
    </r>
  </si>
  <si>
    <r>
      <t>TAVOLA 3 – OMICIDI ASCRIVIBILI A ORGANIZZAZIONI MAFIOSE, PER ALCUNE REGIONI</t>
    </r>
    <r>
      <rPr>
        <sz val="10"/>
        <color rgb="FF595959"/>
        <rFont val="Arial Narrow"/>
        <family val="2"/>
      </rPr>
      <t xml:space="preserve"> – ANNI 1983-2018 (valori assoluti, valori percentuali sul totale degli omicidi di mafia e sul totale degli omicidi) (a)</t>
    </r>
  </si>
  <si>
    <r>
      <t>TAVOLA  4 – VITTIME E AUTORI DI OMICIDIO VOLONTARIO, PER ALCUNE CARATTERISTICHE</t>
    </r>
    <r>
      <rPr>
        <sz val="10"/>
        <color rgb="FF595959"/>
        <rFont val="Arial Narrow"/>
        <family val="2"/>
      </rPr>
      <t xml:space="preserve"> – Periodo 2016-2018 (valori medi annui)</t>
    </r>
  </si>
  <si>
    <r>
      <t>TAVOLA 6</t>
    </r>
    <r>
      <rPr>
        <sz val="11"/>
        <rFont val="Arial"/>
        <family val="2"/>
      </rPr>
      <t xml:space="preserve"> (segue)</t>
    </r>
    <r>
      <rPr>
        <b/>
        <sz val="11"/>
        <rFont val="Arial"/>
        <family val="2"/>
      </rPr>
      <t xml:space="preserve"> -  VITTIME DI OMICIDIO SECONDO LA RELAZIONE CON L'OMICIDA E IL SESSO PER REGIONE - </t>
    </r>
    <r>
      <rPr>
        <sz val="11"/>
        <rFont val="Arial"/>
        <family val="2"/>
      </rPr>
      <t>Periodi 2012-15 e 2016-18 (a) (quozienti medi annui per 100.000 persone con le stesse caratteristiche)</t>
    </r>
  </si>
  <si>
    <r>
      <t xml:space="preserve">TAVOLA 6 -  VITTIME DI OMICIDIO SECONDO LA RELAZIONE CON L'OMICIDA E IL SESSO PER REGIONE - </t>
    </r>
    <r>
      <rPr>
        <sz val="11"/>
        <rFont val="Arial"/>
        <family val="2"/>
      </rPr>
      <t>Periodi 2016-18 e 2012-15 (a) (quozienti medi annui per 100.000 persone con le stesse caratteristiche)</t>
    </r>
  </si>
  <si>
    <t/>
  </si>
  <si>
    <r>
      <t>FIGURA 3 – OMICIDI VOLONTARI CONSUMATI PER 100.000 ABITANTI</t>
    </r>
    <r>
      <rPr>
        <sz val="11"/>
        <color theme="1"/>
        <rFont val="Calibri"/>
        <family val="2"/>
        <scheme val="minor"/>
      </rPr>
      <t>. Anni 2002-2017 (tassi per 100.000 abitanti)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</si>
</sst>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General_)"/>
    <numFmt numFmtId="165" formatCode="_-* #,##0;\-* #,##0;_-* &quot;-&quot;;_-@"/>
    <numFmt numFmtId="166" formatCode="0.0"/>
    <numFmt numFmtId="167" formatCode="0.0000000"/>
    <numFmt numFmtId="168" formatCode="#,##0.0"/>
    <numFmt numFmtId="169" formatCode="0.0%"/>
    <numFmt numFmtId="170" formatCode="_-* #,##0.00;\-* #,##0.00;_-* &quot;-&quot;;_-@"/>
    <numFmt numFmtId="171" formatCode="_-* #,##0.0;\-* #,##0.0;_-* &quot;-&quot;;_-@"/>
    <numFmt numFmtId="172" formatCode="#,##0.0_ ;\-#,##0.0\ 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Arial Narrow"/>
      <family val="2"/>
    </font>
    <font>
      <sz val="9"/>
      <color theme="1"/>
      <name val="Arial Narrow"/>
      <family val="2"/>
    </font>
    <font>
      <sz val="10"/>
      <name val="Arial"/>
      <family val="2"/>
    </font>
    <font>
      <sz val="9"/>
      <name val="Arial Narrow"/>
      <family val="2"/>
    </font>
    <font>
      <b/>
      <sz val="9"/>
      <color theme="1"/>
      <name val="Arial Narrow"/>
      <family val="2"/>
    </font>
    <font>
      <sz val="7.5"/>
      <color theme="1"/>
      <name val="Arial Narrow"/>
      <family val="2"/>
    </font>
    <font>
      <sz val="11"/>
      <color rgb="FF00B0F0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sz val="8"/>
      <name val="Tahoma"/>
      <family val="2"/>
    </font>
    <font>
      <b/>
      <sz val="10"/>
      <color rgb="FF595959"/>
      <name val="Arial Narrow"/>
      <family val="2"/>
    </font>
    <font>
      <b/>
      <sz val="9"/>
      <color rgb="FF000000"/>
      <name val="Arial Narrow"/>
      <family val="2"/>
    </font>
    <font>
      <sz val="9"/>
      <color rgb="FF000000"/>
      <name val="Arial Narrow"/>
      <family val="2"/>
    </font>
    <font>
      <b/>
      <i/>
      <sz val="8"/>
      <name val="Tahoma"/>
      <family val="2"/>
    </font>
    <font>
      <sz val="8"/>
      <name val="Arial"/>
      <family val="2"/>
    </font>
    <font>
      <sz val="12"/>
      <name val="Helv"/>
    </font>
    <font>
      <sz val="8"/>
      <color theme="1"/>
      <name val="Arial"/>
      <family val="2"/>
    </font>
    <font>
      <b/>
      <sz val="11"/>
      <color theme="1"/>
      <name val="Arial"/>
      <family val="2"/>
    </font>
    <font>
      <sz val="6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Arial Narrow"/>
      <family val="2"/>
    </font>
    <font>
      <b/>
      <sz val="10"/>
      <name val="Arial"/>
      <family val="2"/>
    </font>
    <font>
      <sz val="11"/>
      <name val="Arial"/>
      <family val="2"/>
    </font>
    <font>
      <sz val="7"/>
      <name val="Arial"/>
      <family val="2"/>
    </font>
    <font>
      <i/>
      <sz val="10"/>
      <name val="Arial"/>
      <family val="2"/>
    </font>
    <font>
      <i/>
      <sz val="8"/>
      <name val="Arial"/>
      <family val="2"/>
    </font>
    <font>
      <b/>
      <sz val="10"/>
      <color indexed="10"/>
      <name val="Arial"/>
      <family val="2"/>
    </font>
    <font>
      <sz val="10"/>
      <color rgb="FF595959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rgb="FFFFFFFF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21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21"/>
      </right>
      <top style="thin">
        <color indexed="21"/>
      </top>
      <bottom style="thin">
        <color indexed="21"/>
      </bottom>
      <diagonal/>
    </border>
  </borders>
  <cellStyleXfs count="8">
    <xf numFmtId="0" fontId="0" fillId="0" borderId="0"/>
    <xf numFmtId="0" fontId="5" fillId="0" borderId="0"/>
    <xf numFmtId="49" fontId="12" fillId="0" borderId="4">
      <alignment vertical="center" wrapText="1"/>
    </xf>
    <xf numFmtId="49" fontId="16" fillId="2" borderId="5">
      <alignment horizontal="center" vertical="center" wrapText="1"/>
    </xf>
    <xf numFmtId="164" fontId="18" fillId="0" borderId="0"/>
    <xf numFmtId="0" fontId="5" fillId="0" borderId="0"/>
    <xf numFmtId="9" fontId="23" fillId="0" borderId="0" applyFont="0" applyFill="0" applyBorder="0" applyAlignment="0" applyProtection="0"/>
    <xf numFmtId="49" fontId="16" fillId="2" borderId="9">
      <alignment horizontal="center" vertical="center" wrapText="1"/>
    </xf>
  </cellStyleXfs>
  <cellXfs count="154">
    <xf numFmtId="0" fontId="0" fillId="0" borderId="0" xfId="0"/>
    <xf numFmtId="0" fontId="4" fillId="0" borderId="1" xfId="0" applyFont="1" applyBorder="1"/>
    <xf numFmtId="0" fontId="4" fillId="0" borderId="0" xfId="0" applyFont="1" applyBorder="1" applyAlignment="1"/>
    <xf numFmtId="0" fontId="4" fillId="0" borderId="3" xfId="0" quotePrefix="1" applyFont="1" applyBorder="1" applyAlignment="1">
      <alignment horizontal="right" wrapText="1"/>
    </xf>
    <xf numFmtId="0" fontId="4" fillId="0" borderId="3" xfId="0" applyFont="1" applyBorder="1" applyAlignment="1">
      <alignment horizontal="right" wrapText="1"/>
    </xf>
    <xf numFmtId="0" fontId="4" fillId="0" borderId="1" xfId="0" applyFont="1" applyBorder="1" applyAlignment="1">
      <alignment horizontal="right" wrapText="1"/>
    </xf>
    <xf numFmtId="0" fontId="4" fillId="0" borderId="0" xfId="0" applyFont="1"/>
    <xf numFmtId="0" fontId="6" fillId="0" borderId="0" xfId="1" applyFont="1"/>
    <xf numFmtId="2" fontId="4" fillId="0" borderId="0" xfId="0" applyNumberFormat="1" applyFont="1"/>
    <xf numFmtId="1" fontId="4" fillId="0" borderId="0" xfId="0" applyNumberFormat="1" applyFont="1" applyAlignment="1">
      <alignment horizontal="right"/>
    </xf>
    <xf numFmtId="0" fontId="7" fillId="0" borderId="1" xfId="0" applyFont="1" applyBorder="1"/>
    <xf numFmtId="2" fontId="7" fillId="0" borderId="1" xfId="0" applyNumberFormat="1" applyFont="1" applyBorder="1"/>
    <xf numFmtId="0" fontId="0" fillId="0" borderId="1" xfId="0" applyBorder="1"/>
    <xf numFmtId="0" fontId="5" fillId="0" borderId="0" xfId="1" applyFill="1"/>
    <xf numFmtId="2" fontId="0" fillId="0" borderId="0" xfId="0" applyNumberFormat="1"/>
    <xf numFmtId="0" fontId="0" fillId="0" borderId="0" xfId="0" quotePrefix="1" applyAlignment="1">
      <alignment horizontal="left"/>
    </xf>
    <xf numFmtId="0" fontId="0" fillId="0" borderId="0" xfId="0" applyFill="1"/>
    <xf numFmtId="0" fontId="1" fillId="0" borderId="0" xfId="0" quotePrefix="1" applyFont="1" applyAlignment="1">
      <alignment horizontal="left"/>
    </xf>
    <xf numFmtId="0" fontId="17" fillId="0" borderId="0" xfId="1" applyFont="1" applyBorder="1" applyAlignment="1"/>
    <xf numFmtId="1" fontId="17" fillId="0" borderId="0" xfId="3" applyNumberFormat="1" applyFont="1" applyFill="1" applyBorder="1" applyAlignment="1">
      <alignment horizontal="right" vertical="center" wrapText="1"/>
    </xf>
    <xf numFmtId="0" fontId="17" fillId="0" borderId="0" xfId="1" applyFont="1"/>
    <xf numFmtId="1" fontId="17" fillId="0" borderId="0" xfId="3" quotePrefix="1" applyNumberFormat="1" applyFont="1" applyFill="1" applyBorder="1" applyAlignment="1">
      <alignment horizontal="center" vertical="center" wrapText="1"/>
    </xf>
    <xf numFmtId="1" fontId="17" fillId="0" borderId="0" xfId="3" applyNumberFormat="1" applyFont="1" applyFill="1" applyBorder="1" applyAlignment="1">
      <alignment horizontal="center" vertical="center" wrapText="1"/>
    </xf>
    <xf numFmtId="49" fontId="17" fillId="0" borderId="0" xfId="2" applyFont="1" applyFill="1" applyBorder="1">
      <alignment vertical="center" wrapText="1"/>
    </xf>
    <xf numFmtId="165" fontId="17" fillId="0" borderId="0" xfId="4" applyNumberFormat="1" applyFont="1" applyAlignment="1">
      <alignment horizontal="right" vertical="center"/>
    </xf>
    <xf numFmtId="0" fontId="17" fillId="0" borderId="0" xfId="1" applyFont="1" applyFill="1" applyBorder="1" applyAlignment="1">
      <alignment vertical="center" wrapText="1"/>
    </xf>
    <xf numFmtId="165" fontId="17" fillId="0" borderId="0" xfId="4" applyNumberFormat="1" applyFont="1" applyAlignment="1">
      <alignment horizontal="right" wrapText="1"/>
    </xf>
    <xf numFmtId="49" fontId="17" fillId="0" borderId="0" xfId="5" applyNumberFormat="1" applyFont="1" applyFill="1" applyAlignment="1">
      <alignment vertical="center" wrapText="1"/>
    </xf>
    <xf numFmtId="165" fontId="17" fillId="0" borderId="0" xfId="4" applyNumberFormat="1" applyFont="1" applyAlignment="1">
      <alignment horizontal="right"/>
    </xf>
    <xf numFmtId="49" fontId="17" fillId="0" borderId="0" xfId="2" applyFont="1" applyFill="1" applyBorder="1" applyAlignment="1">
      <alignment vertical="center" wrapText="1"/>
    </xf>
    <xf numFmtId="0" fontId="0" fillId="0" borderId="0" xfId="0" applyAlignment="1">
      <alignment horizontal="left"/>
    </xf>
    <xf numFmtId="0" fontId="19" fillId="0" borderId="0" xfId="0" applyFont="1" applyAlignment="1">
      <alignment vertical="center"/>
    </xf>
    <xf numFmtId="0" fontId="20" fillId="0" borderId="0" xfId="0" applyFont="1" applyAlignment="1">
      <alignment horizontal="justify" vertical="center"/>
    </xf>
    <xf numFmtId="0" fontId="0" fillId="0" borderId="0" xfId="0" applyBorder="1"/>
    <xf numFmtId="0" fontId="0" fillId="0" borderId="1" xfId="0" applyBorder="1" applyAlignment="1"/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1" xfId="0" quotePrefix="1" applyBorder="1" applyAlignment="1">
      <alignment horizontal="left"/>
    </xf>
    <xf numFmtId="0" fontId="0" fillId="0" borderId="6" xfId="0" applyBorder="1"/>
    <xf numFmtId="0" fontId="5" fillId="0" borderId="0" xfId="1"/>
    <xf numFmtId="1" fontId="0" fillId="0" borderId="0" xfId="0" applyNumberFormat="1" applyAlignment="1">
      <alignment horizontal="right"/>
    </xf>
    <xf numFmtId="2" fontId="21" fillId="0" borderId="0" xfId="0" applyNumberFormat="1" applyFont="1" applyAlignment="1">
      <alignment horizontal="center"/>
    </xf>
    <xf numFmtId="0" fontId="5" fillId="0" borderId="7" xfId="1" quotePrefix="1" applyBorder="1" applyAlignment="1">
      <alignment horizontal="left"/>
    </xf>
    <xf numFmtId="0" fontId="5" fillId="0" borderId="7" xfId="1" applyBorder="1"/>
    <xf numFmtId="0" fontId="5" fillId="0" borderId="0" xfId="1" quotePrefix="1" applyAlignment="1">
      <alignment horizontal="left"/>
    </xf>
    <xf numFmtId="0" fontId="1" fillId="0" borderId="1" xfId="0" applyFont="1" applyBorder="1"/>
    <xf numFmtId="2" fontId="1" fillId="0" borderId="1" xfId="0" applyNumberFormat="1" applyFont="1" applyBorder="1"/>
    <xf numFmtId="0" fontId="1" fillId="0" borderId="8" xfId="0" applyFont="1" applyBorder="1"/>
    <xf numFmtId="167" fontId="22" fillId="0" borderId="0" xfId="0" applyNumberFormat="1" applyFont="1"/>
    <xf numFmtId="0" fontId="0" fillId="0" borderId="0" xfId="0" quotePrefix="1" applyBorder="1" applyAlignment="1">
      <alignment horizontal="left"/>
    </xf>
    <xf numFmtId="0" fontId="25" fillId="0" borderId="0" xfId="1" applyFont="1"/>
    <xf numFmtId="0" fontId="17" fillId="0" borderId="3" xfId="1" applyFont="1" applyBorder="1" applyAlignment="1">
      <alignment vertical="center" wrapText="1"/>
    </xf>
    <xf numFmtId="1" fontId="17" fillId="0" borderId="3" xfId="3" applyNumberFormat="1" applyFont="1" applyFill="1" applyBorder="1" applyAlignment="1">
      <alignment horizontal="right" vertical="center" wrapText="1"/>
    </xf>
    <xf numFmtId="1" fontId="17" fillId="0" borderId="3" xfId="3" quotePrefix="1" applyNumberFormat="1" applyFont="1" applyFill="1" applyBorder="1" applyAlignment="1">
      <alignment horizontal="right" vertical="center" wrapText="1"/>
    </xf>
    <xf numFmtId="0" fontId="17" fillId="0" borderId="0" xfId="1" applyFont="1" applyFill="1"/>
    <xf numFmtId="0" fontId="17" fillId="0" borderId="0" xfId="1" applyFont="1" applyBorder="1" applyAlignment="1">
      <alignment vertical="center"/>
    </xf>
    <xf numFmtId="170" fontId="17" fillId="0" borderId="0" xfId="4" applyNumberFormat="1" applyFont="1" applyAlignment="1">
      <alignment horizontal="right" vertical="center"/>
    </xf>
    <xf numFmtId="170" fontId="17" fillId="0" borderId="0" xfId="4" applyNumberFormat="1" applyFont="1" applyAlignment="1">
      <alignment horizontal="right"/>
    </xf>
    <xf numFmtId="2" fontId="17" fillId="0" borderId="0" xfId="1" applyNumberFormat="1" applyFont="1" applyFill="1" applyBorder="1"/>
    <xf numFmtId="171" fontId="17" fillId="0" borderId="0" xfId="4" applyNumberFormat="1" applyFont="1" applyAlignment="1">
      <alignment horizontal="right" vertical="center"/>
    </xf>
    <xf numFmtId="171" fontId="17" fillId="0" borderId="0" xfId="4" applyNumberFormat="1" applyFont="1" applyAlignment="1">
      <alignment horizontal="right"/>
    </xf>
    <xf numFmtId="49" fontId="17" fillId="0" borderId="1" xfId="2" applyFont="1" applyFill="1" applyBorder="1">
      <alignment vertical="center" wrapText="1"/>
    </xf>
    <xf numFmtId="2" fontId="17" fillId="0" borderId="1" xfId="1" applyNumberFormat="1" applyFont="1" applyFill="1" applyBorder="1"/>
    <xf numFmtId="0" fontId="17" fillId="0" borderId="1" xfId="1" applyFont="1" applyFill="1" applyBorder="1"/>
    <xf numFmtId="0" fontId="27" fillId="0" borderId="0" xfId="1" applyFont="1" applyFill="1" applyAlignment="1">
      <alignment vertical="center"/>
    </xf>
    <xf numFmtId="0" fontId="17" fillId="0" borderId="0" xfId="1" applyFont="1" applyAlignment="1">
      <alignment vertical="center"/>
    </xf>
    <xf numFmtId="0" fontId="17" fillId="0" borderId="2" xfId="1" applyFont="1" applyFill="1" applyBorder="1"/>
    <xf numFmtId="49" fontId="17" fillId="0" borderId="1" xfId="2" applyFont="1" applyFill="1" applyBorder="1" applyAlignment="1">
      <alignment horizontal="right" vertical="top" wrapText="1"/>
    </xf>
    <xf numFmtId="49" fontId="17" fillId="0" borderId="1" xfId="5" applyNumberFormat="1" applyFont="1" applyFill="1" applyBorder="1" applyAlignment="1">
      <alignment horizontal="right" vertical="top" wrapText="1"/>
    </xf>
    <xf numFmtId="49" fontId="17" fillId="0" borderId="1" xfId="7" applyFont="1" applyFill="1" applyBorder="1" applyAlignment="1">
      <alignment horizontal="right" vertical="center" wrapText="1"/>
    </xf>
    <xf numFmtId="49" fontId="17" fillId="0" borderId="0" xfId="2" applyFont="1" applyFill="1" applyBorder="1" applyAlignment="1">
      <alignment horizontal="left" vertical="center" wrapText="1"/>
    </xf>
    <xf numFmtId="0" fontId="5" fillId="0" borderId="0" xfId="1" applyFill="1" applyAlignment="1">
      <alignment vertical="center"/>
    </xf>
    <xf numFmtId="49" fontId="17" fillId="0" borderId="0" xfId="1" applyNumberFormat="1" applyFont="1" applyFill="1" applyBorder="1" applyAlignment="1">
      <alignment horizontal="left" wrapText="1"/>
    </xf>
    <xf numFmtId="170" fontId="17" fillId="0" borderId="0" xfId="4" applyNumberFormat="1" applyFont="1" applyFill="1" applyAlignment="1">
      <alignment horizontal="right" vertical="center"/>
    </xf>
    <xf numFmtId="0" fontId="28" fillId="0" borderId="0" xfId="1" applyFont="1" applyFill="1" applyAlignment="1">
      <alignment vertical="center"/>
    </xf>
    <xf numFmtId="49" fontId="17" fillId="0" borderId="0" xfId="1" applyNumberFormat="1" applyFont="1" applyFill="1" applyBorder="1" applyAlignment="1">
      <alignment horizontal="left" vertical="center"/>
    </xf>
    <xf numFmtId="49" fontId="29" fillId="0" borderId="0" xfId="2" applyFont="1" applyFill="1" applyBorder="1" applyAlignment="1">
      <alignment horizontal="left" wrapText="1"/>
    </xf>
    <xf numFmtId="49" fontId="29" fillId="0" borderId="0" xfId="2" applyFont="1" applyFill="1" applyBorder="1" applyAlignment="1">
      <alignment horizontal="left" vertical="center" wrapText="1"/>
    </xf>
    <xf numFmtId="49" fontId="17" fillId="0" borderId="0" xfId="2" applyFont="1" applyFill="1" applyBorder="1" applyAlignment="1">
      <alignment horizontal="left" wrapText="1"/>
    </xf>
    <xf numFmtId="0" fontId="5" fillId="0" borderId="0" xfId="1" applyFont="1" applyFill="1" applyAlignment="1">
      <alignment horizontal="left"/>
    </xf>
    <xf numFmtId="0" fontId="5" fillId="0" borderId="0" xfId="1" applyFont="1" applyFill="1"/>
    <xf numFmtId="0" fontId="27" fillId="0" borderId="0" xfId="1" applyFont="1" applyFill="1" applyAlignment="1">
      <alignment horizontal="left" vertical="center"/>
    </xf>
    <xf numFmtId="0" fontId="30" fillId="0" borderId="0" xfId="1" applyFont="1" applyFill="1" applyBorder="1"/>
    <xf numFmtId="168" fontId="5" fillId="0" borderId="0" xfId="1" applyNumberFormat="1" applyFont="1" applyFill="1"/>
    <xf numFmtId="0" fontId="5" fillId="0" borderId="0" xfId="1" applyFill="1" applyAlignment="1">
      <alignment horizontal="left"/>
    </xf>
    <xf numFmtId="0" fontId="27" fillId="0" borderId="0" xfId="1" applyFont="1" applyFill="1"/>
    <xf numFmtId="172" fontId="17" fillId="0" borderId="0" xfId="4" applyNumberFormat="1" applyFont="1" applyAlignment="1">
      <alignment horizontal="right" vertical="center"/>
    </xf>
    <xf numFmtId="0" fontId="17" fillId="0" borderId="0" xfId="1" applyFont="1" applyAlignment="1">
      <alignment wrapText="1"/>
    </xf>
    <xf numFmtId="172" fontId="17" fillId="0" borderId="0" xfId="4" applyNumberFormat="1" applyFont="1" applyAlignment="1">
      <alignment horizontal="right"/>
    </xf>
    <xf numFmtId="172" fontId="17" fillId="0" borderId="0" xfId="4" applyNumberFormat="1" applyFont="1" applyAlignment="1">
      <alignment horizontal="right" wrapText="1"/>
    </xf>
    <xf numFmtId="170" fontId="17" fillId="0" borderId="0" xfId="4" applyNumberFormat="1" applyFont="1" applyAlignment="1">
      <alignment horizontal="right" wrapText="1"/>
    </xf>
    <xf numFmtId="49" fontId="11" fillId="0" borderId="1" xfId="2" applyFont="1" applyFill="1" applyBorder="1" applyAlignment="1">
      <alignment horizontal="left" vertical="center" wrapText="1"/>
    </xf>
    <xf numFmtId="0" fontId="9" fillId="0" borderId="0" xfId="0" quotePrefix="1" applyFont="1" applyFill="1" applyAlignment="1">
      <alignment horizontal="right"/>
    </xf>
    <xf numFmtId="0" fontId="0" fillId="0" borderId="0" xfId="0" applyFill="1" applyAlignment="1">
      <alignment wrapText="1"/>
    </xf>
    <xf numFmtId="0" fontId="0" fillId="0" borderId="0" xfId="0" quotePrefix="1" applyFill="1" applyBorder="1" applyAlignment="1">
      <alignment horizontal="left"/>
    </xf>
    <xf numFmtId="166" fontId="0" fillId="0" borderId="0" xfId="0" applyNumberFormat="1" applyFill="1"/>
    <xf numFmtId="170" fontId="11" fillId="0" borderId="1" xfId="4" applyNumberFormat="1" applyFont="1" applyBorder="1" applyAlignment="1">
      <alignment horizontal="right" vertical="center"/>
    </xf>
    <xf numFmtId="0" fontId="15" fillId="3" borderId="0" xfId="0" applyFont="1" applyFill="1" applyBorder="1" applyAlignment="1">
      <alignment vertical="center" wrapText="1"/>
    </xf>
    <xf numFmtId="0" fontId="15" fillId="0" borderId="0" xfId="0" applyFont="1" applyFill="1" applyBorder="1" applyAlignment="1">
      <alignment horizontal="right" vertical="center" wrapText="1"/>
    </xf>
    <xf numFmtId="3" fontId="15" fillId="0" borderId="0" xfId="0" applyNumberFormat="1" applyFont="1" applyFill="1" applyBorder="1" applyAlignment="1">
      <alignment horizontal="right" vertical="center" wrapText="1"/>
    </xf>
    <xf numFmtId="169" fontId="15" fillId="0" borderId="0" xfId="0" applyNumberFormat="1" applyFont="1" applyFill="1" applyBorder="1" applyAlignment="1">
      <alignment horizontal="right" vertical="center" wrapText="1"/>
    </xf>
    <xf numFmtId="0" fontId="15" fillId="3" borderId="1" xfId="0" applyFont="1" applyFill="1" applyBorder="1" applyAlignment="1">
      <alignment vertical="center" wrapText="1"/>
    </xf>
    <xf numFmtId="0" fontId="15" fillId="0" borderId="1" xfId="0" applyFont="1" applyFill="1" applyBorder="1" applyAlignment="1">
      <alignment horizontal="right" vertical="center" wrapText="1"/>
    </xf>
    <xf numFmtId="169" fontId="15" fillId="0" borderId="1" xfId="0" applyNumberFormat="1" applyFont="1" applyFill="1" applyBorder="1" applyAlignment="1">
      <alignment horizontal="right" vertical="center" wrapText="1"/>
    </xf>
    <xf numFmtId="0" fontId="14" fillId="3" borderId="3" xfId="0" quotePrefix="1" applyFont="1" applyFill="1" applyBorder="1" applyAlignment="1">
      <alignment horizontal="left" vertical="center" wrapText="1"/>
    </xf>
    <xf numFmtId="3" fontId="14" fillId="0" borderId="3" xfId="0" applyNumberFormat="1" applyFont="1" applyFill="1" applyBorder="1" applyAlignment="1">
      <alignment horizontal="right" vertical="center" wrapText="1"/>
    </xf>
    <xf numFmtId="0" fontId="14" fillId="0" borderId="3" xfId="0" applyFont="1" applyFill="1" applyBorder="1" applyAlignment="1">
      <alignment horizontal="right" vertical="center" wrapText="1"/>
    </xf>
    <xf numFmtId="169" fontId="14" fillId="0" borderId="3" xfId="6" applyNumberFormat="1" applyFont="1" applyFill="1" applyBorder="1" applyAlignment="1">
      <alignment horizontal="right" vertical="center" wrapText="1"/>
    </xf>
    <xf numFmtId="169" fontId="24" fillId="0" borderId="3" xfId="6" applyNumberFormat="1" applyFont="1" applyFill="1" applyBorder="1" applyAlignment="1">
      <alignment horizontal="right" vertical="center" wrapText="1"/>
    </xf>
    <xf numFmtId="0" fontId="15" fillId="3" borderId="3" xfId="0" applyFont="1" applyFill="1" applyBorder="1" applyAlignment="1">
      <alignment horizontal="right" vertical="center" wrapText="1"/>
    </xf>
    <xf numFmtId="0" fontId="15" fillId="3" borderId="3" xfId="0" quotePrefix="1" applyFont="1" applyFill="1" applyBorder="1" applyAlignment="1">
      <alignment horizontal="right" vertical="center" wrapText="1"/>
    </xf>
    <xf numFmtId="0" fontId="15" fillId="0" borderId="0" xfId="0" quotePrefix="1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vertical="center" wrapText="1"/>
    </xf>
    <xf numFmtId="0" fontId="25" fillId="0" borderId="3" xfId="1" applyFont="1" applyBorder="1" applyAlignment="1">
      <alignment vertical="center"/>
    </xf>
    <xf numFmtId="0" fontId="15" fillId="3" borderId="0" xfId="0" quotePrefix="1" applyFont="1" applyFill="1" applyBorder="1" applyAlignment="1">
      <alignment horizontal="left" vertical="center" wrapText="1"/>
    </xf>
    <xf numFmtId="0" fontId="2" fillId="0" borderId="0" xfId="0" quotePrefix="1" applyFont="1" applyAlignment="1">
      <alignment horizontal="left" wrapText="1"/>
    </xf>
    <xf numFmtId="0" fontId="8" fillId="0" borderId="2" xfId="0" quotePrefix="1" applyFont="1" applyBorder="1" applyAlignment="1">
      <alignment horizontal="left" wrapText="1"/>
    </xf>
    <xf numFmtId="0" fontId="4" fillId="0" borderId="2" xfId="0" applyFont="1" applyBorder="1" applyAlignment="1">
      <alignment horizontal="left"/>
    </xf>
    <xf numFmtId="0" fontId="4" fillId="0" borderId="1" xfId="0" applyFont="1" applyBorder="1" applyAlignment="1">
      <alignment horizontal="left"/>
    </xf>
    <xf numFmtId="0" fontId="4" fillId="0" borderId="1" xfId="0" applyFont="1" applyBorder="1" applyAlignment="1">
      <alignment horizontal="center"/>
    </xf>
    <xf numFmtId="0" fontId="4" fillId="0" borderId="1" xfId="0" quotePrefix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3" xfId="0" quotePrefix="1" applyBorder="1" applyAlignment="1">
      <alignment horizontal="center"/>
    </xf>
    <xf numFmtId="0" fontId="0" fillId="0" borderId="3" xfId="0" quotePrefix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1" fillId="0" borderId="0" xfId="0" quotePrefix="1" applyFont="1" applyBorder="1" applyAlignment="1">
      <alignment horizontal="left" wrapText="1"/>
    </xf>
    <xf numFmtId="169" fontId="14" fillId="0" borderId="3" xfId="6" applyNumberFormat="1" applyFont="1" applyFill="1" applyBorder="1" applyAlignment="1">
      <alignment horizontal="center" vertical="center" wrapText="1"/>
    </xf>
    <xf numFmtId="0" fontId="13" fillId="0" borderId="0" xfId="0" quotePrefix="1" applyFont="1" applyAlignment="1">
      <alignment horizontal="left" vertical="center" wrapText="1"/>
    </xf>
    <xf numFmtId="0" fontId="15" fillId="3" borderId="2" xfId="0" applyFont="1" applyFill="1" applyBorder="1" applyAlignment="1">
      <alignment horizontal="right" vertical="center" wrapText="1"/>
    </xf>
    <xf numFmtId="0" fontId="15" fillId="3" borderId="1" xfId="0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horizontal="left" vertical="center" wrapText="1"/>
    </xf>
    <xf numFmtId="0" fontId="15" fillId="3" borderId="1" xfId="0" applyFont="1" applyFill="1" applyBorder="1" applyAlignment="1">
      <alignment horizontal="left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left" vertical="center" wrapText="1"/>
    </xf>
    <xf numFmtId="0" fontId="19" fillId="0" borderId="0" xfId="0" applyFont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10" fillId="0" borderId="0" xfId="1" quotePrefix="1" applyFont="1" applyFill="1" applyAlignment="1">
      <alignment horizontal="left" vertical="center" wrapText="1"/>
    </xf>
    <xf numFmtId="1" fontId="17" fillId="0" borderId="0" xfId="3" quotePrefix="1" applyNumberFormat="1" applyFont="1" applyFill="1" applyBorder="1" applyAlignment="1">
      <alignment horizontal="center" vertical="center" wrapText="1"/>
    </xf>
    <xf numFmtId="1" fontId="17" fillId="0" borderId="0" xfId="3" applyNumberFormat="1" applyFont="1" applyFill="1" applyBorder="1" applyAlignment="1">
      <alignment horizontal="center" vertical="center" wrapText="1"/>
    </xf>
    <xf numFmtId="0" fontId="27" fillId="0" borderId="0" xfId="1" quotePrefix="1" applyFont="1" applyFill="1" applyAlignment="1">
      <alignment horizontal="left" vertical="center" wrapText="1"/>
    </xf>
    <xf numFmtId="0" fontId="27" fillId="0" borderId="0" xfId="1" applyFont="1" applyFill="1" applyAlignment="1">
      <alignment horizontal="left" vertical="center" wrapText="1"/>
    </xf>
    <xf numFmtId="0" fontId="5" fillId="0" borderId="3" xfId="1" quotePrefix="1" applyFont="1" applyBorder="1" applyAlignment="1">
      <alignment horizontal="center" vertical="center"/>
    </xf>
    <xf numFmtId="0" fontId="5" fillId="0" borderId="3" xfId="1" applyFont="1" applyBorder="1" applyAlignment="1">
      <alignment horizontal="center" vertical="center"/>
    </xf>
    <xf numFmtId="0" fontId="10" fillId="0" borderId="1" xfId="1" quotePrefix="1" applyFont="1" applyFill="1" applyBorder="1" applyAlignment="1">
      <alignment horizontal="center" vertical="center" wrapText="1"/>
    </xf>
    <xf numFmtId="0" fontId="27" fillId="0" borderId="0" xfId="1" quotePrefix="1" applyFont="1" applyFill="1" applyAlignment="1">
      <alignment horizontal="left" wrapText="1"/>
    </xf>
    <xf numFmtId="0" fontId="27" fillId="0" borderId="0" xfId="1" applyFont="1" applyFill="1" applyAlignment="1">
      <alignment horizontal="left" wrapText="1"/>
    </xf>
    <xf numFmtId="0" fontId="10" fillId="0" borderId="1" xfId="1" quotePrefix="1" applyFont="1" applyFill="1" applyBorder="1" applyAlignment="1">
      <alignment horizontal="center" vertical="center"/>
    </xf>
    <xf numFmtId="0" fontId="17" fillId="0" borderId="2" xfId="1" quotePrefix="1" applyFont="1" applyFill="1" applyBorder="1" applyAlignment="1">
      <alignment horizontal="left" vertical="center" wrapText="1"/>
    </xf>
    <xf numFmtId="0" fontId="17" fillId="0" borderId="0" xfId="1" quotePrefix="1" applyFont="1" applyFill="1" applyBorder="1" applyAlignment="1">
      <alignment horizontal="left" vertical="center" wrapText="1"/>
    </xf>
    <xf numFmtId="0" fontId="17" fillId="0" borderId="1" xfId="1" quotePrefix="1" applyFont="1" applyFill="1" applyBorder="1" applyAlignment="1">
      <alignment horizontal="left" vertical="center" wrapText="1"/>
    </xf>
    <xf numFmtId="0" fontId="17" fillId="0" borderId="3" xfId="1" applyFont="1" applyFill="1" applyBorder="1" applyAlignment="1">
      <alignment horizontal="center" vertical="center" wrapText="1"/>
    </xf>
    <xf numFmtId="3" fontId="20" fillId="0" borderId="0" xfId="0" applyNumberFormat="1" applyFont="1" applyAlignment="1">
      <alignment horizontal="justify" vertical="center"/>
    </xf>
  </cellXfs>
  <cellStyles count="8">
    <cellStyle name="Normale" xfId="0" builtinId="0"/>
    <cellStyle name="Normale 2 10" xfId="1" xr:uid="{00000000-0005-0000-0000-000001000000}"/>
    <cellStyle name="Normale_Mortalità circolatorie - Totale" xfId="5" xr:uid="{00000000-0005-0000-0000-000002000000}"/>
    <cellStyle name="Normale_PER6-18" xfId="4" xr:uid="{00000000-0005-0000-0000-000003000000}"/>
    <cellStyle name="Percentuale" xfId="6" builtinId="5"/>
    <cellStyle name="T_fiancata" xfId="2" xr:uid="{00000000-0005-0000-0000-000005000000}"/>
    <cellStyle name="T_intestazione bassa" xfId="3" xr:uid="{00000000-0005-0000-0000-000006000000}"/>
    <cellStyle name="T_intestazione bassa_ASSE VI - Indicatori QCS 2000-06" xfId="7" xr:uid="{00000000-0005-0000-0000-00000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dPt>
            <c:idx val="0"/>
            <c:marker>
              <c:symbol val="circle"/>
              <c:size val="5"/>
              <c:spPr>
                <a:solidFill>
                  <a:schemeClr val="tx1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C99B-4D28-AA94-95870115E34B}"/>
              </c:ext>
            </c:extLst>
          </c:dPt>
          <c:dPt>
            <c:idx val="3"/>
            <c:marker>
              <c:symbol val="circle"/>
              <c:size val="5"/>
              <c:spPr>
                <a:solidFill>
                  <a:schemeClr val="tx1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C99B-4D28-AA94-95870115E34B}"/>
              </c:ext>
            </c:extLst>
          </c:dPt>
          <c:dPt>
            <c:idx val="8"/>
            <c:marker>
              <c:symbol val="circle"/>
              <c:size val="5"/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99B-4D28-AA94-95870115E34B}"/>
              </c:ext>
            </c:extLst>
          </c:dPt>
          <c:dPt>
            <c:idx val="11"/>
            <c:marker>
              <c:symbol val="circle"/>
              <c:size val="5"/>
              <c:spPr>
                <a:solidFill>
                  <a:schemeClr val="tx1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99B-4D28-AA94-95870115E34B}"/>
              </c:ext>
            </c:extLst>
          </c:dPt>
          <c:dPt>
            <c:idx val="19"/>
            <c:marker>
              <c:symbol val="circle"/>
              <c:size val="5"/>
              <c:spPr>
                <a:solidFill>
                  <a:schemeClr val="tx1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99B-4D28-AA94-95870115E34B}"/>
              </c:ext>
            </c:extLst>
          </c:dPt>
          <c:dPt>
            <c:idx val="21"/>
            <c:bubble3D val="0"/>
            <c:extLst>
              <c:ext xmlns:c16="http://schemas.microsoft.com/office/drawing/2014/chart" uri="{C3380CC4-5D6E-409C-BE32-E72D297353CC}">
                <c16:uniqueId val="{00000005-C99B-4D28-AA94-95870115E34B}"/>
              </c:ext>
            </c:extLst>
          </c:dPt>
          <c:dPt>
            <c:idx val="27"/>
            <c:marker>
              <c:symbol val="circle"/>
              <c:size val="5"/>
              <c:spPr>
                <a:solidFill>
                  <a:schemeClr val="tx1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99B-4D28-AA94-95870115E34B}"/>
              </c:ext>
            </c:extLst>
          </c:dPt>
          <c:dPt>
            <c:idx val="29"/>
            <c:bubble3D val="0"/>
            <c:extLst>
              <c:ext xmlns:c16="http://schemas.microsoft.com/office/drawing/2014/chart" uri="{C3380CC4-5D6E-409C-BE32-E72D297353CC}">
                <c16:uniqueId val="{00000007-C99B-4D28-AA94-95870115E34B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08-C99B-4D28-AA94-95870115E34B}"/>
              </c:ext>
            </c:extLst>
          </c:dPt>
          <c:dPt>
            <c:idx val="31"/>
            <c:bubble3D val="0"/>
            <c:extLst>
              <c:ext xmlns:c16="http://schemas.microsoft.com/office/drawing/2014/chart" uri="{C3380CC4-5D6E-409C-BE32-E72D297353CC}">
                <c16:uniqueId val="{00000009-C99B-4D28-AA94-95870115E34B}"/>
              </c:ext>
            </c:extLst>
          </c:dPt>
          <c:dPt>
            <c:idx val="34"/>
            <c:bubble3D val="0"/>
            <c:spPr>
              <a:ln cap="sq">
                <a:solidFill>
                  <a:schemeClr val="accent1">
                    <a:shade val="95000"/>
                    <a:satMod val="105000"/>
                  </a:schemeClr>
                </a:solidFill>
                <a:miter lim="800000"/>
              </a:ln>
            </c:spPr>
            <c:extLst>
              <c:ext xmlns:c16="http://schemas.microsoft.com/office/drawing/2014/chart" uri="{C3380CC4-5D6E-409C-BE32-E72D297353CC}">
                <c16:uniqueId val="{0000000B-C99B-4D28-AA94-95870115E34B}"/>
              </c:ext>
            </c:extLst>
          </c:dPt>
          <c:dPt>
            <c:idx val="35"/>
            <c:marker>
              <c:symbol val="circle"/>
              <c:size val="5"/>
              <c:spPr>
                <a:solidFill>
                  <a:srgbClr val="00B05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99B-4D28-AA94-95870115E34B}"/>
              </c:ext>
            </c:extLst>
          </c:dPt>
          <c:dLbls>
            <c:dLbl>
              <c:idx val="0"/>
              <c:layout>
                <c:manualLayout>
                  <c:x val="-2.0668921458098458E-2"/>
                  <c:y val="-4.5841519318926001E-2"/>
                </c:manualLayout>
              </c:layout>
              <c:tx>
                <c:rich>
                  <a:bodyPr anchor="t" anchorCtr="0"/>
                  <a:lstStyle/>
                  <a:p>
                    <a:pPr>
                      <a:defRPr/>
                    </a:pPr>
                    <a:r>
                      <a:rPr lang="en-US"/>
                      <a:t>1.219 (2,16)</a:t>
                    </a:r>
                  </a:p>
                </c:rich>
              </c:tx>
              <c:numFmt formatCode="#,##0" sourceLinked="0"/>
              <c:spPr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9B-4D28-AA94-95870115E34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9B-4D28-AA94-95870115E34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9B-4D28-AA94-95870115E34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871 (1,54)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9B-4D28-AA94-95870115E34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99B-4D28-AA94-95870115E34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9B-4D28-AA94-95870115E34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9B-4D28-AA94-95870115E34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9B-4D28-AA94-95870115E34B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r>
                      <a:rPr lang="en-US"/>
                      <a:t>1.916 (3,38)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9B-4D28-AA94-95870115E34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99B-4D28-AA94-95870115E34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99B-4D28-AA94-95870115E34B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r>
                      <a:rPr lang="en-US"/>
                      <a:t>956 (1,68)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9B-4D28-AA94-95870115E34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99B-4D28-AA94-95870115E34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99B-4D28-AA94-95870115E34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99B-4D28-AA94-95870115E34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99B-4D28-AA94-95870115E34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99B-4D28-AA94-95870115E34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99B-4D28-AA94-95870115E34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99B-4D28-AA94-95870115E34B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r>
                      <a:rPr lang="en-US"/>
                      <a:t>639 (1,12)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9B-4D28-AA94-95870115E34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99B-4D28-AA94-95870115E34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9B-4D28-AA94-95870115E34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99B-4D28-AA94-95870115E34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99B-4D28-AA94-95870115E34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99B-4D28-AA94-95870115E34B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99B-4D28-AA94-95870115E34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99B-4D28-AA94-95870115E34B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r>
                      <a:rPr lang="en-US"/>
                      <a:t>526 (0,89)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9B-4D28-AA94-95870115E34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99B-4D28-AA94-95870115E34B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9B-4D28-AA94-95870115E34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9B-4D28-AA94-95870115E34B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9B-4D28-AA94-95870115E34B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99B-4D28-AA94-95870115E34B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99B-4D28-AA94-95870115E34B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9B-4D28-AA94-95870115E34B}"/>
                </c:ext>
              </c:extLst>
            </c:dLbl>
            <c:dLbl>
              <c:idx val="35"/>
              <c:layout>
                <c:manualLayout>
                  <c:x val="-5.9517498190674034E-3"/>
                  <c:y val="5.1719023332691287E-2"/>
                </c:manualLayout>
              </c:layout>
              <c:tx>
                <c:rich>
                  <a:bodyPr wrap="square" lIns="38100" tIns="19050" rIns="0" bIns="19050" anchor="ctr" anchorCtr="0">
                    <a:spAutoFit/>
                  </a:bodyPr>
                  <a:lstStyle/>
                  <a:p>
                    <a:pPr algn="r">
                      <a:defRPr/>
                    </a:pPr>
                    <a:fld id="{BD89FE9A-C274-458B-B38C-0C4FF97843B4}" type="VALUE">
                      <a:rPr lang="en-US"/>
                      <a:pPr algn="r">
                        <a:defRPr/>
                      </a:pPr>
                      <a:t>[VALORE]</a:t>
                    </a:fld>
                    <a:r>
                      <a:rPr lang="en-US"/>
                      <a:t> (0.57)</a:t>
                    </a:r>
                  </a:p>
                </c:rich>
              </c:tx>
              <c:numFmt formatCode="#,##0" sourceLinked="0"/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6620979472822976E-2"/>
                      <c:h val="9.9574777118280278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C99B-4D28-AA94-95870115E34B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'app1-serie storica'!$B$20:$AK$20</c:f>
              <c:strCache>
                <c:ptCount val="36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</c:strCache>
            </c:strRef>
          </c:cat>
          <c:val>
            <c:numRef>
              <c:f>'app1-serie storica'!$B$21:$AK$21</c:f>
              <c:numCache>
                <c:formatCode>General</c:formatCode>
                <c:ptCount val="36"/>
                <c:pt idx="0">
                  <c:v>1219</c:v>
                </c:pt>
                <c:pt idx="1">
                  <c:v>1047</c:v>
                </c:pt>
                <c:pt idx="2">
                  <c:v>924</c:v>
                </c:pt>
                <c:pt idx="3">
                  <c:v>871</c:v>
                </c:pt>
                <c:pt idx="4">
                  <c:v>1069</c:v>
                </c:pt>
                <c:pt idx="5">
                  <c:v>1255</c:v>
                </c:pt>
                <c:pt idx="6">
                  <c:v>1563</c:v>
                </c:pt>
                <c:pt idx="7">
                  <c:v>1773</c:v>
                </c:pt>
                <c:pt idx="8">
                  <c:v>1916</c:v>
                </c:pt>
                <c:pt idx="9">
                  <c:v>1461</c:v>
                </c:pt>
                <c:pt idx="10">
                  <c:v>1065</c:v>
                </c:pt>
                <c:pt idx="11">
                  <c:v>956</c:v>
                </c:pt>
                <c:pt idx="12">
                  <c:v>1000</c:v>
                </c:pt>
                <c:pt idx="13">
                  <c:v>943</c:v>
                </c:pt>
                <c:pt idx="14">
                  <c:v>863</c:v>
                </c:pt>
                <c:pt idx="15">
                  <c:v>876</c:v>
                </c:pt>
                <c:pt idx="16">
                  <c:v>805</c:v>
                </c:pt>
                <c:pt idx="17">
                  <c:v>746</c:v>
                </c:pt>
                <c:pt idx="18">
                  <c:v>704</c:v>
                </c:pt>
                <c:pt idx="19">
                  <c:v>639</c:v>
                </c:pt>
                <c:pt idx="20">
                  <c:v>712</c:v>
                </c:pt>
                <c:pt idx="21">
                  <c:v>714</c:v>
                </c:pt>
                <c:pt idx="22">
                  <c:v>601</c:v>
                </c:pt>
                <c:pt idx="23">
                  <c:v>621</c:v>
                </c:pt>
                <c:pt idx="24">
                  <c:v>627</c:v>
                </c:pt>
                <c:pt idx="25">
                  <c:v>611</c:v>
                </c:pt>
                <c:pt idx="26">
                  <c:v>586</c:v>
                </c:pt>
                <c:pt idx="27">
                  <c:v>526</c:v>
                </c:pt>
                <c:pt idx="28">
                  <c:v>550</c:v>
                </c:pt>
                <c:pt idx="29">
                  <c:v>528</c:v>
                </c:pt>
                <c:pt idx="30">
                  <c:v>502</c:v>
                </c:pt>
                <c:pt idx="31">
                  <c:v>475</c:v>
                </c:pt>
                <c:pt idx="32">
                  <c:v>469</c:v>
                </c:pt>
                <c:pt idx="33">
                  <c:v>400</c:v>
                </c:pt>
                <c:pt idx="34">
                  <c:v>357</c:v>
                </c:pt>
                <c:pt idx="35">
                  <c:v>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C99B-4D28-AA94-95870115E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217456"/>
        <c:axId val="127218016"/>
      </c:lineChart>
      <c:catAx>
        <c:axId val="127217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7218016"/>
        <c:crosses val="autoZero"/>
        <c:auto val="1"/>
        <c:lblAlgn val="ctr"/>
        <c:lblOffset val="100"/>
        <c:noMultiLvlLbl val="0"/>
      </c:catAx>
      <c:valAx>
        <c:axId val="127218016"/>
        <c:scaling>
          <c:orientation val="minMax"/>
          <c:max val="25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272174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 horizontalDpi="0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Forze di polizia</c:v>
          </c:tx>
          <c:marker>
            <c:symbol val="none"/>
          </c:marker>
          <c:cat>
            <c:numRef>
              <c:f>'app9-polizia e cause di morte'!$Q$5:$Q$20</c:f>
              <c:numCache>
                <c:formatCode>General</c:formatCode>
                <c:ptCount val="16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</c:numCache>
            </c:numRef>
          </c:cat>
          <c:val>
            <c:numRef>
              <c:f>'app9-polizia e cause di morte'!$R$5:$R$20</c:f>
              <c:numCache>
                <c:formatCode>0.0</c:formatCode>
                <c:ptCount val="16"/>
                <c:pt idx="0">
                  <c:v>1.1251510311522859</c:v>
                </c:pt>
                <c:pt idx="1">
                  <c:v>1.2492758431246636</c:v>
                </c:pt>
                <c:pt idx="2">
                  <c:v>1.2325491474855395</c:v>
                </c:pt>
                <c:pt idx="3">
                  <c:v>1.0350273346837737</c:v>
                </c:pt>
                <c:pt idx="4">
                  <c:v>1.0663184918940618</c:v>
                </c:pt>
                <c:pt idx="5">
                  <c:v>1.081482345070232</c:v>
                </c:pt>
                <c:pt idx="6">
                  <c:v>1.042043293567029</c:v>
                </c:pt>
                <c:pt idx="7">
                  <c:v>0.99669408080222621</c:v>
                </c:pt>
                <c:pt idx="8">
                  <c:v>0.89072707816137697</c:v>
                </c:pt>
                <c:pt idx="9">
                  <c:v>0.92793047749508828</c:v>
                </c:pt>
                <c:pt idx="10">
                  <c:v>0.88680300579863336</c:v>
                </c:pt>
                <c:pt idx="11">
                  <c:v>0.83341706933619131</c:v>
                </c:pt>
                <c:pt idx="12">
                  <c:v>0.78303460124620938</c:v>
                </c:pt>
                <c:pt idx="13">
                  <c:v>0.77226331185384745</c:v>
                </c:pt>
                <c:pt idx="14">
                  <c:v>0.65976662932717423</c:v>
                </c:pt>
                <c:pt idx="15">
                  <c:v>0.58972482299954565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A9-4CEF-8CF5-BACAAF76145A}"/>
            </c:ext>
          </c:extLst>
        </c:ser>
        <c:ser>
          <c:idx val="1"/>
          <c:order val="1"/>
          <c:tx>
            <c:v>Cause di morte</c:v>
          </c:tx>
          <c:marker>
            <c:symbol val="none"/>
          </c:marker>
          <c:cat>
            <c:numRef>
              <c:f>'app9-polizia e cause di morte'!$Q$5:$Q$20</c:f>
              <c:numCache>
                <c:formatCode>General</c:formatCode>
                <c:ptCount val="16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</c:numCache>
            </c:numRef>
          </c:cat>
          <c:val>
            <c:numRef>
              <c:f>'app9-polizia e cause di morte'!$S$5:$S$20</c:f>
              <c:numCache>
                <c:formatCode>0.0</c:formatCode>
                <c:ptCount val="16"/>
                <c:pt idx="0">
                  <c:v>0.98144015178392574</c:v>
                </c:pt>
                <c:pt idx="1">
                  <c:v>1.1306295340010923</c:v>
                </c:pt>
                <c:pt idx="2">
                  <c:v>1.073063181847467</c:v>
                </c:pt>
                <c:pt idx="3">
                  <c:v>0.9280745100997837</c:v>
                </c:pt>
                <c:pt idx="4">
                  <c:v>0.91668992932183058</c:v>
                </c:pt>
                <c:pt idx="5">
                  <c:v>0.95827549563185088</c:v>
                </c:pt>
                <c:pt idx="6">
                  <c:v>0.87035263671503882</c:v>
                </c:pt>
                <c:pt idx="7">
                  <c:v>0.86470403275031826</c:v>
                </c:pt>
                <c:pt idx="8">
                  <c:v>0.78613412580151831</c:v>
                </c:pt>
                <c:pt idx="9">
                  <c:v>0.76289021108035382</c:v>
                </c:pt>
                <c:pt idx="10">
                  <c:v>0.77931173236849616</c:v>
                </c:pt>
                <c:pt idx="11">
                  <c:v>0.70226179348447981</c:v>
                </c:pt>
                <c:pt idx="12">
                  <c:v>0.62346662578217094</c:v>
                </c:pt>
                <c:pt idx="13">
                  <c:v>0.60038763268772855</c:v>
                </c:pt>
                <c:pt idx="14">
                  <c:v>0.55338323726848127</c:v>
                </c:pt>
                <c:pt idx="15">
                  <c:v>0.6504136635016412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A9-4CEF-8CF5-BACAAF761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6704656"/>
        <c:axId val="126705216"/>
      </c:lineChart>
      <c:catAx>
        <c:axId val="12670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6705216"/>
        <c:crosses val="autoZero"/>
        <c:auto val="1"/>
        <c:lblAlgn val="ctr"/>
        <c:lblOffset val="100"/>
        <c:noMultiLvlLbl val="0"/>
      </c:catAx>
      <c:valAx>
        <c:axId val="126705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it-IT" b="0"/>
                  <a:t>omicidi per 100.000 abitanti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1267046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1834667541557305"/>
          <c:y val="0.56906058617672794"/>
          <c:w val="0.37887554680664914"/>
          <c:h val="0.16743438320209975"/>
        </c:manualLayout>
      </c:layout>
      <c:overlay val="1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3</xdr:row>
      <xdr:rowOff>30480</xdr:rowOff>
    </xdr:from>
    <xdr:to>
      <xdr:col>9</xdr:col>
      <xdr:colOff>136260</xdr:colOff>
      <xdr:row>13</xdr:row>
      <xdr:rowOff>16080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147683</xdr:colOff>
      <xdr:row>1</xdr:row>
      <xdr:rowOff>147029</xdr:rowOff>
    </xdr:from>
    <xdr:to>
      <xdr:col>11</xdr:col>
      <xdr:colOff>46814</xdr:colOff>
      <xdr:row>31</xdr:row>
      <xdr:rowOff>143074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1603" y="528029"/>
          <a:ext cx="4692111" cy="54519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4</xdr:row>
      <xdr:rowOff>19050</xdr:rowOff>
    </xdr:from>
    <xdr:to>
      <xdr:col>10</xdr:col>
      <xdr:colOff>541020</xdr:colOff>
      <xdr:row>19</xdr:row>
      <xdr:rowOff>19050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stat\statistica\CAPIENZE_PRESENZE\2002\Luglio_2001\FINALE_new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e"/>
      <sheetName val="posizioni giuridiche host"/>
      <sheetName val="grafico"/>
      <sheetName val="STOR_PG"/>
    </sheetNames>
    <sheetDataSet>
      <sheetData sheetId="0"/>
      <sheetData sheetId="1">
        <row r="2">
          <cell r="B2" t="str">
            <v xml:space="preserve">                       RIPARTIZIONE POSIZIONI GIURIDICHE</v>
          </cell>
        </row>
        <row r="4">
          <cell r="D4" t="str">
            <v>MAG_01</v>
          </cell>
        </row>
        <row r="6">
          <cell r="B6" t="str">
            <v>ATT.I  GIUD</v>
          </cell>
          <cell r="C6" t="str">
            <v>APP.</v>
          </cell>
          <cell r="D6" t="str">
            <v>RIC</v>
          </cell>
          <cell r="E6" t="str">
            <v>TOT. IMP</v>
          </cell>
        </row>
        <row r="9">
          <cell r="A9" t="str">
            <v>A</v>
          </cell>
          <cell r="B9">
            <v>12599</v>
          </cell>
          <cell r="C9">
            <v>8043</v>
          </cell>
          <cell r="D9">
            <v>3192</v>
          </cell>
          <cell r="E9">
            <v>23834</v>
          </cell>
          <cell r="F9" t="str">
            <v>DELL'HOST</v>
          </cell>
        </row>
        <row r="11">
          <cell r="A11" t="str">
            <v>B</v>
          </cell>
          <cell r="B11">
            <v>52.861458420743475</v>
          </cell>
          <cell r="C11">
            <v>33.745909205336915</v>
          </cell>
          <cell r="D11">
            <v>13.392632373919611</v>
          </cell>
          <cell r="E11">
            <v>100</v>
          </cell>
        </row>
        <row r="13">
          <cell r="A13" t="str">
            <v>C</v>
          </cell>
          <cell r="B13">
            <v>13016</v>
          </cell>
          <cell r="C13">
            <v>8309</v>
          </cell>
          <cell r="D13">
            <v>3298</v>
          </cell>
          <cell r="E13">
            <v>24623</v>
          </cell>
          <cell r="F13" t="str">
            <v xml:space="preserve">SI INSERISCONO AUTOMATICAMENTE I DATI DEGLI IMPUTATI  C'è UN RIFERIMENTO DI CELLA </v>
          </cell>
        </row>
        <row r="15">
          <cell r="E15">
            <v>24623</v>
          </cell>
        </row>
      </sheetData>
      <sheetData sheetId="2"/>
      <sheetData sheetId="3">
        <row r="2">
          <cell r="A2" t="str">
            <v xml:space="preserve">MINISTERO DELLA GIUSTIZIA </v>
          </cell>
        </row>
        <row r="3">
          <cell r="A3" t="str">
            <v>DIPARTIMENTO DELL'AMMINISTRAZIONE PENITENZIARIA</v>
          </cell>
        </row>
        <row r="4">
          <cell r="A4" t="str">
            <v>Servizio per l'Informatica e la Statistica -  Sezione Statistica</v>
          </cell>
        </row>
        <row r="7">
          <cell r="B7" t="str">
            <v>31/07/2000 - 31/07/2001</v>
          </cell>
          <cell r="C7" t="str">
            <v xml:space="preserve">                   Popolazione penitenziaria secondo le posizioni giuridiche</v>
          </cell>
        </row>
        <row r="11">
          <cell r="B11" t="str">
            <v>IMPUTATI</v>
          </cell>
          <cell r="F11" t="str">
            <v xml:space="preserve"> CONDANNATI</v>
          </cell>
          <cell r="G11" t="str">
            <v>INTERNATI</v>
          </cell>
          <cell r="H11" t="str">
            <v>TOTALE</v>
          </cell>
        </row>
        <row r="12">
          <cell r="B12" t="str">
            <v>Giudicabili</v>
          </cell>
          <cell r="C12" t="str">
            <v>Appellanti</v>
          </cell>
          <cell r="D12" t="str">
            <v>Ricorrenti</v>
          </cell>
          <cell r="E12" t="str">
            <v>Totale</v>
          </cell>
        </row>
      </sheetData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/>
  </sheetPr>
  <dimension ref="A2:AK22"/>
  <sheetViews>
    <sheetView zoomScaleNormal="100" workbookViewId="0">
      <selection activeCell="A3" sqref="A3"/>
    </sheetView>
  </sheetViews>
  <sheetFormatPr defaultRowHeight="14.4" x14ac:dyDescent="0.3"/>
  <cols>
    <col min="1" max="1" width="26.5546875" customWidth="1"/>
    <col min="2" max="6" width="10.33203125" bestFit="1" customWidth="1"/>
    <col min="7" max="8" width="12.44140625" bestFit="1" customWidth="1"/>
    <col min="9" max="9" width="10.33203125" bestFit="1" customWidth="1"/>
    <col min="10" max="10" width="12.44140625" bestFit="1" customWidth="1"/>
    <col min="11" max="12" width="10.33203125" bestFit="1" customWidth="1"/>
    <col min="13" max="15" width="12.44140625" bestFit="1" customWidth="1"/>
    <col min="16" max="16" width="10.33203125" bestFit="1" customWidth="1"/>
    <col min="17" max="17" width="11.88671875" bestFit="1" customWidth="1"/>
    <col min="18" max="18" width="9.6640625" bestFit="1" customWidth="1"/>
    <col min="19" max="20" width="11.88671875" bestFit="1" customWidth="1"/>
    <col min="21" max="21" width="9.6640625" bestFit="1" customWidth="1"/>
    <col min="22" max="23" width="11.88671875" bestFit="1" customWidth="1"/>
    <col min="24" max="24" width="9.6640625" bestFit="1" customWidth="1"/>
  </cols>
  <sheetData>
    <row r="2" spans="1:1" x14ac:dyDescent="0.3">
      <c r="A2" s="17" t="s">
        <v>172</v>
      </c>
    </row>
    <row r="15" spans="1:1" x14ac:dyDescent="0.3">
      <c r="A15" t="s">
        <v>51</v>
      </c>
    </row>
    <row r="20" spans="1:37" x14ac:dyDescent="0.3">
      <c r="A20" s="16"/>
      <c r="B20" s="92" t="s">
        <v>15</v>
      </c>
      <c r="C20" s="92" t="s">
        <v>16</v>
      </c>
      <c r="D20" s="92" t="s">
        <v>17</v>
      </c>
      <c r="E20" s="92" t="s">
        <v>18</v>
      </c>
      <c r="F20" s="92" t="s">
        <v>19</v>
      </c>
      <c r="G20" s="92" t="s">
        <v>20</v>
      </c>
      <c r="H20" s="92" t="s">
        <v>21</v>
      </c>
      <c r="I20" s="92" t="s">
        <v>22</v>
      </c>
      <c r="J20" s="92" t="s">
        <v>23</v>
      </c>
      <c r="K20" s="92" t="s">
        <v>24</v>
      </c>
      <c r="L20" s="92" t="s">
        <v>25</v>
      </c>
      <c r="M20" s="92" t="s">
        <v>26</v>
      </c>
      <c r="N20" s="92" t="s">
        <v>27</v>
      </c>
      <c r="O20" s="92" t="s">
        <v>28</v>
      </c>
      <c r="P20" s="92" t="s">
        <v>29</v>
      </c>
      <c r="Q20" s="92" t="s">
        <v>30</v>
      </c>
      <c r="R20" s="92" t="s">
        <v>31</v>
      </c>
      <c r="S20" s="92" t="s">
        <v>32</v>
      </c>
      <c r="T20" s="92" t="s">
        <v>33</v>
      </c>
      <c r="U20" s="92" t="s">
        <v>34</v>
      </c>
      <c r="V20" s="92" t="s">
        <v>35</v>
      </c>
      <c r="W20" s="92" t="s">
        <v>36</v>
      </c>
      <c r="X20" s="92" t="s">
        <v>37</v>
      </c>
      <c r="Y20" s="92" t="s">
        <v>38</v>
      </c>
      <c r="Z20" s="92" t="s">
        <v>39</v>
      </c>
      <c r="AA20" s="92" t="s">
        <v>40</v>
      </c>
      <c r="AB20" s="92" t="s">
        <v>41</v>
      </c>
      <c r="AC20" s="92" t="s">
        <v>42</v>
      </c>
      <c r="AD20" s="92" t="s">
        <v>43</v>
      </c>
      <c r="AE20" s="92" t="s">
        <v>44</v>
      </c>
      <c r="AF20" s="92" t="s">
        <v>45</v>
      </c>
      <c r="AG20" s="92" t="s">
        <v>46</v>
      </c>
      <c r="AH20" s="92" t="s">
        <v>47</v>
      </c>
      <c r="AI20" s="92" t="s">
        <v>48</v>
      </c>
      <c r="AJ20" s="92" t="s">
        <v>49</v>
      </c>
      <c r="AK20" s="92">
        <v>2018</v>
      </c>
    </row>
    <row r="21" spans="1:37" x14ac:dyDescent="0.3">
      <c r="A21" s="16" t="s">
        <v>50</v>
      </c>
      <c r="B21" s="16">
        <v>1219</v>
      </c>
      <c r="C21" s="16">
        <v>1047</v>
      </c>
      <c r="D21" s="16">
        <v>924</v>
      </c>
      <c r="E21" s="16">
        <v>871</v>
      </c>
      <c r="F21" s="16">
        <v>1069</v>
      </c>
      <c r="G21" s="16">
        <v>1255</v>
      </c>
      <c r="H21" s="16">
        <v>1563</v>
      </c>
      <c r="I21" s="16">
        <v>1773</v>
      </c>
      <c r="J21" s="16">
        <v>1916</v>
      </c>
      <c r="K21" s="16">
        <v>1461</v>
      </c>
      <c r="L21" s="16">
        <v>1065</v>
      </c>
      <c r="M21" s="16">
        <v>956</v>
      </c>
      <c r="N21" s="16">
        <v>1000</v>
      </c>
      <c r="O21" s="16">
        <v>943</v>
      </c>
      <c r="P21" s="16">
        <v>863</v>
      </c>
      <c r="Q21" s="16">
        <v>876</v>
      </c>
      <c r="R21" s="16">
        <v>805</v>
      </c>
      <c r="S21" s="16">
        <v>746</v>
      </c>
      <c r="T21" s="16">
        <v>704</v>
      </c>
      <c r="U21" s="16">
        <v>639</v>
      </c>
      <c r="V21" s="16">
        <v>712</v>
      </c>
      <c r="W21" s="16">
        <v>714</v>
      </c>
      <c r="X21" s="16">
        <v>601</v>
      </c>
      <c r="Y21" s="16">
        <v>621</v>
      </c>
      <c r="Z21" s="16">
        <v>627</v>
      </c>
      <c r="AA21" s="16">
        <v>611</v>
      </c>
      <c r="AB21" s="16">
        <v>586</v>
      </c>
      <c r="AC21" s="16">
        <v>526</v>
      </c>
      <c r="AD21" s="16">
        <v>550</v>
      </c>
      <c r="AE21" s="16">
        <v>528</v>
      </c>
      <c r="AF21" s="16">
        <v>502</v>
      </c>
      <c r="AG21" s="16">
        <v>475</v>
      </c>
      <c r="AH21" s="16">
        <v>469</v>
      </c>
      <c r="AI21" s="16">
        <v>400</v>
      </c>
      <c r="AJ21" s="16">
        <v>357</v>
      </c>
      <c r="AK21" s="16">
        <v>345</v>
      </c>
    </row>
    <row r="22" spans="1:37" x14ac:dyDescent="0.3">
      <c r="A22" s="15" t="s">
        <v>161</v>
      </c>
      <c r="B22" s="14">
        <v>2.1550781508418222</v>
      </c>
      <c r="C22" s="14">
        <v>1.850584546102515</v>
      </c>
      <c r="D22" s="14">
        <v>1.632708710930354</v>
      </c>
      <c r="E22" s="14">
        <v>1.53897380484593</v>
      </c>
      <c r="F22" s="14">
        <v>1.8886281459196155</v>
      </c>
      <c r="G22" s="14">
        <v>2.2161677187253352</v>
      </c>
      <c r="H22" s="14">
        <v>2.75798640206831</v>
      </c>
      <c r="I22" s="14">
        <v>3.1259234355566425</v>
      </c>
      <c r="J22" s="14">
        <v>3.3757045924434852</v>
      </c>
      <c r="K22" s="14">
        <v>2.5723150429555925</v>
      </c>
      <c r="L22" s="14">
        <v>1.8739501590139087</v>
      </c>
      <c r="M22" s="14">
        <v>1.6818135438766857</v>
      </c>
      <c r="N22" s="14">
        <v>1.7591912575583102</v>
      </c>
      <c r="O22" s="14">
        <v>1.6584511924804874</v>
      </c>
      <c r="P22" s="14">
        <v>1.5169526534028699</v>
      </c>
      <c r="Q22" s="14">
        <v>1.5393606072419115</v>
      </c>
      <c r="R22" s="14">
        <v>1.414357164171016</v>
      </c>
      <c r="S22" s="14">
        <v>1.3101025343143251</v>
      </c>
      <c r="T22" s="14">
        <v>1.2356491917875772</v>
      </c>
      <c r="U22" s="14">
        <v>1.1198933160534437</v>
      </c>
      <c r="V22" s="14">
        <v>1.2422966484703359</v>
      </c>
      <c r="W22" s="14">
        <v>1.2377497767998245</v>
      </c>
      <c r="X22" s="14">
        <v>1.0367523802415799</v>
      </c>
      <c r="Y22" s="14">
        <v>1.0680383604293748</v>
      </c>
      <c r="Z22" s="14">
        <v>1.0729263138592331</v>
      </c>
      <c r="AA22" s="14">
        <v>1.0386434785798608</v>
      </c>
      <c r="AB22" s="14">
        <v>0.99161754049253725</v>
      </c>
      <c r="AC22" s="14">
        <v>0.88735311195622024</v>
      </c>
      <c r="AD22" s="14">
        <v>0.92624639314391743</v>
      </c>
      <c r="AE22" s="14">
        <v>0.88680300579863347</v>
      </c>
      <c r="AF22" s="14" t="e">
        <f>+AF21/#REF!*100000</f>
        <v>#REF!</v>
      </c>
      <c r="AG22" s="14">
        <v>0.78138957057132241</v>
      </c>
      <c r="AH22" s="14">
        <v>0.77226331185384745</v>
      </c>
      <c r="AI22" s="14">
        <v>0.65976662932717423</v>
      </c>
      <c r="AJ22" s="14">
        <v>0.58972482299954565</v>
      </c>
      <c r="AK22" s="14">
        <v>0.57098635136568643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/>
    <pageSetUpPr fitToPage="1"/>
  </sheetPr>
  <dimension ref="A1:O12"/>
  <sheetViews>
    <sheetView showGridLines="0" zoomScaleNormal="100" workbookViewId="0">
      <selection activeCell="P15" sqref="P15"/>
    </sheetView>
  </sheetViews>
  <sheetFormatPr defaultRowHeight="14.4" x14ac:dyDescent="0.3"/>
  <cols>
    <col min="1" max="1" width="13.88671875" customWidth="1"/>
    <col min="2" max="3" width="9.44140625" customWidth="1"/>
    <col min="4" max="4" width="9.6640625" customWidth="1"/>
    <col min="5" max="5" width="9.44140625" customWidth="1"/>
    <col min="6" max="6" width="1.33203125" customWidth="1"/>
    <col min="7" max="10" width="9.44140625" customWidth="1"/>
    <col min="11" max="11" width="1.109375" customWidth="1"/>
    <col min="12" max="15" width="9.44140625" customWidth="1"/>
  </cols>
  <sheetData>
    <row r="1" spans="1:15" ht="35.4" customHeight="1" x14ac:dyDescent="0.3">
      <c r="A1" s="115" t="s">
        <v>173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</row>
    <row r="2" spans="1:15" ht="6.6" customHeigh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</row>
    <row r="3" spans="1:15" x14ac:dyDescent="0.3">
      <c r="A3" s="117" t="s">
        <v>0</v>
      </c>
      <c r="B3" s="119" t="s">
        <v>1</v>
      </c>
      <c r="C3" s="119"/>
      <c r="D3" s="119"/>
      <c r="E3" s="119"/>
      <c r="F3" s="2"/>
      <c r="G3" s="120" t="s">
        <v>2</v>
      </c>
      <c r="H3" s="119"/>
      <c r="I3" s="119"/>
      <c r="J3" s="119"/>
      <c r="K3" s="2"/>
      <c r="L3" s="120" t="s">
        <v>3</v>
      </c>
      <c r="M3" s="119"/>
      <c r="N3" s="119"/>
      <c r="O3" s="119"/>
    </row>
    <row r="4" spans="1:15" ht="27.6" customHeight="1" x14ac:dyDescent="0.3">
      <c r="A4" s="118"/>
      <c r="B4" s="3" t="s">
        <v>4</v>
      </c>
      <c r="C4" s="3" t="s">
        <v>5</v>
      </c>
      <c r="D4" s="3" t="s">
        <v>6</v>
      </c>
      <c r="E4" s="4" t="s">
        <v>7</v>
      </c>
      <c r="F4" s="5"/>
      <c r="G4" s="3" t="s">
        <v>4</v>
      </c>
      <c r="H4" s="3" t="s">
        <v>5</v>
      </c>
      <c r="I4" s="3" t="s">
        <v>6</v>
      </c>
      <c r="J4" s="4" t="s">
        <v>7</v>
      </c>
      <c r="K4" s="5"/>
      <c r="L4" s="3" t="s">
        <v>4</v>
      </c>
      <c r="M4" s="3" t="s">
        <v>5</v>
      </c>
      <c r="N4" s="3" t="s">
        <v>6</v>
      </c>
      <c r="O4" s="4" t="s">
        <v>7</v>
      </c>
    </row>
    <row r="5" spans="1:15" ht="3.6" customHeight="1" x14ac:dyDescent="0.3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5" x14ac:dyDescent="0.3">
      <c r="A6" s="7" t="s">
        <v>8</v>
      </c>
      <c r="B6" s="8">
        <v>0.90878987244566134</v>
      </c>
      <c r="C6" s="8">
        <v>0.7738834957091385</v>
      </c>
      <c r="D6" s="8">
        <v>0.49348789544386873</v>
      </c>
      <c r="E6" s="8">
        <v>0.49746617517008562</v>
      </c>
      <c r="G6" s="8">
        <v>0.54499431023891265</v>
      </c>
      <c r="H6" s="8">
        <v>0.46964565741231917</v>
      </c>
      <c r="I6" s="8">
        <v>0.4516084326665234</v>
      </c>
      <c r="J6" s="8">
        <v>0.44823671550548927</v>
      </c>
      <c r="K6" s="9"/>
      <c r="L6" s="8">
        <v>0.72105975653745069</v>
      </c>
      <c r="M6" s="8">
        <v>0.61719658779947262</v>
      </c>
      <c r="N6" s="8">
        <v>0.47198720243962727</v>
      </c>
      <c r="O6" s="8">
        <v>0.44823671550548927</v>
      </c>
    </row>
    <row r="7" spans="1:15" x14ac:dyDescent="0.3">
      <c r="A7" s="7" t="s">
        <v>9</v>
      </c>
      <c r="B7" s="8">
        <v>0.56921624615067512</v>
      </c>
      <c r="C7" s="8">
        <v>0.45605622829772041</v>
      </c>
      <c r="D7" s="8">
        <v>0.41113108033501305</v>
      </c>
      <c r="E7" s="8">
        <v>0.31687008405771155</v>
      </c>
      <c r="G7" s="8">
        <v>0.5375466123642737</v>
      </c>
      <c r="H7" s="8">
        <v>0.37507542094938418</v>
      </c>
      <c r="I7" s="8">
        <v>0.46320991523705018</v>
      </c>
      <c r="J7" s="8">
        <v>0.41902170834144842</v>
      </c>
      <c r="K7" s="9"/>
      <c r="L7" s="8">
        <v>0.55292832148626203</v>
      </c>
      <c r="M7" s="8">
        <v>0.41442477970085267</v>
      </c>
      <c r="N7" s="8">
        <v>0.43783536257146377</v>
      </c>
      <c r="O7" s="8">
        <v>0.41902170834144842</v>
      </c>
    </row>
    <row r="8" spans="1:15" x14ac:dyDescent="0.3">
      <c r="A8" s="7" t="s">
        <v>10</v>
      </c>
      <c r="B8" s="8">
        <v>0.97493082028466183</v>
      </c>
      <c r="C8" s="8">
        <v>0.90427312221998002</v>
      </c>
      <c r="D8" s="8">
        <v>0.53928724813994655</v>
      </c>
      <c r="E8" s="8">
        <v>0.53328677109052414</v>
      </c>
      <c r="G8" s="8">
        <v>0.41472489017048092</v>
      </c>
      <c r="H8" s="8">
        <v>0.59513785895097482</v>
      </c>
      <c r="I8" s="8">
        <v>0.39047238814624247</v>
      </c>
      <c r="J8" s="8">
        <v>0.3697734928353974</v>
      </c>
      <c r="K8" s="9"/>
      <c r="L8" s="8">
        <v>0.68384098829389217</v>
      </c>
      <c r="M8" s="8">
        <v>0.74388154273115947</v>
      </c>
      <c r="N8" s="8">
        <v>0.46227454911761207</v>
      </c>
      <c r="O8" s="8">
        <v>0.3697734928353974</v>
      </c>
    </row>
    <row r="9" spans="1:15" x14ac:dyDescent="0.3">
      <c r="A9" s="7" t="s">
        <v>11</v>
      </c>
      <c r="B9" s="8">
        <v>2.3776499528928103</v>
      </c>
      <c r="C9" s="8">
        <v>1.9576175794058628</v>
      </c>
      <c r="D9" s="8">
        <v>1.4960002095374887</v>
      </c>
      <c r="E9" s="8">
        <v>1.30383721489823</v>
      </c>
      <c r="G9" s="8">
        <v>0.55141676343104107</v>
      </c>
      <c r="H9" s="8">
        <v>0.54956921509069956</v>
      </c>
      <c r="I9" s="8">
        <v>0.44482167793965277</v>
      </c>
      <c r="J9" s="8">
        <v>0.48853591161184956</v>
      </c>
      <c r="K9" s="9"/>
      <c r="L9" s="8">
        <v>1.4378708352044431</v>
      </c>
      <c r="M9" s="8">
        <v>1.2340579294321057</v>
      </c>
      <c r="N9" s="8">
        <v>0.95717486821239939</v>
      </c>
      <c r="O9" s="8">
        <v>0.48853591161184956</v>
      </c>
    </row>
    <row r="10" spans="1:15" x14ac:dyDescent="0.3">
      <c r="A10" s="7" t="s">
        <v>12</v>
      </c>
      <c r="B10" s="8">
        <v>1.7398671766755891</v>
      </c>
      <c r="C10" s="8">
        <v>1.7024318367060201</v>
      </c>
      <c r="D10" s="8">
        <v>1.1250342624070824</v>
      </c>
      <c r="E10" s="8">
        <v>1.077956920529628</v>
      </c>
      <c r="G10" s="8">
        <v>0.50668823599511281</v>
      </c>
      <c r="H10" s="8">
        <v>0.57235389999764752</v>
      </c>
      <c r="I10" s="8">
        <v>0.39881943610530829</v>
      </c>
      <c r="J10" s="8">
        <v>0.38118243083261533</v>
      </c>
      <c r="K10" s="9"/>
      <c r="L10" s="8">
        <v>1.1044936046180485</v>
      </c>
      <c r="M10" s="8">
        <v>1.1216873767545996</v>
      </c>
      <c r="N10" s="8">
        <v>0.75282353071094976</v>
      </c>
      <c r="O10" s="8">
        <v>0.38118243083261533</v>
      </c>
    </row>
    <row r="11" spans="1:15" x14ac:dyDescent="0.3">
      <c r="A11" s="10" t="s">
        <v>13</v>
      </c>
      <c r="B11" s="11">
        <v>1.2953537018318007</v>
      </c>
      <c r="C11" s="11">
        <v>1.1186158158770707</v>
      </c>
      <c r="D11" s="11">
        <v>0.7896976251758685</v>
      </c>
      <c r="E11" s="11">
        <v>0.7209367321396809</v>
      </c>
      <c r="F11" s="12"/>
      <c r="G11" s="11">
        <v>0.51519173251610439</v>
      </c>
      <c r="H11" s="11">
        <v>0.50641191674330044</v>
      </c>
      <c r="I11" s="11">
        <v>0.43419522156901752</v>
      </c>
      <c r="J11" s="11">
        <v>0.42881683985009722</v>
      </c>
      <c r="K11" s="11"/>
      <c r="L11" s="11">
        <v>0.89281180225418733</v>
      </c>
      <c r="M11" s="11">
        <v>0.80320765908689573</v>
      </c>
      <c r="N11" s="11">
        <v>0.60703662701188876</v>
      </c>
      <c r="O11" s="11">
        <v>0.42881683985009722</v>
      </c>
    </row>
    <row r="12" spans="1:15" ht="18" customHeight="1" x14ac:dyDescent="0.3">
      <c r="A12" s="116" t="s">
        <v>14</v>
      </c>
      <c r="B12" s="116"/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</row>
  </sheetData>
  <mergeCells count="6">
    <mergeCell ref="A1:O1"/>
    <mergeCell ref="A12:O12"/>
    <mergeCell ref="A3:A4"/>
    <mergeCell ref="B3:E3"/>
    <mergeCell ref="G3:J3"/>
    <mergeCell ref="L3:O3"/>
  </mergeCells>
  <pageMargins left="0.7" right="0.7" top="0.75" bottom="0.75" header="0.3" footer="0.3"/>
  <pageSetup paperSize="9" scale="96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/>
    <pageSetUpPr fitToPage="1"/>
  </sheetPr>
  <dimension ref="A1:W34"/>
  <sheetViews>
    <sheetView showGridLines="0" zoomScaleNormal="100" workbookViewId="0"/>
  </sheetViews>
  <sheetFormatPr defaultRowHeight="14.4" x14ac:dyDescent="0.3"/>
  <cols>
    <col min="1" max="1" width="17.88671875" customWidth="1"/>
    <col min="2" max="3" width="5.33203125" customWidth="1"/>
    <col min="4" max="4" width="1.109375" customWidth="1"/>
    <col min="5" max="6" width="5.33203125" customWidth="1"/>
    <col min="7" max="7" width="1.6640625" customWidth="1"/>
    <col min="8" max="8" width="1.109375" customWidth="1"/>
    <col min="9" max="10" width="5.33203125" customWidth="1"/>
    <col min="11" max="11" width="1.6640625" customWidth="1"/>
    <col min="12" max="12" width="1.109375" customWidth="1"/>
    <col min="13" max="13" width="17.88671875" customWidth="1"/>
    <col min="14" max="15" width="5.33203125" customWidth="1"/>
    <col min="16" max="16" width="1.109375" customWidth="1"/>
    <col min="17" max="18" width="5.33203125" customWidth="1"/>
    <col min="19" max="19" width="1.6640625" customWidth="1"/>
    <col min="20" max="20" width="1.109375" customWidth="1"/>
    <col min="21" max="22" width="5.33203125" customWidth="1"/>
    <col min="23" max="23" width="1.6640625" customWidth="1"/>
    <col min="29" max="29" width="24.33203125" customWidth="1"/>
    <col min="32" max="32" width="14.5546875" customWidth="1"/>
  </cols>
  <sheetData>
    <row r="1" spans="1:23" x14ac:dyDescent="0.3">
      <c r="A1" s="17" t="s">
        <v>174</v>
      </c>
    </row>
    <row r="2" spans="1:23" x14ac:dyDescent="0.3">
      <c r="A2" s="15" t="s">
        <v>140</v>
      </c>
    </row>
    <row r="3" spans="1:23" ht="3.6" customHeight="1" x14ac:dyDescent="0.3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</row>
    <row r="4" spans="1:23" x14ac:dyDescent="0.3">
      <c r="A4" s="34"/>
      <c r="B4" s="122" t="s">
        <v>53</v>
      </c>
      <c r="C4" s="122"/>
      <c r="D4" s="122"/>
      <c r="E4" s="122"/>
      <c r="F4" s="122"/>
      <c r="G4" s="122"/>
      <c r="H4" s="122"/>
      <c r="I4" s="122"/>
      <c r="J4" s="122"/>
      <c r="K4" s="122"/>
      <c r="L4" s="35"/>
      <c r="M4" s="34"/>
      <c r="N4" s="123" t="s">
        <v>54</v>
      </c>
      <c r="O4" s="122"/>
      <c r="P4" s="122"/>
      <c r="Q4" s="122"/>
      <c r="R4" s="122"/>
      <c r="S4" s="122"/>
      <c r="T4" s="122"/>
      <c r="U4" s="122"/>
      <c r="V4" s="122"/>
      <c r="W4" s="122"/>
    </row>
    <row r="5" spans="1:23" ht="27.6" customHeight="1" x14ac:dyDescent="0.3">
      <c r="B5" s="124" t="s">
        <v>112</v>
      </c>
      <c r="C5" s="125"/>
      <c r="E5" s="124" t="s">
        <v>113</v>
      </c>
      <c r="F5" s="124"/>
      <c r="G5" s="125"/>
      <c r="I5" s="124" t="s">
        <v>114</v>
      </c>
      <c r="J5" s="124"/>
      <c r="K5" s="125"/>
      <c r="L5" s="36"/>
      <c r="N5" s="124" t="s">
        <v>112</v>
      </c>
      <c r="O5" s="125"/>
      <c r="Q5" s="124" t="s">
        <v>113</v>
      </c>
      <c r="R5" s="124"/>
      <c r="S5" s="125"/>
      <c r="U5" s="124" t="s">
        <v>114</v>
      </c>
      <c r="V5" s="124"/>
      <c r="W5" s="125"/>
    </row>
    <row r="6" spans="1:23" x14ac:dyDescent="0.3">
      <c r="A6" s="12"/>
      <c r="B6" s="37" t="s">
        <v>115</v>
      </c>
      <c r="C6" s="12" t="s">
        <v>116</v>
      </c>
      <c r="D6" s="12"/>
      <c r="E6" s="37" t="s">
        <v>115</v>
      </c>
      <c r="F6" s="121" t="s">
        <v>116</v>
      </c>
      <c r="G6" s="121"/>
      <c r="H6" s="12"/>
      <c r="I6" s="37" t="s">
        <v>115</v>
      </c>
      <c r="J6" s="121" t="s">
        <v>116</v>
      </c>
      <c r="K6" s="121"/>
      <c r="L6" s="12"/>
      <c r="M6" s="12"/>
      <c r="N6" s="37" t="s">
        <v>115</v>
      </c>
      <c r="O6" s="12" t="s">
        <v>116</v>
      </c>
      <c r="P6" s="12"/>
      <c r="Q6" s="37" t="s">
        <v>115</v>
      </c>
      <c r="R6" s="121" t="s">
        <v>116</v>
      </c>
      <c r="S6" s="121"/>
      <c r="T6" s="12"/>
      <c r="U6" s="37" t="s">
        <v>115</v>
      </c>
      <c r="V6" s="121" t="s">
        <v>116</v>
      </c>
      <c r="W6" s="121"/>
    </row>
    <row r="7" spans="1:23" ht="3.6" customHeight="1" x14ac:dyDescent="0.3">
      <c r="M7" s="38"/>
    </row>
    <row r="8" spans="1:23" x14ac:dyDescent="0.3">
      <c r="A8" s="39" t="s">
        <v>76</v>
      </c>
      <c r="B8" s="14">
        <v>5.2320547063640097</v>
      </c>
      <c r="C8" s="40" t="s">
        <v>119</v>
      </c>
      <c r="E8" s="14">
        <v>3.2330598095206313</v>
      </c>
      <c r="F8" s="40" t="s">
        <v>119</v>
      </c>
      <c r="G8" s="41">
        <v>0</v>
      </c>
      <c r="I8" s="14">
        <v>1.9453543028631795</v>
      </c>
      <c r="J8" s="40" t="s">
        <v>119</v>
      </c>
      <c r="K8" s="41">
        <v>0</v>
      </c>
      <c r="L8" s="40"/>
      <c r="M8" s="42" t="s">
        <v>62</v>
      </c>
      <c r="N8" s="14">
        <v>0.52102770108901297</v>
      </c>
      <c r="O8" s="40" t="s">
        <v>120</v>
      </c>
      <c r="Q8" s="14">
        <v>0</v>
      </c>
      <c r="R8" s="40" t="s">
        <v>121</v>
      </c>
      <c r="S8" s="41">
        <v>9</v>
      </c>
      <c r="U8" s="14">
        <v>0.87652076352471542</v>
      </c>
      <c r="V8" s="40" t="s">
        <v>119</v>
      </c>
      <c r="W8" s="41">
        <v>-19</v>
      </c>
    </row>
    <row r="9" spans="1:23" x14ac:dyDescent="0.3">
      <c r="A9" s="39" t="s">
        <v>74</v>
      </c>
      <c r="B9" s="14">
        <v>2.326986435367612</v>
      </c>
      <c r="C9" s="40" t="s">
        <v>122</v>
      </c>
      <c r="E9" s="14">
        <v>1.5557777612053627</v>
      </c>
      <c r="F9" s="40" t="s">
        <v>123</v>
      </c>
      <c r="G9" s="41">
        <v>3</v>
      </c>
      <c r="I9" s="14">
        <v>1.6754858147278249</v>
      </c>
      <c r="J9" s="40" t="s">
        <v>122</v>
      </c>
      <c r="K9" s="41">
        <v>-3</v>
      </c>
      <c r="L9" s="40"/>
      <c r="M9" s="43" t="s">
        <v>78</v>
      </c>
      <c r="N9" s="14">
        <v>0.27824267491377958</v>
      </c>
      <c r="O9" s="40" t="s">
        <v>121</v>
      </c>
      <c r="Q9" s="14">
        <v>0.47522051717060837</v>
      </c>
      <c r="R9" s="40" t="s">
        <v>124</v>
      </c>
      <c r="S9" s="41">
        <v>-8</v>
      </c>
      <c r="U9" s="14">
        <v>0.6751143325978558</v>
      </c>
      <c r="V9" s="40" t="s">
        <v>122</v>
      </c>
      <c r="W9" s="41">
        <v>-10</v>
      </c>
    </row>
    <row r="10" spans="1:23" x14ac:dyDescent="0.3">
      <c r="A10" s="39" t="s">
        <v>73</v>
      </c>
      <c r="B10" s="14">
        <v>2.0276468454645653</v>
      </c>
      <c r="C10" s="40" t="s">
        <v>125</v>
      </c>
      <c r="E10" s="14">
        <v>2.3152787072853966</v>
      </c>
      <c r="F10" s="40" t="s">
        <v>122</v>
      </c>
      <c r="G10" s="41">
        <v>-1</v>
      </c>
      <c r="I10" s="14">
        <v>1.5975913960305728</v>
      </c>
      <c r="J10" s="40" t="s">
        <v>125</v>
      </c>
      <c r="K10" s="41">
        <v>1</v>
      </c>
      <c r="L10" s="40"/>
      <c r="M10" s="43" t="s">
        <v>76</v>
      </c>
      <c r="N10" s="14">
        <v>0.62915605172788602</v>
      </c>
      <c r="O10" s="40" t="s">
        <v>126</v>
      </c>
      <c r="Q10" s="14">
        <v>0.82874581089711241</v>
      </c>
      <c r="R10" s="40" t="s">
        <v>122</v>
      </c>
      <c r="S10" s="41">
        <v>-6</v>
      </c>
      <c r="U10" s="14">
        <v>0.6337928331373579</v>
      </c>
      <c r="V10" s="40" t="s">
        <v>125</v>
      </c>
      <c r="W10" s="41">
        <v>1</v>
      </c>
    </row>
    <row r="11" spans="1:23" x14ac:dyDescent="0.3">
      <c r="A11" s="39" t="s">
        <v>78</v>
      </c>
      <c r="B11" s="14">
        <v>1.8697028979771684</v>
      </c>
      <c r="C11" s="40" t="s">
        <v>127</v>
      </c>
      <c r="E11" s="14">
        <v>2.022593608934415</v>
      </c>
      <c r="F11" s="40" t="s">
        <v>125</v>
      </c>
      <c r="G11" s="41">
        <v>-1</v>
      </c>
      <c r="I11" s="14">
        <v>1.1529743753503965</v>
      </c>
      <c r="J11" s="40" t="s">
        <v>127</v>
      </c>
      <c r="K11" s="41">
        <v>1</v>
      </c>
      <c r="L11" s="40"/>
      <c r="M11" s="43" t="s">
        <v>59</v>
      </c>
      <c r="N11" s="14">
        <v>0.92574647869183169</v>
      </c>
      <c r="O11" s="40" t="s">
        <v>122</v>
      </c>
      <c r="Q11" s="14">
        <v>0.40443773347432038</v>
      </c>
      <c r="R11" s="40" t="s">
        <v>128</v>
      </c>
      <c r="S11" s="41">
        <v>14</v>
      </c>
      <c r="U11" s="14">
        <v>0.57174653251042673</v>
      </c>
      <c r="V11" s="40" t="s">
        <v>127</v>
      </c>
      <c r="W11" s="41">
        <v>-12</v>
      </c>
    </row>
    <row r="12" spans="1:23" x14ac:dyDescent="0.3">
      <c r="A12" s="39" t="s">
        <v>77</v>
      </c>
      <c r="B12" s="14">
        <v>1.6967600160571437</v>
      </c>
      <c r="C12" s="40" t="s">
        <v>123</v>
      </c>
      <c r="E12" s="14">
        <v>1.5965883772050575</v>
      </c>
      <c r="F12" s="40" t="s">
        <v>127</v>
      </c>
      <c r="G12" s="41">
        <v>-1</v>
      </c>
      <c r="I12" s="14">
        <v>1.1158013321171096</v>
      </c>
      <c r="J12" s="40" t="s">
        <v>123</v>
      </c>
      <c r="K12" s="41">
        <v>1</v>
      </c>
      <c r="L12" s="40"/>
      <c r="M12" s="43" t="s">
        <v>65</v>
      </c>
      <c r="N12" s="14">
        <v>0.63299802900238722</v>
      </c>
      <c r="O12" s="40" t="s">
        <v>129</v>
      </c>
      <c r="Q12" s="14">
        <v>0.58111078269547178</v>
      </c>
      <c r="R12" s="40" t="s">
        <v>129</v>
      </c>
      <c r="S12" s="41">
        <v>0</v>
      </c>
      <c r="U12" s="14">
        <v>0.53149987137703114</v>
      </c>
      <c r="V12" s="40" t="s">
        <v>123</v>
      </c>
      <c r="W12" s="41">
        <v>-2</v>
      </c>
    </row>
    <row r="13" spans="1:23" x14ac:dyDescent="0.3">
      <c r="A13" s="39" t="s">
        <v>117</v>
      </c>
      <c r="B13" s="14">
        <v>1.0717682836970646</v>
      </c>
      <c r="C13" s="40" t="s">
        <v>130</v>
      </c>
      <c r="E13" s="14">
        <v>0.53547093329906315</v>
      </c>
      <c r="F13" s="40" t="s">
        <v>131</v>
      </c>
      <c r="G13" s="41">
        <v>8</v>
      </c>
      <c r="I13" s="14">
        <v>1.0793337272901438</v>
      </c>
      <c r="J13" s="40" t="s">
        <v>132</v>
      </c>
      <c r="K13" s="41">
        <v>-11</v>
      </c>
      <c r="L13" s="40"/>
      <c r="M13" s="42" t="s">
        <v>117</v>
      </c>
      <c r="N13" s="14">
        <v>0.51232788984950361</v>
      </c>
      <c r="O13" s="40" t="s">
        <v>133</v>
      </c>
      <c r="Q13" s="14">
        <v>0</v>
      </c>
      <c r="R13" s="40" t="s">
        <v>121</v>
      </c>
      <c r="S13" s="41">
        <v>7</v>
      </c>
      <c r="U13" s="14">
        <v>0.51495162029527319</v>
      </c>
      <c r="V13" s="40" t="s">
        <v>132</v>
      </c>
      <c r="W13" s="41">
        <v>-14</v>
      </c>
    </row>
    <row r="14" spans="1:23" x14ac:dyDescent="0.3">
      <c r="A14" s="44" t="s">
        <v>75</v>
      </c>
      <c r="B14" s="14">
        <v>0.82391859213499086</v>
      </c>
      <c r="C14" s="40" t="s">
        <v>133</v>
      </c>
      <c r="E14" s="14">
        <v>0.70978743640748188</v>
      </c>
      <c r="F14" s="40" t="s">
        <v>130</v>
      </c>
      <c r="G14" s="41">
        <v>-4</v>
      </c>
      <c r="I14" s="14">
        <v>0.8361104143524325</v>
      </c>
      <c r="J14" s="40" t="s">
        <v>129</v>
      </c>
      <c r="K14" s="41">
        <v>-2</v>
      </c>
      <c r="L14" s="40"/>
      <c r="M14" s="43" t="s">
        <v>67</v>
      </c>
      <c r="N14" s="14">
        <v>0.52341236598353502</v>
      </c>
      <c r="O14" s="40" t="s">
        <v>134</v>
      </c>
      <c r="Q14" s="14">
        <v>0.6557194307699622</v>
      </c>
      <c r="R14" s="40" t="s">
        <v>127</v>
      </c>
      <c r="S14" s="41">
        <v>-6</v>
      </c>
      <c r="U14" s="14">
        <v>0.49933321797014152</v>
      </c>
      <c r="V14" s="40" t="s">
        <v>129</v>
      </c>
      <c r="W14" s="41">
        <v>3</v>
      </c>
    </row>
    <row r="15" spans="1:23" x14ac:dyDescent="0.3">
      <c r="A15" s="39" t="s">
        <v>70</v>
      </c>
      <c r="B15" s="14">
        <v>1.1754635260303554</v>
      </c>
      <c r="C15" s="40" t="s">
        <v>132</v>
      </c>
      <c r="E15" s="14">
        <v>1.1987922712772459</v>
      </c>
      <c r="F15" s="40" t="s">
        <v>132</v>
      </c>
      <c r="G15" s="41">
        <v>0</v>
      </c>
      <c r="I15" s="14">
        <v>0.59890555294659775</v>
      </c>
      <c r="J15" s="40" t="s">
        <v>126</v>
      </c>
      <c r="K15" s="41">
        <v>2</v>
      </c>
      <c r="L15" s="40"/>
      <c r="M15" s="43" t="s">
        <v>71</v>
      </c>
      <c r="N15" s="14">
        <v>0.98914463223355287</v>
      </c>
      <c r="O15" s="40" t="s">
        <v>119</v>
      </c>
      <c r="Q15" s="14">
        <v>0.49157719347273976</v>
      </c>
      <c r="R15" s="40" t="s">
        <v>120</v>
      </c>
      <c r="S15" s="41">
        <v>10</v>
      </c>
      <c r="U15" s="14">
        <v>0.49291253390314027</v>
      </c>
      <c r="V15" s="40" t="s">
        <v>126</v>
      </c>
      <c r="W15" s="41">
        <v>-3</v>
      </c>
    </row>
    <row r="16" spans="1:23" x14ac:dyDescent="0.3">
      <c r="A16" s="39" t="s">
        <v>67</v>
      </c>
      <c r="B16" s="14">
        <v>0.79340589030200148</v>
      </c>
      <c r="C16" s="40" t="s">
        <v>135</v>
      </c>
      <c r="E16" s="14">
        <v>0.61559383119018074</v>
      </c>
      <c r="F16" s="40" t="s">
        <v>133</v>
      </c>
      <c r="G16" s="41">
        <v>-1</v>
      </c>
      <c r="I16" s="14">
        <v>0.55521486954255017</v>
      </c>
      <c r="J16" s="40" t="s">
        <v>130</v>
      </c>
      <c r="K16" s="41">
        <v>-4</v>
      </c>
      <c r="L16" s="40"/>
      <c r="M16" s="42" t="s">
        <v>73</v>
      </c>
      <c r="N16" s="14">
        <v>0.51638486365952185</v>
      </c>
      <c r="O16" s="40" t="s">
        <v>124</v>
      </c>
      <c r="Q16" s="14">
        <v>0.62462379661624556</v>
      </c>
      <c r="R16" s="40" t="s">
        <v>123</v>
      </c>
      <c r="S16" s="41">
        <v>-7</v>
      </c>
      <c r="U16" s="14">
        <v>0.49074291562411682</v>
      </c>
      <c r="V16" s="40" t="s">
        <v>130</v>
      </c>
      <c r="W16" s="41">
        <v>4</v>
      </c>
    </row>
    <row r="17" spans="1:23" x14ac:dyDescent="0.3">
      <c r="A17" s="44" t="s">
        <v>65</v>
      </c>
      <c r="B17" s="14">
        <v>0.50864613657826963</v>
      </c>
      <c r="C17" s="40" t="s">
        <v>136</v>
      </c>
      <c r="E17" s="14">
        <v>0.39510286926525823</v>
      </c>
      <c r="F17" s="40" t="s">
        <v>137</v>
      </c>
      <c r="G17" s="41">
        <v>1</v>
      </c>
      <c r="I17" s="14">
        <v>0.50756010780576688</v>
      </c>
      <c r="J17" s="40" t="s">
        <v>134</v>
      </c>
      <c r="K17" s="41">
        <v>-9</v>
      </c>
      <c r="L17" s="40"/>
      <c r="M17" s="43" t="s">
        <v>57</v>
      </c>
      <c r="N17" s="14">
        <v>0.66385193446453705</v>
      </c>
      <c r="O17" s="40" t="s">
        <v>132</v>
      </c>
      <c r="Q17" s="14">
        <v>0.54381814721157251</v>
      </c>
      <c r="R17" s="40" t="s">
        <v>126</v>
      </c>
      <c r="S17" s="41">
        <v>2</v>
      </c>
      <c r="U17" s="14">
        <v>0.48740706310437087</v>
      </c>
      <c r="V17" s="40" t="s">
        <v>134</v>
      </c>
      <c r="W17" s="41">
        <v>2</v>
      </c>
    </row>
    <row r="18" spans="1:23" x14ac:dyDescent="0.3">
      <c r="A18" s="44" t="s">
        <v>63</v>
      </c>
      <c r="B18" s="14">
        <v>0.52102261107876435</v>
      </c>
      <c r="C18" s="40" t="s">
        <v>131</v>
      </c>
      <c r="E18" s="14">
        <v>0.25538087503703022</v>
      </c>
      <c r="F18" s="40" t="s">
        <v>138</v>
      </c>
      <c r="G18" s="41">
        <v>4</v>
      </c>
      <c r="I18" s="14">
        <v>0.50431790687895928</v>
      </c>
      <c r="J18" s="40" t="s">
        <v>120</v>
      </c>
      <c r="K18" s="41">
        <v>-10</v>
      </c>
      <c r="L18" s="40"/>
      <c r="M18" s="43" t="s">
        <v>64</v>
      </c>
      <c r="N18" s="14">
        <v>0.36125398483214938</v>
      </c>
      <c r="O18" s="40" t="s">
        <v>136</v>
      </c>
      <c r="Q18" s="14">
        <v>0.23892864396048122</v>
      </c>
      <c r="R18" s="40" t="s">
        <v>136</v>
      </c>
      <c r="S18" s="41">
        <v>0</v>
      </c>
      <c r="U18" s="14">
        <v>0.45110738903288944</v>
      </c>
      <c r="V18" s="40" t="s">
        <v>120</v>
      </c>
      <c r="W18" s="41">
        <v>-7</v>
      </c>
    </row>
    <row r="19" spans="1:23" x14ac:dyDescent="0.3">
      <c r="A19" s="13" t="s">
        <v>60</v>
      </c>
      <c r="B19" s="14">
        <v>0.86233838532862706</v>
      </c>
      <c r="C19" s="40" t="s">
        <v>124</v>
      </c>
      <c r="E19" s="14">
        <v>0.84961415084173963</v>
      </c>
      <c r="F19" s="40" t="s">
        <v>129</v>
      </c>
      <c r="G19" s="41">
        <v>-5</v>
      </c>
      <c r="I19" s="14">
        <v>0.50283725923523481</v>
      </c>
      <c r="J19" s="40" t="s">
        <v>124</v>
      </c>
      <c r="K19" s="41">
        <v>5</v>
      </c>
      <c r="L19" s="40"/>
      <c r="M19" s="43" t="s">
        <v>66</v>
      </c>
      <c r="N19" s="14">
        <v>0.75785370481241554</v>
      </c>
      <c r="O19" s="40" t="s">
        <v>127</v>
      </c>
      <c r="Q19" s="14">
        <v>0.4683225527676948</v>
      </c>
      <c r="R19" s="40" t="s">
        <v>133</v>
      </c>
      <c r="S19" s="41">
        <v>9</v>
      </c>
      <c r="U19" s="14">
        <v>0.45087479163403282</v>
      </c>
      <c r="V19" s="40" t="s">
        <v>124</v>
      </c>
      <c r="W19" s="41">
        <v>-1</v>
      </c>
    </row>
    <row r="20" spans="1:23" x14ac:dyDescent="0.3">
      <c r="A20" s="13" t="s">
        <v>59</v>
      </c>
      <c r="B20" s="14">
        <v>1.0772604458915642</v>
      </c>
      <c r="C20" s="40" t="s">
        <v>126</v>
      </c>
      <c r="E20" s="14">
        <v>0.76175061942647793</v>
      </c>
      <c r="F20" s="40" t="s">
        <v>126</v>
      </c>
      <c r="G20" s="41">
        <v>0</v>
      </c>
      <c r="I20" s="14">
        <v>0.49241193212593931</v>
      </c>
      <c r="J20" s="40" t="s">
        <v>133</v>
      </c>
      <c r="K20" s="41">
        <v>5</v>
      </c>
      <c r="L20" s="40"/>
      <c r="M20" s="42" t="s">
        <v>60</v>
      </c>
      <c r="N20" s="14">
        <v>0.42821865955448996</v>
      </c>
      <c r="O20" s="40" t="s">
        <v>139</v>
      </c>
      <c r="Q20" s="14">
        <v>0.45313795075651386</v>
      </c>
      <c r="R20" s="40" t="s">
        <v>139</v>
      </c>
      <c r="S20" s="41">
        <v>0</v>
      </c>
      <c r="U20" s="14">
        <v>0.41593840888025901</v>
      </c>
      <c r="V20" s="40" t="s">
        <v>133</v>
      </c>
      <c r="W20" s="41">
        <v>-2</v>
      </c>
    </row>
    <row r="21" spans="1:23" x14ac:dyDescent="0.3">
      <c r="A21" s="39" t="s">
        <v>66</v>
      </c>
      <c r="B21" s="14">
        <v>0.69877589550314678</v>
      </c>
      <c r="C21" s="40" t="s">
        <v>139</v>
      </c>
      <c r="E21" s="14">
        <v>0.57762391125698465</v>
      </c>
      <c r="F21" s="40" t="s">
        <v>139</v>
      </c>
      <c r="G21" s="41">
        <v>0</v>
      </c>
      <c r="I21" s="14">
        <v>0.47795903474785301</v>
      </c>
      <c r="J21" s="40" t="s">
        <v>135</v>
      </c>
      <c r="K21" s="41">
        <v>-1</v>
      </c>
      <c r="L21" s="40"/>
      <c r="M21" s="43" t="s">
        <v>69</v>
      </c>
      <c r="N21" s="14">
        <v>0.41905817931373773</v>
      </c>
      <c r="O21" s="40" t="s">
        <v>128</v>
      </c>
      <c r="Q21" s="14">
        <v>0.50199700684284665</v>
      </c>
      <c r="R21" s="40" t="s">
        <v>134</v>
      </c>
      <c r="S21" s="41">
        <v>-6</v>
      </c>
      <c r="U21" s="14">
        <v>0.37963654862290008</v>
      </c>
      <c r="V21" s="40" t="s">
        <v>135</v>
      </c>
      <c r="W21" s="41">
        <v>4</v>
      </c>
    </row>
    <row r="22" spans="1:23" x14ac:dyDescent="0.3">
      <c r="A22" s="39" t="s">
        <v>71</v>
      </c>
      <c r="B22" s="14">
        <v>0.9431596950135932</v>
      </c>
      <c r="C22" s="40" t="s">
        <v>120</v>
      </c>
      <c r="E22" s="14">
        <v>0.57164787634113134</v>
      </c>
      <c r="F22" s="40" t="s">
        <v>128</v>
      </c>
      <c r="G22" s="41">
        <v>5</v>
      </c>
      <c r="I22" s="14">
        <v>0.46671250820636162</v>
      </c>
      <c r="J22" s="40" t="s">
        <v>139</v>
      </c>
      <c r="K22" s="41">
        <v>-1</v>
      </c>
      <c r="L22" s="40"/>
      <c r="M22" s="43" t="s">
        <v>70</v>
      </c>
      <c r="N22" s="14">
        <v>0.32601408427417505</v>
      </c>
      <c r="O22" s="40" t="s">
        <v>137</v>
      </c>
      <c r="Q22" s="14">
        <v>0.51625585887270709</v>
      </c>
      <c r="R22" s="40" t="s">
        <v>130</v>
      </c>
      <c r="S22" s="41">
        <v>-10</v>
      </c>
      <c r="U22" s="14">
        <v>0.35027044161878357</v>
      </c>
      <c r="V22" s="40" t="s">
        <v>139</v>
      </c>
      <c r="W22" s="41">
        <v>6</v>
      </c>
    </row>
    <row r="23" spans="1:23" x14ac:dyDescent="0.3">
      <c r="A23" s="39" t="s">
        <v>57</v>
      </c>
      <c r="B23" s="14">
        <v>0.94853869314607286</v>
      </c>
      <c r="C23" s="40" t="s">
        <v>134</v>
      </c>
      <c r="E23" s="14">
        <v>0.61285082173866712</v>
      </c>
      <c r="F23" s="40" t="s">
        <v>135</v>
      </c>
      <c r="G23" s="41">
        <v>4</v>
      </c>
      <c r="I23" s="14">
        <v>0.45522640331976205</v>
      </c>
      <c r="J23" s="40" t="s">
        <v>128</v>
      </c>
      <c r="K23" s="41">
        <v>2</v>
      </c>
      <c r="L23" s="40"/>
      <c r="M23" s="43" t="s">
        <v>74</v>
      </c>
      <c r="N23" s="14">
        <v>0.38333930703753466</v>
      </c>
      <c r="O23" s="40" t="s">
        <v>131</v>
      </c>
      <c r="Q23" s="14">
        <v>0.36632880797800432</v>
      </c>
      <c r="R23" s="40" t="s">
        <v>131</v>
      </c>
      <c r="S23" s="41">
        <v>0</v>
      </c>
      <c r="U23" s="14">
        <v>0.33596804271977648</v>
      </c>
      <c r="V23" s="40" t="s">
        <v>128</v>
      </c>
      <c r="W23" s="41">
        <v>-1</v>
      </c>
    </row>
    <row r="24" spans="1:23" x14ac:dyDescent="0.3">
      <c r="A24" s="39" t="s">
        <v>68</v>
      </c>
      <c r="B24" s="14">
        <v>1.1007223883788877</v>
      </c>
      <c r="C24" s="40" t="s">
        <v>129</v>
      </c>
      <c r="E24" s="14">
        <v>0.62551702891921601</v>
      </c>
      <c r="F24" s="40" t="s">
        <v>124</v>
      </c>
      <c r="G24" s="41">
        <v>5</v>
      </c>
      <c r="I24" s="14">
        <v>0.39101555733597976</v>
      </c>
      <c r="J24" s="40" t="s">
        <v>131</v>
      </c>
      <c r="K24" s="41">
        <v>5</v>
      </c>
      <c r="L24" s="40"/>
      <c r="M24" s="43" t="s">
        <v>77</v>
      </c>
      <c r="N24" s="14">
        <v>0.58087515037405457</v>
      </c>
      <c r="O24" s="40" t="s">
        <v>130</v>
      </c>
      <c r="Q24" s="14">
        <v>0.60386752739631344</v>
      </c>
      <c r="R24" s="40" t="s">
        <v>132</v>
      </c>
      <c r="S24" s="41">
        <v>-3</v>
      </c>
      <c r="U24" s="14">
        <v>0.30918872164570332</v>
      </c>
      <c r="V24" s="40" t="s">
        <v>131</v>
      </c>
      <c r="W24" s="41">
        <v>11</v>
      </c>
    </row>
    <row r="25" spans="1:23" x14ac:dyDescent="0.3">
      <c r="A25" s="44" t="s">
        <v>69</v>
      </c>
      <c r="B25" s="14">
        <v>0.62448786419351632</v>
      </c>
      <c r="C25" s="40" t="s">
        <v>128</v>
      </c>
      <c r="E25" s="14">
        <v>0.66877464434564415</v>
      </c>
      <c r="F25" s="40" t="s">
        <v>134</v>
      </c>
      <c r="G25" s="41">
        <v>-6</v>
      </c>
      <c r="I25" s="14">
        <v>0.35828713668564688</v>
      </c>
      <c r="J25" s="40" t="s">
        <v>136</v>
      </c>
      <c r="K25" s="41">
        <v>8</v>
      </c>
      <c r="L25" s="40"/>
      <c r="M25" s="43" t="s">
        <v>75</v>
      </c>
      <c r="N25" s="14">
        <v>0.67689339775102164</v>
      </c>
      <c r="O25" s="40" t="s">
        <v>123</v>
      </c>
      <c r="Q25" s="14">
        <v>0.45479947038601676</v>
      </c>
      <c r="R25" s="40" t="s">
        <v>135</v>
      </c>
      <c r="S25" s="41">
        <v>9</v>
      </c>
      <c r="U25" s="14">
        <v>0.2305118111370629</v>
      </c>
      <c r="V25" s="40" t="s">
        <v>136</v>
      </c>
      <c r="W25" s="41">
        <v>4</v>
      </c>
    </row>
    <row r="26" spans="1:23" x14ac:dyDescent="0.3">
      <c r="A26" s="44" t="s">
        <v>64</v>
      </c>
      <c r="B26" s="14">
        <v>0.50621751111832947</v>
      </c>
      <c r="C26" s="40" t="s">
        <v>137</v>
      </c>
      <c r="E26" s="14">
        <v>0.37700606498034644</v>
      </c>
      <c r="F26" s="40" t="s">
        <v>121</v>
      </c>
      <c r="G26" s="41">
        <v>1</v>
      </c>
      <c r="I26" s="14">
        <v>0.34748971691055236</v>
      </c>
      <c r="J26" s="40" t="s">
        <v>137</v>
      </c>
      <c r="K26" s="41">
        <v>-1</v>
      </c>
      <c r="L26" s="40"/>
      <c r="M26" s="43" t="s">
        <v>68</v>
      </c>
      <c r="N26" s="14">
        <v>0.50806756863176317</v>
      </c>
      <c r="O26" s="40" t="s">
        <v>135</v>
      </c>
      <c r="Q26" s="14">
        <v>1.0092359507146833</v>
      </c>
      <c r="R26" s="40" t="s">
        <v>119</v>
      </c>
      <c r="S26" s="41">
        <v>-13</v>
      </c>
      <c r="U26" s="14">
        <v>0.21722248469939129</v>
      </c>
      <c r="V26" s="40" t="s">
        <v>137</v>
      </c>
      <c r="W26" s="41">
        <v>18</v>
      </c>
    </row>
    <row r="27" spans="1:23" x14ac:dyDescent="0.3">
      <c r="A27" s="39" t="s">
        <v>62</v>
      </c>
      <c r="B27" s="14">
        <v>0.2687456832724624</v>
      </c>
      <c r="C27" s="40" t="s">
        <v>138</v>
      </c>
      <c r="E27" s="14">
        <v>0.52506668346880048</v>
      </c>
      <c r="F27" s="40" t="s">
        <v>136</v>
      </c>
      <c r="G27" s="41">
        <v>-3</v>
      </c>
      <c r="I27" s="14">
        <v>0.12828876260998356</v>
      </c>
      <c r="J27" s="40" t="s">
        <v>121</v>
      </c>
      <c r="K27" s="41">
        <v>2</v>
      </c>
      <c r="L27" s="40"/>
      <c r="M27" s="43" t="s">
        <v>63</v>
      </c>
      <c r="N27" s="14">
        <v>0.12407948531829488</v>
      </c>
      <c r="O27" s="40" t="s">
        <v>138</v>
      </c>
      <c r="Q27" s="14">
        <v>0.73201753181988705</v>
      </c>
      <c r="R27" s="40" t="s">
        <v>125</v>
      </c>
      <c r="S27" s="41">
        <v>-18</v>
      </c>
      <c r="U27" s="14">
        <v>0.12109015040607582</v>
      </c>
      <c r="V27" s="40" t="s">
        <v>121</v>
      </c>
      <c r="W27" s="41">
        <v>17</v>
      </c>
    </row>
    <row r="28" spans="1:23" x14ac:dyDescent="0.3">
      <c r="A28" s="39" t="s">
        <v>72</v>
      </c>
      <c r="B28" s="14">
        <v>0.43509568841927559</v>
      </c>
      <c r="C28" s="40" t="s">
        <v>121</v>
      </c>
      <c r="E28" s="14">
        <v>0.65356486958113025</v>
      </c>
      <c r="F28" s="40" t="s">
        <v>120</v>
      </c>
      <c r="G28" s="41">
        <v>-9</v>
      </c>
      <c r="I28" s="14">
        <v>0</v>
      </c>
      <c r="J28" s="40" t="s">
        <v>138</v>
      </c>
      <c r="K28" s="41">
        <v>10</v>
      </c>
      <c r="L28" s="40"/>
      <c r="M28" s="43" t="s">
        <v>72</v>
      </c>
      <c r="N28" s="14">
        <v>0.82705033531722028</v>
      </c>
      <c r="O28" s="40" t="s">
        <v>125</v>
      </c>
      <c r="Q28" s="14">
        <v>0.2087547569990251</v>
      </c>
      <c r="R28" s="40" t="s">
        <v>137</v>
      </c>
      <c r="S28" s="41">
        <v>16</v>
      </c>
      <c r="U28" s="14">
        <v>0</v>
      </c>
      <c r="V28" s="40" t="s">
        <v>138</v>
      </c>
      <c r="W28" s="41">
        <v>2</v>
      </c>
    </row>
    <row r="29" spans="1:23" x14ac:dyDescent="0.3">
      <c r="A29" s="45" t="s">
        <v>13</v>
      </c>
      <c r="B29" s="46">
        <v>1.2953537018318007</v>
      </c>
      <c r="C29" s="46"/>
      <c r="D29" s="45"/>
      <c r="E29" s="46">
        <v>1.1186158158770707</v>
      </c>
      <c r="F29" s="46"/>
      <c r="G29" s="46"/>
      <c r="H29" s="45"/>
      <c r="I29" s="46">
        <v>0.7896976251758685</v>
      </c>
      <c r="J29" s="46"/>
      <c r="K29" s="46"/>
      <c r="L29" s="46"/>
      <c r="M29" s="47" t="s">
        <v>13</v>
      </c>
      <c r="N29" s="46">
        <v>0.51519173251610439</v>
      </c>
      <c r="O29" s="45"/>
      <c r="P29" s="45"/>
      <c r="Q29" s="46">
        <v>0.50641191674330044</v>
      </c>
      <c r="R29" s="46"/>
      <c r="S29" s="46"/>
      <c r="T29" s="45"/>
      <c r="U29" s="46">
        <v>0.43419522156901752</v>
      </c>
      <c r="V29" s="46"/>
      <c r="W29" s="46"/>
    </row>
    <row r="30" spans="1:23" ht="3.6" customHeight="1" x14ac:dyDescent="0.3"/>
    <row r="31" spans="1:23" x14ac:dyDescent="0.3">
      <c r="A31" s="13"/>
      <c r="M31" s="13"/>
    </row>
    <row r="32" spans="1:23" x14ac:dyDescent="0.3">
      <c r="A32" s="44" t="s">
        <v>118</v>
      </c>
      <c r="E32" s="14"/>
      <c r="F32" s="14"/>
      <c r="G32" s="40"/>
      <c r="I32" s="14"/>
      <c r="J32" s="14"/>
      <c r="K32" s="40"/>
      <c r="L32" s="40"/>
      <c r="M32" s="39"/>
      <c r="N32" s="14"/>
      <c r="O32" s="40"/>
      <c r="Q32" s="14"/>
      <c r="R32" s="14"/>
      <c r="S32" s="40"/>
      <c r="U32" s="14"/>
      <c r="V32" s="14"/>
      <c r="W32" s="40"/>
    </row>
    <row r="34" spans="10:10" x14ac:dyDescent="0.3">
      <c r="J34" s="48"/>
    </row>
  </sheetData>
  <mergeCells count="12">
    <mergeCell ref="F6:G6"/>
    <mergeCell ref="J6:K6"/>
    <mergeCell ref="R6:S6"/>
    <mergeCell ref="V6:W6"/>
    <mergeCell ref="B4:K4"/>
    <mergeCell ref="N4:W4"/>
    <mergeCell ref="B5:C5"/>
    <mergeCell ref="E5:G5"/>
    <mergeCell ref="I5:K5"/>
    <mergeCell ref="N5:O5"/>
    <mergeCell ref="Q5:S5"/>
    <mergeCell ref="U5:W5"/>
  </mergeCells>
  <pageMargins left="0.7" right="0.7" top="0.75" bottom="0.75" header="0.3" footer="0.3"/>
  <pageSetup paperSize="9" scale="77"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2FC814AF-4621-4DF2-BE50-F71CD84A2F03}">
            <x14:iconSet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TrafficLights1" iconId="0"/>
              <x14:cfIcon iconSet="4RedToBlack" iconId="1"/>
              <x14:cfIcon iconSet="3TrafficLights1" iconId="2"/>
            </x14:iconSet>
          </x14:cfRule>
          <xm:sqref>AA8:AA28</xm:sqref>
        </x14:conditionalFormatting>
        <x14:conditionalFormatting xmlns:xm="http://schemas.microsoft.com/office/excel/2006/main">
          <x14:cfRule type="iconSet" priority="10" id="{35B676A7-BB53-410A-B2A9-105EEC0CA655}">
            <x14:iconSet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TrafficLights1" iconId="0"/>
              <x14:cfIcon iconSet="4RedToBlack" iconId="1"/>
              <x14:cfIcon iconSet="3TrafficLights1" iconId="2"/>
            </x14:iconSet>
          </x14:cfRule>
          <xm:sqref>G8:G28</xm:sqref>
        </x14:conditionalFormatting>
        <x14:conditionalFormatting xmlns:xm="http://schemas.microsoft.com/office/excel/2006/main">
          <x14:cfRule type="iconSet" priority="11" id="{C622F14F-1DEF-46ED-97F5-F1E211C83F1E}">
            <x14:iconSet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TrafficLights1" iconId="0"/>
              <x14:cfIcon iconSet="4RedToBlack" iconId="1"/>
              <x14:cfIcon iconSet="3TrafficLights1" iconId="2"/>
            </x14:iconSet>
          </x14:cfRule>
          <xm:sqref>S8:S28</xm:sqref>
        </x14:conditionalFormatting>
        <x14:conditionalFormatting xmlns:xm="http://schemas.microsoft.com/office/excel/2006/main">
          <x14:cfRule type="iconSet" priority="12" id="{60AC50E5-D2AD-4750-99F6-39C091F0D271}">
            <x14:iconSet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TrafficLights1" iconId="0"/>
              <x14:cfIcon iconSet="4RedToBlack" iconId="1"/>
              <x14:cfIcon iconSet="3TrafficLights1" iconId="2"/>
            </x14:iconSet>
          </x14:cfRule>
          <xm:sqref>K8:K28</xm:sqref>
        </x14:conditionalFormatting>
        <x14:conditionalFormatting xmlns:xm="http://schemas.microsoft.com/office/excel/2006/main">
          <x14:cfRule type="iconSet" priority="14" id="{0C11DAB5-0680-452B-87D1-963988FB5432}">
            <x14:iconSet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TrafficLights1" iconId="0"/>
              <x14:cfIcon iconSet="4RedToBlack" iconId="1"/>
              <x14:cfIcon iconSet="3TrafficLights1" iconId="2"/>
            </x14:iconSet>
          </x14:cfRule>
          <xm:sqref>W8:W28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/>
  </sheetPr>
  <dimension ref="B1:P34"/>
  <sheetViews>
    <sheetView showGridLines="0" zoomScaleNormal="100" workbookViewId="0">
      <selection activeCell="C1" sqref="C1:L1"/>
    </sheetView>
  </sheetViews>
  <sheetFormatPr defaultRowHeight="14.4" x14ac:dyDescent="0.3"/>
  <cols>
    <col min="1" max="1" width="8.88671875" customWidth="1"/>
    <col min="2" max="2" width="4" customWidth="1"/>
    <col min="3" max="3" width="3.33203125" customWidth="1"/>
    <col min="11" max="11" width="4.33203125" customWidth="1"/>
    <col min="12" max="12" width="16.5546875" bestFit="1" customWidth="1"/>
    <col min="13" max="13" width="5.6640625" bestFit="1" customWidth="1"/>
    <col min="14" max="14" width="1.88671875" customWidth="1"/>
    <col min="15" max="15" width="4.44140625" bestFit="1" customWidth="1"/>
    <col min="16" max="16" width="16.5546875" customWidth="1"/>
    <col min="17" max="17" width="5.6640625" bestFit="1" customWidth="1"/>
    <col min="18" max="18" width="8.88671875" customWidth="1"/>
  </cols>
  <sheetData>
    <row r="1" spans="2:16" ht="30" customHeight="1" x14ac:dyDescent="0.3">
      <c r="B1" s="33"/>
      <c r="C1" s="126" t="s">
        <v>175</v>
      </c>
      <c r="D1" s="126"/>
      <c r="E1" s="126"/>
      <c r="F1" s="126"/>
      <c r="G1" s="126"/>
      <c r="H1" s="126"/>
      <c r="I1" s="126"/>
      <c r="J1" s="126"/>
      <c r="K1" s="126"/>
      <c r="L1" s="126"/>
      <c r="M1" s="33"/>
      <c r="N1" s="33"/>
      <c r="O1" s="33"/>
      <c r="P1" s="33"/>
    </row>
    <row r="2" spans="2:16" x14ac:dyDescent="0.3">
      <c r="B2" s="33"/>
      <c r="C2" s="49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</row>
    <row r="3" spans="2:16" ht="6" customHeight="1" x14ac:dyDescent="0.3"/>
    <row r="22" ht="20.399999999999999" customHeight="1" x14ac:dyDescent="0.3"/>
    <row r="34" spans="3:3" x14ac:dyDescent="0.3">
      <c r="C34" s="33" t="s">
        <v>144</v>
      </c>
    </row>
  </sheetData>
  <mergeCells count="1">
    <mergeCell ref="C1:L1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/>
  </sheetPr>
  <dimension ref="A1:K23"/>
  <sheetViews>
    <sheetView tabSelected="1" workbookViewId="0">
      <selection activeCell="M1" sqref="M1"/>
    </sheetView>
  </sheetViews>
  <sheetFormatPr defaultRowHeight="14.4" x14ac:dyDescent="0.3"/>
  <cols>
    <col min="1" max="1" width="25.33203125" customWidth="1"/>
    <col min="3" max="5" width="9.77734375" bestFit="1" customWidth="1"/>
    <col min="6" max="8" width="9.109375" bestFit="1" customWidth="1"/>
    <col min="9" max="9" width="7.109375" customWidth="1"/>
    <col min="10" max="11" width="8.44140625" customWidth="1"/>
  </cols>
  <sheetData>
    <row r="1" spans="1:11" ht="31.2" customHeight="1" x14ac:dyDescent="0.3">
      <c r="A1" s="128" t="s">
        <v>176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</row>
    <row r="2" spans="1:11" ht="6.6" customHeight="1" x14ac:dyDescent="0.3"/>
    <row r="3" spans="1:11" x14ac:dyDescent="0.3">
      <c r="A3" s="131" t="s">
        <v>162</v>
      </c>
      <c r="B3" s="129" t="s">
        <v>101</v>
      </c>
      <c r="C3" s="129" t="s">
        <v>102</v>
      </c>
      <c r="D3" s="129" t="s">
        <v>103</v>
      </c>
      <c r="E3" s="129" t="s">
        <v>104</v>
      </c>
      <c r="F3" s="129" t="s">
        <v>105</v>
      </c>
      <c r="G3" s="129" t="s">
        <v>106</v>
      </c>
      <c r="H3" s="129" t="s">
        <v>107</v>
      </c>
      <c r="I3" s="129">
        <v>2018</v>
      </c>
      <c r="J3" s="133" t="s">
        <v>55</v>
      </c>
      <c r="K3" s="133"/>
    </row>
    <row r="4" spans="1:11" x14ac:dyDescent="0.3">
      <c r="A4" s="132"/>
      <c r="B4" s="130"/>
      <c r="C4" s="130"/>
      <c r="D4" s="130"/>
      <c r="E4" s="130"/>
      <c r="F4" s="130"/>
      <c r="G4" s="130"/>
      <c r="H4" s="130"/>
      <c r="I4" s="130"/>
      <c r="J4" s="134" t="s">
        <v>108</v>
      </c>
      <c r="K4" s="134"/>
    </row>
    <row r="5" spans="1:11" x14ac:dyDescent="0.3">
      <c r="A5" s="97" t="s">
        <v>73</v>
      </c>
      <c r="B5" s="98">
        <v>555</v>
      </c>
      <c r="C5" s="98">
        <v>936</v>
      </c>
      <c r="D5" s="98">
        <v>461</v>
      </c>
      <c r="E5" s="98">
        <v>349</v>
      </c>
      <c r="F5" s="98">
        <v>388</v>
      </c>
      <c r="G5" s="98">
        <v>191</v>
      </c>
      <c r="H5" s="98">
        <v>148</v>
      </c>
      <c r="I5" s="98">
        <v>8</v>
      </c>
      <c r="J5" s="99">
        <f>+SUM(B5:I5)</f>
        <v>3036</v>
      </c>
      <c r="K5" s="100">
        <f>+J5/$J$13</f>
        <v>0.45442299057027391</v>
      </c>
    </row>
    <row r="6" spans="1:11" x14ac:dyDescent="0.3">
      <c r="A6" s="114" t="s">
        <v>77</v>
      </c>
      <c r="B6" s="98">
        <v>245</v>
      </c>
      <c r="C6" s="98">
        <v>856</v>
      </c>
      <c r="D6" s="98">
        <v>363</v>
      </c>
      <c r="E6" s="98">
        <v>107</v>
      </c>
      <c r="F6" s="98">
        <v>56</v>
      </c>
      <c r="G6" s="98">
        <v>57</v>
      </c>
      <c r="H6" s="98">
        <v>16</v>
      </c>
      <c r="I6" s="98">
        <v>1</v>
      </c>
      <c r="J6" s="99">
        <f t="shared" ref="J6:J12" si="0">+SUM(B6:I6)</f>
        <v>1701</v>
      </c>
      <c r="K6" s="100">
        <f t="shared" ref="K6:K13" si="1">+J6/$J$13</f>
        <v>0.25460260440053883</v>
      </c>
    </row>
    <row r="7" spans="1:11" x14ac:dyDescent="0.3">
      <c r="A7" s="97" t="s">
        <v>76</v>
      </c>
      <c r="B7" s="98">
        <v>191</v>
      </c>
      <c r="C7" s="98">
        <v>606</v>
      </c>
      <c r="D7" s="98">
        <v>171</v>
      </c>
      <c r="E7" s="98">
        <v>133</v>
      </c>
      <c r="F7" s="98">
        <v>102</v>
      </c>
      <c r="G7" s="98">
        <v>82</v>
      </c>
      <c r="H7" s="98">
        <v>32</v>
      </c>
      <c r="I7" s="98">
        <v>3</v>
      </c>
      <c r="J7" s="99">
        <f t="shared" si="0"/>
        <v>1320</v>
      </c>
      <c r="K7" s="100">
        <f t="shared" si="1"/>
        <v>0.19757521329142344</v>
      </c>
    </row>
    <row r="8" spans="1:11" x14ac:dyDescent="0.3">
      <c r="A8" s="97" t="s">
        <v>74</v>
      </c>
      <c r="B8" s="98">
        <v>3</v>
      </c>
      <c r="C8" s="98">
        <v>66</v>
      </c>
      <c r="D8" s="98">
        <v>34</v>
      </c>
      <c r="E8" s="98">
        <v>96</v>
      </c>
      <c r="F8" s="98">
        <v>43</v>
      </c>
      <c r="G8" s="98">
        <v>44</v>
      </c>
      <c r="H8" s="98">
        <v>33</v>
      </c>
      <c r="I8" s="98">
        <v>7</v>
      </c>
      <c r="J8" s="99">
        <f t="shared" si="0"/>
        <v>326</v>
      </c>
      <c r="K8" s="100">
        <f t="shared" si="1"/>
        <v>4.8795090555306092E-2</v>
      </c>
    </row>
    <row r="9" spans="1:11" x14ac:dyDescent="0.3">
      <c r="A9" s="97" t="s">
        <v>60</v>
      </c>
      <c r="B9" s="98">
        <v>10</v>
      </c>
      <c r="C9" s="98">
        <v>61</v>
      </c>
      <c r="D9" s="98">
        <v>10</v>
      </c>
      <c r="E9" s="98">
        <v>4</v>
      </c>
      <c r="F9" s="98">
        <v>3</v>
      </c>
      <c r="G9" s="98">
        <v>6</v>
      </c>
      <c r="H9" s="98">
        <v>0</v>
      </c>
      <c r="I9" s="98">
        <v>0</v>
      </c>
      <c r="J9" s="99">
        <f t="shared" si="0"/>
        <v>94</v>
      </c>
      <c r="K9" s="100">
        <f t="shared" si="1"/>
        <v>1.4069750037419547E-2</v>
      </c>
    </row>
    <row r="10" spans="1:11" x14ac:dyDescent="0.3">
      <c r="A10" s="97" t="s">
        <v>57</v>
      </c>
      <c r="B10" s="98">
        <v>8</v>
      </c>
      <c r="C10" s="98">
        <v>32</v>
      </c>
      <c r="D10" s="98">
        <v>11</v>
      </c>
      <c r="E10" s="98">
        <v>2</v>
      </c>
      <c r="F10" s="98">
        <v>2</v>
      </c>
      <c r="G10" s="98">
        <v>0</v>
      </c>
      <c r="H10" s="98">
        <v>1</v>
      </c>
      <c r="I10" s="98">
        <v>0</v>
      </c>
      <c r="J10" s="99">
        <f t="shared" si="0"/>
        <v>56</v>
      </c>
      <c r="K10" s="100">
        <f t="shared" si="1"/>
        <v>8.3819787456967526E-3</v>
      </c>
    </row>
    <row r="11" spans="1:11" x14ac:dyDescent="0.3">
      <c r="A11" s="97" t="s">
        <v>70</v>
      </c>
      <c r="B11" s="98">
        <v>8</v>
      </c>
      <c r="C11" s="98">
        <v>26</v>
      </c>
      <c r="D11" s="98">
        <v>5</v>
      </c>
      <c r="E11" s="98">
        <v>7</v>
      </c>
      <c r="F11" s="98">
        <v>0</v>
      </c>
      <c r="G11" s="98">
        <v>3</v>
      </c>
      <c r="H11" s="98">
        <v>1</v>
      </c>
      <c r="I11" s="98">
        <v>0</v>
      </c>
      <c r="J11" s="99">
        <f t="shared" si="0"/>
        <v>50</v>
      </c>
      <c r="K11" s="100">
        <f t="shared" si="1"/>
        <v>7.4839095943720997E-3</v>
      </c>
    </row>
    <row r="12" spans="1:11" x14ac:dyDescent="0.3">
      <c r="A12" s="101" t="s">
        <v>109</v>
      </c>
      <c r="B12" s="102">
        <v>12</v>
      </c>
      <c r="C12" s="102">
        <v>55</v>
      </c>
      <c r="D12" s="102">
        <v>12</v>
      </c>
      <c r="E12" s="102">
        <v>8</v>
      </c>
      <c r="F12" s="102">
        <v>7</v>
      </c>
      <c r="G12" s="102">
        <v>3</v>
      </c>
      <c r="H12" s="102">
        <v>1</v>
      </c>
      <c r="I12" s="102">
        <v>0</v>
      </c>
      <c r="J12" s="99">
        <f t="shared" si="0"/>
        <v>98</v>
      </c>
      <c r="K12" s="103">
        <f t="shared" si="1"/>
        <v>1.4668462804969315E-2</v>
      </c>
    </row>
    <row r="13" spans="1:11" ht="26.4" customHeight="1" x14ac:dyDescent="0.3">
      <c r="A13" s="104" t="s">
        <v>145</v>
      </c>
      <c r="B13" s="105">
        <v>1032</v>
      </c>
      <c r="C13" s="105">
        <v>2638</v>
      </c>
      <c r="D13" s="105">
        <v>1067</v>
      </c>
      <c r="E13" s="106">
        <v>706</v>
      </c>
      <c r="F13" s="106">
        <v>601</v>
      </c>
      <c r="G13" s="106">
        <v>386</v>
      </c>
      <c r="H13" s="106">
        <v>232</v>
      </c>
      <c r="I13" s="106">
        <v>19</v>
      </c>
      <c r="J13" s="105">
        <f>SUM(J5:J12)</f>
        <v>6681</v>
      </c>
      <c r="K13" s="107">
        <f t="shared" si="1"/>
        <v>1</v>
      </c>
    </row>
    <row r="14" spans="1:11" ht="26.4" x14ac:dyDescent="0.3">
      <c r="A14" s="104" t="s">
        <v>146</v>
      </c>
      <c r="B14" s="108">
        <v>0.20100000000000001</v>
      </c>
      <c r="C14" s="108">
        <v>0.33100000000000002</v>
      </c>
      <c r="D14" s="108">
        <v>0.221</v>
      </c>
      <c r="E14" s="108">
        <v>0.187</v>
      </c>
      <c r="F14" s="108">
        <v>0.184</v>
      </c>
      <c r="G14" s="108">
        <v>0.13800000000000001</v>
      </c>
      <c r="H14" s="108">
        <v>0.105</v>
      </c>
      <c r="I14" s="108">
        <v>5.5E-2</v>
      </c>
      <c r="J14" s="127">
        <v>0.22</v>
      </c>
      <c r="K14" s="127"/>
    </row>
    <row r="15" spans="1:11" ht="6.6" customHeight="1" x14ac:dyDescent="0.3"/>
    <row r="16" spans="1:11" x14ac:dyDescent="0.3">
      <c r="A16" s="31" t="s">
        <v>110</v>
      </c>
    </row>
    <row r="17" spans="1:11" x14ac:dyDescent="0.3">
      <c r="A17" s="31" t="s">
        <v>111</v>
      </c>
    </row>
    <row r="18" spans="1:11" x14ac:dyDescent="0.3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</row>
    <row r="19" spans="1:11" x14ac:dyDescent="0.3">
      <c r="A19" s="32"/>
      <c r="B19" s="32"/>
      <c r="C19" s="32"/>
      <c r="D19" s="32"/>
      <c r="E19" s="32"/>
      <c r="F19" s="32"/>
      <c r="G19" s="32"/>
      <c r="H19" s="32"/>
      <c r="I19" s="32"/>
      <c r="J19" s="153"/>
      <c r="K19" s="32"/>
    </row>
    <row r="20" spans="1:11" x14ac:dyDescent="0.3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</row>
    <row r="21" spans="1:1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</row>
    <row r="22" spans="1:11" x14ac:dyDescent="0.3">
      <c r="A22" s="32"/>
      <c r="B22" s="32"/>
      <c r="C22" s="32"/>
      <c r="D22" s="32"/>
      <c r="E22" s="32"/>
      <c r="F22" s="32"/>
      <c r="G22" s="32"/>
      <c r="H22" s="32"/>
      <c r="I22" s="32"/>
      <c r="J22" s="32"/>
      <c r="K22" s="32"/>
    </row>
    <row r="23" spans="1:11" x14ac:dyDescent="0.3">
      <c r="A23" s="32"/>
      <c r="B23" s="32"/>
      <c r="C23" s="32"/>
      <c r="D23" s="32"/>
      <c r="E23" s="32"/>
      <c r="F23" s="32"/>
      <c r="G23" s="32"/>
      <c r="H23" s="32"/>
      <c r="I23" s="32"/>
      <c r="J23" s="32"/>
      <c r="K23" s="32"/>
    </row>
  </sheetData>
  <mergeCells count="13">
    <mergeCell ref="J14:K14"/>
    <mergeCell ref="A1:K1"/>
    <mergeCell ref="F3:F4"/>
    <mergeCell ref="A3:A4"/>
    <mergeCell ref="B3:B4"/>
    <mergeCell ref="C3:C4"/>
    <mergeCell ref="D3:D4"/>
    <mergeCell ref="E3:E4"/>
    <mergeCell ref="G3:G4"/>
    <mergeCell ref="H3:H4"/>
    <mergeCell ref="I3:I4"/>
    <mergeCell ref="J3:K3"/>
    <mergeCell ref="J4:K4"/>
  </mergeCells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/>
  </sheetPr>
  <dimension ref="A1:O9"/>
  <sheetViews>
    <sheetView workbookViewId="0">
      <selection activeCell="O9" sqref="O9"/>
    </sheetView>
  </sheetViews>
  <sheetFormatPr defaultRowHeight="14.4" x14ac:dyDescent="0.3"/>
  <cols>
    <col min="4" max="4" width="2.6640625" customWidth="1"/>
    <col min="7" max="7" width="2.6640625" customWidth="1"/>
    <col min="9" max="9" width="2.6640625" customWidth="1"/>
    <col min="10" max="10" width="7.88671875" customWidth="1"/>
  </cols>
  <sheetData>
    <row r="1" spans="1:15" x14ac:dyDescent="0.3">
      <c r="A1" s="30"/>
      <c r="B1" s="30"/>
      <c r="C1" s="30"/>
      <c r="D1" s="30"/>
      <c r="E1" s="30"/>
      <c r="F1" s="30"/>
      <c r="G1" s="30"/>
      <c r="H1" s="30"/>
      <c r="I1" s="30"/>
      <c r="J1" s="30"/>
    </row>
    <row r="2" spans="1:15" ht="28.95" customHeight="1" x14ac:dyDescent="0.3">
      <c r="A2" s="128" t="s">
        <v>177</v>
      </c>
      <c r="B2" s="135"/>
      <c r="C2" s="135"/>
      <c r="D2" s="135"/>
      <c r="E2" s="135"/>
      <c r="F2" s="135"/>
      <c r="G2" s="135"/>
      <c r="H2" s="135"/>
      <c r="I2" s="135"/>
      <c r="J2" s="135"/>
    </row>
    <row r="3" spans="1:15" ht="6.6" customHeight="1" x14ac:dyDescent="0.3">
      <c r="A3" s="33"/>
      <c r="B3" s="33"/>
      <c r="C3" s="33"/>
      <c r="D3" s="33"/>
      <c r="E3" s="33"/>
      <c r="F3" s="33"/>
      <c r="G3" s="33"/>
      <c r="H3" s="33"/>
      <c r="I3" s="33"/>
      <c r="J3" s="33"/>
    </row>
    <row r="4" spans="1:15" ht="26.4" x14ac:dyDescent="0.3">
      <c r="A4" s="109"/>
      <c r="B4" s="110" t="s">
        <v>1</v>
      </c>
      <c r="C4" s="109" t="s">
        <v>2</v>
      </c>
      <c r="D4" s="109"/>
      <c r="E4" s="109" t="s">
        <v>163</v>
      </c>
      <c r="F4" s="109" t="s">
        <v>164</v>
      </c>
      <c r="G4" s="109"/>
      <c r="H4" s="109" t="s">
        <v>3</v>
      </c>
      <c r="I4" s="109"/>
      <c r="J4" s="110" t="s">
        <v>167</v>
      </c>
    </row>
    <row r="5" spans="1:15" x14ac:dyDescent="0.3">
      <c r="A5" s="111" t="s">
        <v>165</v>
      </c>
      <c r="B5" s="98" t="s">
        <v>89</v>
      </c>
      <c r="C5" s="98" t="s">
        <v>90</v>
      </c>
      <c r="D5" s="98"/>
      <c r="E5" s="98" t="s">
        <v>91</v>
      </c>
      <c r="F5" s="98" t="s">
        <v>92</v>
      </c>
      <c r="G5" s="98"/>
      <c r="H5" s="98" t="s">
        <v>93</v>
      </c>
      <c r="I5" s="98"/>
      <c r="J5" s="98">
        <v>56.8</v>
      </c>
    </row>
    <row r="6" spans="1:15" x14ac:dyDescent="0.3">
      <c r="A6" s="112" t="s">
        <v>166</v>
      </c>
      <c r="B6" s="102" t="s">
        <v>94</v>
      </c>
      <c r="C6" s="102" t="s">
        <v>95</v>
      </c>
      <c r="D6" s="102"/>
      <c r="E6" s="102" t="s">
        <v>96</v>
      </c>
      <c r="F6" s="102" t="s">
        <v>97</v>
      </c>
      <c r="G6" s="102"/>
      <c r="H6" s="102" t="s">
        <v>98</v>
      </c>
      <c r="I6" s="102"/>
      <c r="J6" s="102">
        <v>41.9</v>
      </c>
    </row>
    <row r="7" spans="1:15" ht="6.6" customHeight="1" x14ac:dyDescent="0.3">
      <c r="A7" s="33"/>
      <c r="B7" s="33"/>
      <c r="C7" s="33"/>
      <c r="D7" s="33"/>
      <c r="E7" s="33"/>
      <c r="F7" s="33"/>
      <c r="G7" s="33"/>
      <c r="H7" s="33"/>
      <c r="I7" s="33"/>
      <c r="J7" s="33"/>
    </row>
    <row r="8" spans="1:15" x14ac:dyDescent="0.3">
      <c r="A8" s="136" t="s">
        <v>99</v>
      </c>
      <c r="B8" s="136"/>
      <c r="C8" s="136"/>
      <c r="D8" s="136"/>
      <c r="E8" s="136"/>
      <c r="F8" s="136"/>
      <c r="G8" s="136"/>
      <c r="H8" s="136"/>
      <c r="I8" s="136"/>
      <c r="J8" s="136"/>
    </row>
    <row r="9" spans="1:15" x14ac:dyDescent="0.3">
      <c r="A9" s="137" t="s">
        <v>100</v>
      </c>
      <c r="B9" s="137"/>
      <c r="C9" s="137"/>
      <c r="D9" s="137"/>
      <c r="E9" s="137"/>
      <c r="F9" s="137"/>
      <c r="G9" s="137"/>
      <c r="H9" s="137"/>
      <c r="I9" s="137"/>
      <c r="J9" s="137"/>
      <c r="O9">
        <f>1.52/0.59</f>
        <v>2.5762711864406782</v>
      </c>
    </row>
  </sheetData>
  <mergeCells count="3">
    <mergeCell ref="A2:J2"/>
    <mergeCell ref="A8:J8"/>
    <mergeCell ref="A9:J9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/>
  </sheetPr>
  <dimension ref="A1:AK38"/>
  <sheetViews>
    <sheetView zoomScaleNormal="100" workbookViewId="0">
      <selection activeCell="A2" sqref="A2:R2"/>
    </sheetView>
  </sheetViews>
  <sheetFormatPr defaultColWidth="9.109375" defaultRowHeight="13.2" x14ac:dyDescent="0.25"/>
  <cols>
    <col min="1" max="1" width="32.44140625" style="50" customWidth="1"/>
    <col min="2" max="18" width="6.33203125" style="39" customWidth="1"/>
    <col min="19" max="19" width="9.109375" style="39"/>
    <col min="20" max="20" width="32.6640625" style="50" customWidth="1"/>
    <col min="21" max="37" width="6.33203125" style="39" customWidth="1"/>
    <col min="38" max="16384" width="9.109375" style="39"/>
  </cols>
  <sheetData>
    <row r="1" spans="1:37" ht="30.75" customHeight="1" x14ac:dyDescent="0.25">
      <c r="A1" s="138" t="s">
        <v>169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T1" s="138" t="s">
        <v>170</v>
      </c>
      <c r="U1" s="138"/>
      <c r="V1" s="138"/>
      <c r="W1" s="138"/>
      <c r="X1" s="138"/>
      <c r="Y1" s="138"/>
      <c r="Z1" s="138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</row>
    <row r="2" spans="1:37" ht="6" customHeight="1" x14ac:dyDescent="0.25">
      <c r="A2" s="145"/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T2" s="145"/>
      <c r="U2" s="145"/>
      <c r="V2" s="145"/>
      <c r="W2" s="145"/>
      <c r="X2" s="145"/>
      <c r="Y2" s="145"/>
      <c r="Z2" s="145"/>
      <c r="AA2" s="145"/>
      <c r="AB2" s="145"/>
      <c r="AC2" s="145"/>
      <c r="AD2" s="145"/>
      <c r="AE2" s="145"/>
      <c r="AF2" s="145"/>
      <c r="AG2" s="145"/>
      <c r="AH2" s="145"/>
      <c r="AI2" s="145"/>
      <c r="AJ2" s="145"/>
      <c r="AK2" s="145"/>
    </row>
    <row r="3" spans="1:37" ht="17.399999999999999" customHeight="1" x14ac:dyDescent="0.25">
      <c r="A3" s="113"/>
      <c r="B3" s="144" t="s">
        <v>53</v>
      </c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U3" s="143" t="s">
        <v>54</v>
      </c>
      <c r="V3" s="144"/>
      <c r="W3" s="144"/>
      <c r="X3" s="144"/>
      <c r="Y3" s="144"/>
      <c r="Z3" s="144"/>
      <c r="AA3" s="144"/>
      <c r="AB3" s="144"/>
      <c r="AC3" s="144"/>
      <c r="AD3" s="144"/>
      <c r="AE3" s="144"/>
      <c r="AF3" s="144"/>
      <c r="AG3" s="144"/>
      <c r="AH3" s="144"/>
      <c r="AI3" s="144"/>
      <c r="AJ3" s="144"/>
      <c r="AK3" s="144"/>
    </row>
    <row r="4" spans="1:37" s="20" customFormat="1" ht="20.100000000000001" customHeight="1" x14ac:dyDescent="0.2">
      <c r="A4" s="51" t="s">
        <v>83</v>
      </c>
      <c r="B4" s="52">
        <v>2002</v>
      </c>
      <c r="C4" s="52">
        <v>2003</v>
      </c>
      <c r="D4" s="52">
        <v>2004</v>
      </c>
      <c r="E4" s="52">
        <v>2005</v>
      </c>
      <c r="F4" s="52">
        <v>2006</v>
      </c>
      <c r="G4" s="52">
        <v>2007</v>
      </c>
      <c r="H4" s="52">
        <v>2008</v>
      </c>
      <c r="I4" s="52">
        <v>2009</v>
      </c>
      <c r="J4" s="52">
        <v>2010</v>
      </c>
      <c r="K4" s="52">
        <v>2011</v>
      </c>
      <c r="L4" s="52">
        <v>2012</v>
      </c>
      <c r="M4" s="53">
        <v>2013</v>
      </c>
      <c r="N4" s="52">
        <v>2014</v>
      </c>
      <c r="O4" s="52">
        <v>2015</v>
      </c>
      <c r="P4" s="52">
        <v>2016</v>
      </c>
      <c r="Q4" s="52">
        <v>2017</v>
      </c>
      <c r="R4" s="52">
        <v>2018</v>
      </c>
      <c r="T4" s="51" t="s">
        <v>83</v>
      </c>
      <c r="U4" s="52">
        <v>2002</v>
      </c>
      <c r="V4" s="52">
        <v>2003</v>
      </c>
      <c r="W4" s="52">
        <v>2004</v>
      </c>
      <c r="X4" s="52">
        <v>2005</v>
      </c>
      <c r="Y4" s="52">
        <v>2006</v>
      </c>
      <c r="Z4" s="52">
        <v>2007</v>
      </c>
      <c r="AA4" s="52">
        <v>2008</v>
      </c>
      <c r="AB4" s="52">
        <v>2009</v>
      </c>
      <c r="AC4" s="52">
        <v>2010</v>
      </c>
      <c r="AD4" s="52">
        <v>2011</v>
      </c>
      <c r="AE4" s="52">
        <v>2012</v>
      </c>
      <c r="AF4" s="53">
        <v>2013</v>
      </c>
      <c r="AG4" s="52">
        <v>2014</v>
      </c>
      <c r="AH4" s="52">
        <v>2015</v>
      </c>
      <c r="AI4" s="52">
        <v>2016</v>
      </c>
      <c r="AJ4" s="52">
        <v>2017</v>
      </c>
      <c r="AK4" s="52">
        <v>2018</v>
      </c>
    </row>
    <row r="5" spans="1:37" s="20" customFormat="1" ht="3" customHeight="1" x14ac:dyDescent="0.2">
      <c r="A5" s="18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T5" s="18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</row>
    <row r="6" spans="1:37" s="20" customFormat="1" ht="11.25" customHeight="1" x14ac:dyDescent="0.2">
      <c r="A6" s="18"/>
      <c r="B6" s="139" t="s">
        <v>147</v>
      </c>
      <c r="C6" s="14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T6" s="18"/>
      <c r="U6" s="139" t="s">
        <v>147</v>
      </c>
      <c r="V6" s="140"/>
      <c r="W6" s="140"/>
      <c r="X6" s="140"/>
      <c r="Y6" s="140"/>
      <c r="Z6" s="140"/>
      <c r="AA6" s="140"/>
      <c r="AB6" s="140"/>
      <c r="AC6" s="140"/>
      <c r="AD6" s="140"/>
      <c r="AE6" s="140"/>
      <c r="AF6" s="140"/>
      <c r="AG6" s="140"/>
      <c r="AH6" s="140"/>
      <c r="AI6" s="140"/>
      <c r="AJ6" s="140"/>
      <c r="AK6" s="140"/>
    </row>
    <row r="7" spans="1:37" s="20" customFormat="1" ht="3" customHeight="1" x14ac:dyDescent="0.2">
      <c r="A7" s="18"/>
      <c r="B7" s="21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T7" s="18"/>
      <c r="U7" s="21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</row>
    <row r="8" spans="1:37" s="20" customFormat="1" ht="11.25" customHeight="1" x14ac:dyDescent="0.2">
      <c r="A8" s="23" t="s">
        <v>85</v>
      </c>
      <c r="B8" s="24">
        <v>10</v>
      </c>
      <c r="C8" s="24">
        <v>17</v>
      </c>
      <c r="D8" s="24">
        <v>25</v>
      </c>
      <c r="E8" s="24">
        <v>20</v>
      </c>
      <c r="F8" s="24">
        <v>11</v>
      </c>
      <c r="G8" s="24">
        <v>15</v>
      </c>
      <c r="H8" s="24">
        <v>20</v>
      </c>
      <c r="I8" s="24">
        <v>13</v>
      </c>
      <c r="J8" s="24">
        <v>12</v>
      </c>
      <c r="K8" s="24">
        <v>9</v>
      </c>
      <c r="L8" s="24">
        <v>7</v>
      </c>
      <c r="M8" s="24">
        <v>7</v>
      </c>
      <c r="N8" s="24">
        <v>11</v>
      </c>
      <c r="O8" s="24">
        <v>9</v>
      </c>
      <c r="P8" s="24">
        <v>6</v>
      </c>
      <c r="Q8" s="24">
        <v>7</v>
      </c>
      <c r="R8" s="24">
        <v>5</v>
      </c>
      <c r="T8" s="23" t="s">
        <v>87</v>
      </c>
      <c r="U8" s="24">
        <v>72</v>
      </c>
      <c r="V8" s="24">
        <v>79</v>
      </c>
      <c r="W8" s="24">
        <v>68</v>
      </c>
      <c r="X8" s="24">
        <v>51</v>
      </c>
      <c r="Y8" s="24">
        <v>90</v>
      </c>
      <c r="Z8" s="24">
        <v>62</v>
      </c>
      <c r="AA8" s="24">
        <v>58</v>
      </c>
      <c r="AB8" s="24">
        <v>72</v>
      </c>
      <c r="AC8" s="24">
        <v>45</v>
      </c>
      <c r="AD8" s="24">
        <v>69</v>
      </c>
      <c r="AE8" s="24">
        <v>57</v>
      </c>
      <c r="AF8" s="24">
        <v>60</v>
      </c>
      <c r="AG8" s="24">
        <v>69</v>
      </c>
      <c r="AH8" s="24">
        <v>61</v>
      </c>
      <c r="AI8" s="24">
        <v>59</v>
      </c>
      <c r="AJ8" s="24">
        <v>44</v>
      </c>
      <c r="AK8" s="24">
        <v>63</v>
      </c>
    </row>
    <row r="9" spans="1:37" s="87" customFormat="1" ht="23.1" customHeight="1" x14ac:dyDescent="0.2">
      <c r="A9" s="25" t="s">
        <v>86</v>
      </c>
      <c r="B9" s="26">
        <v>0</v>
      </c>
      <c r="C9" s="26">
        <v>0</v>
      </c>
      <c r="D9" s="26">
        <v>1</v>
      </c>
      <c r="E9" s="26">
        <v>1</v>
      </c>
      <c r="F9" s="26">
        <v>0</v>
      </c>
      <c r="G9" s="26">
        <v>2</v>
      </c>
      <c r="H9" s="26">
        <v>2</v>
      </c>
      <c r="I9" s="26">
        <v>3</v>
      </c>
      <c r="J9" s="26">
        <v>2</v>
      </c>
      <c r="K9" s="26">
        <v>1</v>
      </c>
      <c r="L9" s="26">
        <v>1</v>
      </c>
      <c r="M9" s="26">
        <v>1</v>
      </c>
      <c r="N9" s="26">
        <v>0</v>
      </c>
      <c r="O9" s="26">
        <v>1</v>
      </c>
      <c r="P9" s="26">
        <v>1</v>
      </c>
      <c r="Q9" s="26">
        <v>1</v>
      </c>
      <c r="R9" s="26">
        <v>0</v>
      </c>
      <c r="T9" s="25" t="s">
        <v>88</v>
      </c>
      <c r="U9" s="28">
        <v>0</v>
      </c>
      <c r="V9" s="28">
        <v>0</v>
      </c>
      <c r="W9" s="28">
        <v>4</v>
      </c>
      <c r="X9" s="28">
        <v>3</v>
      </c>
      <c r="Y9" s="28">
        <v>1</v>
      </c>
      <c r="Z9" s="28">
        <v>2</v>
      </c>
      <c r="AA9" s="28">
        <v>8</v>
      </c>
      <c r="AB9" s="28">
        <v>11</v>
      </c>
      <c r="AC9" s="28">
        <v>17</v>
      </c>
      <c r="AD9" s="28">
        <v>13</v>
      </c>
      <c r="AE9" s="28">
        <v>17</v>
      </c>
      <c r="AF9" s="28">
        <v>16</v>
      </c>
      <c r="AG9" s="28">
        <v>12</v>
      </c>
      <c r="AH9" s="28">
        <v>9</v>
      </c>
      <c r="AI9" s="28">
        <v>17</v>
      </c>
      <c r="AJ9" s="28">
        <v>10</v>
      </c>
      <c r="AK9" s="28">
        <v>10</v>
      </c>
    </row>
    <row r="10" spans="1:37" s="20" customFormat="1" ht="11.25" customHeight="1" x14ac:dyDescent="0.2">
      <c r="A10" s="23" t="s">
        <v>79</v>
      </c>
      <c r="B10" s="24">
        <v>27</v>
      </c>
      <c r="C10" s="24">
        <v>30</v>
      </c>
      <c r="D10" s="24">
        <v>25</v>
      </c>
      <c r="E10" s="24">
        <v>35</v>
      </c>
      <c r="F10" s="24">
        <v>44</v>
      </c>
      <c r="G10" s="24">
        <v>47</v>
      </c>
      <c r="H10" s="24">
        <v>41</v>
      </c>
      <c r="I10" s="24">
        <v>35</v>
      </c>
      <c r="J10" s="24">
        <v>45</v>
      </c>
      <c r="K10" s="24">
        <v>49</v>
      </c>
      <c r="L10" s="24">
        <v>38</v>
      </c>
      <c r="M10" s="24">
        <v>35</v>
      </c>
      <c r="N10" s="24">
        <v>53</v>
      </c>
      <c r="O10" s="24">
        <v>38</v>
      </c>
      <c r="P10" s="24">
        <v>33</v>
      </c>
      <c r="Q10" s="24">
        <v>29</v>
      </c>
      <c r="R10" s="24">
        <v>34</v>
      </c>
      <c r="T10" s="29" t="s">
        <v>79</v>
      </c>
      <c r="U10" s="24">
        <v>26</v>
      </c>
      <c r="V10" s="24">
        <v>24</v>
      </c>
      <c r="W10" s="24">
        <v>40</v>
      </c>
      <c r="X10" s="24">
        <v>24</v>
      </c>
      <c r="Y10" s="24">
        <v>30</v>
      </c>
      <c r="Z10" s="24">
        <v>33</v>
      </c>
      <c r="AA10" s="24">
        <v>40</v>
      </c>
      <c r="AB10" s="24">
        <v>37</v>
      </c>
      <c r="AC10" s="24">
        <v>37</v>
      </c>
      <c r="AD10" s="24">
        <v>30</v>
      </c>
      <c r="AE10" s="24">
        <v>32</v>
      </c>
      <c r="AF10" s="24">
        <v>41</v>
      </c>
      <c r="AG10" s="24">
        <v>33</v>
      </c>
      <c r="AH10" s="24">
        <v>36</v>
      </c>
      <c r="AI10" s="24">
        <v>33</v>
      </c>
      <c r="AJ10" s="24">
        <v>35</v>
      </c>
      <c r="AK10" s="24">
        <v>33</v>
      </c>
    </row>
    <row r="11" spans="1:37" s="20" customFormat="1" ht="11.25" customHeight="1" x14ac:dyDescent="0.2">
      <c r="A11" s="23" t="s">
        <v>80</v>
      </c>
      <c r="B11" s="24">
        <v>0</v>
      </c>
      <c r="C11" s="24">
        <v>0</v>
      </c>
      <c r="D11" s="24">
        <v>8</v>
      </c>
      <c r="E11" s="24">
        <v>15</v>
      </c>
      <c r="F11" s="24">
        <v>7</v>
      </c>
      <c r="G11" s="24">
        <v>18</v>
      </c>
      <c r="H11" s="24">
        <v>24</v>
      </c>
      <c r="I11" s="24">
        <v>38</v>
      </c>
      <c r="J11" s="24">
        <v>28</v>
      </c>
      <c r="K11" s="24">
        <v>45</v>
      </c>
      <c r="L11" s="24">
        <v>32</v>
      </c>
      <c r="M11" s="24">
        <v>31</v>
      </c>
      <c r="N11" s="24">
        <v>37</v>
      </c>
      <c r="O11" s="24">
        <v>43</v>
      </c>
      <c r="P11" s="24">
        <v>20</v>
      </c>
      <c r="Q11" s="24">
        <v>20.999999999999996</v>
      </c>
      <c r="R11" s="24">
        <v>23</v>
      </c>
      <c r="T11" s="29" t="s">
        <v>80</v>
      </c>
      <c r="U11" s="24">
        <v>0</v>
      </c>
      <c r="V11" s="24">
        <v>0</v>
      </c>
      <c r="W11" s="24">
        <v>7</v>
      </c>
      <c r="X11" s="24">
        <v>9</v>
      </c>
      <c r="Y11" s="24">
        <v>9</v>
      </c>
      <c r="Z11" s="24">
        <v>5</v>
      </c>
      <c r="AA11" s="24">
        <v>5</v>
      </c>
      <c r="AB11" s="24">
        <v>17</v>
      </c>
      <c r="AC11" s="24">
        <v>27</v>
      </c>
      <c r="AD11" s="24">
        <v>23</v>
      </c>
      <c r="AE11" s="24">
        <v>16</v>
      </c>
      <c r="AF11" s="24">
        <v>21</v>
      </c>
      <c r="AG11" s="24">
        <v>13</v>
      </c>
      <c r="AH11" s="24">
        <v>11</v>
      </c>
      <c r="AI11" s="24">
        <v>9</v>
      </c>
      <c r="AJ11" s="24">
        <v>10</v>
      </c>
      <c r="AK11" s="24">
        <v>2</v>
      </c>
    </row>
    <row r="12" spans="1:37" s="20" customFormat="1" ht="11.25" customHeight="1" x14ac:dyDescent="0.2">
      <c r="A12" s="27" t="s">
        <v>81</v>
      </c>
      <c r="B12" s="24">
        <v>217</v>
      </c>
      <c r="C12" s="24">
        <v>230</v>
      </c>
      <c r="D12" s="24">
        <v>209</v>
      </c>
      <c r="E12" s="24">
        <v>182</v>
      </c>
      <c r="F12" s="24">
        <v>174</v>
      </c>
      <c r="G12" s="24">
        <v>202</v>
      </c>
      <c r="H12" s="24">
        <v>189</v>
      </c>
      <c r="I12" s="24">
        <v>177</v>
      </c>
      <c r="J12" s="24">
        <v>146</v>
      </c>
      <c r="K12" s="24">
        <v>141</v>
      </c>
      <c r="L12" s="24">
        <v>123</v>
      </c>
      <c r="M12" s="24">
        <v>109</v>
      </c>
      <c r="N12" s="24">
        <v>112</v>
      </c>
      <c r="O12" s="24">
        <v>118</v>
      </c>
      <c r="P12" s="24">
        <v>97</v>
      </c>
      <c r="Q12" s="24">
        <v>75</v>
      </c>
      <c r="R12" s="24">
        <v>80</v>
      </c>
      <c r="T12" s="27" t="s">
        <v>81</v>
      </c>
      <c r="U12" s="24">
        <v>72</v>
      </c>
      <c r="V12" s="24">
        <v>68</v>
      </c>
      <c r="W12" s="24">
        <v>43</v>
      </c>
      <c r="X12" s="24">
        <v>30</v>
      </c>
      <c r="Y12" s="24">
        <v>34</v>
      </c>
      <c r="Z12" s="24">
        <v>32</v>
      </c>
      <c r="AA12" s="24">
        <v>23</v>
      </c>
      <c r="AB12" s="24">
        <v>18</v>
      </c>
      <c r="AC12" s="24">
        <v>21</v>
      </c>
      <c r="AD12" s="24">
        <v>20</v>
      </c>
      <c r="AE12" s="24">
        <v>24</v>
      </c>
      <c r="AF12" s="24">
        <v>21</v>
      </c>
      <c r="AG12" s="24">
        <v>11</v>
      </c>
      <c r="AH12" s="24">
        <v>18</v>
      </c>
      <c r="AI12" s="24">
        <v>21</v>
      </c>
      <c r="AJ12" s="24">
        <v>8</v>
      </c>
      <c r="AK12" s="24">
        <v>16</v>
      </c>
    </row>
    <row r="13" spans="1:37" s="20" customFormat="1" ht="11.25" customHeight="1" x14ac:dyDescent="0.2">
      <c r="A13" s="23" t="s">
        <v>82</v>
      </c>
      <c r="B13" s="24">
        <v>201</v>
      </c>
      <c r="C13" s="24">
        <v>247</v>
      </c>
      <c r="D13" s="24">
        <v>257</v>
      </c>
      <c r="E13" s="24">
        <v>215</v>
      </c>
      <c r="F13" s="24">
        <v>203</v>
      </c>
      <c r="G13" s="24">
        <v>198</v>
      </c>
      <c r="H13" s="24">
        <v>188</v>
      </c>
      <c r="I13" s="24">
        <v>151</v>
      </c>
      <c r="J13" s="24">
        <v>137</v>
      </c>
      <c r="K13" s="24">
        <v>136</v>
      </c>
      <c r="L13" s="24">
        <v>167</v>
      </c>
      <c r="M13" s="24">
        <v>140</v>
      </c>
      <c r="N13" s="24">
        <v>115</v>
      </c>
      <c r="O13" s="24">
        <v>119</v>
      </c>
      <c r="P13" s="24">
        <v>94</v>
      </c>
      <c r="Q13" s="24">
        <v>101</v>
      </c>
      <c r="R13" s="24">
        <v>70</v>
      </c>
      <c r="T13" s="29" t="s">
        <v>82</v>
      </c>
      <c r="U13" s="24">
        <v>17</v>
      </c>
      <c r="V13" s="24">
        <v>21</v>
      </c>
      <c r="W13" s="24">
        <v>24</v>
      </c>
      <c r="X13" s="24">
        <v>15</v>
      </c>
      <c r="Y13" s="24">
        <v>17</v>
      </c>
      <c r="Z13" s="24">
        <v>16</v>
      </c>
      <c r="AA13" s="24">
        <v>15</v>
      </c>
      <c r="AB13" s="24">
        <v>17</v>
      </c>
      <c r="AC13" s="24">
        <v>11</v>
      </c>
      <c r="AD13" s="24">
        <v>15</v>
      </c>
      <c r="AE13" s="24">
        <v>14</v>
      </c>
      <c r="AF13" s="24">
        <v>20</v>
      </c>
      <c r="AG13" s="24">
        <v>10</v>
      </c>
      <c r="AH13" s="24">
        <v>6</v>
      </c>
      <c r="AI13" s="24">
        <v>10</v>
      </c>
      <c r="AJ13" s="24">
        <v>16</v>
      </c>
      <c r="AK13" s="24">
        <v>9</v>
      </c>
    </row>
    <row r="14" spans="1:37" s="20" customFormat="1" ht="11.25" customHeight="1" x14ac:dyDescent="0.2">
      <c r="A14" s="23" t="s">
        <v>3</v>
      </c>
      <c r="B14" s="24">
        <v>455</v>
      </c>
      <c r="C14" s="24">
        <v>524</v>
      </c>
      <c r="D14" s="24">
        <v>525</v>
      </c>
      <c r="E14" s="24">
        <v>468</v>
      </c>
      <c r="F14" s="24">
        <v>439</v>
      </c>
      <c r="G14" s="24">
        <v>482</v>
      </c>
      <c r="H14" s="24">
        <v>464</v>
      </c>
      <c r="I14" s="24">
        <v>417</v>
      </c>
      <c r="J14" s="24">
        <v>370</v>
      </c>
      <c r="K14" s="24">
        <v>381</v>
      </c>
      <c r="L14" s="24">
        <v>368</v>
      </c>
      <c r="M14" s="24">
        <v>323</v>
      </c>
      <c r="N14" s="24">
        <v>328</v>
      </c>
      <c r="O14" s="24">
        <v>328</v>
      </c>
      <c r="P14" s="24">
        <v>251</v>
      </c>
      <c r="Q14" s="24">
        <v>234</v>
      </c>
      <c r="R14" s="24">
        <v>212</v>
      </c>
      <c r="T14" s="29" t="s">
        <v>3</v>
      </c>
      <c r="U14" s="24">
        <v>187</v>
      </c>
      <c r="V14" s="24">
        <v>192</v>
      </c>
      <c r="W14" s="24">
        <v>186</v>
      </c>
      <c r="X14" s="24">
        <v>132</v>
      </c>
      <c r="Y14" s="24">
        <v>181</v>
      </c>
      <c r="Z14" s="24">
        <v>150</v>
      </c>
      <c r="AA14" s="24">
        <v>149</v>
      </c>
      <c r="AB14" s="24">
        <v>172</v>
      </c>
      <c r="AC14" s="24">
        <v>158</v>
      </c>
      <c r="AD14" s="24">
        <v>170</v>
      </c>
      <c r="AE14" s="24">
        <v>160</v>
      </c>
      <c r="AF14" s="24">
        <v>179</v>
      </c>
      <c r="AG14" s="24">
        <v>148</v>
      </c>
      <c r="AH14" s="24">
        <v>141</v>
      </c>
      <c r="AI14" s="24">
        <v>149</v>
      </c>
      <c r="AJ14" s="24">
        <v>122.99999999999999</v>
      </c>
      <c r="AK14" s="24">
        <v>133</v>
      </c>
    </row>
    <row r="15" spans="1:37" s="20" customFormat="1" ht="3" customHeight="1" x14ac:dyDescent="0.2">
      <c r="A15" s="18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T15" s="55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</row>
    <row r="16" spans="1:37" s="20" customFormat="1" ht="11.25" customHeight="1" x14ac:dyDescent="0.2">
      <c r="A16" s="18"/>
      <c r="B16" s="140" t="s">
        <v>160</v>
      </c>
      <c r="C16" s="140"/>
      <c r="D16" s="140"/>
      <c r="E16" s="140"/>
      <c r="F16" s="140"/>
      <c r="G16" s="140"/>
      <c r="H16" s="140"/>
      <c r="I16" s="140"/>
      <c r="J16" s="140"/>
      <c r="K16" s="140"/>
      <c r="L16" s="140"/>
      <c r="M16" s="140"/>
      <c r="N16" s="140"/>
      <c r="O16" s="140"/>
      <c r="P16" s="140"/>
      <c r="Q16" s="140"/>
      <c r="R16" s="140"/>
      <c r="T16" s="55"/>
      <c r="U16" s="140" t="s">
        <v>148</v>
      </c>
      <c r="V16" s="140"/>
      <c r="W16" s="140"/>
      <c r="X16" s="140"/>
      <c r="Y16" s="140"/>
      <c r="Z16" s="140"/>
      <c r="AA16" s="140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</row>
    <row r="17" spans="1:37" s="20" customFormat="1" ht="3" customHeight="1" x14ac:dyDescent="0.2">
      <c r="A17" s="18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T17" s="18"/>
      <c r="U17" s="21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</row>
    <row r="18" spans="1:37" s="20" customFormat="1" ht="11.25" customHeight="1" x14ac:dyDescent="0.2">
      <c r="A18" s="23" t="s">
        <v>85</v>
      </c>
      <c r="B18" s="56">
        <v>3.6203223828295786E-2</v>
      </c>
      <c r="C18" s="56">
        <v>6.1256570442803929E-2</v>
      </c>
      <c r="D18" s="56">
        <v>8.9461744646085847E-2</v>
      </c>
      <c r="E18" s="56">
        <v>7.1196183272289423E-2</v>
      </c>
      <c r="F18" s="56">
        <v>3.9041141750382265E-2</v>
      </c>
      <c r="G18" s="56">
        <v>5.2981558391081464E-2</v>
      </c>
      <c r="H18" s="56">
        <v>7.0198531450231985E-2</v>
      </c>
      <c r="I18" s="56">
        <v>4.5439140632602321E-2</v>
      </c>
      <c r="J18" s="56">
        <v>4.1837619100588461E-2</v>
      </c>
      <c r="K18" s="56">
        <v>3.1336035370027653E-2</v>
      </c>
      <c r="L18" s="56">
        <v>2.4298723227059282E-2</v>
      </c>
      <c r="M18" s="56">
        <v>2.3983214079941976E-2</v>
      </c>
      <c r="N18" s="56">
        <v>3.7296888351120501E-2</v>
      </c>
      <c r="O18" s="56">
        <v>3.0530254031558211E-2</v>
      </c>
      <c r="P18" s="56">
        <v>2.0372801210253047E-2</v>
      </c>
      <c r="Q18" s="56">
        <v>2.3779860455702299E-2</v>
      </c>
      <c r="R18" s="56">
        <v>1.7003224814615116E-2</v>
      </c>
      <c r="T18" s="29" t="s">
        <v>85</v>
      </c>
      <c r="U18" s="56">
        <v>0.24458883716250179</v>
      </c>
      <c r="V18" s="56">
        <v>0.26724329877279851</v>
      </c>
      <c r="W18" s="56">
        <v>0.22864504843425049</v>
      </c>
      <c r="X18" s="56">
        <v>0.17069364206346524</v>
      </c>
      <c r="Y18" s="56">
        <v>0.30031459455352455</v>
      </c>
      <c r="Z18" s="56">
        <v>0.205798392956862</v>
      </c>
      <c r="AA18" s="56">
        <v>0.19119131506199247</v>
      </c>
      <c r="AB18" s="56">
        <v>0.23617654964659868</v>
      </c>
      <c r="AC18" s="56">
        <v>0.14708239516555202</v>
      </c>
      <c r="AD18" s="56">
        <v>0.22505978028098617</v>
      </c>
      <c r="AE18" s="56">
        <v>0.18547672350096492</v>
      </c>
      <c r="AF18" s="56">
        <v>0.19325621487024761</v>
      </c>
      <c r="AG18" s="56">
        <v>0.22047501629837593</v>
      </c>
      <c r="AH18" s="56">
        <v>0.19518984388204313</v>
      </c>
      <c r="AI18" s="56">
        <v>0.18924530479993132</v>
      </c>
      <c r="AJ18" s="56">
        <v>0.14147894045778406</v>
      </c>
      <c r="AK18" s="56">
        <v>0.2031237662447829</v>
      </c>
    </row>
    <row r="19" spans="1:37" s="87" customFormat="1" ht="23.1" customHeight="1" x14ac:dyDescent="0.2">
      <c r="A19" s="25" t="s">
        <v>86</v>
      </c>
      <c r="B19" s="90">
        <v>0</v>
      </c>
      <c r="C19" s="90">
        <v>0</v>
      </c>
      <c r="D19" s="90">
        <v>3.5784697858434341E-3</v>
      </c>
      <c r="E19" s="90">
        <v>3.5598091636144715E-3</v>
      </c>
      <c r="F19" s="90">
        <v>0</v>
      </c>
      <c r="G19" s="90">
        <v>7.0642077854775288E-3</v>
      </c>
      <c r="H19" s="90">
        <v>7.0198531450231987E-3</v>
      </c>
      <c r="I19" s="90">
        <v>1.0485955530600534E-2</v>
      </c>
      <c r="J19" s="90">
        <v>6.9729365167647437E-3</v>
      </c>
      <c r="K19" s="90">
        <v>3.4817817077808506E-3</v>
      </c>
      <c r="L19" s="90">
        <v>3.4712461752941831E-3</v>
      </c>
      <c r="M19" s="90">
        <v>3.4261734399917117E-3</v>
      </c>
      <c r="N19" s="90" t="s">
        <v>84</v>
      </c>
      <c r="O19" s="90">
        <v>3.3922504479509123E-3</v>
      </c>
      <c r="P19" s="90">
        <v>3.395466868375508E-3</v>
      </c>
      <c r="Q19" s="90">
        <v>3.3971229222431853E-3</v>
      </c>
      <c r="R19" s="90">
        <v>0</v>
      </c>
      <c r="T19" s="25" t="s">
        <v>86</v>
      </c>
      <c r="U19" s="57">
        <v>0</v>
      </c>
      <c r="V19" s="57">
        <v>0</v>
      </c>
      <c r="W19" s="57">
        <v>1.3449708731426499E-2</v>
      </c>
      <c r="X19" s="57">
        <v>1.0040802474321485E-2</v>
      </c>
      <c r="Y19" s="57">
        <v>3.3368288283724952E-3</v>
      </c>
      <c r="Z19" s="57">
        <v>6.638657837318129E-3</v>
      </c>
      <c r="AA19" s="57">
        <v>2.6371215870619649E-2</v>
      </c>
      <c r="AB19" s="57">
        <v>3.6082528418230356E-2</v>
      </c>
      <c r="AC19" s="57">
        <v>5.5564460395875211E-2</v>
      </c>
      <c r="AD19" s="57">
        <v>4.2402567299316234E-2</v>
      </c>
      <c r="AE19" s="57">
        <v>5.531761928976147E-2</v>
      </c>
      <c r="AF19" s="57">
        <v>5.1534990632066034E-2</v>
      </c>
      <c r="AG19" s="57">
        <v>3.8343481095369732E-2</v>
      </c>
      <c r="AH19" s="57">
        <v>2.8798501556367019E-2</v>
      </c>
      <c r="AI19" s="57">
        <v>5.4528308162692066E-2</v>
      </c>
      <c r="AJ19" s="57">
        <v>3.2154304649496375E-2</v>
      </c>
      <c r="AK19" s="57">
        <v>3.2241867657902046E-2</v>
      </c>
    </row>
    <row r="20" spans="1:37" s="20" customFormat="1" ht="11.25" customHeight="1" x14ac:dyDescent="0.2">
      <c r="A20" s="23" t="s">
        <v>79</v>
      </c>
      <c r="B20" s="56">
        <v>9.7748704336398623E-2</v>
      </c>
      <c r="C20" s="56">
        <v>0.10809983019318341</v>
      </c>
      <c r="D20" s="56">
        <v>8.9461744646085847E-2</v>
      </c>
      <c r="E20" s="56">
        <v>0.1245933207265065</v>
      </c>
      <c r="F20" s="56">
        <v>0.15616456700152906</v>
      </c>
      <c r="G20" s="56">
        <v>0.1660088829587219</v>
      </c>
      <c r="H20" s="56">
        <v>0.14390698947297556</v>
      </c>
      <c r="I20" s="56">
        <v>0.12233614785700624</v>
      </c>
      <c r="J20" s="56">
        <v>0.15689107162720672</v>
      </c>
      <c r="K20" s="56">
        <v>0.17060730368126167</v>
      </c>
      <c r="L20" s="56">
        <v>0.13190735466117895</v>
      </c>
      <c r="M20" s="56">
        <v>0.1199160703997099</v>
      </c>
      <c r="N20" s="56">
        <v>0.17970318932812607</v>
      </c>
      <c r="O20" s="56">
        <v>0.12890551702213465</v>
      </c>
      <c r="P20" s="56">
        <v>0.11205040665639175</v>
      </c>
      <c r="Q20" s="56">
        <v>9.8516564745052382E-2</v>
      </c>
      <c r="R20" s="56">
        <v>0.11562192873938278</v>
      </c>
      <c r="T20" s="29" t="s">
        <v>79</v>
      </c>
      <c r="U20" s="56">
        <v>8.832374675312564E-2</v>
      </c>
      <c r="V20" s="56">
        <v>8.1187837601862836E-2</v>
      </c>
      <c r="W20" s="56">
        <v>0.13449708731426499</v>
      </c>
      <c r="X20" s="56">
        <v>8.0326419794571877E-2</v>
      </c>
      <c r="Y20" s="56">
        <v>0.10010486485117484</v>
      </c>
      <c r="Z20" s="56">
        <v>0.10953785431574913</v>
      </c>
      <c r="AA20" s="56">
        <v>0.13185607935309823</v>
      </c>
      <c r="AB20" s="56">
        <v>0.1213685046795021</v>
      </c>
      <c r="AC20" s="56">
        <v>0.12093441380278723</v>
      </c>
      <c r="AD20" s="56">
        <v>9.7852078383037444E-2</v>
      </c>
      <c r="AE20" s="56">
        <v>0.10412728336896276</v>
      </c>
      <c r="AF20" s="56">
        <v>0.13205841349466921</v>
      </c>
      <c r="AG20" s="56">
        <v>0.10544457301226674</v>
      </c>
      <c r="AH20" s="56">
        <v>0.11519400622546808</v>
      </c>
      <c r="AI20" s="56">
        <v>0.10584906878640227</v>
      </c>
      <c r="AJ20" s="56">
        <v>0.11254006627323732</v>
      </c>
      <c r="AK20" s="56">
        <v>0.10639816327107675</v>
      </c>
    </row>
    <row r="21" spans="1:37" s="20" customFormat="1" ht="11.25" customHeight="1" x14ac:dyDescent="0.2">
      <c r="A21" s="23" t="s">
        <v>80</v>
      </c>
      <c r="B21" s="56">
        <v>0</v>
      </c>
      <c r="C21" s="56">
        <v>0</v>
      </c>
      <c r="D21" s="56">
        <v>2.8627758286747473E-2</v>
      </c>
      <c r="E21" s="56">
        <v>5.3397137454217064E-2</v>
      </c>
      <c r="F21" s="56">
        <v>2.484436293206144E-2</v>
      </c>
      <c r="G21" s="56">
        <v>6.3577870069297757E-2</v>
      </c>
      <c r="H21" s="56">
        <v>8.4238237740278388E-2</v>
      </c>
      <c r="I21" s="56">
        <v>0.13282210338760678</v>
      </c>
      <c r="J21" s="56">
        <v>9.7621111234706404E-2</v>
      </c>
      <c r="K21" s="56">
        <v>0.15668017685013827</v>
      </c>
      <c r="L21" s="56">
        <v>0.11107987760941386</v>
      </c>
      <c r="M21" s="56">
        <v>0.10621137663974306</v>
      </c>
      <c r="N21" s="56">
        <v>0.12545316990831443</v>
      </c>
      <c r="O21" s="56">
        <v>0.14586676926188921</v>
      </c>
      <c r="P21" s="56">
        <v>6.7909337367510161E-2</v>
      </c>
      <c r="Q21" s="56">
        <v>7.1339581367106886E-2</v>
      </c>
      <c r="R21" s="56">
        <v>7.8214834147229531E-2</v>
      </c>
      <c r="T21" s="29" t="s">
        <v>80</v>
      </c>
      <c r="U21" s="56">
        <v>0</v>
      </c>
      <c r="V21" s="56">
        <v>0</v>
      </c>
      <c r="W21" s="56">
        <v>2.3536990279996374E-2</v>
      </c>
      <c r="X21" s="56">
        <v>3.0122407422964455E-2</v>
      </c>
      <c r="Y21" s="56">
        <v>3.0031459455352454E-2</v>
      </c>
      <c r="Z21" s="56">
        <v>1.6596644593295323E-2</v>
      </c>
      <c r="AA21" s="56">
        <v>1.6482009919137279E-2</v>
      </c>
      <c r="AB21" s="56">
        <v>5.5763907555446919E-2</v>
      </c>
      <c r="AC21" s="56">
        <v>8.8249437099331224E-2</v>
      </c>
      <c r="AD21" s="56">
        <v>7.5019926760328717E-2</v>
      </c>
      <c r="AE21" s="56">
        <v>5.2063641684481382E-2</v>
      </c>
      <c r="AF21" s="56">
        <v>6.7639675204586663E-2</v>
      </c>
      <c r="AG21" s="56">
        <v>4.1538771186650537E-2</v>
      </c>
      <c r="AH21" s="56">
        <v>3.5198168568893025E-2</v>
      </c>
      <c r="AI21" s="56">
        <v>2.8867927850836979E-2</v>
      </c>
      <c r="AJ21" s="56">
        <v>3.2154304649496375E-2</v>
      </c>
      <c r="AK21" s="56">
        <v>6.4483735315804102E-3</v>
      </c>
    </row>
    <row r="22" spans="1:37" s="20" customFormat="1" ht="11.25" customHeight="1" x14ac:dyDescent="0.2">
      <c r="A22" s="27" t="s">
        <v>81</v>
      </c>
      <c r="B22" s="56">
        <v>0.78560995707401848</v>
      </c>
      <c r="C22" s="56">
        <v>0.8287653648144061</v>
      </c>
      <c r="D22" s="56">
        <v>0.74790018524127777</v>
      </c>
      <c r="E22" s="56">
        <v>0.64788526777783373</v>
      </c>
      <c r="F22" s="56">
        <v>0.61755987859695582</v>
      </c>
      <c r="G22" s="56">
        <v>0.71348498633323032</v>
      </c>
      <c r="H22" s="56">
        <v>0.66337612220469233</v>
      </c>
      <c r="I22" s="56">
        <v>0.61867137630543156</v>
      </c>
      <c r="J22" s="56">
        <v>0.50902436572382626</v>
      </c>
      <c r="K22" s="56">
        <v>0.49093122079709994</v>
      </c>
      <c r="L22" s="56">
        <v>0.42696327956118452</v>
      </c>
      <c r="M22" s="56">
        <v>0.37345290495909655</v>
      </c>
      <c r="N22" s="56">
        <v>0.37975013593868145</v>
      </c>
      <c r="O22" s="56">
        <v>0.40028555285820761</v>
      </c>
      <c r="P22" s="56">
        <v>0.32936028623242425</v>
      </c>
      <c r="Q22" s="56">
        <v>0.2547842191682389</v>
      </c>
      <c r="R22" s="56">
        <v>0.27205159703384185</v>
      </c>
      <c r="T22" s="27" t="s">
        <v>81</v>
      </c>
      <c r="U22" s="56">
        <v>0.24458883716250179</v>
      </c>
      <c r="V22" s="56">
        <v>0.23003220653861134</v>
      </c>
      <c r="W22" s="56">
        <v>0.14458436886283485</v>
      </c>
      <c r="X22" s="56">
        <v>0.10040802474321485</v>
      </c>
      <c r="Y22" s="56">
        <v>0.11345218016466484</v>
      </c>
      <c r="Z22" s="56">
        <v>0.10621852539709006</v>
      </c>
      <c r="AA22" s="56">
        <v>7.5817245628031493E-2</v>
      </c>
      <c r="AB22" s="56">
        <v>5.9044137411649669E-2</v>
      </c>
      <c r="AC22" s="56">
        <v>6.863845107725762E-2</v>
      </c>
      <c r="AD22" s="56">
        <v>6.5234718922024967E-2</v>
      </c>
      <c r="AE22" s="56">
        <v>7.8095462526722073E-2</v>
      </c>
      <c r="AF22" s="56">
        <v>6.7639675204586663E-2</v>
      </c>
      <c r="AG22" s="56">
        <v>3.5148191004088912E-2</v>
      </c>
      <c r="AH22" s="56">
        <v>5.7597003112734038E-2</v>
      </c>
      <c r="AI22" s="56">
        <v>6.735849831861962E-2</v>
      </c>
      <c r="AJ22" s="56">
        <v>2.5723443719597099E-2</v>
      </c>
      <c r="AK22" s="56">
        <v>5.1586988252643282E-2</v>
      </c>
    </row>
    <row r="23" spans="1:37" s="20" customFormat="1" ht="11.25" customHeight="1" x14ac:dyDescent="0.2">
      <c r="A23" s="23" t="s">
        <v>82</v>
      </c>
      <c r="B23" s="56">
        <v>0.72768479894874527</v>
      </c>
      <c r="C23" s="56">
        <v>0.89002193525721007</v>
      </c>
      <c r="D23" s="56">
        <v>0.91966673496176254</v>
      </c>
      <c r="E23" s="56">
        <v>0.76535897017711141</v>
      </c>
      <c r="F23" s="56">
        <v>0.72048652502978172</v>
      </c>
      <c r="G23" s="56">
        <v>0.69935657076227531</v>
      </c>
      <c r="H23" s="56">
        <v>0.65986619563218074</v>
      </c>
      <c r="I23" s="56">
        <v>0.52779309504022687</v>
      </c>
      <c r="J23" s="56">
        <v>0.47764615139838495</v>
      </c>
      <c r="K23" s="56">
        <v>0.47352231225819574</v>
      </c>
      <c r="L23" s="56">
        <v>0.57969811127412862</v>
      </c>
      <c r="M23" s="56">
        <v>0.47966428159883961</v>
      </c>
      <c r="N23" s="56">
        <v>0.38992201457989617</v>
      </c>
      <c r="O23" s="56">
        <v>0.40367780330615854</v>
      </c>
      <c r="P23" s="56">
        <v>0.31917388562729776</v>
      </c>
      <c r="Q23" s="56">
        <v>0.34310941514656174</v>
      </c>
      <c r="R23" s="56">
        <v>0.23804514740461161</v>
      </c>
      <c r="T23" s="29" t="s">
        <v>82</v>
      </c>
      <c r="U23" s="56">
        <v>5.7750142107812923E-2</v>
      </c>
      <c r="V23" s="56">
        <v>7.1039357901629976E-2</v>
      </c>
      <c r="W23" s="56">
        <v>8.0698252388558989E-2</v>
      </c>
      <c r="X23" s="56">
        <v>5.0204012371607425E-2</v>
      </c>
      <c r="Y23" s="56">
        <v>5.6726090082332419E-2</v>
      </c>
      <c r="Z23" s="56">
        <v>5.3109262698545032E-2</v>
      </c>
      <c r="AA23" s="56">
        <v>4.9446029757411844E-2</v>
      </c>
      <c r="AB23" s="56">
        <v>5.5763907555446919E-2</v>
      </c>
      <c r="AC23" s="56">
        <v>3.5953474373801607E-2</v>
      </c>
      <c r="AD23" s="56">
        <v>4.8926039191518722E-2</v>
      </c>
      <c r="AE23" s="56">
        <v>4.5555686473921213E-2</v>
      </c>
      <c r="AF23" s="56">
        <v>6.4418738290082531E-2</v>
      </c>
      <c r="AG23" s="56">
        <v>3.1952900912808106E-2</v>
      </c>
      <c r="AH23" s="56">
        <v>1.9199001037578014E-2</v>
      </c>
      <c r="AI23" s="56">
        <v>3.2075475389818864E-2</v>
      </c>
      <c r="AJ23" s="56">
        <v>5.1446887439194199E-2</v>
      </c>
      <c r="AK23" s="56">
        <v>2.9017680892111847E-2</v>
      </c>
    </row>
    <row r="24" spans="1:37" s="20" customFormat="1" ht="11.25" customHeight="1" x14ac:dyDescent="0.2">
      <c r="A24" s="23" t="s">
        <v>3</v>
      </c>
      <c r="B24" s="56">
        <v>1.6472466841874582</v>
      </c>
      <c r="C24" s="56">
        <v>1.8881437007076034</v>
      </c>
      <c r="D24" s="56">
        <v>1.8786966375678029</v>
      </c>
      <c r="E24" s="56">
        <v>1.6659906885715725</v>
      </c>
      <c r="F24" s="56">
        <v>1.5580964753107105</v>
      </c>
      <c r="G24" s="56">
        <v>1.7024740763000845</v>
      </c>
      <c r="H24" s="56">
        <v>1.6286059296453821</v>
      </c>
      <c r="I24" s="56">
        <v>1.4575478187534745</v>
      </c>
      <c r="J24" s="56">
        <v>1.2899932556014775</v>
      </c>
      <c r="K24" s="56">
        <v>1.3265588306645042</v>
      </c>
      <c r="L24" s="56">
        <v>1.2774185925082593</v>
      </c>
      <c r="M24" s="56">
        <v>1.1066540211173228</v>
      </c>
      <c r="N24" s="56">
        <v>1.1121253981061385</v>
      </c>
      <c r="O24" s="56">
        <v>1.1126581469278991</v>
      </c>
      <c r="P24" s="56">
        <v>0.85226218396225251</v>
      </c>
      <c r="Q24" s="56">
        <v>0.79492676380490535</v>
      </c>
      <c r="R24" s="56">
        <v>0.7209367321396809</v>
      </c>
      <c r="T24" s="29" t="s">
        <v>3</v>
      </c>
      <c r="U24" s="56">
        <v>0.63525156318594223</v>
      </c>
      <c r="V24" s="56">
        <v>0.64950270081490269</v>
      </c>
      <c r="W24" s="56">
        <v>0.62541145601133219</v>
      </c>
      <c r="X24" s="56">
        <v>0.44179530887014534</v>
      </c>
      <c r="Y24" s="56">
        <v>0.6039660179354216</v>
      </c>
      <c r="Z24" s="56">
        <v>0.4978993377988597</v>
      </c>
      <c r="AA24" s="56">
        <v>0.49116389559029094</v>
      </c>
      <c r="AB24" s="56">
        <v>0.56419953526687461</v>
      </c>
      <c r="AC24" s="56">
        <v>0.51642263191460491</v>
      </c>
      <c r="AD24" s="56">
        <v>0.55449511083721226</v>
      </c>
      <c r="AE24" s="56">
        <v>0.52063641684481388</v>
      </c>
      <c r="AF24" s="56">
        <v>0.57654770769623875</v>
      </c>
      <c r="AG24" s="56">
        <v>0.47290293350955998</v>
      </c>
      <c r="AH24" s="56">
        <v>0.45117652438308337</v>
      </c>
      <c r="AI24" s="56">
        <v>0.47792458330830112</v>
      </c>
      <c r="AJ24" s="56">
        <v>0.39549794718880538</v>
      </c>
      <c r="AK24" s="56">
        <v>0.42881683985009722</v>
      </c>
    </row>
    <row r="25" spans="1:37" s="20" customFormat="1" ht="3" customHeight="1" x14ac:dyDescent="0.2">
      <c r="A25" s="23"/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  <c r="M25" s="54"/>
      <c r="N25" s="54"/>
      <c r="O25" s="54"/>
      <c r="P25" s="54"/>
      <c r="Q25" s="54"/>
      <c r="R25" s="54"/>
      <c r="T25" s="29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4"/>
      <c r="AG25" s="54"/>
      <c r="AH25" s="54"/>
      <c r="AI25" s="54"/>
      <c r="AJ25" s="54"/>
      <c r="AK25" s="54"/>
    </row>
    <row r="26" spans="1:37" s="20" customFormat="1" ht="11.25" customHeight="1" x14ac:dyDescent="0.2">
      <c r="A26" s="18"/>
      <c r="B26" s="140" t="s">
        <v>149</v>
      </c>
      <c r="C26" s="140"/>
      <c r="D26" s="140"/>
      <c r="E26" s="140"/>
      <c r="F26" s="140"/>
      <c r="G26" s="140"/>
      <c r="H26" s="140"/>
      <c r="I26" s="140"/>
      <c r="J26" s="140"/>
      <c r="K26" s="140"/>
      <c r="L26" s="140"/>
      <c r="M26" s="140"/>
      <c r="N26" s="140"/>
      <c r="O26" s="140"/>
      <c r="P26" s="140"/>
      <c r="Q26" s="140"/>
      <c r="R26" s="140"/>
      <c r="T26" s="55"/>
      <c r="U26" s="140" t="s">
        <v>149</v>
      </c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40"/>
      <c r="AG26" s="140"/>
      <c r="AH26" s="140"/>
      <c r="AI26" s="140"/>
      <c r="AJ26" s="140"/>
      <c r="AK26" s="140"/>
    </row>
    <row r="27" spans="1:37" s="20" customFormat="1" ht="3" customHeight="1" x14ac:dyDescent="0.2">
      <c r="A27" s="18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T27" s="18"/>
      <c r="U27" s="21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</row>
    <row r="28" spans="1:37" s="20" customFormat="1" ht="11.25" customHeight="1" x14ac:dyDescent="0.2">
      <c r="A28" s="23" t="s">
        <v>85</v>
      </c>
      <c r="B28" s="86">
        <v>2.197802197802198</v>
      </c>
      <c r="C28" s="86">
        <v>3.2442748091603053</v>
      </c>
      <c r="D28" s="86">
        <v>4.7619047619047619</v>
      </c>
      <c r="E28" s="86">
        <v>4.2735042735042734</v>
      </c>
      <c r="F28" s="86">
        <v>2.5056947608200453</v>
      </c>
      <c r="G28" s="86">
        <v>3.1120331950207469</v>
      </c>
      <c r="H28" s="86">
        <v>4.3103448275862073</v>
      </c>
      <c r="I28" s="86">
        <v>3.1175059952038371</v>
      </c>
      <c r="J28" s="86">
        <v>3.2432432432432434</v>
      </c>
      <c r="K28" s="86">
        <v>2.3622047244094486</v>
      </c>
      <c r="L28" s="86">
        <v>1.9021739130434785</v>
      </c>
      <c r="M28" s="86">
        <v>2.1671826625386994</v>
      </c>
      <c r="N28" s="86">
        <v>3.3536585365853662</v>
      </c>
      <c r="O28" s="86">
        <v>2.7439024390243905</v>
      </c>
      <c r="P28" s="86">
        <v>2.3904382470119523</v>
      </c>
      <c r="Q28" s="86">
        <v>2.9914529914529915</v>
      </c>
      <c r="R28" s="86">
        <v>2.358490566037736</v>
      </c>
      <c r="T28" s="29" t="s">
        <v>87</v>
      </c>
      <c r="U28" s="59">
        <v>38.502673796791441</v>
      </c>
      <c r="V28" s="59">
        <v>41.145833333333329</v>
      </c>
      <c r="W28" s="59">
        <v>36.55913978494624</v>
      </c>
      <c r="X28" s="59">
        <v>38.636363636363633</v>
      </c>
      <c r="Y28" s="59">
        <v>49.723756906077348</v>
      </c>
      <c r="Z28" s="59">
        <v>41.333333333333336</v>
      </c>
      <c r="AA28" s="59">
        <v>38.926174496644293</v>
      </c>
      <c r="AB28" s="59">
        <v>41.860465116279073</v>
      </c>
      <c r="AC28" s="59">
        <v>28.481012658227851</v>
      </c>
      <c r="AD28" s="59">
        <v>40.588235294117645</v>
      </c>
      <c r="AE28" s="59">
        <v>35.624999999999993</v>
      </c>
      <c r="AF28" s="59">
        <v>33.519553072625698</v>
      </c>
      <c r="AG28" s="59">
        <v>46.621621621621621</v>
      </c>
      <c r="AH28" s="59">
        <v>43.262411347517734</v>
      </c>
      <c r="AI28" s="59">
        <v>39.597315436241608</v>
      </c>
      <c r="AJ28" s="59">
        <v>35.772357723577244</v>
      </c>
      <c r="AK28" s="59">
        <v>47.368421052631575</v>
      </c>
    </row>
    <row r="29" spans="1:37" s="87" customFormat="1" ht="23.1" customHeight="1" x14ac:dyDescent="0.2">
      <c r="A29" s="25" t="s">
        <v>159</v>
      </c>
      <c r="B29" s="89" t="s">
        <v>84</v>
      </c>
      <c r="C29" s="89" t="s">
        <v>84</v>
      </c>
      <c r="D29" s="88">
        <v>0.19047619047619047</v>
      </c>
      <c r="E29" s="88">
        <v>0.21367521367521369</v>
      </c>
      <c r="F29" s="90">
        <v>0</v>
      </c>
      <c r="G29" s="88">
        <v>0.41493775933609961</v>
      </c>
      <c r="H29" s="88">
        <v>0.43103448275862066</v>
      </c>
      <c r="I29" s="88">
        <v>0.71942446043165476</v>
      </c>
      <c r="J29" s="88">
        <v>0.54054054054054057</v>
      </c>
      <c r="K29" s="88">
        <v>0.26246719160104987</v>
      </c>
      <c r="L29" s="88">
        <v>0.27173913043478259</v>
      </c>
      <c r="M29" s="88">
        <v>0.30959752321981426</v>
      </c>
      <c r="N29" s="89" t="s">
        <v>84</v>
      </c>
      <c r="O29" s="88">
        <v>0.3048780487804878</v>
      </c>
      <c r="P29" s="88">
        <v>0.39840637450199201</v>
      </c>
      <c r="Q29" s="88">
        <v>0.42735042735042739</v>
      </c>
      <c r="R29" s="90">
        <v>0</v>
      </c>
      <c r="T29" s="25" t="s">
        <v>88</v>
      </c>
      <c r="U29" s="60">
        <v>0</v>
      </c>
      <c r="V29" s="60">
        <v>0</v>
      </c>
      <c r="W29" s="60">
        <v>2.1505376344086025</v>
      </c>
      <c r="X29" s="60">
        <v>2.2727272727272729</v>
      </c>
      <c r="Y29" s="60">
        <v>0.55248618784530379</v>
      </c>
      <c r="Z29" s="60">
        <v>1.3333333333333335</v>
      </c>
      <c r="AA29" s="60">
        <v>5.3691275167785237</v>
      </c>
      <c r="AB29" s="60">
        <v>6.395348837209303</v>
      </c>
      <c r="AC29" s="60">
        <v>10.759493670886076</v>
      </c>
      <c r="AD29" s="60">
        <v>7.6470588235294121</v>
      </c>
      <c r="AE29" s="60">
        <v>10.625</v>
      </c>
      <c r="AF29" s="60">
        <v>8.938547486033519</v>
      </c>
      <c r="AG29" s="60">
        <v>8.1081081081081088</v>
      </c>
      <c r="AH29" s="60">
        <v>6.3829787234042552</v>
      </c>
      <c r="AI29" s="60">
        <v>11.409395973154362</v>
      </c>
      <c r="AJ29" s="60">
        <v>8.1300813008130088</v>
      </c>
      <c r="AK29" s="60">
        <v>7.518796992481203</v>
      </c>
    </row>
    <row r="30" spans="1:37" s="20" customFormat="1" ht="11.25" customHeight="1" x14ac:dyDescent="0.2">
      <c r="A30" s="23" t="s">
        <v>79</v>
      </c>
      <c r="B30" s="86">
        <v>5.9340659340659334</v>
      </c>
      <c r="C30" s="86">
        <v>5.7251908396946565</v>
      </c>
      <c r="D30" s="86">
        <v>4.7619047619047619</v>
      </c>
      <c r="E30" s="86">
        <v>7.4786324786324787</v>
      </c>
      <c r="F30" s="86">
        <v>10.022779043280181</v>
      </c>
      <c r="G30" s="86">
        <v>9.7510373443983411</v>
      </c>
      <c r="H30" s="86">
        <v>8.8362068965517242</v>
      </c>
      <c r="I30" s="86">
        <v>8.393285371702639</v>
      </c>
      <c r="J30" s="86">
        <v>12.162162162162163</v>
      </c>
      <c r="K30" s="86">
        <v>12.860892388451445</v>
      </c>
      <c r="L30" s="86">
        <v>10.326086956521738</v>
      </c>
      <c r="M30" s="86">
        <v>10.835913312693499</v>
      </c>
      <c r="N30" s="86">
        <v>16.158536585365855</v>
      </c>
      <c r="O30" s="86">
        <v>11.585365853658537</v>
      </c>
      <c r="P30" s="86">
        <v>13.147410358565736</v>
      </c>
      <c r="Q30" s="86">
        <v>12.393162393162395</v>
      </c>
      <c r="R30" s="86">
        <v>16.037735849056602</v>
      </c>
      <c r="T30" s="23" t="s">
        <v>79</v>
      </c>
      <c r="U30" s="59">
        <v>13.903743315508022</v>
      </c>
      <c r="V30" s="59">
        <v>12.5</v>
      </c>
      <c r="W30" s="59">
        <v>21.50537634408602</v>
      </c>
      <c r="X30" s="59">
        <v>18.181818181818183</v>
      </c>
      <c r="Y30" s="59">
        <v>16.574585635359114</v>
      </c>
      <c r="Z30" s="59">
        <v>22</v>
      </c>
      <c r="AA30" s="59">
        <v>26.845637583892618</v>
      </c>
      <c r="AB30" s="59">
        <v>21.511627906976745</v>
      </c>
      <c r="AC30" s="59">
        <v>23.417721518987342</v>
      </c>
      <c r="AD30" s="59">
        <v>17.647058823529413</v>
      </c>
      <c r="AE30" s="59">
        <v>20</v>
      </c>
      <c r="AF30" s="59">
        <v>22.905027932960891</v>
      </c>
      <c r="AG30" s="59">
        <v>22.297297297297298</v>
      </c>
      <c r="AH30" s="59">
        <v>25.531914893617021</v>
      </c>
      <c r="AI30" s="59">
        <v>22.14765100671141</v>
      </c>
      <c r="AJ30" s="59">
        <v>28.455284552845534</v>
      </c>
      <c r="AK30" s="59">
        <v>24.81203007518797</v>
      </c>
    </row>
    <row r="31" spans="1:37" s="20" customFormat="1" ht="11.25" customHeight="1" x14ac:dyDescent="0.2">
      <c r="A31" s="23" t="s">
        <v>80</v>
      </c>
      <c r="B31" s="86" t="s">
        <v>84</v>
      </c>
      <c r="C31" s="86" t="s">
        <v>84</v>
      </c>
      <c r="D31" s="86">
        <v>1.5238095238095237</v>
      </c>
      <c r="E31" s="86">
        <v>3.2051282051282048</v>
      </c>
      <c r="F31" s="86">
        <v>1.5945330296127564</v>
      </c>
      <c r="G31" s="86">
        <v>3.7344398340248963</v>
      </c>
      <c r="H31" s="86">
        <v>5.1724137931034484</v>
      </c>
      <c r="I31" s="86">
        <v>9.1127098321342928</v>
      </c>
      <c r="J31" s="86">
        <v>7.5675675675675684</v>
      </c>
      <c r="K31" s="86">
        <v>11.811023622047244</v>
      </c>
      <c r="L31" s="86">
        <v>8.695652173913043</v>
      </c>
      <c r="M31" s="86">
        <v>9.5975232198142422</v>
      </c>
      <c r="N31" s="86">
        <v>11.280487804878049</v>
      </c>
      <c r="O31" s="86">
        <v>13.109756097560975</v>
      </c>
      <c r="P31" s="86">
        <v>7.9681274900398407</v>
      </c>
      <c r="Q31" s="86">
        <v>8.9743589743589745</v>
      </c>
      <c r="R31" s="86">
        <v>10.849056603773585</v>
      </c>
      <c r="T31" s="23" t="s">
        <v>80</v>
      </c>
      <c r="U31" s="59">
        <v>0</v>
      </c>
      <c r="V31" s="59">
        <v>0</v>
      </c>
      <c r="W31" s="59">
        <v>3.763440860215054</v>
      </c>
      <c r="X31" s="59">
        <v>6.8181818181818175</v>
      </c>
      <c r="Y31" s="59">
        <v>4.972375690607735</v>
      </c>
      <c r="Z31" s="59">
        <v>3.3333333333333335</v>
      </c>
      <c r="AA31" s="59">
        <v>3.3557046979865772</v>
      </c>
      <c r="AB31" s="59">
        <v>9.8837209302325579</v>
      </c>
      <c r="AC31" s="59">
        <v>17.088607594936708</v>
      </c>
      <c r="AD31" s="59">
        <v>13.529411764705882</v>
      </c>
      <c r="AE31" s="59">
        <v>10</v>
      </c>
      <c r="AF31" s="59">
        <v>11.731843575418994</v>
      </c>
      <c r="AG31" s="59">
        <v>8.7837837837837842</v>
      </c>
      <c r="AH31" s="59">
        <v>7.8014184397163122</v>
      </c>
      <c r="AI31" s="59">
        <v>6.0402684563758395</v>
      </c>
      <c r="AJ31" s="59">
        <v>8.1300813008130088</v>
      </c>
      <c r="AK31" s="59">
        <v>1.5037593984962405</v>
      </c>
    </row>
    <row r="32" spans="1:37" s="20" customFormat="1" ht="11.25" customHeight="1" x14ac:dyDescent="0.2">
      <c r="A32" s="27" t="s">
        <v>81</v>
      </c>
      <c r="B32" s="86">
        <v>47.692307692307693</v>
      </c>
      <c r="C32" s="86">
        <v>43.893129770992367</v>
      </c>
      <c r="D32" s="86">
        <v>39.80952380952381</v>
      </c>
      <c r="E32" s="86">
        <v>38.888888888888893</v>
      </c>
      <c r="F32" s="86">
        <v>39.635535307517081</v>
      </c>
      <c r="G32" s="86">
        <v>41.908713692946058</v>
      </c>
      <c r="H32" s="86">
        <v>40.732758620689658</v>
      </c>
      <c r="I32" s="86">
        <v>42.446043165467628</v>
      </c>
      <c r="J32" s="86">
        <v>39.45945945945946</v>
      </c>
      <c r="K32" s="86">
        <v>37.00787401574803</v>
      </c>
      <c r="L32" s="86">
        <v>33.423913043478258</v>
      </c>
      <c r="M32" s="86">
        <v>33.746130030959755</v>
      </c>
      <c r="N32" s="86">
        <v>34.146341463414636</v>
      </c>
      <c r="O32" s="86">
        <v>35.975609756097562</v>
      </c>
      <c r="P32" s="86">
        <v>38.645418326693225</v>
      </c>
      <c r="Q32" s="86">
        <v>32.051282051282051</v>
      </c>
      <c r="R32" s="86">
        <v>37.735849056603776</v>
      </c>
      <c r="T32" s="27" t="s">
        <v>81</v>
      </c>
      <c r="U32" s="59">
        <v>38.502673796791441</v>
      </c>
      <c r="V32" s="59">
        <v>35.416666666666671</v>
      </c>
      <c r="W32" s="59">
        <v>23.118279569892472</v>
      </c>
      <c r="X32" s="59">
        <v>22.727272727272727</v>
      </c>
      <c r="Y32" s="59">
        <v>18.784530386740332</v>
      </c>
      <c r="Z32" s="59">
        <v>21.333333333333336</v>
      </c>
      <c r="AA32" s="59">
        <v>15.436241610738255</v>
      </c>
      <c r="AB32" s="59">
        <v>10.465116279069768</v>
      </c>
      <c r="AC32" s="59">
        <v>13.291139240506327</v>
      </c>
      <c r="AD32" s="59">
        <v>11.76470588235294</v>
      </c>
      <c r="AE32" s="59">
        <v>15</v>
      </c>
      <c r="AF32" s="59">
        <v>11.731843575418994</v>
      </c>
      <c r="AG32" s="59">
        <v>7.4324324324324325</v>
      </c>
      <c r="AH32" s="59">
        <v>12.76595744680851</v>
      </c>
      <c r="AI32" s="59">
        <v>14.093959731543624</v>
      </c>
      <c r="AJ32" s="59">
        <v>6.5040650406504072</v>
      </c>
      <c r="AK32" s="59">
        <v>12.030075187969924</v>
      </c>
    </row>
    <row r="33" spans="1:37" s="20" customFormat="1" ht="11.25" customHeight="1" x14ac:dyDescent="0.2">
      <c r="A33" s="23" t="s">
        <v>82</v>
      </c>
      <c r="B33" s="86">
        <v>44.175824175824175</v>
      </c>
      <c r="C33" s="86">
        <v>47.137404580152669</v>
      </c>
      <c r="D33" s="86">
        <v>48.952380952380956</v>
      </c>
      <c r="E33" s="86">
        <v>45.940170940170937</v>
      </c>
      <c r="F33" s="86">
        <v>46.241457858769927</v>
      </c>
      <c r="G33" s="86">
        <v>41.078838174273855</v>
      </c>
      <c r="H33" s="86">
        <v>40.517241379310342</v>
      </c>
      <c r="I33" s="86">
        <v>36.211031175059958</v>
      </c>
      <c r="J33" s="86">
        <v>37.027027027027025</v>
      </c>
      <c r="K33" s="86">
        <v>35.69553805774278</v>
      </c>
      <c r="L33" s="86">
        <v>45.380434782608695</v>
      </c>
      <c r="M33" s="86">
        <v>43.343653250773997</v>
      </c>
      <c r="N33" s="86">
        <v>35.060975609756099</v>
      </c>
      <c r="O33" s="86">
        <v>36.280487804878049</v>
      </c>
      <c r="P33" s="86">
        <v>37.450199203187253</v>
      </c>
      <c r="Q33" s="86">
        <v>43.162393162393165</v>
      </c>
      <c r="R33" s="86">
        <v>33.018867924528301</v>
      </c>
      <c r="T33" s="23" t="s">
        <v>82</v>
      </c>
      <c r="U33" s="59">
        <v>9.0909090909090917</v>
      </c>
      <c r="V33" s="59">
        <v>10.9375</v>
      </c>
      <c r="W33" s="59">
        <v>12.903225806451612</v>
      </c>
      <c r="X33" s="59">
        <v>11.363636363636363</v>
      </c>
      <c r="Y33" s="59">
        <v>9.3922651933701662</v>
      </c>
      <c r="Z33" s="59">
        <v>10.666666666666668</v>
      </c>
      <c r="AA33" s="59">
        <v>10.067114093959731</v>
      </c>
      <c r="AB33" s="59">
        <v>9.8837209302325579</v>
      </c>
      <c r="AC33" s="59">
        <v>6.962025316455696</v>
      </c>
      <c r="AD33" s="59">
        <v>8.8235294117647065</v>
      </c>
      <c r="AE33" s="59">
        <v>8.75</v>
      </c>
      <c r="AF33" s="59">
        <v>11.173184357541897</v>
      </c>
      <c r="AG33" s="59">
        <v>6.756756756756757</v>
      </c>
      <c r="AH33" s="59">
        <v>4.2553191489361701</v>
      </c>
      <c r="AI33" s="59">
        <v>6.7114093959731544</v>
      </c>
      <c r="AJ33" s="59">
        <v>13.008130081300814</v>
      </c>
      <c r="AK33" s="59">
        <v>6.7669172932330826</v>
      </c>
    </row>
    <row r="34" spans="1:37" s="20" customFormat="1" ht="11.25" customHeight="1" x14ac:dyDescent="0.2">
      <c r="A34" s="23" t="s">
        <v>3</v>
      </c>
      <c r="B34" s="86">
        <v>100</v>
      </c>
      <c r="C34" s="86">
        <v>100</v>
      </c>
      <c r="D34" s="86">
        <v>100</v>
      </c>
      <c r="E34" s="86">
        <v>100</v>
      </c>
      <c r="F34" s="86">
        <v>100</v>
      </c>
      <c r="G34" s="86">
        <v>100</v>
      </c>
      <c r="H34" s="86">
        <v>100</v>
      </c>
      <c r="I34" s="86">
        <v>100</v>
      </c>
      <c r="J34" s="86">
        <v>100</v>
      </c>
      <c r="K34" s="86">
        <v>100</v>
      </c>
      <c r="L34" s="86">
        <v>100</v>
      </c>
      <c r="M34" s="86">
        <v>100</v>
      </c>
      <c r="N34" s="86">
        <v>100</v>
      </c>
      <c r="O34" s="86">
        <v>100</v>
      </c>
      <c r="P34" s="86">
        <v>100</v>
      </c>
      <c r="Q34" s="86">
        <v>100</v>
      </c>
      <c r="R34" s="86">
        <v>100</v>
      </c>
      <c r="T34" s="23" t="s">
        <v>3</v>
      </c>
      <c r="U34" s="59">
        <v>100</v>
      </c>
      <c r="V34" s="59">
        <v>100</v>
      </c>
      <c r="W34" s="59">
        <v>100</v>
      </c>
      <c r="X34" s="59">
        <v>100</v>
      </c>
      <c r="Y34" s="59">
        <v>100</v>
      </c>
      <c r="Z34" s="59">
        <v>100</v>
      </c>
      <c r="AA34" s="59">
        <v>100</v>
      </c>
      <c r="AB34" s="59">
        <v>100</v>
      </c>
      <c r="AC34" s="59">
        <v>100</v>
      </c>
      <c r="AD34" s="59">
        <v>100</v>
      </c>
      <c r="AE34" s="59">
        <v>100</v>
      </c>
      <c r="AF34" s="59">
        <v>100</v>
      </c>
      <c r="AG34" s="59">
        <v>100</v>
      </c>
      <c r="AH34" s="59">
        <v>100</v>
      </c>
      <c r="AI34" s="59">
        <v>100</v>
      </c>
      <c r="AJ34" s="59">
        <v>100</v>
      </c>
      <c r="AK34" s="59">
        <v>100</v>
      </c>
    </row>
    <row r="35" spans="1:37" s="20" customFormat="1" ht="3" customHeight="1" x14ac:dyDescent="0.2">
      <c r="A35" s="61"/>
      <c r="B35" s="62"/>
      <c r="C35" s="62"/>
      <c r="D35" s="62"/>
      <c r="E35" s="62"/>
      <c r="F35" s="62"/>
      <c r="G35" s="62"/>
      <c r="H35" s="62"/>
      <c r="I35" s="62"/>
      <c r="J35" s="62"/>
      <c r="K35" s="62"/>
      <c r="L35" s="62"/>
      <c r="M35" s="63"/>
      <c r="N35" s="63"/>
      <c r="O35" s="63"/>
      <c r="P35" s="63"/>
      <c r="Q35" s="63"/>
      <c r="R35" s="63"/>
      <c r="T35" s="61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3"/>
      <c r="AG35" s="63"/>
      <c r="AH35" s="63"/>
      <c r="AI35" s="63"/>
      <c r="AJ35" s="63"/>
      <c r="AK35" s="63"/>
    </row>
    <row r="36" spans="1:37" s="20" customFormat="1" ht="3" customHeight="1" x14ac:dyDescent="0.2"/>
    <row r="37" spans="1:37" s="20" customFormat="1" ht="11.25" customHeight="1" x14ac:dyDescent="0.2">
      <c r="A37" s="85"/>
      <c r="T37" s="64" t="s">
        <v>150</v>
      </c>
      <c r="U37" s="65"/>
      <c r="V37" s="65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</row>
    <row r="38" spans="1:37" s="54" customFormat="1" ht="19.5" customHeight="1" x14ac:dyDescent="0.2">
      <c r="A38" s="146"/>
      <c r="B38" s="147"/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T38" s="141" t="s">
        <v>151</v>
      </c>
      <c r="U38" s="142"/>
      <c r="V38" s="142"/>
      <c r="W38" s="142"/>
      <c r="X38" s="142"/>
      <c r="Y38" s="142"/>
      <c r="Z38" s="142"/>
      <c r="AA38" s="142"/>
      <c r="AB38" s="142"/>
      <c r="AC38" s="142"/>
      <c r="AD38" s="142"/>
      <c r="AE38" s="142"/>
      <c r="AF38" s="142"/>
      <c r="AG38" s="142"/>
      <c r="AH38" s="142"/>
      <c r="AI38" s="142"/>
      <c r="AJ38" s="142"/>
      <c r="AK38" s="142"/>
    </row>
  </sheetData>
  <sheetProtection selectLockedCells="1" selectUnlockedCells="1"/>
  <mergeCells count="14">
    <mergeCell ref="B16:R16"/>
    <mergeCell ref="B26:R26"/>
    <mergeCell ref="A38:R38"/>
    <mergeCell ref="B6:R6"/>
    <mergeCell ref="A1:R1"/>
    <mergeCell ref="B3:R3"/>
    <mergeCell ref="A2:R2"/>
    <mergeCell ref="T1:AK1"/>
    <mergeCell ref="U6:AK6"/>
    <mergeCell ref="U16:AK16"/>
    <mergeCell ref="U26:AK26"/>
    <mergeCell ref="T38:AK38"/>
    <mergeCell ref="U3:AK3"/>
    <mergeCell ref="T2:AK2"/>
  </mergeCells>
  <pageMargins left="0.59055118110236227" right="0.59055118110236227" top="0.98425196850393704" bottom="0.78740157480314965" header="0.51181102362204722" footer="0.31496062992125984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/>
  </sheetPr>
  <dimension ref="A1:AS32"/>
  <sheetViews>
    <sheetView zoomScaleNormal="100" workbookViewId="0">
      <selection sqref="A1:U1"/>
    </sheetView>
  </sheetViews>
  <sheetFormatPr defaultColWidth="9.109375" defaultRowHeight="13.2" x14ac:dyDescent="0.25"/>
  <cols>
    <col min="1" max="1" width="19.33203125" style="84" customWidth="1"/>
    <col min="2" max="2" width="8.5546875" style="13" customWidth="1"/>
    <col min="3" max="3" width="7.109375" style="13" customWidth="1"/>
    <col min="4" max="6" width="9.33203125" style="13" bestFit="1" customWidth="1"/>
    <col min="7" max="7" width="6.6640625" style="13" customWidth="1"/>
    <col min="8" max="8" width="0.88671875" style="13" customWidth="1"/>
    <col min="9" max="9" width="8.5546875" style="13" customWidth="1"/>
    <col min="10" max="10" width="7.109375" style="13" customWidth="1"/>
    <col min="11" max="13" width="9.33203125" style="13" bestFit="1" customWidth="1"/>
    <col min="14" max="14" width="6.6640625" style="13" customWidth="1"/>
    <col min="15" max="15" width="0.88671875" style="13" customWidth="1"/>
    <col min="16" max="16" width="8.5546875" style="13" customWidth="1"/>
    <col min="17" max="17" width="7.109375" style="13" customWidth="1"/>
    <col min="18" max="20" width="9.33203125" style="13" bestFit="1" customWidth="1"/>
    <col min="21" max="21" width="6.6640625" style="13" customWidth="1"/>
    <col min="22" max="22" width="9.109375" style="13"/>
    <col min="23" max="23" width="19.33203125" style="84" customWidth="1"/>
    <col min="24" max="24" width="8.5546875" style="13" customWidth="1"/>
    <col min="25" max="25" width="7.109375" style="13" customWidth="1"/>
    <col min="26" max="28" width="9.33203125" style="13" bestFit="1" customWidth="1"/>
    <col min="29" max="29" width="6.6640625" style="13" customWidth="1"/>
    <col min="30" max="30" width="0.88671875" style="13" customWidth="1"/>
    <col min="31" max="31" width="8.5546875" style="13" customWidth="1"/>
    <col min="32" max="32" width="7.109375" style="13" customWidth="1"/>
    <col min="33" max="35" width="9.33203125" style="13" bestFit="1" customWidth="1"/>
    <col min="36" max="36" width="6.6640625" style="13" customWidth="1"/>
    <col min="37" max="37" width="0.88671875" style="13" customWidth="1"/>
    <col min="38" max="38" width="8.5546875" style="13" customWidth="1"/>
    <col min="39" max="39" width="7.109375" style="13" customWidth="1"/>
    <col min="40" max="42" width="9.33203125" style="13" bestFit="1" customWidth="1"/>
    <col min="43" max="43" width="6.6640625" style="13" customWidth="1"/>
    <col min="44" max="118" width="9.109375" style="13"/>
    <col min="119" max="119" width="20.44140625" style="13" customWidth="1"/>
    <col min="120" max="120" width="8.5546875" style="13" customWidth="1"/>
    <col min="121" max="121" width="7.109375" style="13" customWidth="1"/>
    <col min="122" max="124" width="9.33203125" style="13" bestFit="1" customWidth="1"/>
    <col min="125" max="125" width="6.6640625" style="13" customWidth="1"/>
    <col min="126" max="126" width="0.88671875" style="13" customWidth="1"/>
    <col min="127" max="127" width="9.33203125" style="13" bestFit="1" customWidth="1"/>
    <col min="128" max="128" width="0.88671875" style="13" customWidth="1"/>
    <col min="129" max="129" width="8.109375" style="13" customWidth="1"/>
    <col min="130" max="130" width="8.33203125" style="13" customWidth="1"/>
    <col min="131" max="131" width="8.88671875" style="13" customWidth="1"/>
    <col min="132" max="132" width="8.6640625" style="13" customWidth="1"/>
    <col min="133" max="133" width="8.33203125" style="13" customWidth="1"/>
    <col min="134" max="134" width="6.33203125" style="13" bestFit="1" customWidth="1"/>
    <col min="135" max="289" width="9.109375" style="13"/>
    <col min="290" max="290" width="20.44140625" style="13" customWidth="1"/>
    <col min="291" max="291" width="8.5546875" style="13" customWidth="1"/>
    <col min="292" max="374" width="9.109375" style="13"/>
    <col min="375" max="375" width="20.44140625" style="13" customWidth="1"/>
    <col min="376" max="376" width="8.5546875" style="13" customWidth="1"/>
    <col min="377" max="377" width="7.109375" style="13" customWidth="1"/>
    <col min="378" max="380" width="9.33203125" style="13" bestFit="1" customWidth="1"/>
    <col min="381" max="381" width="6.6640625" style="13" customWidth="1"/>
    <col min="382" max="382" width="0.88671875" style="13" customWidth="1"/>
    <col min="383" max="383" width="9.33203125" style="13" bestFit="1" customWidth="1"/>
    <col min="384" max="384" width="0.88671875" style="13" customWidth="1"/>
    <col min="385" max="385" width="8.109375" style="13" customWidth="1"/>
    <col min="386" max="386" width="8.33203125" style="13" customWidth="1"/>
    <col min="387" max="387" width="8.88671875" style="13" customWidth="1"/>
    <col min="388" max="388" width="8.6640625" style="13" customWidth="1"/>
    <col min="389" max="389" width="8.33203125" style="13" customWidth="1"/>
    <col min="390" max="390" width="6.33203125" style="13" bestFit="1" customWidth="1"/>
    <col min="391" max="545" width="9.109375" style="13"/>
    <col min="546" max="546" width="20.44140625" style="13" customWidth="1"/>
    <col min="547" max="547" width="8.5546875" style="13" customWidth="1"/>
    <col min="548" max="630" width="9.109375" style="13"/>
    <col min="631" max="631" width="20.44140625" style="13" customWidth="1"/>
    <col min="632" max="632" width="8.5546875" style="13" customWidth="1"/>
    <col min="633" max="633" width="7.109375" style="13" customWidth="1"/>
    <col min="634" max="636" width="9.33203125" style="13" bestFit="1" customWidth="1"/>
    <col min="637" max="637" width="6.6640625" style="13" customWidth="1"/>
    <col min="638" max="638" width="0.88671875" style="13" customWidth="1"/>
    <col min="639" max="639" width="9.33203125" style="13" bestFit="1" customWidth="1"/>
    <col min="640" max="640" width="0.88671875" style="13" customWidth="1"/>
    <col min="641" max="641" width="8.109375" style="13" customWidth="1"/>
    <col min="642" max="642" width="8.33203125" style="13" customWidth="1"/>
    <col min="643" max="643" width="8.88671875" style="13" customWidth="1"/>
    <col min="644" max="644" width="8.6640625" style="13" customWidth="1"/>
    <col min="645" max="645" width="8.33203125" style="13" customWidth="1"/>
    <col min="646" max="646" width="6.33203125" style="13" bestFit="1" customWidth="1"/>
    <col min="647" max="801" width="9.109375" style="13"/>
    <col min="802" max="802" width="20.44140625" style="13" customWidth="1"/>
    <col min="803" max="803" width="8.5546875" style="13" customWidth="1"/>
    <col min="804" max="886" width="9.109375" style="13"/>
    <col min="887" max="887" width="20.44140625" style="13" customWidth="1"/>
    <col min="888" max="888" width="8.5546875" style="13" customWidth="1"/>
    <col min="889" max="889" width="7.109375" style="13" customWidth="1"/>
    <col min="890" max="892" width="9.33203125" style="13" bestFit="1" customWidth="1"/>
    <col min="893" max="893" width="6.6640625" style="13" customWidth="1"/>
    <col min="894" max="894" width="0.88671875" style="13" customWidth="1"/>
    <col min="895" max="895" width="9.33203125" style="13" bestFit="1" customWidth="1"/>
    <col min="896" max="896" width="0.88671875" style="13" customWidth="1"/>
    <col min="897" max="897" width="8.109375" style="13" customWidth="1"/>
    <col min="898" max="898" width="8.33203125" style="13" customWidth="1"/>
    <col min="899" max="899" width="8.88671875" style="13" customWidth="1"/>
    <col min="900" max="900" width="8.6640625" style="13" customWidth="1"/>
    <col min="901" max="901" width="8.33203125" style="13" customWidth="1"/>
    <col min="902" max="902" width="6.33203125" style="13" bestFit="1" customWidth="1"/>
    <col min="903" max="1057" width="9.109375" style="13"/>
    <col min="1058" max="1058" width="20.44140625" style="13" customWidth="1"/>
    <col min="1059" max="1059" width="8.5546875" style="13" customWidth="1"/>
    <col min="1060" max="1142" width="9.109375" style="13"/>
    <col min="1143" max="1143" width="20.44140625" style="13" customWidth="1"/>
    <col min="1144" max="1144" width="8.5546875" style="13" customWidth="1"/>
    <col min="1145" max="1145" width="7.109375" style="13" customWidth="1"/>
    <col min="1146" max="1148" width="9.33203125" style="13" bestFit="1" customWidth="1"/>
    <col min="1149" max="1149" width="6.6640625" style="13" customWidth="1"/>
    <col min="1150" max="1150" width="0.88671875" style="13" customWidth="1"/>
    <col min="1151" max="1151" width="9.33203125" style="13" bestFit="1" customWidth="1"/>
    <col min="1152" max="1152" width="0.88671875" style="13" customWidth="1"/>
    <col min="1153" max="1153" width="8.109375" style="13" customWidth="1"/>
    <col min="1154" max="1154" width="8.33203125" style="13" customWidth="1"/>
    <col min="1155" max="1155" width="8.88671875" style="13" customWidth="1"/>
    <col min="1156" max="1156" width="8.6640625" style="13" customWidth="1"/>
    <col min="1157" max="1157" width="8.33203125" style="13" customWidth="1"/>
    <col min="1158" max="1158" width="6.33203125" style="13" bestFit="1" customWidth="1"/>
    <col min="1159" max="1313" width="9.109375" style="13"/>
    <col min="1314" max="1314" width="20.44140625" style="13" customWidth="1"/>
    <col min="1315" max="1315" width="8.5546875" style="13" customWidth="1"/>
    <col min="1316" max="1398" width="9.109375" style="13"/>
    <col min="1399" max="1399" width="20.44140625" style="13" customWidth="1"/>
    <col min="1400" max="1400" width="8.5546875" style="13" customWidth="1"/>
    <col min="1401" max="1401" width="7.109375" style="13" customWidth="1"/>
    <col min="1402" max="1404" width="9.33203125" style="13" bestFit="1" customWidth="1"/>
    <col min="1405" max="1405" width="6.6640625" style="13" customWidth="1"/>
    <col min="1406" max="1406" width="0.88671875" style="13" customWidth="1"/>
    <col min="1407" max="1407" width="9.33203125" style="13" bestFit="1" customWidth="1"/>
    <col min="1408" max="1408" width="0.88671875" style="13" customWidth="1"/>
    <col min="1409" max="1409" width="8.109375" style="13" customWidth="1"/>
    <col min="1410" max="1410" width="8.33203125" style="13" customWidth="1"/>
    <col min="1411" max="1411" width="8.88671875" style="13" customWidth="1"/>
    <col min="1412" max="1412" width="8.6640625" style="13" customWidth="1"/>
    <col min="1413" max="1413" width="8.33203125" style="13" customWidth="1"/>
    <col min="1414" max="1414" width="6.33203125" style="13" bestFit="1" customWidth="1"/>
    <col min="1415" max="1569" width="9.109375" style="13"/>
    <col min="1570" max="1570" width="20.44140625" style="13" customWidth="1"/>
    <col min="1571" max="1571" width="8.5546875" style="13" customWidth="1"/>
    <col min="1572" max="1654" width="9.109375" style="13"/>
    <col min="1655" max="1655" width="20.44140625" style="13" customWidth="1"/>
    <col min="1656" max="1656" width="8.5546875" style="13" customWidth="1"/>
    <col min="1657" max="1657" width="7.109375" style="13" customWidth="1"/>
    <col min="1658" max="1660" width="9.33203125" style="13" bestFit="1" customWidth="1"/>
    <col min="1661" max="1661" width="6.6640625" style="13" customWidth="1"/>
    <col min="1662" max="1662" width="0.88671875" style="13" customWidth="1"/>
    <col min="1663" max="1663" width="9.33203125" style="13" bestFit="1" customWidth="1"/>
    <col min="1664" max="1664" width="0.88671875" style="13" customWidth="1"/>
    <col min="1665" max="1665" width="8.109375" style="13" customWidth="1"/>
    <col min="1666" max="1666" width="8.33203125" style="13" customWidth="1"/>
    <col min="1667" max="1667" width="8.88671875" style="13" customWidth="1"/>
    <col min="1668" max="1668" width="8.6640625" style="13" customWidth="1"/>
    <col min="1669" max="1669" width="8.33203125" style="13" customWidth="1"/>
    <col min="1670" max="1670" width="6.33203125" style="13" bestFit="1" customWidth="1"/>
    <col min="1671" max="1825" width="9.109375" style="13"/>
    <col min="1826" max="1826" width="20.44140625" style="13" customWidth="1"/>
    <col min="1827" max="1827" width="8.5546875" style="13" customWidth="1"/>
    <col min="1828" max="1910" width="9.109375" style="13"/>
    <col min="1911" max="1911" width="20.44140625" style="13" customWidth="1"/>
    <col min="1912" max="1912" width="8.5546875" style="13" customWidth="1"/>
    <col min="1913" max="1913" width="7.109375" style="13" customWidth="1"/>
    <col min="1914" max="1916" width="9.33203125" style="13" bestFit="1" customWidth="1"/>
    <col min="1917" max="1917" width="6.6640625" style="13" customWidth="1"/>
    <col min="1918" max="1918" width="0.88671875" style="13" customWidth="1"/>
    <col min="1919" max="1919" width="9.33203125" style="13" bestFit="1" customWidth="1"/>
    <col min="1920" max="1920" width="0.88671875" style="13" customWidth="1"/>
    <col min="1921" max="1921" width="8.109375" style="13" customWidth="1"/>
    <col min="1922" max="1922" width="8.33203125" style="13" customWidth="1"/>
    <col min="1923" max="1923" width="8.88671875" style="13" customWidth="1"/>
    <col min="1924" max="1924" width="8.6640625" style="13" customWidth="1"/>
    <col min="1925" max="1925" width="8.33203125" style="13" customWidth="1"/>
    <col min="1926" max="1926" width="6.33203125" style="13" bestFit="1" customWidth="1"/>
    <col min="1927" max="2081" width="9.109375" style="13"/>
    <col min="2082" max="2082" width="20.44140625" style="13" customWidth="1"/>
    <col min="2083" max="2083" width="8.5546875" style="13" customWidth="1"/>
    <col min="2084" max="2166" width="9.109375" style="13"/>
    <col min="2167" max="2167" width="20.44140625" style="13" customWidth="1"/>
    <col min="2168" max="2168" width="8.5546875" style="13" customWidth="1"/>
    <col min="2169" max="2169" width="7.109375" style="13" customWidth="1"/>
    <col min="2170" max="2172" width="9.33203125" style="13" bestFit="1" customWidth="1"/>
    <col min="2173" max="2173" width="6.6640625" style="13" customWidth="1"/>
    <col min="2174" max="2174" width="0.88671875" style="13" customWidth="1"/>
    <col min="2175" max="2175" width="9.33203125" style="13" bestFit="1" customWidth="1"/>
    <col min="2176" max="2176" width="0.88671875" style="13" customWidth="1"/>
    <col min="2177" max="2177" width="8.109375" style="13" customWidth="1"/>
    <col min="2178" max="2178" width="8.33203125" style="13" customWidth="1"/>
    <col min="2179" max="2179" width="8.88671875" style="13" customWidth="1"/>
    <col min="2180" max="2180" width="8.6640625" style="13" customWidth="1"/>
    <col min="2181" max="2181" width="8.33203125" style="13" customWidth="1"/>
    <col min="2182" max="2182" width="6.33203125" style="13" bestFit="1" customWidth="1"/>
    <col min="2183" max="2337" width="9.109375" style="13"/>
    <col min="2338" max="2338" width="20.44140625" style="13" customWidth="1"/>
    <col min="2339" max="2339" width="8.5546875" style="13" customWidth="1"/>
    <col min="2340" max="2422" width="9.109375" style="13"/>
    <col min="2423" max="2423" width="20.44140625" style="13" customWidth="1"/>
    <col min="2424" max="2424" width="8.5546875" style="13" customWidth="1"/>
    <col min="2425" max="2425" width="7.109375" style="13" customWidth="1"/>
    <col min="2426" max="2428" width="9.33203125" style="13" bestFit="1" customWidth="1"/>
    <col min="2429" max="2429" width="6.6640625" style="13" customWidth="1"/>
    <col min="2430" max="2430" width="0.88671875" style="13" customWidth="1"/>
    <col min="2431" max="2431" width="9.33203125" style="13" bestFit="1" customWidth="1"/>
    <col min="2432" max="2432" width="0.88671875" style="13" customWidth="1"/>
    <col min="2433" max="2433" width="8.109375" style="13" customWidth="1"/>
    <col min="2434" max="2434" width="8.33203125" style="13" customWidth="1"/>
    <col min="2435" max="2435" width="8.88671875" style="13" customWidth="1"/>
    <col min="2436" max="2436" width="8.6640625" style="13" customWidth="1"/>
    <col min="2437" max="2437" width="8.33203125" style="13" customWidth="1"/>
    <col min="2438" max="2438" width="6.33203125" style="13" bestFit="1" customWidth="1"/>
    <col min="2439" max="2593" width="9.109375" style="13"/>
    <col min="2594" max="2594" width="20.44140625" style="13" customWidth="1"/>
    <col min="2595" max="2595" width="8.5546875" style="13" customWidth="1"/>
    <col min="2596" max="2678" width="9.109375" style="13"/>
    <col min="2679" max="2679" width="20.44140625" style="13" customWidth="1"/>
    <col min="2680" max="2680" width="8.5546875" style="13" customWidth="1"/>
    <col min="2681" max="2681" width="7.109375" style="13" customWidth="1"/>
    <col min="2682" max="2684" width="9.33203125" style="13" bestFit="1" customWidth="1"/>
    <col min="2685" max="2685" width="6.6640625" style="13" customWidth="1"/>
    <col min="2686" max="2686" width="0.88671875" style="13" customWidth="1"/>
    <col min="2687" max="2687" width="9.33203125" style="13" bestFit="1" customWidth="1"/>
    <col min="2688" max="2688" width="0.88671875" style="13" customWidth="1"/>
    <col min="2689" max="2689" width="8.109375" style="13" customWidth="1"/>
    <col min="2690" max="2690" width="8.33203125" style="13" customWidth="1"/>
    <col min="2691" max="2691" width="8.88671875" style="13" customWidth="1"/>
    <col min="2692" max="2692" width="8.6640625" style="13" customWidth="1"/>
    <col min="2693" max="2693" width="8.33203125" style="13" customWidth="1"/>
    <col min="2694" max="2694" width="6.33203125" style="13" bestFit="1" customWidth="1"/>
    <col min="2695" max="2849" width="9.109375" style="13"/>
    <col min="2850" max="2850" width="20.44140625" style="13" customWidth="1"/>
    <col min="2851" max="2851" width="8.5546875" style="13" customWidth="1"/>
    <col min="2852" max="2934" width="9.109375" style="13"/>
    <col min="2935" max="2935" width="20.44140625" style="13" customWidth="1"/>
    <col min="2936" max="2936" width="8.5546875" style="13" customWidth="1"/>
    <col min="2937" max="2937" width="7.109375" style="13" customWidth="1"/>
    <col min="2938" max="2940" width="9.33203125" style="13" bestFit="1" customWidth="1"/>
    <col min="2941" max="2941" width="6.6640625" style="13" customWidth="1"/>
    <col min="2942" max="2942" width="0.88671875" style="13" customWidth="1"/>
    <col min="2943" max="2943" width="9.33203125" style="13" bestFit="1" customWidth="1"/>
    <col min="2944" max="2944" width="0.88671875" style="13" customWidth="1"/>
    <col min="2945" max="2945" width="8.109375" style="13" customWidth="1"/>
    <col min="2946" max="2946" width="8.33203125" style="13" customWidth="1"/>
    <col min="2947" max="2947" width="8.88671875" style="13" customWidth="1"/>
    <col min="2948" max="2948" width="8.6640625" style="13" customWidth="1"/>
    <col min="2949" max="2949" width="8.33203125" style="13" customWidth="1"/>
    <col min="2950" max="2950" width="6.33203125" style="13" bestFit="1" customWidth="1"/>
    <col min="2951" max="3105" width="9.109375" style="13"/>
    <col min="3106" max="3106" width="20.44140625" style="13" customWidth="1"/>
    <col min="3107" max="3107" width="8.5546875" style="13" customWidth="1"/>
    <col min="3108" max="3190" width="9.109375" style="13"/>
    <col min="3191" max="3191" width="20.44140625" style="13" customWidth="1"/>
    <col min="3192" max="3192" width="8.5546875" style="13" customWidth="1"/>
    <col min="3193" max="3193" width="7.109375" style="13" customWidth="1"/>
    <col min="3194" max="3196" width="9.33203125" style="13" bestFit="1" customWidth="1"/>
    <col min="3197" max="3197" width="6.6640625" style="13" customWidth="1"/>
    <col min="3198" max="3198" width="0.88671875" style="13" customWidth="1"/>
    <col min="3199" max="3199" width="9.33203125" style="13" bestFit="1" customWidth="1"/>
    <col min="3200" max="3200" width="0.88671875" style="13" customWidth="1"/>
    <col min="3201" max="3201" width="8.109375" style="13" customWidth="1"/>
    <col min="3202" max="3202" width="8.33203125" style="13" customWidth="1"/>
    <col min="3203" max="3203" width="8.88671875" style="13" customWidth="1"/>
    <col min="3204" max="3204" width="8.6640625" style="13" customWidth="1"/>
    <col min="3205" max="3205" width="8.33203125" style="13" customWidth="1"/>
    <col min="3206" max="3206" width="6.33203125" style="13" bestFit="1" customWidth="1"/>
    <col min="3207" max="3361" width="9.109375" style="13"/>
    <col min="3362" max="3362" width="20.44140625" style="13" customWidth="1"/>
    <col min="3363" max="3363" width="8.5546875" style="13" customWidth="1"/>
    <col min="3364" max="3446" width="9.109375" style="13"/>
    <col min="3447" max="3447" width="20.44140625" style="13" customWidth="1"/>
    <col min="3448" max="3448" width="8.5546875" style="13" customWidth="1"/>
    <col min="3449" max="3449" width="7.109375" style="13" customWidth="1"/>
    <col min="3450" max="3452" width="9.33203125" style="13" bestFit="1" customWidth="1"/>
    <col min="3453" max="3453" width="6.6640625" style="13" customWidth="1"/>
    <col min="3454" max="3454" width="0.88671875" style="13" customWidth="1"/>
    <col min="3455" max="3455" width="9.33203125" style="13" bestFit="1" customWidth="1"/>
    <col min="3456" max="3456" width="0.88671875" style="13" customWidth="1"/>
    <col min="3457" max="3457" width="8.109375" style="13" customWidth="1"/>
    <col min="3458" max="3458" width="8.33203125" style="13" customWidth="1"/>
    <col min="3459" max="3459" width="8.88671875" style="13" customWidth="1"/>
    <col min="3460" max="3460" width="8.6640625" style="13" customWidth="1"/>
    <col min="3461" max="3461" width="8.33203125" style="13" customWidth="1"/>
    <col min="3462" max="3462" width="6.33203125" style="13" bestFit="1" customWidth="1"/>
    <col min="3463" max="3617" width="9.109375" style="13"/>
    <col min="3618" max="3618" width="20.44140625" style="13" customWidth="1"/>
    <col min="3619" max="3619" width="8.5546875" style="13" customWidth="1"/>
    <col min="3620" max="3702" width="9.109375" style="13"/>
    <col min="3703" max="3703" width="20.44140625" style="13" customWidth="1"/>
    <col min="3704" max="3704" width="8.5546875" style="13" customWidth="1"/>
    <col min="3705" max="3705" width="7.109375" style="13" customWidth="1"/>
    <col min="3706" max="3708" width="9.33203125" style="13" bestFit="1" customWidth="1"/>
    <col min="3709" max="3709" width="6.6640625" style="13" customWidth="1"/>
    <col min="3710" max="3710" width="0.88671875" style="13" customWidth="1"/>
    <col min="3711" max="3711" width="9.33203125" style="13" bestFit="1" customWidth="1"/>
    <col min="3712" max="3712" width="0.88671875" style="13" customWidth="1"/>
    <col min="3713" max="3713" width="8.109375" style="13" customWidth="1"/>
    <col min="3714" max="3714" width="8.33203125" style="13" customWidth="1"/>
    <col min="3715" max="3715" width="8.88671875" style="13" customWidth="1"/>
    <col min="3716" max="3716" width="8.6640625" style="13" customWidth="1"/>
    <col min="3717" max="3717" width="8.33203125" style="13" customWidth="1"/>
    <col min="3718" max="3718" width="6.33203125" style="13" bestFit="1" customWidth="1"/>
    <col min="3719" max="3873" width="9.109375" style="13"/>
    <col min="3874" max="3874" width="20.44140625" style="13" customWidth="1"/>
    <col min="3875" max="3875" width="8.5546875" style="13" customWidth="1"/>
    <col min="3876" max="3958" width="9.109375" style="13"/>
    <col min="3959" max="3959" width="20.44140625" style="13" customWidth="1"/>
    <col min="3960" max="3960" width="8.5546875" style="13" customWidth="1"/>
    <col min="3961" max="3961" width="7.109375" style="13" customWidth="1"/>
    <col min="3962" max="3964" width="9.33203125" style="13" bestFit="1" customWidth="1"/>
    <col min="3965" max="3965" width="6.6640625" style="13" customWidth="1"/>
    <col min="3966" max="3966" width="0.88671875" style="13" customWidth="1"/>
    <col min="3967" max="3967" width="9.33203125" style="13" bestFit="1" customWidth="1"/>
    <col min="3968" max="3968" width="0.88671875" style="13" customWidth="1"/>
    <col min="3969" max="3969" width="8.109375" style="13" customWidth="1"/>
    <col min="3970" max="3970" width="8.33203125" style="13" customWidth="1"/>
    <col min="3971" max="3971" width="8.88671875" style="13" customWidth="1"/>
    <col min="3972" max="3972" width="8.6640625" style="13" customWidth="1"/>
    <col min="3973" max="3973" width="8.33203125" style="13" customWidth="1"/>
    <col min="3974" max="3974" width="6.33203125" style="13" bestFit="1" customWidth="1"/>
    <col min="3975" max="4129" width="9.109375" style="13"/>
    <col min="4130" max="4130" width="20.44140625" style="13" customWidth="1"/>
    <col min="4131" max="4131" width="8.5546875" style="13" customWidth="1"/>
    <col min="4132" max="4214" width="9.109375" style="13"/>
    <col min="4215" max="4215" width="20.44140625" style="13" customWidth="1"/>
    <col min="4216" max="4216" width="8.5546875" style="13" customWidth="1"/>
    <col min="4217" max="4217" width="7.109375" style="13" customWidth="1"/>
    <col min="4218" max="4220" width="9.33203125" style="13" bestFit="1" customWidth="1"/>
    <col min="4221" max="4221" width="6.6640625" style="13" customWidth="1"/>
    <col min="4222" max="4222" width="0.88671875" style="13" customWidth="1"/>
    <col min="4223" max="4223" width="9.33203125" style="13" bestFit="1" customWidth="1"/>
    <col min="4224" max="4224" width="0.88671875" style="13" customWidth="1"/>
    <col min="4225" max="4225" width="8.109375" style="13" customWidth="1"/>
    <col min="4226" max="4226" width="8.33203125" style="13" customWidth="1"/>
    <col min="4227" max="4227" width="8.88671875" style="13" customWidth="1"/>
    <col min="4228" max="4228" width="8.6640625" style="13" customWidth="1"/>
    <col min="4229" max="4229" width="8.33203125" style="13" customWidth="1"/>
    <col min="4230" max="4230" width="6.33203125" style="13" bestFit="1" customWidth="1"/>
    <col min="4231" max="4385" width="9.109375" style="13"/>
    <col min="4386" max="4386" width="20.44140625" style="13" customWidth="1"/>
    <col min="4387" max="4387" width="8.5546875" style="13" customWidth="1"/>
    <col min="4388" max="4470" width="9.109375" style="13"/>
    <col min="4471" max="4471" width="20.44140625" style="13" customWidth="1"/>
    <col min="4472" max="4472" width="8.5546875" style="13" customWidth="1"/>
    <col min="4473" max="4473" width="7.109375" style="13" customWidth="1"/>
    <col min="4474" max="4476" width="9.33203125" style="13" bestFit="1" customWidth="1"/>
    <col min="4477" max="4477" width="6.6640625" style="13" customWidth="1"/>
    <col min="4478" max="4478" width="0.88671875" style="13" customWidth="1"/>
    <col min="4479" max="4479" width="9.33203125" style="13" bestFit="1" customWidth="1"/>
    <col min="4480" max="4480" width="0.88671875" style="13" customWidth="1"/>
    <col min="4481" max="4481" width="8.109375" style="13" customWidth="1"/>
    <col min="4482" max="4482" width="8.33203125" style="13" customWidth="1"/>
    <col min="4483" max="4483" width="8.88671875" style="13" customWidth="1"/>
    <col min="4484" max="4484" width="8.6640625" style="13" customWidth="1"/>
    <col min="4485" max="4485" width="8.33203125" style="13" customWidth="1"/>
    <col min="4486" max="4486" width="6.33203125" style="13" bestFit="1" customWidth="1"/>
    <col min="4487" max="4641" width="9.109375" style="13"/>
    <col min="4642" max="4642" width="20.44140625" style="13" customWidth="1"/>
    <col min="4643" max="4643" width="8.5546875" style="13" customWidth="1"/>
    <col min="4644" max="4726" width="9.109375" style="13"/>
    <col min="4727" max="4727" width="20.44140625" style="13" customWidth="1"/>
    <col min="4728" max="4728" width="8.5546875" style="13" customWidth="1"/>
    <col min="4729" max="4729" width="7.109375" style="13" customWidth="1"/>
    <col min="4730" max="4732" width="9.33203125" style="13" bestFit="1" customWidth="1"/>
    <col min="4733" max="4733" width="6.6640625" style="13" customWidth="1"/>
    <col min="4734" max="4734" width="0.88671875" style="13" customWidth="1"/>
    <col min="4735" max="4735" width="9.33203125" style="13" bestFit="1" customWidth="1"/>
    <col min="4736" max="4736" width="0.88671875" style="13" customWidth="1"/>
    <col min="4737" max="4737" width="8.109375" style="13" customWidth="1"/>
    <col min="4738" max="4738" width="8.33203125" style="13" customWidth="1"/>
    <col min="4739" max="4739" width="8.88671875" style="13" customWidth="1"/>
    <col min="4740" max="4740" width="8.6640625" style="13" customWidth="1"/>
    <col min="4741" max="4741" width="8.33203125" style="13" customWidth="1"/>
    <col min="4742" max="4742" width="6.33203125" style="13" bestFit="1" customWidth="1"/>
    <col min="4743" max="4897" width="9.109375" style="13"/>
    <col min="4898" max="4898" width="20.44140625" style="13" customWidth="1"/>
    <col min="4899" max="4899" width="8.5546875" style="13" customWidth="1"/>
    <col min="4900" max="4982" width="9.109375" style="13"/>
    <col min="4983" max="4983" width="20.44140625" style="13" customWidth="1"/>
    <col min="4984" max="4984" width="8.5546875" style="13" customWidth="1"/>
    <col min="4985" max="4985" width="7.109375" style="13" customWidth="1"/>
    <col min="4986" max="4988" width="9.33203125" style="13" bestFit="1" customWidth="1"/>
    <col min="4989" max="4989" width="6.6640625" style="13" customWidth="1"/>
    <col min="4990" max="4990" width="0.88671875" style="13" customWidth="1"/>
    <col min="4991" max="4991" width="9.33203125" style="13" bestFit="1" customWidth="1"/>
    <col min="4992" max="4992" width="0.88671875" style="13" customWidth="1"/>
    <col min="4993" max="4993" width="8.109375" style="13" customWidth="1"/>
    <col min="4994" max="4994" width="8.33203125" style="13" customWidth="1"/>
    <col min="4995" max="4995" width="8.88671875" style="13" customWidth="1"/>
    <col min="4996" max="4996" width="8.6640625" style="13" customWidth="1"/>
    <col min="4997" max="4997" width="8.33203125" style="13" customWidth="1"/>
    <col min="4998" max="4998" width="6.33203125" style="13" bestFit="1" customWidth="1"/>
    <col min="4999" max="5153" width="9.109375" style="13"/>
    <col min="5154" max="5154" width="20.44140625" style="13" customWidth="1"/>
    <col min="5155" max="5155" width="8.5546875" style="13" customWidth="1"/>
    <col min="5156" max="5238" width="9.109375" style="13"/>
    <col min="5239" max="5239" width="20.44140625" style="13" customWidth="1"/>
    <col min="5240" max="5240" width="8.5546875" style="13" customWidth="1"/>
    <col min="5241" max="5241" width="7.109375" style="13" customWidth="1"/>
    <col min="5242" max="5244" width="9.33203125" style="13" bestFit="1" customWidth="1"/>
    <col min="5245" max="5245" width="6.6640625" style="13" customWidth="1"/>
    <col min="5246" max="5246" width="0.88671875" style="13" customWidth="1"/>
    <col min="5247" max="5247" width="9.33203125" style="13" bestFit="1" customWidth="1"/>
    <col min="5248" max="5248" width="0.88671875" style="13" customWidth="1"/>
    <col min="5249" max="5249" width="8.109375" style="13" customWidth="1"/>
    <col min="5250" max="5250" width="8.33203125" style="13" customWidth="1"/>
    <col min="5251" max="5251" width="8.88671875" style="13" customWidth="1"/>
    <col min="5252" max="5252" width="8.6640625" style="13" customWidth="1"/>
    <col min="5253" max="5253" width="8.33203125" style="13" customWidth="1"/>
    <col min="5254" max="5254" width="6.33203125" style="13" bestFit="1" customWidth="1"/>
    <col min="5255" max="5409" width="9.109375" style="13"/>
    <col min="5410" max="5410" width="20.44140625" style="13" customWidth="1"/>
    <col min="5411" max="5411" width="8.5546875" style="13" customWidth="1"/>
    <col min="5412" max="5494" width="9.109375" style="13"/>
    <col min="5495" max="5495" width="20.44140625" style="13" customWidth="1"/>
    <col min="5496" max="5496" width="8.5546875" style="13" customWidth="1"/>
    <col min="5497" max="5497" width="7.109375" style="13" customWidth="1"/>
    <col min="5498" max="5500" width="9.33203125" style="13" bestFit="1" customWidth="1"/>
    <col min="5501" max="5501" width="6.6640625" style="13" customWidth="1"/>
    <col min="5502" max="5502" width="0.88671875" style="13" customWidth="1"/>
    <col min="5503" max="5503" width="9.33203125" style="13" bestFit="1" customWidth="1"/>
    <col min="5504" max="5504" width="0.88671875" style="13" customWidth="1"/>
    <col min="5505" max="5505" width="8.109375" style="13" customWidth="1"/>
    <col min="5506" max="5506" width="8.33203125" style="13" customWidth="1"/>
    <col min="5507" max="5507" width="8.88671875" style="13" customWidth="1"/>
    <col min="5508" max="5508" width="8.6640625" style="13" customWidth="1"/>
    <col min="5509" max="5509" width="8.33203125" style="13" customWidth="1"/>
    <col min="5510" max="5510" width="6.33203125" style="13" bestFit="1" customWidth="1"/>
    <col min="5511" max="5665" width="9.109375" style="13"/>
    <col min="5666" max="5666" width="20.44140625" style="13" customWidth="1"/>
    <col min="5667" max="5667" width="8.5546875" style="13" customWidth="1"/>
    <col min="5668" max="5750" width="9.109375" style="13"/>
    <col min="5751" max="5751" width="20.44140625" style="13" customWidth="1"/>
    <col min="5752" max="5752" width="8.5546875" style="13" customWidth="1"/>
    <col min="5753" max="5753" width="7.109375" style="13" customWidth="1"/>
    <col min="5754" max="5756" width="9.33203125" style="13" bestFit="1" customWidth="1"/>
    <col min="5757" max="5757" width="6.6640625" style="13" customWidth="1"/>
    <col min="5758" max="5758" width="0.88671875" style="13" customWidth="1"/>
    <col min="5759" max="5759" width="9.33203125" style="13" bestFit="1" customWidth="1"/>
    <col min="5760" max="5760" width="0.88671875" style="13" customWidth="1"/>
    <col min="5761" max="5761" width="8.109375" style="13" customWidth="1"/>
    <col min="5762" max="5762" width="8.33203125" style="13" customWidth="1"/>
    <col min="5763" max="5763" width="8.88671875" style="13" customWidth="1"/>
    <col min="5764" max="5764" width="8.6640625" style="13" customWidth="1"/>
    <col min="5765" max="5765" width="8.33203125" style="13" customWidth="1"/>
    <col min="5766" max="5766" width="6.33203125" style="13" bestFit="1" customWidth="1"/>
    <col min="5767" max="5921" width="9.109375" style="13"/>
    <col min="5922" max="5922" width="20.44140625" style="13" customWidth="1"/>
    <col min="5923" max="5923" width="8.5546875" style="13" customWidth="1"/>
    <col min="5924" max="6006" width="9.109375" style="13"/>
    <col min="6007" max="6007" width="20.44140625" style="13" customWidth="1"/>
    <col min="6008" max="6008" width="8.5546875" style="13" customWidth="1"/>
    <col min="6009" max="6009" width="7.109375" style="13" customWidth="1"/>
    <col min="6010" max="6012" width="9.33203125" style="13" bestFit="1" customWidth="1"/>
    <col min="6013" max="6013" width="6.6640625" style="13" customWidth="1"/>
    <col min="6014" max="6014" width="0.88671875" style="13" customWidth="1"/>
    <col min="6015" max="6015" width="9.33203125" style="13" bestFit="1" customWidth="1"/>
    <col min="6016" max="6016" width="0.88671875" style="13" customWidth="1"/>
    <col min="6017" max="6017" width="8.109375" style="13" customWidth="1"/>
    <col min="6018" max="6018" width="8.33203125" style="13" customWidth="1"/>
    <col min="6019" max="6019" width="8.88671875" style="13" customWidth="1"/>
    <col min="6020" max="6020" width="8.6640625" style="13" customWidth="1"/>
    <col min="6021" max="6021" width="8.33203125" style="13" customWidth="1"/>
    <col min="6022" max="6022" width="6.33203125" style="13" bestFit="1" customWidth="1"/>
    <col min="6023" max="6177" width="9.109375" style="13"/>
    <col min="6178" max="6178" width="20.44140625" style="13" customWidth="1"/>
    <col min="6179" max="6179" width="8.5546875" style="13" customWidth="1"/>
    <col min="6180" max="6262" width="9.109375" style="13"/>
    <col min="6263" max="6263" width="20.44140625" style="13" customWidth="1"/>
    <col min="6264" max="6264" width="8.5546875" style="13" customWidth="1"/>
    <col min="6265" max="6265" width="7.109375" style="13" customWidth="1"/>
    <col min="6266" max="6268" width="9.33203125" style="13" bestFit="1" customWidth="1"/>
    <col min="6269" max="6269" width="6.6640625" style="13" customWidth="1"/>
    <col min="6270" max="6270" width="0.88671875" style="13" customWidth="1"/>
    <col min="6271" max="6271" width="9.33203125" style="13" bestFit="1" customWidth="1"/>
    <col min="6272" max="6272" width="0.88671875" style="13" customWidth="1"/>
    <col min="6273" max="6273" width="8.109375" style="13" customWidth="1"/>
    <col min="6274" max="6274" width="8.33203125" style="13" customWidth="1"/>
    <col min="6275" max="6275" width="8.88671875" style="13" customWidth="1"/>
    <col min="6276" max="6276" width="8.6640625" style="13" customWidth="1"/>
    <col min="6277" max="6277" width="8.33203125" style="13" customWidth="1"/>
    <col min="6278" max="6278" width="6.33203125" style="13" bestFit="1" customWidth="1"/>
    <col min="6279" max="6433" width="9.109375" style="13"/>
    <col min="6434" max="6434" width="20.44140625" style="13" customWidth="1"/>
    <col min="6435" max="6435" width="8.5546875" style="13" customWidth="1"/>
    <col min="6436" max="6518" width="9.109375" style="13"/>
    <col min="6519" max="6519" width="20.44140625" style="13" customWidth="1"/>
    <col min="6520" max="6520" width="8.5546875" style="13" customWidth="1"/>
    <col min="6521" max="6521" width="7.109375" style="13" customWidth="1"/>
    <col min="6522" max="6524" width="9.33203125" style="13" bestFit="1" customWidth="1"/>
    <col min="6525" max="6525" width="6.6640625" style="13" customWidth="1"/>
    <col min="6526" max="6526" width="0.88671875" style="13" customWidth="1"/>
    <col min="6527" max="6527" width="9.33203125" style="13" bestFit="1" customWidth="1"/>
    <col min="6528" max="6528" width="0.88671875" style="13" customWidth="1"/>
    <col min="6529" max="6529" width="8.109375" style="13" customWidth="1"/>
    <col min="6530" max="6530" width="8.33203125" style="13" customWidth="1"/>
    <col min="6531" max="6531" width="8.88671875" style="13" customWidth="1"/>
    <col min="6532" max="6532" width="8.6640625" style="13" customWidth="1"/>
    <col min="6533" max="6533" width="8.33203125" style="13" customWidth="1"/>
    <col min="6534" max="6534" width="6.33203125" style="13" bestFit="1" customWidth="1"/>
    <col min="6535" max="6689" width="9.109375" style="13"/>
    <col min="6690" max="6690" width="20.44140625" style="13" customWidth="1"/>
    <col min="6691" max="6691" width="8.5546875" style="13" customWidth="1"/>
    <col min="6692" max="6774" width="9.109375" style="13"/>
    <col min="6775" max="6775" width="20.44140625" style="13" customWidth="1"/>
    <col min="6776" max="6776" width="8.5546875" style="13" customWidth="1"/>
    <col min="6777" max="6777" width="7.109375" style="13" customWidth="1"/>
    <col min="6778" max="6780" width="9.33203125" style="13" bestFit="1" customWidth="1"/>
    <col min="6781" max="6781" width="6.6640625" style="13" customWidth="1"/>
    <col min="6782" max="6782" width="0.88671875" style="13" customWidth="1"/>
    <col min="6783" max="6783" width="9.33203125" style="13" bestFit="1" customWidth="1"/>
    <col min="6784" max="6784" width="0.88671875" style="13" customWidth="1"/>
    <col min="6785" max="6785" width="8.109375" style="13" customWidth="1"/>
    <col min="6786" max="6786" width="8.33203125" style="13" customWidth="1"/>
    <col min="6787" max="6787" width="8.88671875" style="13" customWidth="1"/>
    <col min="6788" max="6788" width="8.6640625" style="13" customWidth="1"/>
    <col min="6789" max="6789" width="8.33203125" style="13" customWidth="1"/>
    <col min="6790" max="6790" width="6.33203125" style="13" bestFit="1" customWidth="1"/>
    <col min="6791" max="6945" width="9.109375" style="13"/>
    <col min="6946" max="6946" width="20.44140625" style="13" customWidth="1"/>
    <col min="6947" max="6947" width="8.5546875" style="13" customWidth="1"/>
    <col min="6948" max="7030" width="9.109375" style="13"/>
    <col min="7031" max="7031" width="20.44140625" style="13" customWidth="1"/>
    <col min="7032" max="7032" width="8.5546875" style="13" customWidth="1"/>
    <col min="7033" max="7033" width="7.109375" style="13" customWidth="1"/>
    <col min="7034" max="7036" width="9.33203125" style="13" bestFit="1" customWidth="1"/>
    <col min="7037" max="7037" width="6.6640625" style="13" customWidth="1"/>
    <col min="7038" max="7038" width="0.88671875" style="13" customWidth="1"/>
    <col min="7039" max="7039" width="9.33203125" style="13" bestFit="1" customWidth="1"/>
    <col min="7040" max="7040" width="0.88671875" style="13" customWidth="1"/>
    <col min="7041" max="7041" width="8.109375" style="13" customWidth="1"/>
    <col min="7042" max="7042" width="8.33203125" style="13" customWidth="1"/>
    <col min="7043" max="7043" width="8.88671875" style="13" customWidth="1"/>
    <col min="7044" max="7044" width="8.6640625" style="13" customWidth="1"/>
    <col min="7045" max="7045" width="8.33203125" style="13" customWidth="1"/>
    <col min="7046" max="7046" width="6.33203125" style="13" bestFit="1" customWidth="1"/>
    <col min="7047" max="7201" width="9.109375" style="13"/>
    <col min="7202" max="7202" width="20.44140625" style="13" customWidth="1"/>
    <col min="7203" max="7203" width="8.5546875" style="13" customWidth="1"/>
    <col min="7204" max="7286" width="9.109375" style="13"/>
    <col min="7287" max="7287" width="20.44140625" style="13" customWidth="1"/>
    <col min="7288" max="7288" width="8.5546875" style="13" customWidth="1"/>
    <col min="7289" max="7289" width="7.109375" style="13" customWidth="1"/>
    <col min="7290" max="7292" width="9.33203125" style="13" bestFit="1" customWidth="1"/>
    <col min="7293" max="7293" width="6.6640625" style="13" customWidth="1"/>
    <col min="7294" max="7294" width="0.88671875" style="13" customWidth="1"/>
    <col min="7295" max="7295" width="9.33203125" style="13" bestFit="1" customWidth="1"/>
    <col min="7296" max="7296" width="0.88671875" style="13" customWidth="1"/>
    <col min="7297" max="7297" width="8.109375" style="13" customWidth="1"/>
    <col min="7298" max="7298" width="8.33203125" style="13" customWidth="1"/>
    <col min="7299" max="7299" width="8.88671875" style="13" customWidth="1"/>
    <col min="7300" max="7300" width="8.6640625" style="13" customWidth="1"/>
    <col min="7301" max="7301" width="8.33203125" style="13" customWidth="1"/>
    <col min="7302" max="7302" width="6.33203125" style="13" bestFit="1" customWidth="1"/>
    <col min="7303" max="7457" width="9.109375" style="13"/>
    <col min="7458" max="7458" width="20.44140625" style="13" customWidth="1"/>
    <col min="7459" max="7459" width="8.5546875" style="13" customWidth="1"/>
    <col min="7460" max="7542" width="9.109375" style="13"/>
    <col min="7543" max="7543" width="20.44140625" style="13" customWidth="1"/>
    <col min="7544" max="7544" width="8.5546875" style="13" customWidth="1"/>
    <col min="7545" max="7545" width="7.109375" style="13" customWidth="1"/>
    <col min="7546" max="7548" width="9.33203125" style="13" bestFit="1" customWidth="1"/>
    <col min="7549" max="7549" width="6.6640625" style="13" customWidth="1"/>
    <col min="7550" max="7550" width="0.88671875" style="13" customWidth="1"/>
    <col min="7551" max="7551" width="9.33203125" style="13" bestFit="1" customWidth="1"/>
    <col min="7552" max="7552" width="0.88671875" style="13" customWidth="1"/>
    <col min="7553" max="7553" width="8.109375" style="13" customWidth="1"/>
    <col min="7554" max="7554" width="8.33203125" style="13" customWidth="1"/>
    <col min="7555" max="7555" width="8.88671875" style="13" customWidth="1"/>
    <col min="7556" max="7556" width="8.6640625" style="13" customWidth="1"/>
    <col min="7557" max="7557" width="8.33203125" style="13" customWidth="1"/>
    <col min="7558" max="7558" width="6.33203125" style="13" bestFit="1" customWidth="1"/>
    <col min="7559" max="7713" width="9.109375" style="13"/>
    <col min="7714" max="7714" width="20.44140625" style="13" customWidth="1"/>
    <col min="7715" max="7715" width="8.5546875" style="13" customWidth="1"/>
    <col min="7716" max="7798" width="9.109375" style="13"/>
    <col min="7799" max="7799" width="20.44140625" style="13" customWidth="1"/>
    <col min="7800" max="7800" width="8.5546875" style="13" customWidth="1"/>
    <col min="7801" max="7801" width="7.109375" style="13" customWidth="1"/>
    <col min="7802" max="7804" width="9.33203125" style="13" bestFit="1" customWidth="1"/>
    <col min="7805" max="7805" width="6.6640625" style="13" customWidth="1"/>
    <col min="7806" max="7806" width="0.88671875" style="13" customWidth="1"/>
    <col min="7807" max="7807" width="9.33203125" style="13" bestFit="1" customWidth="1"/>
    <col min="7808" max="7808" width="0.88671875" style="13" customWidth="1"/>
    <col min="7809" max="7809" width="8.109375" style="13" customWidth="1"/>
    <col min="7810" max="7810" width="8.33203125" style="13" customWidth="1"/>
    <col min="7811" max="7811" width="8.88671875" style="13" customWidth="1"/>
    <col min="7812" max="7812" width="8.6640625" style="13" customWidth="1"/>
    <col min="7813" max="7813" width="8.33203125" style="13" customWidth="1"/>
    <col min="7814" max="7814" width="6.33203125" style="13" bestFit="1" customWidth="1"/>
    <col min="7815" max="7969" width="9.109375" style="13"/>
    <col min="7970" max="7970" width="20.44140625" style="13" customWidth="1"/>
    <col min="7971" max="7971" width="8.5546875" style="13" customWidth="1"/>
    <col min="7972" max="8054" width="9.109375" style="13"/>
    <col min="8055" max="8055" width="20.44140625" style="13" customWidth="1"/>
    <col min="8056" max="8056" width="8.5546875" style="13" customWidth="1"/>
    <col min="8057" max="8057" width="7.109375" style="13" customWidth="1"/>
    <col min="8058" max="8060" width="9.33203125" style="13" bestFit="1" customWidth="1"/>
    <col min="8061" max="8061" width="6.6640625" style="13" customWidth="1"/>
    <col min="8062" max="8062" width="0.88671875" style="13" customWidth="1"/>
    <col min="8063" max="8063" width="9.33203125" style="13" bestFit="1" customWidth="1"/>
    <col min="8064" max="8064" width="0.88671875" style="13" customWidth="1"/>
    <col min="8065" max="8065" width="8.109375" style="13" customWidth="1"/>
    <col min="8066" max="8066" width="8.33203125" style="13" customWidth="1"/>
    <col min="8067" max="8067" width="8.88671875" style="13" customWidth="1"/>
    <col min="8068" max="8068" width="8.6640625" style="13" customWidth="1"/>
    <col min="8069" max="8069" width="8.33203125" style="13" customWidth="1"/>
    <col min="8070" max="8070" width="6.33203125" style="13" bestFit="1" customWidth="1"/>
    <col min="8071" max="8225" width="9.109375" style="13"/>
    <col min="8226" max="8226" width="20.44140625" style="13" customWidth="1"/>
    <col min="8227" max="8227" width="8.5546875" style="13" customWidth="1"/>
    <col min="8228" max="8310" width="9.109375" style="13"/>
    <col min="8311" max="8311" width="20.44140625" style="13" customWidth="1"/>
    <col min="8312" max="8312" width="8.5546875" style="13" customWidth="1"/>
    <col min="8313" max="8313" width="7.109375" style="13" customWidth="1"/>
    <col min="8314" max="8316" width="9.33203125" style="13" bestFit="1" customWidth="1"/>
    <col min="8317" max="8317" width="6.6640625" style="13" customWidth="1"/>
    <col min="8318" max="8318" width="0.88671875" style="13" customWidth="1"/>
    <col min="8319" max="8319" width="9.33203125" style="13" bestFit="1" customWidth="1"/>
    <col min="8320" max="8320" width="0.88671875" style="13" customWidth="1"/>
    <col min="8321" max="8321" width="8.109375" style="13" customWidth="1"/>
    <col min="8322" max="8322" width="8.33203125" style="13" customWidth="1"/>
    <col min="8323" max="8323" width="8.88671875" style="13" customWidth="1"/>
    <col min="8324" max="8324" width="8.6640625" style="13" customWidth="1"/>
    <col min="8325" max="8325" width="8.33203125" style="13" customWidth="1"/>
    <col min="8326" max="8326" width="6.33203125" style="13" bestFit="1" customWidth="1"/>
    <col min="8327" max="8481" width="9.109375" style="13"/>
    <col min="8482" max="8482" width="20.44140625" style="13" customWidth="1"/>
    <col min="8483" max="8483" width="8.5546875" style="13" customWidth="1"/>
    <col min="8484" max="8566" width="9.109375" style="13"/>
    <col min="8567" max="8567" width="20.44140625" style="13" customWidth="1"/>
    <col min="8568" max="8568" width="8.5546875" style="13" customWidth="1"/>
    <col min="8569" max="8569" width="7.109375" style="13" customWidth="1"/>
    <col min="8570" max="8572" width="9.33203125" style="13" bestFit="1" customWidth="1"/>
    <col min="8573" max="8573" width="6.6640625" style="13" customWidth="1"/>
    <col min="8574" max="8574" width="0.88671875" style="13" customWidth="1"/>
    <col min="8575" max="8575" width="9.33203125" style="13" bestFit="1" customWidth="1"/>
    <col min="8576" max="8576" width="0.88671875" style="13" customWidth="1"/>
    <col min="8577" max="8577" width="8.109375" style="13" customWidth="1"/>
    <col min="8578" max="8578" width="8.33203125" style="13" customWidth="1"/>
    <col min="8579" max="8579" width="8.88671875" style="13" customWidth="1"/>
    <col min="8580" max="8580" width="8.6640625" style="13" customWidth="1"/>
    <col min="8581" max="8581" width="8.33203125" style="13" customWidth="1"/>
    <col min="8582" max="8582" width="6.33203125" style="13" bestFit="1" customWidth="1"/>
    <col min="8583" max="8737" width="9.109375" style="13"/>
    <col min="8738" max="8738" width="20.44140625" style="13" customWidth="1"/>
    <col min="8739" max="8739" width="8.5546875" style="13" customWidth="1"/>
    <col min="8740" max="8822" width="9.109375" style="13"/>
    <col min="8823" max="8823" width="20.44140625" style="13" customWidth="1"/>
    <col min="8824" max="8824" width="8.5546875" style="13" customWidth="1"/>
    <col min="8825" max="8825" width="7.109375" style="13" customWidth="1"/>
    <col min="8826" max="8828" width="9.33203125" style="13" bestFit="1" customWidth="1"/>
    <col min="8829" max="8829" width="6.6640625" style="13" customWidth="1"/>
    <col min="8830" max="8830" width="0.88671875" style="13" customWidth="1"/>
    <col min="8831" max="8831" width="9.33203125" style="13" bestFit="1" customWidth="1"/>
    <col min="8832" max="8832" width="0.88671875" style="13" customWidth="1"/>
    <col min="8833" max="8833" width="8.109375" style="13" customWidth="1"/>
    <col min="8834" max="8834" width="8.33203125" style="13" customWidth="1"/>
    <col min="8835" max="8835" width="8.88671875" style="13" customWidth="1"/>
    <col min="8836" max="8836" width="8.6640625" style="13" customWidth="1"/>
    <col min="8837" max="8837" width="8.33203125" style="13" customWidth="1"/>
    <col min="8838" max="8838" width="6.33203125" style="13" bestFit="1" customWidth="1"/>
    <col min="8839" max="8993" width="9.109375" style="13"/>
    <col min="8994" max="8994" width="20.44140625" style="13" customWidth="1"/>
    <col min="8995" max="8995" width="8.5546875" style="13" customWidth="1"/>
    <col min="8996" max="9078" width="9.109375" style="13"/>
    <col min="9079" max="9079" width="20.44140625" style="13" customWidth="1"/>
    <col min="9080" max="9080" width="8.5546875" style="13" customWidth="1"/>
    <col min="9081" max="9081" width="7.109375" style="13" customWidth="1"/>
    <col min="9082" max="9084" width="9.33203125" style="13" bestFit="1" customWidth="1"/>
    <col min="9085" max="9085" width="6.6640625" style="13" customWidth="1"/>
    <col min="9086" max="9086" width="0.88671875" style="13" customWidth="1"/>
    <col min="9087" max="9087" width="9.33203125" style="13" bestFit="1" customWidth="1"/>
    <col min="9088" max="9088" width="0.88671875" style="13" customWidth="1"/>
    <col min="9089" max="9089" width="8.109375" style="13" customWidth="1"/>
    <col min="9090" max="9090" width="8.33203125" style="13" customWidth="1"/>
    <col min="9091" max="9091" width="8.88671875" style="13" customWidth="1"/>
    <col min="9092" max="9092" width="8.6640625" style="13" customWidth="1"/>
    <col min="9093" max="9093" width="8.33203125" style="13" customWidth="1"/>
    <col min="9094" max="9094" width="6.33203125" style="13" bestFit="1" customWidth="1"/>
    <col min="9095" max="9249" width="9.109375" style="13"/>
    <col min="9250" max="9250" width="20.44140625" style="13" customWidth="1"/>
    <col min="9251" max="9251" width="8.5546875" style="13" customWidth="1"/>
    <col min="9252" max="9334" width="9.109375" style="13"/>
    <col min="9335" max="9335" width="20.44140625" style="13" customWidth="1"/>
    <col min="9336" max="9336" width="8.5546875" style="13" customWidth="1"/>
    <col min="9337" max="9337" width="7.109375" style="13" customWidth="1"/>
    <col min="9338" max="9340" width="9.33203125" style="13" bestFit="1" customWidth="1"/>
    <col min="9341" max="9341" width="6.6640625" style="13" customWidth="1"/>
    <col min="9342" max="9342" width="0.88671875" style="13" customWidth="1"/>
    <col min="9343" max="9343" width="9.33203125" style="13" bestFit="1" customWidth="1"/>
    <col min="9344" max="9344" width="0.88671875" style="13" customWidth="1"/>
    <col min="9345" max="9345" width="8.109375" style="13" customWidth="1"/>
    <col min="9346" max="9346" width="8.33203125" style="13" customWidth="1"/>
    <col min="9347" max="9347" width="8.88671875" style="13" customWidth="1"/>
    <col min="9348" max="9348" width="8.6640625" style="13" customWidth="1"/>
    <col min="9349" max="9349" width="8.33203125" style="13" customWidth="1"/>
    <col min="9350" max="9350" width="6.33203125" style="13" bestFit="1" customWidth="1"/>
    <col min="9351" max="9505" width="9.109375" style="13"/>
    <col min="9506" max="9506" width="20.44140625" style="13" customWidth="1"/>
    <col min="9507" max="9507" width="8.5546875" style="13" customWidth="1"/>
    <col min="9508" max="9590" width="9.109375" style="13"/>
    <col min="9591" max="9591" width="20.44140625" style="13" customWidth="1"/>
    <col min="9592" max="9592" width="8.5546875" style="13" customWidth="1"/>
    <col min="9593" max="9593" width="7.109375" style="13" customWidth="1"/>
    <col min="9594" max="9596" width="9.33203125" style="13" bestFit="1" customWidth="1"/>
    <col min="9597" max="9597" width="6.6640625" style="13" customWidth="1"/>
    <col min="9598" max="9598" width="0.88671875" style="13" customWidth="1"/>
    <col min="9599" max="9599" width="9.33203125" style="13" bestFit="1" customWidth="1"/>
    <col min="9600" max="9600" width="0.88671875" style="13" customWidth="1"/>
    <col min="9601" max="9601" width="8.109375" style="13" customWidth="1"/>
    <col min="9602" max="9602" width="8.33203125" style="13" customWidth="1"/>
    <col min="9603" max="9603" width="8.88671875" style="13" customWidth="1"/>
    <col min="9604" max="9604" width="8.6640625" style="13" customWidth="1"/>
    <col min="9605" max="9605" width="8.33203125" style="13" customWidth="1"/>
    <col min="9606" max="9606" width="6.33203125" style="13" bestFit="1" customWidth="1"/>
    <col min="9607" max="9761" width="9.109375" style="13"/>
    <col min="9762" max="9762" width="20.44140625" style="13" customWidth="1"/>
    <col min="9763" max="9763" width="8.5546875" style="13" customWidth="1"/>
    <col min="9764" max="9846" width="9.109375" style="13"/>
    <col min="9847" max="9847" width="20.44140625" style="13" customWidth="1"/>
    <col min="9848" max="9848" width="8.5546875" style="13" customWidth="1"/>
    <col min="9849" max="9849" width="7.109375" style="13" customWidth="1"/>
    <col min="9850" max="9852" width="9.33203125" style="13" bestFit="1" customWidth="1"/>
    <col min="9853" max="9853" width="6.6640625" style="13" customWidth="1"/>
    <col min="9854" max="9854" width="0.88671875" style="13" customWidth="1"/>
    <col min="9855" max="9855" width="9.33203125" style="13" bestFit="1" customWidth="1"/>
    <col min="9856" max="9856" width="0.88671875" style="13" customWidth="1"/>
    <col min="9857" max="9857" width="8.109375" style="13" customWidth="1"/>
    <col min="9858" max="9858" width="8.33203125" style="13" customWidth="1"/>
    <col min="9859" max="9859" width="8.88671875" style="13" customWidth="1"/>
    <col min="9860" max="9860" width="8.6640625" style="13" customWidth="1"/>
    <col min="9861" max="9861" width="8.33203125" style="13" customWidth="1"/>
    <col min="9862" max="9862" width="6.33203125" style="13" bestFit="1" customWidth="1"/>
    <col min="9863" max="10017" width="9.109375" style="13"/>
    <col min="10018" max="10018" width="20.44140625" style="13" customWidth="1"/>
    <col min="10019" max="10019" width="8.5546875" style="13" customWidth="1"/>
    <col min="10020" max="10102" width="9.109375" style="13"/>
    <col min="10103" max="10103" width="20.44140625" style="13" customWidth="1"/>
    <col min="10104" max="10104" width="8.5546875" style="13" customWidth="1"/>
    <col min="10105" max="10105" width="7.109375" style="13" customWidth="1"/>
    <col min="10106" max="10108" width="9.33203125" style="13" bestFit="1" customWidth="1"/>
    <col min="10109" max="10109" width="6.6640625" style="13" customWidth="1"/>
    <col min="10110" max="10110" width="0.88671875" style="13" customWidth="1"/>
    <col min="10111" max="10111" width="9.33203125" style="13" bestFit="1" customWidth="1"/>
    <col min="10112" max="10112" width="0.88671875" style="13" customWidth="1"/>
    <col min="10113" max="10113" width="8.109375" style="13" customWidth="1"/>
    <col min="10114" max="10114" width="8.33203125" style="13" customWidth="1"/>
    <col min="10115" max="10115" width="8.88671875" style="13" customWidth="1"/>
    <col min="10116" max="10116" width="8.6640625" style="13" customWidth="1"/>
    <col min="10117" max="10117" width="8.33203125" style="13" customWidth="1"/>
    <col min="10118" max="10118" width="6.33203125" style="13" bestFit="1" customWidth="1"/>
    <col min="10119" max="10273" width="9.109375" style="13"/>
    <col min="10274" max="10274" width="20.44140625" style="13" customWidth="1"/>
    <col min="10275" max="10275" width="8.5546875" style="13" customWidth="1"/>
    <col min="10276" max="10358" width="9.109375" style="13"/>
    <col min="10359" max="10359" width="20.44140625" style="13" customWidth="1"/>
    <col min="10360" max="10360" width="8.5546875" style="13" customWidth="1"/>
    <col min="10361" max="10361" width="7.109375" style="13" customWidth="1"/>
    <col min="10362" max="10364" width="9.33203125" style="13" bestFit="1" customWidth="1"/>
    <col min="10365" max="10365" width="6.6640625" style="13" customWidth="1"/>
    <col min="10366" max="10366" width="0.88671875" style="13" customWidth="1"/>
    <col min="10367" max="10367" width="9.33203125" style="13" bestFit="1" customWidth="1"/>
    <col min="10368" max="10368" width="0.88671875" style="13" customWidth="1"/>
    <col min="10369" max="10369" width="8.109375" style="13" customWidth="1"/>
    <col min="10370" max="10370" width="8.33203125" style="13" customWidth="1"/>
    <col min="10371" max="10371" width="8.88671875" style="13" customWidth="1"/>
    <col min="10372" max="10372" width="8.6640625" style="13" customWidth="1"/>
    <col min="10373" max="10373" width="8.33203125" style="13" customWidth="1"/>
    <col min="10374" max="10374" width="6.33203125" style="13" bestFit="1" customWidth="1"/>
    <col min="10375" max="10529" width="9.109375" style="13"/>
    <col min="10530" max="10530" width="20.44140625" style="13" customWidth="1"/>
    <col min="10531" max="10531" width="8.5546875" style="13" customWidth="1"/>
    <col min="10532" max="10614" width="9.109375" style="13"/>
    <col min="10615" max="10615" width="20.44140625" style="13" customWidth="1"/>
    <col min="10616" max="10616" width="8.5546875" style="13" customWidth="1"/>
    <col min="10617" max="10617" width="7.109375" style="13" customWidth="1"/>
    <col min="10618" max="10620" width="9.33203125" style="13" bestFit="1" customWidth="1"/>
    <col min="10621" max="10621" width="6.6640625" style="13" customWidth="1"/>
    <col min="10622" max="10622" width="0.88671875" style="13" customWidth="1"/>
    <col min="10623" max="10623" width="9.33203125" style="13" bestFit="1" customWidth="1"/>
    <col min="10624" max="10624" width="0.88671875" style="13" customWidth="1"/>
    <col min="10625" max="10625" width="8.109375" style="13" customWidth="1"/>
    <col min="10626" max="10626" width="8.33203125" style="13" customWidth="1"/>
    <col min="10627" max="10627" width="8.88671875" style="13" customWidth="1"/>
    <col min="10628" max="10628" width="8.6640625" style="13" customWidth="1"/>
    <col min="10629" max="10629" width="8.33203125" style="13" customWidth="1"/>
    <col min="10630" max="10630" width="6.33203125" style="13" bestFit="1" customWidth="1"/>
    <col min="10631" max="10785" width="9.109375" style="13"/>
    <col min="10786" max="10786" width="20.44140625" style="13" customWidth="1"/>
    <col min="10787" max="10787" width="8.5546875" style="13" customWidth="1"/>
    <col min="10788" max="10870" width="9.109375" style="13"/>
    <col min="10871" max="10871" width="20.44140625" style="13" customWidth="1"/>
    <col min="10872" max="10872" width="8.5546875" style="13" customWidth="1"/>
    <col min="10873" max="10873" width="7.109375" style="13" customWidth="1"/>
    <col min="10874" max="10876" width="9.33203125" style="13" bestFit="1" customWidth="1"/>
    <col min="10877" max="10877" width="6.6640625" style="13" customWidth="1"/>
    <col min="10878" max="10878" width="0.88671875" style="13" customWidth="1"/>
    <col min="10879" max="10879" width="9.33203125" style="13" bestFit="1" customWidth="1"/>
    <col min="10880" max="10880" width="0.88671875" style="13" customWidth="1"/>
    <col min="10881" max="10881" width="8.109375" style="13" customWidth="1"/>
    <col min="10882" max="10882" width="8.33203125" style="13" customWidth="1"/>
    <col min="10883" max="10883" width="8.88671875" style="13" customWidth="1"/>
    <col min="10884" max="10884" width="8.6640625" style="13" customWidth="1"/>
    <col min="10885" max="10885" width="8.33203125" style="13" customWidth="1"/>
    <col min="10886" max="10886" width="6.33203125" style="13" bestFit="1" customWidth="1"/>
    <col min="10887" max="11041" width="9.109375" style="13"/>
    <col min="11042" max="11042" width="20.44140625" style="13" customWidth="1"/>
    <col min="11043" max="11043" width="8.5546875" style="13" customWidth="1"/>
    <col min="11044" max="11126" width="9.109375" style="13"/>
    <col min="11127" max="11127" width="20.44140625" style="13" customWidth="1"/>
    <col min="11128" max="11128" width="8.5546875" style="13" customWidth="1"/>
    <col min="11129" max="11129" width="7.109375" style="13" customWidth="1"/>
    <col min="11130" max="11132" width="9.33203125" style="13" bestFit="1" customWidth="1"/>
    <col min="11133" max="11133" width="6.6640625" style="13" customWidth="1"/>
    <col min="11134" max="11134" width="0.88671875" style="13" customWidth="1"/>
    <col min="11135" max="11135" width="9.33203125" style="13" bestFit="1" customWidth="1"/>
    <col min="11136" max="11136" width="0.88671875" style="13" customWidth="1"/>
    <col min="11137" max="11137" width="8.109375" style="13" customWidth="1"/>
    <col min="11138" max="11138" width="8.33203125" style="13" customWidth="1"/>
    <col min="11139" max="11139" width="8.88671875" style="13" customWidth="1"/>
    <col min="11140" max="11140" width="8.6640625" style="13" customWidth="1"/>
    <col min="11141" max="11141" width="8.33203125" style="13" customWidth="1"/>
    <col min="11142" max="11142" width="6.33203125" style="13" bestFit="1" customWidth="1"/>
    <col min="11143" max="11297" width="9.109375" style="13"/>
    <col min="11298" max="11298" width="20.44140625" style="13" customWidth="1"/>
    <col min="11299" max="11299" width="8.5546875" style="13" customWidth="1"/>
    <col min="11300" max="11382" width="9.109375" style="13"/>
    <col min="11383" max="11383" width="20.44140625" style="13" customWidth="1"/>
    <col min="11384" max="11384" width="8.5546875" style="13" customWidth="1"/>
    <col min="11385" max="11385" width="7.109375" style="13" customWidth="1"/>
    <col min="11386" max="11388" width="9.33203125" style="13" bestFit="1" customWidth="1"/>
    <col min="11389" max="11389" width="6.6640625" style="13" customWidth="1"/>
    <col min="11390" max="11390" width="0.88671875" style="13" customWidth="1"/>
    <col min="11391" max="11391" width="9.33203125" style="13" bestFit="1" customWidth="1"/>
    <col min="11392" max="11392" width="0.88671875" style="13" customWidth="1"/>
    <col min="11393" max="11393" width="8.109375" style="13" customWidth="1"/>
    <col min="11394" max="11394" width="8.33203125" style="13" customWidth="1"/>
    <col min="11395" max="11395" width="8.88671875" style="13" customWidth="1"/>
    <col min="11396" max="11396" width="8.6640625" style="13" customWidth="1"/>
    <col min="11397" max="11397" width="8.33203125" style="13" customWidth="1"/>
    <col min="11398" max="11398" width="6.33203125" style="13" bestFit="1" customWidth="1"/>
    <col min="11399" max="11553" width="9.109375" style="13"/>
    <col min="11554" max="11554" width="20.44140625" style="13" customWidth="1"/>
    <col min="11555" max="11555" width="8.5546875" style="13" customWidth="1"/>
    <col min="11556" max="11638" width="9.109375" style="13"/>
    <col min="11639" max="11639" width="20.44140625" style="13" customWidth="1"/>
    <col min="11640" max="11640" width="8.5546875" style="13" customWidth="1"/>
    <col min="11641" max="11641" width="7.109375" style="13" customWidth="1"/>
    <col min="11642" max="11644" width="9.33203125" style="13" bestFit="1" customWidth="1"/>
    <col min="11645" max="11645" width="6.6640625" style="13" customWidth="1"/>
    <col min="11646" max="11646" width="0.88671875" style="13" customWidth="1"/>
    <col min="11647" max="11647" width="9.33203125" style="13" bestFit="1" customWidth="1"/>
    <col min="11648" max="11648" width="0.88671875" style="13" customWidth="1"/>
    <col min="11649" max="11649" width="8.109375" style="13" customWidth="1"/>
    <col min="11650" max="11650" width="8.33203125" style="13" customWidth="1"/>
    <col min="11651" max="11651" width="8.88671875" style="13" customWidth="1"/>
    <col min="11652" max="11652" width="8.6640625" style="13" customWidth="1"/>
    <col min="11653" max="11653" width="8.33203125" style="13" customWidth="1"/>
    <col min="11654" max="11654" width="6.33203125" style="13" bestFit="1" customWidth="1"/>
    <col min="11655" max="11809" width="9.109375" style="13"/>
    <col min="11810" max="11810" width="20.44140625" style="13" customWidth="1"/>
    <col min="11811" max="11811" width="8.5546875" style="13" customWidth="1"/>
    <col min="11812" max="11894" width="9.109375" style="13"/>
    <col min="11895" max="11895" width="20.44140625" style="13" customWidth="1"/>
    <col min="11896" max="11896" width="8.5546875" style="13" customWidth="1"/>
    <col min="11897" max="11897" width="7.109375" style="13" customWidth="1"/>
    <col min="11898" max="11900" width="9.33203125" style="13" bestFit="1" customWidth="1"/>
    <col min="11901" max="11901" width="6.6640625" style="13" customWidth="1"/>
    <col min="11902" max="11902" width="0.88671875" style="13" customWidth="1"/>
    <col min="11903" max="11903" width="9.33203125" style="13" bestFit="1" customWidth="1"/>
    <col min="11904" max="11904" width="0.88671875" style="13" customWidth="1"/>
    <col min="11905" max="11905" width="8.109375" style="13" customWidth="1"/>
    <col min="11906" max="11906" width="8.33203125" style="13" customWidth="1"/>
    <col min="11907" max="11907" width="8.88671875" style="13" customWidth="1"/>
    <col min="11908" max="11908" width="8.6640625" style="13" customWidth="1"/>
    <col min="11909" max="11909" width="8.33203125" style="13" customWidth="1"/>
    <col min="11910" max="11910" width="6.33203125" style="13" bestFit="1" customWidth="1"/>
    <col min="11911" max="12065" width="9.109375" style="13"/>
    <col min="12066" max="12066" width="20.44140625" style="13" customWidth="1"/>
    <col min="12067" max="12067" width="8.5546875" style="13" customWidth="1"/>
    <col min="12068" max="12150" width="9.109375" style="13"/>
    <col min="12151" max="12151" width="20.44140625" style="13" customWidth="1"/>
    <col min="12152" max="12152" width="8.5546875" style="13" customWidth="1"/>
    <col min="12153" max="12153" width="7.109375" style="13" customWidth="1"/>
    <col min="12154" max="12156" width="9.33203125" style="13" bestFit="1" customWidth="1"/>
    <col min="12157" max="12157" width="6.6640625" style="13" customWidth="1"/>
    <col min="12158" max="12158" width="0.88671875" style="13" customWidth="1"/>
    <col min="12159" max="12159" width="9.33203125" style="13" bestFit="1" customWidth="1"/>
    <col min="12160" max="12160" width="0.88671875" style="13" customWidth="1"/>
    <col min="12161" max="12161" width="8.109375" style="13" customWidth="1"/>
    <col min="12162" max="12162" width="8.33203125" style="13" customWidth="1"/>
    <col min="12163" max="12163" width="8.88671875" style="13" customWidth="1"/>
    <col min="12164" max="12164" width="8.6640625" style="13" customWidth="1"/>
    <col min="12165" max="12165" width="8.33203125" style="13" customWidth="1"/>
    <col min="12166" max="12166" width="6.33203125" style="13" bestFit="1" customWidth="1"/>
    <col min="12167" max="12321" width="9.109375" style="13"/>
    <col min="12322" max="12322" width="20.44140625" style="13" customWidth="1"/>
    <col min="12323" max="12323" width="8.5546875" style="13" customWidth="1"/>
    <col min="12324" max="12406" width="9.109375" style="13"/>
    <col min="12407" max="12407" width="20.44140625" style="13" customWidth="1"/>
    <col min="12408" max="12408" width="8.5546875" style="13" customWidth="1"/>
    <col min="12409" max="12409" width="7.109375" style="13" customWidth="1"/>
    <col min="12410" max="12412" width="9.33203125" style="13" bestFit="1" customWidth="1"/>
    <col min="12413" max="12413" width="6.6640625" style="13" customWidth="1"/>
    <col min="12414" max="12414" width="0.88671875" style="13" customWidth="1"/>
    <col min="12415" max="12415" width="9.33203125" style="13" bestFit="1" customWidth="1"/>
    <col min="12416" max="12416" width="0.88671875" style="13" customWidth="1"/>
    <col min="12417" max="12417" width="8.109375" style="13" customWidth="1"/>
    <col min="12418" max="12418" width="8.33203125" style="13" customWidth="1"/>
    <col min="12419" max="12419" width="8.88671875" style="13" customWidth="1"/>
    <col min="12420" max="12420" width="8.6640625" style="13" customWidth="1"/>
    <col min="12421" max="12421" width="8.33203125" style="13" customWidth="1"/>
    <col min="12422" max="12422" width="6.33203125" style="13" bestFit="1" customWidth="1"/>
    <col min="12423" max="12577" width="9.109375" style="13"/>
    <col min="12578" max="12578" width="20.44140625" style="13" customWidth="1"/>
    <col min="12579" max="12579" width="8.5546875" style="13" customWidth="1"/>
    <col min="12580" max="12662" width="9.109375" style="13"/>
    <col min="12663" max="12663" width="20.44140625" style="13" customWidth="1"/>
    <col min="12664" max="12664" width="8.5546875" style="13" customWidth="1"/>
    <col min="12665" max="12665" width="7.109375" style="13" customWidth="1"/>
    <col min="12666" max="12668" width="9.33203125" style="13" bestFit="1" customWidth="1"/>
    <col min="12669" max="12669" width="6.6640625" style="13" customWidth="1"/>
    <col min="12670" max="12670" width="0.88671875" style="13" customWidth="1"/>
    <col min="12671" max="12671" width="9.33203125" style="13" bestFit="1" customWidth="1"/>
    <col min="12672" max="12672" width="0.88671875" style="13" customWidth="1"/>
    <col min="12673" max="12673" width="8.109375" style="13" customWidth="1"/>
    <col min="12674" max="12674" width="8.33203125" style="13" customWidth="1"/>
    <col min="12675" max="12675" width="8.88671875" style="13" customWidth="1"/>
    <col min="12676" max="12676" width="8.6640625" style="13" customWidth="1"/>
    <col min="12677" max="12677" width="8.33203125" style="13" customWidth="1"/>
    <col min="12678" max="12678" width="6.33203125" style="13" bestFit="1" customWidth="1"/>
    <col min="12679" max="12833" width="9.109375" style="13"/>
    <col min="12834" max="12834" width="20.44140625" style="13" customWidth="1"/>
    <col min="12835" max="12835" width="8.5546875" style="13" customWidth="1"/>
    <col min="12836" max="12918" width="9.109375" style="13"/>
    <col min="12919" max="12919" width="20.44140625" style="13" customWidth="1"/>
    <col min="12920" max="12920" width="8.5546875" style="13" customWidth="1"/>
    <col min="12921" max="12921" width="7.109375" style="13" customWidth="1"/>
    <col min="12922" max="12924" width="9.33203125" style="13" bestFit="1" customWidth="1"/>
    <col min="12925" max="12925" width="6.6640625" style="13" customWidth="1"/>
    <col min="12926" max="12926" width="0.88671875" style="13" customWidth="1"/>
    <col min="12927" max="12927" width="9.33203125" style="13" bestFit="1" customWidth="1"/>
    <col min="12928" max="12928" width="0.88671875" style="13" customWidth="1"/>
    <col min="12929" max="12929" width="8.109375" style="13" customWidth="1"/>
    <col min="12930" max="12930" width="8.33203125" style="13" customWidth="1"/>
    <col min="12931" max="12931" width="8.88671875" style="13" customWidth="1"/>
    <col min="12932" max="12932" width="8.6640625" style="13" customWidth="1"/>
    <col min="12933" max="12933" width="8.33203125" style="13" customWidth="1"/>
    <col min="12934" max="12934" width="6.33203125" style="13" bestFit="1" customWidth="1"/>
    <col min="12935" max="13089" width="9.109375" style="13"/>
    <col min="13090" max="13090" width="20.44140625" style="13" customWidth="1"/>
    <col min="13091" max="13091" width="8.5546875" style="13" customWidth="1"/>
    <col min="13092" max="13174" width="9.109375" style="13"/>
    <col min="13175" max="13175" width="20.44140625" style="13" customWidth="1"/>
    <col min="13176" max="13176" width="8.5546875" style="13" customWidth="1"/>
    <col min="13177" max="13177" width="7.109375" style="13" customWidth="1"/>
    <col min="13178" max="13180" width="9.33203125" style="13" bestFit="1" customWidth="1"/>
    <col min="13181" max="13181" width="6.6640625" style="13" customWidth="1"/>
    <col min="13182" max="13182" width="0.88671875" style="13" customWidth="1"/>
    <col min="13183" max="13183" width="9.33203125" style="13" bestFit="1" customWidth="1"/>
    <col min="13184" max="13184" width="0.88671875" style="13" customWidth="1"/>
    <col min="13185" max="13185" width="8.109375" style="13" customWidth="1"/>
    <col min="13186" max="13186" width="8.33203125" style="13" customWidth="1"/>
    <col min="13187" max="13187" width="8.88671875" style="13" customWidth="1"/>
    <col min="13188" max="13188" width="8.6640625" style="13" customWidth="1"/>
    <col min="13189" max="13189" width="8.33203125" style="13" customWidth="1"/>
    <col min="13190" max="13190" width="6.33203125" style="13" bestFit="1" customWidth="1"/>
    <col min="13191" max="13345" width="9.109375" style="13"/>
    <col min="13346" max="13346" width="20.44140625" style="13" customWidth="1"/>
    <col min="13347" max="13347" width="8.5546875" style="13" customWidth="1"/>
    <col min="13348" max="13430" width="9.109375" style="13"/>
    <col min="13431" max="13431" width="20.44140625" style="13" customWidth="1"/>
    <col min="13432" max="13432" width="8.5546875" style="13" customWidth="1"/>
    <col min="13433" max="13433" width="7.109375" style="13" customWidth="1"/>
    <col min="13434" max="13436" width="9.33203125" style="13" bestFit="1" customWidth="1"/>
    <col min="13437" max="13437" width="6.6640625" style="13" customWidth="1"/>
    <col min="13438" max="13438" width="0.88671875" style="13" customWidth="1"/>
    <col min="13439" max="13439" width="9.33203125" style="13" bestFit="1" customWidth="1"/>
    <col min="13440" max="13440" width="0.88671875" style="13" customWidth="1"/>
    <col min="13441" max="13441" width="8.109375" style="13" customWidth="1"/>
    <col min="13442" max="13442" width="8.33203125" style="13" customWidth="1"/>
    <col min="13443" max="13443" width="8.88671875" style="13" customWidth="1"/>
    <col min="13444" max="13444" width="8.6640625" style="13" customWidth="1"/>
    <col min="13445" max="13445" width="8.33203125" style="13" customWidth="1"/>
    <col min="13446" max="13446" width="6.33203125" style="13" bestFit="1" customWidth="1"/>
    <col min="13447" max="13601" width="9.109375" style="13"/>
    <col min="13602" max="13602" width="20.44140625" style="13" customWidth="1"/>
    <col min="13603" max="13603" width="8.5546875" style="13" customWidth="1"/>
    <col min="13604" max="13686" width="9.109375" style="13"/>
    <col min="13687" max="13687" width="20.44140625" style="13" customWidth="1"/>
    <col min="13688" max="13688" width="8.5546875" style="13" customWidth="1"/>
    <col min="13689" max="13689" width="7.109375" style="13" customWidth="1"/>
    <col min="13690" max="13692" width="9.33203125" style="13" bestFit="1" customWidth="1"/>
    <col min="13693" max="13693" width="6.6640625" style="13" customWidth="1"/>
    <col min="13694" max="13694" width="0.88671875" style="13" customWidth="1"/>
    <col min="13695" max="13695" width="9.33203125" style="13" bestFit="1" customWidth="1"/>
    <col min="13696" max="13696" width="0.88671875" style="13" customWidth="1"/>
    <col min="13697" max="13697" width="8.109375" style="13" customWidth="1"/>
    <col min="13698" max="13698" width="8.33203125" style="13" customWidth="1"/>
    <col min="13699" max="13699" width="8.88671875" style="13" customWidth="1"/>
    <col min="13700" max="13700" width="8.6640625" style="13" customWidth="1"/>
    <col min="13701" max="13701" width="8.33203125" style="13" customWidth="1"/>
    <col min="13702" max="13702" width="6.33203125" style="13" bestFit="1" customWidth="1"/>
    <col min="13703" max="13857" width="9.109375" style="13"/>
    <col min="13858" max="13858" width="20.44140625" style="13" customWidth="1"/>
    <col min="13859" max="13859" width="8.5546875" style="13" customWidth="1"/>
    <col min="13860" max="13942" width="9.109375" style="13"/>
    <col min="13943" max="13943" width="20.44140625" style="13" customWidth="1"/>
    <col min="13944" max="13944" width="8.5546875" style="13" customWidth="1"/>
    <col min="13945" max="13945" width="7.109375" style="13" customWidth="1"/>
    <col min="13946" max="13948" width="9.33203125" style="13" bestFit="1" customWidth="1"/>
    <col min="13949" max="13949" width="6.6640625" style="13" customWidth="1"/>
    <col min="13950" max="13950" width="0.88671875" style="13" customWidth="1"/>
    <col min="13951" max="13951" width="9.33203125" style="13" bestFit="1" customWidth="1"/>
    <col min="13952" max="13952" width="0.88671875" style="13" customWidth="1"/>
    <col min="13953" max="13953" width="8.109375" style="13" customWidth="1"/>
    <col min="13954" max="13954" width="8.33203125" style="13" customWidth="1"/>
    <col min="13955" max="13955" width="8.88671875" style="13" customWidth="1"/>
    <col min="13956" max="13956" width="8.6640625" style="13" customWidth="1"/>
    <col min="13957" max="13957" width="8.33203125" style="13" customWidth="1"/>
    <col min="13958" max="13958" width="6.33203125" style="13" bestFit="1" customWidth="1"/>
    <col min="13959" max="14113" width="9.109375" style="13"/>
    <col min="14114" max="14114" width="20.44140625" style="13" customWidth="1"/>
    <col min="14115" max="14115" width="8.5546875" style="13" customWidth="1"/>
    <col min="14116" max="14198" width="9.109375" style="13"/>
    <col min="14199" max="14199" width="20.44140625" style="13" customWidth="1"/>
    <col min="14200" max="14200" width="8.5546875" style="13" customWidth="1"/>
    <col min="14201" max="14201" width="7.109375" style="13" customWidth="1"/>
    <col min="14202" max="14204" width="9.33203125" style="13" bestFit="1" customWidth="1"/>
    <col min="14205" max="14205" width="6.6640625" style="13" customWidth="1"/>
    <col min="14206" max="14206" width="0.88671875" style="13" customWidth="1"/>
    <col min="14207" max="14207" width="9.33203125" style="13" bestFit="1" customWidth="1"/>
    <col min="14208" max="14208" width="0.88671875" style="13" customWidth="1"/>
    <col min="14209" max="14209" width="8.109375" style="13" customWidth="1"/>
    <col min="14210" max="14210" width="8.33203125" style="13" customWidth="1"/>
    <col min="14211" max="14211" width="8.88671875" style="13" customWidth="1"/>
    <col min="14212" max="14212" width="8.6640625" style="13" customWidth="1"/>
    <col min="14213" max="14213" width="8.33203125" style="13" customWidth="1"/>
    <col min="14214" max="14214" width="6.33203125" style="13" bestFit="1" customWidth="1"/>
    <col min="14215" max="14369" width="9.109375" style="13"/>
    <col min="14370" max="14370" width="20.44140625" style="13" customWidth="1"/>
    <col min="14371" max="14371" width="8.5546875" style="13" customWidth="1"/>
    <col min="14372" max="14454" width="9.109375" style="13"/>
    <col min="14455" max="14455" width="20.44140625" style="13" customWidth="1"/>
    <col min="14456" max="14456" width="8.5546875" style="13" customWidth="1"/>
    <col min="14457" max="14457" width="7.109375" style="13" customWidth="1"/>
    <col min="14458" max="14460" width="9.33203125" style="13" bestFit="1" customWidth="1"/>
    <col min="14461" max="14461" width="6.6640625" style="13" customWidth="1"/>
    <col min="14462" max="14462" width="0.88671875" style="13" customWidth="1"/>
    <col min="14463" max="14463" width="9.33203125" style="13" bestFit="1" customWidth="1"/>
    <col min="14464" max="14464" width="0.88671875" style="13" customWidth="1"/>
    <col min="14465" max="14465" width="8.109375" style="13" customWidth="1"/>
    <col min="14466" max="14466" width="8.33203125" style="13" customWidth="1"/>
    <col min="14467" max="14467" width="8.88671875" style="13" customWidth="1"/>
    <col min="14468" max="14468" width="8.6640625" style="13" customWidth="1"/>
    <col min="14469" max="14469" width="8.33203125" style="13" customWidth="1"/>
    <col min="14470" max="14470" width="6.33203125" style="13" bestFit="1" customWidth="1"/>
    <col min="14471" max="14625" width="9.109375" style="13"/>
    <col min="14626" max="14626" width="20.44140625" style="13" customWidth="1"/>
    <col min="14627" max="14627" width="8.5546875" style="13" customWidth="1"/>
    <col min="14628" max="14710" width="9.109375" style="13"/>
    <col min="14711" max="14711" width="20.44140625" style="13" customWidth="1"/>
    <col min="14712" max="14712" width="8.5546875" style="13" customWidth="1"/>
    <col min="14713" max="14713" width="7.109375" style="13" customWidth="1"/>
    <col min="14714" max="14716" width="9.33203125" style="13" bestFit="1" customWidth="1"/>
    <col min="14717" max="14717" width="6.6640625" style="13" customWidth="1"/>
    <col min="14718" max="14718" width="0.88671875" style="13" customWidth="1"/>
    <col min="14719" max="14719" width="9.33203125" style="13" bestFit="1" customWidth="1"/>
    <col min="14720" max="14720" width="0.88671875" style="13" customWidth="1"/>
    <col min="14721" max="14721" width="8.109375" style="13" customWidth="1"/>
    <col min="14722" max="14722" width="8.33203125" style="13" customWidth="1"/>
    <col min="14723" max="14723" width="8.88671875" style="13" customWidth="1"/>
    <col min="14724" max="14724" width="8.6640625" style="13" customWidth="1"/>
    <col min="14725" max="14725" width="8.33203125" style="13" customWidth="1"/>
    <col min="14726" max="14726" width="6.33203125" style="13" bestFit="1" customWidth="1"/>
    <col min="14727" max="14881" width="9.109375" style="13"/>
    <col min="14882" max="14882" width="20.44140625" style="13" customWidth="1"/>
    <col min="14883" max="14883" width="8.5546875" style="13" customWidth="1"/>
    <col min="14884" max="14966" width="9.109375" style="13"/>
    <col min="14967" max="14967" width="20.44140625" style="13" customWidth="1"/>
    <col min="14968" max="14968" width="8.5546875" style="13" customWidth="1"/>
    <col min="14969" max="14969" width="7.109375" style="13" customWidth="1"/>
    <col min="14970" max="14972" width="9.33203125" style="13" bestFit="1" customWidth="1"/>
    <col min="14973" max="14973" width="6.6640625" style="13" customWidth="1"/>
    <col min="14974" max="14974" width="0.88671875" style="13" customWidth="1"/>
    <col min="14975" max="14975" width="9.33203125" style="13" bestFit="1" customWidth="1"/>
    <col min="14976" max="14976" width="0.88671875" style="13" customWidth="1"/>
    <col min="14977" max="14977" width="8.109375" style="13" customWidth="1"/>
    <col min="14978" max="14978" width="8.33203125" style="13" customWidth="1"/>
    <col min="14979" max="14979" width="8.88671875" style="13" customWidth="1"/>
    <col min="14980" max="14980" width="8.6640625" style="13" customWidth="1"/>
    <col min="14981" max="14981" width="8.33203125" style="13" customWidth="1"/>
    <col min="14982" max="14982" width="6.33203125" style="13" bestFit="1" customWidth="1"/>
    <col min="14983" max="15137" width="9.109375" style="13"/>
    <col min="15138" max="15138" width="20.44140625" style="13" customWidth="1"/>
    <col min="15139" max="15139" width="8.5546875" style="13" customWidth="1"/>
    <col min="15140" max="15222" width="9.109375" style="13"/>
    <col min="15223" max="15223" width="20.44140625" style="13" customWidth="1"/>
    <col min="15224" max="15224" width="8.5546875" style="13" customWidth="1"/>
    <col min="15225" max="15225" width="7.109375" style="13" customWidth="1"/>
    <col min="15226" max="15228" width="9.33203125" style="13" bestFit="1" customWidth="1"/>
    <col min="15229" max="15229" width="6.6640625" style="13" customWidth="1"/>
    <col min="15230" max="15230" width="0.88671875" style="13" customWidth="1"/>
    <col min="15231" max="15231" width="9.33203125" style="13" bestFit="1" customWidth="1"/>
    <col min="15232" max="15232" width="0.88671875" style="13" customWidth="1"/>
    <col min="15233" max="15233" width="8.109375" style="13" customWidth="1"/>
    <col min="15234" max="15234" width="8.33203125" style="13" customWidth="1"/>
    <col min="15235" max="15235" width="8.88671875" style="13" customWidth="1"/>
    <col min="15236" max="15236" width="8.6640625" style="13" customWidth="1"/>
    <col min="15237" max="15237" width="8.33203125" style="13" customWidth="1"/>
    <col min="15238" max="15238" width="6.33203125" style="13" bestFit="1" customWidth="1"/>
    <col min="15239" max="15393" width="9.109375" style="13"/>
    <col min="15394" max="15394" width="20.44140625" style="13" customWidth="1"/>
    <col min="15395" max="15395" width="8.5546875" style="13" customWidth="1"/>
    <col min="15396" max="15478" width="9.109375" style="13"/>
    <col min="15479" max="15479" width="20.44140625" style="13" customWidth="1"/>
    <col min="15480" max="15480" width="8.5546875" style="13" customWidth="1"/>
    <col min="15481" max="15481" width="7.109375" style="13" customWidth="1"/>
    <col min="15482" max="15484" width="9.33203125" style="13" bestFit="1" customWidth="1"/>
    <col min="15485" max="15485" width="6.6640625" style="13" customWidth="1"/>
    <col min="15486" max="15486" width="0.88671875" style="13" customWidth="1"/>
    <col min="15487" max="15487" width="9.33203125" style="13" bestFit="1" customWidth="1"/>
    <col min="15488" max="15488" width="0.88671875" style="13" customWidth="1"/>
    <col min="15489" max="15489" width="8.109375" style="13" customWidth="1"/>
    <col min="15490" max="15490" width="8.33203125" style="13" customWidth="1"/>
    <col min="15491" max="15491" width="8.88671875" style="13" customWidth="1"/>
    <col min="15492" max="15492" width="8.6640625" style="13" customWidth="1"/>
    <col min="15493" max="15493" width="8.33203125" style="13" customWidth="1"/>
    <col min="15494" max="15494" width="6.33203125" style="13" bestFit="1" customWidth="1"/>
    <col min="15495" max="15649" width="9.109375" style="13"/>
    <col min="15650" max="15650" width="20.44140625" style="13" customWidth="1"/>
    <col min="15651" max="15651" width="8.5546875" style="13" customWidth="1"/>
    <col min="15652" max="15734" width="9.109375" style="13"/>
    <col min="15735" max="15735" width="20.44140625" style="13" customWidth="1"/>
    <col min="15736" max="15736" width="8.5546875" style="13" customWidth="1"/>
    <col min="15737" max="15737" width="7.109375" style="13" customWidth="1"/>
    <col min="15738" max="15740" width="9.33203125" style="13" bestFit="1" customWidth="1"/>
    <col min="15741" max="15741" width="6.6640625" style="13" customWidth="1"/>
    <col min="15742" max="15742" width="0.88671875" style="13" customWidth="1"/>
    <col min="15743" max="15743" width="9.33203125" style="13" bestFit="1" customWidth="1"/>
    <col min="15744" max="15744" width="0.88671875" style="13" customWidth="1"/>
    <col min="15745" max="15745" width="8.109375" style="13" customWidth="1"/>
    <col min="15746" max="15746" width="8.33203125" style="13" customWidth="1"/>
    <col min="15747" max="15747" width="8.88671875" style="13" customWidth="1"/>
    <col min="15748" max="15748" width="8.6640625" style="13" customWidth="1"/>
    <col min="15749" max="15749" width="8.33203125" style="13" customWidth="1"/>
    <col min="15750" max="15750" width="6.33203125" style="13" bestFit="1" customWidth="1"/>
    <col min="15751" max="15905" width="9.109375" style="13"/>
    <col min="15906" max="15906" width="20.44140625" style="13" customWidth="1"/>
    <col min="15907" max="15907" width="8.5546875" style="13" customWidth="1"/>
    <col min="15908" max="15990" width="9.109375" style="13"/>
    <col min="15991" max="15991" width="20.44140625" style="13" customWidth="1"/>
    <col min="15992" max="15992" width="8.5546875" style="13" customWidth="1"/>
    <col min="15993" max="15993" width="7.109375" style="13" customWidth="1"/>
    <col min="15994" max="15996" width="9.33203125" style="13" bestFit="1" customWidth="1"/>
    <col min="15997" max="15997" width="6.6640625" style="13" customWidth="1"/>
    <col min="15998" max="15998" width="0.88671875" style="13" customWidth="1"/>
    <col min="15999" max="15999" width="9.33203125" style="13" bestFit="1" customWidth="1"/>
    <col min="16000" max="16000" width="0.88671875" style="13" customWidth="1"/>
    <col min="16001" max="16001" width="8.109375" style="13" customWidth="1"/>
    <col min="16002" max="16002" width="8.33203125" style="13" customWidth="1"/>
    <col min="16003" max="16003" width="8.88671875" style="13" customWidth="1"/>
    <col min="16004" max="16004" width="8.6640625" style="13" customWidth="1"/>
    <col min="16005" max="16005" width="8.33203125" style="13" customWidth="1"/>
    <col min="16006" max="16006" width="6.33203125" style="13" bestFit="1" customWidth="1"/>
    <col min="16007" max="16161" width="9.109375" style="13"/>
    <col min="16162" max="16162" width="20.44140625" style="13" customWidth="1"/>
    <col min="16163" max="16163" width="8.5546875" style="13" customWidth="1"/>
    <col min="16164" max="16384" width="9.109375" style="13"/>
  </cols>
  <sheetData>
    <row r="1" spans="1:45" ht="30" customHeight="1" x14ac:dyDescent="0.25">
      <c r="A1" s="138" t="s">
        <v>179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W1" s="138" t="s">
        <v>178</v>
      </c>
      <c r="X1" s="138"/>
      <c r="Y1" s="138"/>
      <c r="Z1" s="138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</row>
    <row r="2" spans="1:45" s="39" customFormat="1" ht="6" customHeight="1" x14ac:dyDescent="0.25">
      <c r="A2" s="148"/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5" s="39" customFormat="1" ht="17.399999999999999" customHeight="1" x14ac:dyDescent="0.25">
      <c r="A3" s="149" t="s">
        <v>162</v>
      </c>
      <c r="B3" s="143" t="s">
        <v>52</v>
      </c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W3" s="149" t="s">
        <v>162</v>
      </c>
      <c r="X3" s="143" t="s">
        <v>171</v>
      </c>
      <c r="Y3" s="144"/>
      <c r="Z3" s="144"/>
      <c r="AA3" s="144"/>
      <c r="AB3" s="144"/>
      <c r="AC3" s="144"/>
      <c r="AD3" s="144"/>
      <c r="AE3" s="144"/>
      <c r="AF3" s="144"/>
      <c r="AG3" s="144"/>
      <c r="AH3" s="144"/>
      <c r="AI3" s="144"/>
      <c r="AJ3" s="144"/>
      <c r="AK3" s="144"/>
      <c r="AL3" s="144"/>
      <c r="AM3" s="144"/>
      <c r="AN3" s="144"/>
      <c r="AO3" s="144"/>
      <c r="AP3" s="144"/>
      <c r="AQ3" s="144"/>
    </row>
    <row r="4" spans="1:45" s="71" customFormat="1" ht="14.4" customHeight="1" x14ac:dyDescent="0.25">
      <c r="A4" s="150"/>
      <c r="B4" s="152" t="s">
        <v>53</v>
      </c>
      <c r="C4" s="152"/>
      <c r="D4" s="152"/>
      <c r="E4" s="152"/>
      <c r="F4" s="152"/>
      <c r="G4" s="152"/>
      <c r="H4" s="66"/>
      <c r="I4" s="152" t="s">
        <v>54</v>
      </c>
      <c r="J4" s="152"/>
      <c r="K4" s="152"/>
      <c r="L4" s="152"/>
      <c r="M4" s="152"/>
      <c r="N4" s="152"/>
      <c r="O4" s="66"/>
      <c r="P4" s="152" t="s">
        <v>55</v>
      </c>
      <c r="Q4" s="152"/>
      <c r="R4" s="152"/>
      <c r="S4" s="152"/>
      <c r="T4" s="152"/>
      <c r="U4" s="152"/>
      <c r="V4" s="13"/>
      <c r="W4" s="150"/>
      <c r="X4" s="152" t="s">
        <v>53</v>
      </c>
      <c r="Y4" s="152"/>
      <c r="Z4" s="152"/>
      <c r="AA4" s="152"/>
      <c r="AB4" s="152"/>
      <c r="AC4" s="152"/>
      <c r="AD4" s="66"/>
      <c r="AE4" s="152" t="s">
        <v>54</v>
      </c>
      <c r="AF4" s="152"/>
      <c r="AG4" s="152"/>
      <c r="AH4" s="152"/>
      <c r="AI4" s="152"/>
      <c r="AJ4" s="152"/>
      <c r="AK4" s="66"/>
      <c r="AL4" s="152" t="s">
        <v>55</v>
      </c>
      <c r="AM4" s="152"/>
      <c r="AN4" s="152"/>
      <c r="AO4" s="152"/>
      <c r="AP4" s="152"/>
      <c r="AQ4" s="152"/>
      <c r="AR4" s="13"/>
      <c r="AS4" s="13"/>
    </row>
    <row r="5" spans="1:45" ht="34.950000000000003" customHeight="1" x14ac:dyDescent="0.25">
      <c r="A5" s="151"/>
      <c r="B5" s="67" t="s">
        <v>152</v>
      </c>
      <c r="C5" s="67" t="s">
        <v>56</v>
      </c>
      <c r="D5" s="67" t="s">
        <v>153</v>
      </c>
      <c r="E5" s="68" t="s">
        <v>81</v>
      </c>
      <c r="F5" s="67" t="s">
        <v>82</v>
      </c>
      <c r="G5" s="67" t="s">
        <v>3</v>
      </c>
      <c r="H5" s="69"/>
      <c r="I5" s="67" t="s">
        <v>152</v>
      </c>
      <c r="J5" s="67" t="s">
        <v>56</v>
      </c>
      <c r="K5" s="67" t="s">
        <v>153</v>
      </c>
      <c r="L5" s="68" t="s">
        <v>81</v>
      </c>
      <c r="M5" s="67" t="s">
        <v>82</v>
      </c>
      <c r="N5" s="67" t="s">
        <v>3</v>
      </c>
      <c r="O5" s="69"/>
      <c r="P5" s="67" t="s">
        <v>152</v>
      </c>
      <c r="Q5" s="67" t="s">
        <v>56</v>
      </c>
      <c r="R5" s="67" t="s">
        <v>153</v>
      </c>
      <c r="S5" s="68" t="s">
        <v>81</v>
      </c>
      <c r="T5" s="67" t="s">
        <v>82</v>
      </c>
      <c r="U5" s="67" t="s">
        <v>3</v>
      </c>
      <c r="W5" s="151"/>
      <c r="X5" s="67" t="s">
        <v>152</v>
      </c>
      <c r="Y5" s="67" t="s">
        <v>56</v>
      </c>
      <c r="Z5" s="67" t="s">
        <v>153</v>
      </c>
      <c r="AA5" s="68" t="s">
        <v>81</v>
      </c>
      <c r="AB5" s="67" t="s">
        <v>82</v>
      </c>
      <c r="AC5" s="67" t="s">
        <v>3</v>
      </c>
      <c r="AD5" s="69"/>
      <c r="AE5" s="67" t="s">
        <v>152</v>
      </c>
      <c r="AF5" s="67" t="s">
        <v>56</v>
      </c>
      <c r="AG5" s="67" t="s">
        <v>153</v>
      </c>
      <c r="AH5" s="68" t="s">
        <v>81</v>
      </c>
      <c r="AI5" s="67" t="s">
        <v>82</v>
      </c>
      <c r="AJ5" s="67" t="s">
        <v>3</v>
      </c>
      <c r="AK5" s="69"/>
      <c r="AL5" s="67" t="s">
        <v>152</v>
      </c>
      <c r="AM5" s="67" t="s">
        <v>56</v>
      </c>
      <c r="AN5" s="67" t="s">
        <v>153</v>
      </c>
      <c r="AO5" s="68" t="s">
        <v>81</v>
      </c>
      <c r="AP5" s="67" t="s">
        <v>82</v>
      </c>
      <c r="AQ5" s="67" t="s">
        <v>3</v>
      </c>
    </row>
    <row r="6" spans="1:45" s="74" customFormat="1" ht="11.25" customHeight="1" x14ac:dyDescent="0.3">
      <c r="A6" s="70" t="s">
        <v>57</v>
      </c>
      <c r="B6" s="56">
        <v>3.1365173898717777E-2</v>
      </c>
      <c r="C6" s="56">
        <v>9.4095521696153331E-2</v>
      </c>
      <c r="D6" s="56">
        <v>4.7047760848076665E-2</v>
      </c>
      <c r="E6" s="56">
        <v>0.20387363034166556</v>
      </c>
      <c r="F6" s="56">
        <v>7.8412934746794435E-2</v>
      </c>
      <c r="G6" s="56">
        <v>0.45479502153140772</v>
      </c>
      <c r="H6" s="56"/>
      <c r="I6" s="56">
        <v>0.32485661825589357</v>
      </c>
      <c r="J6" s="56">
        <v>0.10336346944505703</v>
      </c>
      <c r="K6" s="56">
        <v>1.4766209920722435E-2</v>
      </c>
      <c r="L6" s="56">
        <v>2.9532419841444869E-2</v>
      </c>
      <c r="M6" s="56">
        <v>1.4766209920722435E-2</v>
      </c>
      <c r="N6" s="56">
        <v>0.48728492738384033</v>
      </c>
      <c r="O6" s="56"/>
      <c r="P6" s="56">
        <v>0.1825273073210372</v>
      </c>
      <c r="Q6" s="56">
        <v>9.8868958132228471E-2</v>
      </c>
      <c r="R6" s="56">
        <v>3.0421217886839533E-2</v>
      </c>
      <c r="S6" s="56">
        <v>0.11407956707564824</v>
      </c>
      <c r="T6" s="56">
        <v>4.5631826830259299E-2</v>
      </c>
      <c r="U6" s="56">
        <v>0.47152887724601278</v>
      </c>
      <c r="V6" s="71"/>
      <c r="W6" s="70" t="s">
        <v>57</v>
      </c>
      <c r="X6" s="56">
        <v>1.5605254476445273E-2</v>
      </c>
      <c r="Y6" s="56">
        <v>6.2421017905781091E-2</v>
      </c>
      <c r="Z6" s="56">
        <v>9.363152685867164E-2</v>
      </c>
      <c r="AA6" s="56">
        <v>0.26528932609956962</v>
      </c>
      <c r="AB6" s="56">
        <v>0.15605254476445274</v>
      </c>
      <c r="AC6" s="56">
        <v>0.59299967010492038</v>
      </c>
      <c r="AD6" s="56"/>
      <c r="AE6" s="56">
        <v>0.27768375503265269</v>
      </c>
      <c r="AF6" s="56">
        <v>0.13153441027862495</v>
      </c>
      <c r="AG6" s="56">
        <v>0</v>
      </c>
      <c r="AH6" s="56">
        <v>8.7689606852416641E-2</v>
      </c>
      <c r="AI6" s="56">
        <v>4.384480342620832E-2</v>
      </c>
      <c r="AJ6" s="56">
        <v>0.54075257558990264</v>
      </c>
      <c r="AK6" s="56"/>
      <c r="AL6" s="56">
        <v>0.15093868010463674</v>
      </c>
      <c r="AM6" s="56">
        <v>9.811014206801387E-2</v>
      </c>
      <c r="AN6" s="56">
        <v>4.5281604031391018E-2</v>
      </c>
      <c r="AO6" s="56">
        <v>0.17357948212033222</v>
      </c>
      <c r="AP6" s="56">
        <v>9.811014206801387E-2</v>
      </c>
      <c r="AQ6" s="56">
        <v>0.56602005039238779</v>
      </c>
      <c r="AR6" s="71"/>
      <c r="AS6" s="71"/>
    </row>
    <row r="7" spans="1:45" s="74" customFormat="1" ht="11.25" customHeight="1" x14ac:dyDescent="0.25">
      <c r="A7" s="72" t="s">
        <v>58</v>
      </c>
      <c r="B7" s="56">
        <v>0</v>
      </c>
      <c r="C7" s="56">
        <v>0.53926525109538248</v>
      </c>
      <c r="D7" s="56">
        <v>0</v>
      </c>
      <c r="E7" s="56">
        <v>0</v>
      </c>
      <c r="F7" s="56">
        <v>0.53926525109538248</v>
      </c>
      <c r="G7" s="56">
        <v>1.078530502190765</v>
      </c>
      <c r="H7" s="56"/>
      <c r="I7" s="56">
        <v>0</v>
      </c>
      <c r="J7" s="56">
        <v>0.51507893584691855</v>
      </c>
      <c r="K7" s="56">
        <v>0</v>
      </c>
      <c r="L7" s="56">
        <v>0</v>
      </c>
      <c r="M7" s="56">
        <v>0</v>
      </c>
      <c r="N7" s="56">
        <v>0.51507893584691855</v>
      </c>
      <c r="O7" s="56"/>
      <c r="P7" s="56">
        <v>0</v>
      </c>
      <c r="Q7" s="56">
        <v>0.52689468033958364</v>
      </c>
      <c r="R7" s="56">
        <v>0</v>
      </c>
      <c r="S7" s="56">
        <v>0</v>
      </c>
      <c r="T7" s="56">
        <v>0.26344734016979182</v>
      </c>
      <c r="U7" s="56">
        <v>0.79034202050937541</v>
      </c>
      <c r="V7" s="71"/>
      <c r="W7" s="72" t="s">
        <v>58</v>
      </c>
      <c r="X7" s="56">
        <v>0</v>
      </c>
      <c r="Y7" s="56">
        <v>0</v>
      </c>
      <c r="Z7" s="56">
        <v>0</v>
      </c>
      <c r="AA7" s="56">
        <v>0.53314140242845898</v>
      </c>
      <c r="AB7" s="56">
        <v>0</v>
      </c>
      <c r="AC7" s="56">
        <v>0.53314140242845898</v>
      </c>
      <c r="AD7" s="56"/>
      <c r="AE7" s="56">
        <v>0</v>
      </c>
      <c r="AF7" s="56">
        <v>0</v>
      </c>
      <c r="AG7" s="56">
        <v>0</v>
      </c>
      <c r="AH7" s="56">
        <v>0</v>
      </c>
      <c r="AI7" s="56">
        <v>0</v>
      </c>
      <c r="AJ7" s="56">
        <v>0</v>
      </c>
      <c r="AK7" s="56"/>
      <c r="AL7" s="56">
        <v>0</v>
      </c>
      <c r="AM7" s="56">
        <v>0</v>
      </c>
      <c r="AN7" s="56">
        <v>0</v>
      </c>
      <c r="AO7" s="56">
        <v>0.26009459640471239</v>
      </c>
      <c r="AP7" s="56">
        <v>0</v>
      </c>
      <c r="AQ7" s="56">
        <v>0.26009459640471239</v>
      </c>
      <c r="AR7" s="13"/>
      <c r="AS7" s="13"/>
    </row>
    <row r="8" spans="1:45" ht="11.25" customHeight="1" x14ac:dyDescent="0.25">
      <c r="A8" s="70" t="s">
        <v>59</v>
      </c>
      <c r="B8" s="73">
        <v>8.9495809694320347E-2</v>
      </c>
      <c r="C8" s="73">
        <v>4.4747904847160173E-2</v>
      </c>
      <c r="D8" s="73">
        <v>4.4747904847160173E-2</v>
      </c>
      <c r="E8" s="73">
        <v>0.31323533393012121</v>
      </c>
      <c r="F8" s="73">
        <v>0</v>
      </c>
      <c r="G8" s="73">
        <v>0.49222695331876193</v>
      </c>
      <c r="H8" s="56"/>
      <c r="I8" s="73">
        <v>0.40843107939961454</v>
      </c>
      <c r="J8" s="73">
        <v>0.12252932381988435</v>
      </c>
      <c r="K8" s="73">
        <v>4.0843107939961446E-2</v>
      </c>
      <c r="L8" s="73">
        <v>0</v>
      </c>
      <c r="M8" s="73">
        <v>0</v>
      </c>
      <c r="N8" s="73">
        <v>0.57180351115946026</v>
      </c>
      <c r="O8" s="56"/>
      <c r="P8" s="73">
        <v>0.25623860939306681</v>
      </c>
      <c r="Q8" s="73">
        <v>8.5412869797688931E-2</v>
      </c>
      <c r="R8" s="73">
        <v>4.2706434898844466E-2</v>
      </c>
      <c r="S8" s="73">
        <v>0.14947252214595563</v>
      </c>
      <c r="T8" s="73">
        <v>0</v>
      </c>
      <c r="U8" s="73">
        <v>0.53383043623555593</v>
      </c>
      <c r="V8" s="71"/>
      <c r="W8" s="70" t="s">
        <v>59</v>
      </c>
      <c r="X8" s="73">
        <v>4.4387756347615576E-2</v>
      </c>
      <c r="Y8" s="73">
        <v>0.22193878173807807</v>
      </c>
      <c r="Z8" s="73">
        <v>0.13316326904284684</v>
      </c>
      <c r="AA8" s="73">
        <v>0.22193878173807807</v>
      </c>
      <c r="AB8" s="73">
        <v>0.13316326904284684</v>
      </c>
      <c r="AC8" s="73">
        <v>0.75459185790946537</v>
      </c>
      <c r="AD8" s="56"/>
      <c r="AE8" s="73">
        <v>0.28107725669400552</v>
      </c>
      <c r="AF8" s="73">
        <v>0</v>
      </c>
      <c r="AG8" s="73">
        <v>8.0307787626858709E-2</v>
      </c>
      <c r="AH8" s="73">
        <v>4.0153893813429348E-2</v>
      </c>
      <c r="AI8" s="73">
        <v>4.0153893813429355E-2</v>
      </c>
      <c r="AJ8" s="73">
        <v>0.44169283194772291</v>
      </c>
      <c r="AK8" s="56"/>
      <c r="AL8" s="73">
        <v>0.16865923497857607</v>
      </c>
      <c r="AM8" s="73">
        <v>0.10541202186161003</v>
      </c>
      <c r="AN8" s="73">
        <v>0.10541202186161003</v>
      </c>
      <c r="AO8" s="73">
        <v>0.12649442623393206</v>
      </c>
      <c r="AP8" s="73">
        <v>8.4329617489288036E-2</v>
      </c>
      <c r="AQ8" s="73">
        <v>0.59030732242501627</v>
      </c>
      <c r="AR8" s="74"/>
      <c r="AS8" s="74"/>
    </row>
    <row r="9" spans="1:45" ht="11.25" customHeight="1" x14ac:dyDescent="0.25">
      <c r="A9" s="75" t="s">
        <v>154</v>
      </c>
      <c r="B9" s="73">
        <v>2.0397693836734818E-2</v>
      </c>
      <c r="C9" s="73">
        <v>0.10878770046258569</v>
      </c>
      <c r="D9" s="73">
        <v>7.4791544068027668E-2</v>
      </c>
      <c r="E9" s="73">
        <v>0.18357924453061336</v>
      </c>
      <c r="F9" s="73">
        <v>0.11558693174149731</v>
      </c>
      <c r="G9" s="73">
        <v>0.50314311463945882</v>
      </c>
      <c r="H9" s="56"/>
      <c r="I9" s="73">
        <v>0.22103268355033487</v>
      </c>
      <c r="J9" s="73">
        <v>0.11051634177516743</v>
      </c>
      <c r="K9" s="73">
        <v>3.250480640446101E-2</v>
      </c>
      <c r="L9" s="73">
        <v>3.9005767685353215E-2</v>
      </c>
      <c r="M9" s="73">
        <v>1.3001922561784406E-2</v>
      </c>
      <c r="N9" s="73">
        <v>0.416061521977101</v>
      </c>
      <c r="O9" s="56"/>
      <c r="P9" s="73">
        <v>0.12296490792562172</v>
      </c>
      <c r="Q9" s="73">
        <v>0.10967140436609504</v>
      </c>
      <c r="R9" s="73">
        <v>5.3174014238106686E-2</v>
      </c>
      <c r="S9" s="73">
        <v>0.10967140436609504</v>
      </c>
      <c r="T9" s="73">
        <v>6.3144141907751694E-2</v>
      </c>
      <c r="U9" s="73">
        <v>0.45862587280367018</v>
      </c>
      <c r="V9" s="71"/>
      <c r="W9" s="75" t="s">
        <v>154</v>
      </c>
      <c r="X9" s="73">
        <v>3.430858223008941E-2</v>
      </c>
      <c r="Y9" s="73">
        <v>0.15781947825841133</v>
      </c>
      <c r="Z9" s="73">
        <v>0.12351089602832187</v>
      </c>
      <c r="AA9" s="73">
        <v>0.37053268808496564</v>
      </c>
      <c r="AB9" s="73">
        <v>0.15781947825841128</v>
      </c>
      <c r="AC9" s="73">
        <v>0.84399112286019939</v>
      </c>
      <c r="AD9" s="56"/>
      <c r="AE9" s="73">
        <v>0.24176944917601051</v>
      </c>
      <c r="AF9" s="73">
        <v>0.12415187930659999</v>
      </c>
      <c r="AG9" s="73">
        <v>4.5740166060326305E-2</v>
      </c>
      <c r="AH9" s="73">
        <v>3.2671547185947364E-2</v>
      </c>
      <c r="AI9" s="73">
        <v>6.5343094371894716E-3</v>
      </c>
      <c r="AJ9" s="73">
        <v>0.45086735116607363</v>
      </c>
      <c r="AK9" s="56"/>
      <c r="AL9" s="73">
        <v>0.14057425049909716</v>
      </c>
      <c r="AM9" s="73">
        <v>0.14057425049909716</v>
      </c>
      <c r="AN9" s="73">
        <v>8.3675149106605451E-2</v>
      </c>
      <c r="AO9" s="73">
        <v>0.19747335189158888</v>
      </c>
      <c r="AP9" s="73">
        <v>8.0328143142341241E-2</v>
      </c>
      <c r="AQ9" s="73">
        <v>0.64262514513872993</v>
      </c>
      <c r="AR9" s="74"/>
      <c r="AS9" s="74"/>
    </row>
    <row r="10" spans="1:45" s="71" customFormat="1" ht="11.25" customHeight="1" x14ac:dyDescent="0.25">
      <c r="A10" s="72" t="s">
        <v>61</v>
      </c>
      <c r="B10" s="56">
        <v>0</v>
      </c>
      <c r="C10" s="56">
        <v>0.12719931592207898</v>
      </c>
      <c r="D10" s="56">
        <v>0.12719931592207898</v>
      </c>
      <c r="E10" s="56">
        <v>6.3599657961039488E-2</v>
      </c>
      <c r="F10" s="56">
        <v>0</v>
      </c>
      <c r="G10" s="56">
        <v>0.31799828980519745</v>
      </c>
      <c r="H10" s="56"/>
      <c r="I10" s="56">
        <v>0.30790670549986038</v>
      </c>
      <c r="J10" s="56">
        <v>6.1581341099972077E-2</v>
      </c>
      <c r="K10" s="56">
        <v>0</v>
      </c>
      <c r="L10" s="56">
        <v>6.1581341099972077E-2</v>
      </c>
      <c r="M10" s="56">
        <v>6.1581341099972077E-2</v>
      </c>
      <c r="N10" s="56">
        <v>0.49265072879977662</v>
      </c>
      <c r="O10" s="56"/>
      <c r="P10" s="56">
        <v>0.15643562064111696</v>
      </c>
      <c r="Q10" s="56">
        <v>9.3861372384670183E-2</v>
      </c>
      <c r="R10" s="56">
        <v>6.2574248256446793E-2</v>
      </c>
      <c r="S10" s="56">
        <v>6.2574248256446793E-2</v>
      </c>
      <c r="T10" s="56">
        <v>3.1287124128223397E-2</v>
      </c>
      <c r="U10" s="56">
        <v>0.40673261366690416</v>
      </c>
      <c r="W10" s="72" t="s">
        <v>61</v>
      </c>
      <c r="X10" s="56">
        <v>6.4530908691990713E-2</v>
      </c>
      <c r="Y10" s="56">
        <v>0</v>
      </c>
      <c r="Z10" s="56">
        <v>6.453090869199074E-2</v>
      </c>
      <c r="AA10" s="56">
        <v>0.25812363476796296</v>
      </c>
      <c r="AB10" s="56">
        <v>0</v>
      </c>
      <c r="AC10" s="56">
        <v>0.38718545215194444</v>
      </c>
      <c r="AD10" s="56"/>
      <c r="AE10" s="56">
        <v>0.24879273326184687</v>
      </c>
      <c r="AF10" s="56">
        <v>0</v>
      </c>
      <c r="AG10" s="56">
        <v>0.12439636663092343</v>
      </c>
      <c r="AH10" s="56">
        <v>0</v>
      </c>
      <c r="AI10" s="56">
        <v>0</v>
      </c>
      <c r="AJ10" s="56">
        <v>0.37318909989277033</v>
      </c>
      <c r="AK10" s="56"/>
      <c r="AL10" s="56">
        <v>0.15835769138556327</v>
      </c>
      <c r="AM10" s="56">
        <v>0</v>
      </c>
      <c r="AN10" s="56">
        <v>9.5014614831337982E-2</v>
      </c>
      <c r="AO10" s="56">
        <v>0.12668615310845063</v>
      </c>
      <c r="AP10" s="56">
        <v>0</v>
      </c>
      <c r="AQ10" s="56">
        <v>0.38005845932535193</v>
      </c>
      <c r="AR10" s="13"/>
      <c r="AS10" s="13"/>
    </row>
    <row r="11" spans="1:45" s="71" customFormat="1" ht="11.25" customHeight="1" x14ac:dyDescent="0.25">
      <c r="A11" s="76" t="s">
        <v>62</v>
      </c>
      <c r="B11" s="56">
        <v>0</v>
      </c>
      <c r="C11" s="56">
        <v>0</v>
      </c>
      <c r="D11" s="56">
        <v>0</v>
      </c>
      <c r="E11" s="56">
        <v>0.12827066135711643</v>
      </c>
      <c r="F11" s="56">
        <v>0</v>
      </c>
      <c r="G11" s="56">
        <v>0.12827066135711643</v>
      </c>
      <c r="H11" s="56"/>
      <c r="I11" s="56">
        <v>0.50097753241011522</v>
      </c>
      <c r="J11" s="56">
        <v>0.12524438310252881</v>
      </c>
      <c r="K11" s="56">
        <v>0</v>
      </c>
      <c r="L11" s="56">
        <v>0.12524438310252881</v>
      </c>
      <c r="M11" s="56">
        <v>0.12524438310252881</v>
      </c>
      <c r="N11" s="56">
        <v>0.87671068171770172</v>
      </c>
      <c r="O11" s="56"/>
      <c r="P11" s="56">
        <v>0.25347891895043251</v>
      </c>
      <c r="Q11" s="56">
        <v>6.3369729737608127E-2</v>
      </c>
      <c r="R11" s="56">
        <v>0</v>
      </c>
      <c r="S11" s="56">
        <v>0.12673945947521625</v>
      </c>
      <c r="T11" s="56">
        <v>6.3369729737608127E-2</v>
      </c>
      <c r="U11" s="56">
        <v>0.50695783790086502</v>
      </c>
      <c r="W11" s="76" t="s">
        <v>62</v>
      </c>
      <c r="X11" s="56">
        <v>0.13088045902394591</v>
      </c>
      <c r="Y11" s="56">
        <v>0</v>
      </c>
      <c r="Z11" s="56">
        <v>0</v>
      </c>
      <c r="AA11" s="56">
        <v>0.13088045902394591</v>
      </c>
      <c r="AB11" s="56">
        <v>0</v>
      </c>
      <c r="AC11" s="56">
        <v>0.26176091804789181</v>
      </c>
      <c r="AD11" s="56"/>
      <c r="AE11" s="56">
        <v>0</v>
      </c>
      <c r="AF11" s="56">
        <v>0</v>
      </c>
      <c r="AG11" s="56">
        <v>0</v>
      </c>
      <c r="AH11" s="56">
        <v>0</v>
      </c>
      <c r="AI11" s="56">
        <v>0</v>
      </c>
      <c r="AJ11" s="56">
        <v>0</v>
      </c>
      <c r="AK11" s="56"/>
      <c r="AL11" s="56">
        <v>6.4537343081483872E-2</v>
      </c>
      <c r="AM11" s="56">
        <v>0</v>
      </c>
      <c r="AN11" s="56">
        <v>0</v>
      </c>
      <c r="AO11" s="56">
        <v>6.4537343081483872E-2</v>
      </c>
      <c r="AP11" s="56">
        <v>0</v>
      </c>
      <c r="AQ11" s="56">
        <v>0.12907468616296774</v>
      </c>
      <c r="AR11" s="13"/>
      <c r="AS11" s="13"/>
    </row>
    <row r="12" spans="1:45" ht="11.25" customHeight="1" x14ac:dyDescent="0.25">
      <c r="A12" s="77" t="s">
        <v>63</v>
      </c>
      <c r="B12" s="56">
        <v>0</v>
      </c>
      <c r="C12" s="56">
        <v>0.25229143697633755</v>
      </c>
      <c r="D12" s="56">
        <v>0.25229143697633755</v>
      </c>
      <c r="E12" s="56">
        <v>0</v>
      </c>
      <c r="F12" s="56">
        <v>0</v>
      </c>
      <c r="G12" s="56">
        <v>0.50458287395267509</v>
      </c>
      <c r="H12" s="56"/>
      <c r="I12" s="56">
        <v>0.12114905028230757</v>
      </c>
      <c r="J12" s="56">
        <v>0</v>
      </c>
      <c r="K12" s="56">
        <v>0</v>
      </c>
      <c r="L12" s="56">
        <v>0</v>
      </c>
      <c r="M12" s="56">
        <v>0</v>
      </c>
      <c r="N12" s="56">
        <v>0.12114905028230757</v>
      </c>
      <c r="O12" s="56"/>
      <c r="P12" s="56">
        <v>6.1798490571867787E-2</v>
      </c>
      <c r="Q12" s="56">
        <v>0.12359698114373557</v>
      </c>
      <c r="R12" s="56">
        <v>0.12359698114373557</v>
      </c>
      <c r="S12" s="56">
        <v>0</v>
      </c>
      <c r="T12" s="56">
        <v>0</v>
      </c>
      <c r="U12" s="56">
        <v>0.30899245285933891</v>
      </c>
      <c r="V12" s="71"/>
      <c r="W12" s="77" t="s">
        <v>63</v>
      </c>
      <c r="X12" s="56">
        <v>0</v>
      </c>
      <c r="Y12" s="56">
        <v>0</v>
      </c>
      <c r="Z12" s="56">
        <v>0</v>
      </c>
      <c r="AA12" s="56">
        <v>0.12729302472412421</v>
      </c>
      <c r="AB12" s="56">
        <v>0</v>
      </c>
      <c r="AC12" s="56">
        <v>0.12729302472412421</v>
      </c>
      <c r="AD12" s="56"/>
      <c r="AE12" s="56">
        <v>0.24321151071437905</v>
      </c>
      <c r="AF12" s="56">
        <v>0</v>
      </c>
      <c r="AG12" s="56">
        <v>0.12160575535718952</v>
      </c>
      <c r="AH12" s="56">
        <v>0</v>
      </c>
      <c r="AI12" s="56">
        <v>0</v>
      </c>
      <c r="AJ12" s="56">
        <v>0.36481726607156867</v>
      </c>
      <c r="AK12" s="56"/>
      <c r="AL12" s="56">
        <v>0.1243844137622647</v>
      </c>
      <c r="AM12" s="56">
        <v>0</v>
      </c>
      <c r="AN12" s="56">
        <v>6.2192206881132348E-2</v>
      </c>
      <c r="AO12" s="56">
        <v>6.2192206881132348E-2</v>
      </c>
      <c r="AP12" s="56">
        <v>0</v>
      </c>
      <c r="AQ12" s="56">
        <v>0.24876882752452939</v>
      </c>
      <c r="AR12" s="71"/>
      <c r="AS12" s="71"/>
    </row>
    <row r="13" spans="1:45" ht="11.25" customHeight="1" x14ac:dyDescent="0.25">
      <c r="A13" s="75" t="s">
        <v>155</v>
      </c>
      <c r="B13" s="56">
        <v>0</v>
      </c>
      <c r="C13" s="56">
        <v>2.7824621687748338E-2</v>
      </c>
      <c r="D13" s="56">
        <v>5.5649243375496676E-2</v>
      </c>
      <c r="E13" s="56">
        <v>0.16694773012649006</v>
      </c>
      <c r="F13" s="56">
        <v>9.7386175907119177E-2</v>
      </c>
      <c r="G13" s="56">
        <v>0.34780777109685423</v>
      </c>
      <c r="H13" s="56"/>
      <c r="I13" s="56">
        <v>0.23892131803334307</v>
      </c>
      <c r="J13" s="56">
        <v>0.11946065901667154</v>
      </c>
      <c r="K13" s="56">
        <v>2.6546813114815899E-2</v>
      </c>
      <c r="L13" s="56">
        <v>2.6546813114815899E-2</v>
      </c>
      <c r="M13" s="56">
        <v>3.9820219672223843E-2</v>
      </c>
      <c r="N13" s="56">
        <v>0.45129582295187026</v>
      </c>
      <c r="O13" s="56"/>
      <c r="P13" s="56">
        <v>0.1222681599548749</v>
      </c>
      <c r="Q13" s="56">
        <v>7.4719431083534654E-2</v>
      </c>
      <c r="R13" s="56">
        <v>4.0756053318291637E-2</v>
      </c>
      <c r="S13" s="56">
        <v>9.5097457742680469E-2</v>
      </c>
      <c r="T13" s="56">
        <v>6.7926755530486049E-2</v>
      </c>
      <c r="U13" s="56">
        <v>0.40076785762986772</v>
      </c>
      <c r="V13" s="71"/>
      <c r="W13" s="75" t="s">
        <v>155</v>
      </c>
      <c r="X13" s="56">
        <v>5.5620272059608247E-2</v>
      </c>
      <c r="Y13" s="56">
        <v>8.3430408089412378E-2</v>
      </c>
      <c r="Z13" s="56">
        <v>0</v>
      </c>
      <c r="AA13" s="56">
        <v>0.13905068014902061</v>
      </c>
      <c r="AB13" s="56">
        <v>8.3430408089412378E-2</v>
      </c>
      <c r="AC13" s="56">
        <v>0.36153176838745366</v>
      </c>
      <c r="AD13" s="56"/>
      <c r="AE13" s="56">
        <v>0.10580287786472864</v>
      </c>
      <c r="AF13" s="56">
        <v>9.2577518131637559E-2</v>
      </c>
      <c r="AG13" s="56">
        <v>1.322535973309108E-2</v>
      </c>
      <c r="AH13" s="56">
        <v>1.322535973309108E-2</v>
      </c>
      <c r="AI13" s="56">
        <v>1.322535973309108E-2</v>
      </c>
      <c r="AJ13" s="56">
        <v>0.23805647519563944</v>
      </c>
      <c r="AK13" s="56"/>
      <c r="AL13" s="56">
        <v>8.1340196322020011E-2</v>
      </c>
      <c r="AM13" s="56">
        <v>8.8118546015521673E-2</v>
      </c>
      <c r="AN13" s="56">
        <v>6.778349693501667E-3</v>
      </c>
      <c r="AO13" s="56">
        <v>7.4561846628518336E-2</v>
      </c>
      <c r="AP13" s="56">
        <v>4.7448447854511674E-2</v>
      </c>
      <c r="AQ13" s="56">
        <v>0.29824738651407334</v>
      </c>
      <c r="AR13" s="71"/>
      <c r="AS13" s="71"/>
    </row>
    <row r="14" spans="1:45" s="71" customFormat="1" ht="11.25" customHeight="1" x14ac:dyDescent="0.25">
      <c r="A14" s="72" t="s">
        <v>156</v>
      </c>
      <c r="B14" s="56">
        <v>0.1129151501926756</v>
      </c>
      <c r="C14" s="56">
        <v>0.1129151501926756</v>
      </c>
      <c r="D14" s="56">
        <v>5.6457575096337802E-2</v>
      </c>
      <c r="E14" s="56">
        <v>0.1129151501926756</v>
      </c>
      <c r="F14" s="56">
        <v>0.1129151501926756</v>
      </c>
      <c r="G14" s="56">
        <v>0.50811817586704022</v>
      </c>
      <c r="H14" s="56"/>
      <c r="I14" s="56">
        <v>0.42514679521688598</v>
      </c>
      <c r="J14" s="56">
        <v>0</v>
      </c>
      <c r="K14" s="56">
        <v>0</v>
      </c>
      <c r="L14" s="56">
        <v>5.3143349402110747E-2</v>
      </c>
      <c r="M14" s="56">
        <v>5.3143349402110747E-2</v>
      </c>
      <c r="N14" s="56">
        <v>0.53143349402110751</v>
      </c>
      <c r="O14" s="56"/>
      <c r="P14" s="56">
        <v>0.27375176381683325</v>
      </c>
      <c r="Q14" s="56">
        <v>5.4750352763366643E-2</v>
      </c>
      <c r="R14" s="56">
        <v>2.7375176381683321E-2</v>
      </c>
      <c r="S14" s="56">
        <v>8.2125529145049975E-2</v>
      </c>
      <c r="T14" s="56">
        <v>8.2125529145049975E-2</v>
      </c>
      <c r="U14" s="56">
        <v>0.5201283512519832</v>
      </c>
      <c r="W14" s="72" t="s">
        <v>156</v>
      </c>
      <c r="X14" s="56">
        <v>0</v>
      </c>
      <c r="Y14" s="56">
        <v>0.11240624967507569</v>
      </c>
      <c r="Z14" s="56">
        <v>5.6203124837537845E-2</v>
      </c>
      <c r="AA14" s="56">
        <v>0.16860937451261357</v>
      </c>
      <c r="AB14" s="56">
        <v>5.6203124837537845E-2</v>
      </c>
      <c r="AC14" s="56">
        <v>0.39342187386276495</v>
      </c>
      <c r="AD14" s="56"/>
      <c r="AE14" s="56">
        <v>0.21066341332135358</v>
      </c>
      <c r="AF14" s="56">
        <v>0.15799755999101517</v>
      </c>
      <c r="AG14" s="56">
        <v>0</v>
      </c>
      <c r="AH14" s="56">
        <v>0.15799755999101517</v>
      </c>
      <c r="AI14" s="56">
        <v>5.2665853330338401E-2</v>
      </c>
      <c r="AJ14" s="56">
        <v>0.57932438663372243</v>
      </c>
      <c r="AK14" s="56"/>
      <c r="AL14" s="56">
        <v>0.10875404836945056</v>
      </c>
      <c r="AM14" s="56">
        <v>0.13594256046181319</v>
      </c>
      <c r="AN14" s="56">
        <v>2.718851209236264E-2</v>
      </c>
      <c r="AO14" s="56">
        <v>0.16313107255417583</v>
      </c>
      <c r="AP14" s="56">
        <v>5.437702418472528E-2</v>
      </c>
      <c r="AQ14" s="56">
        <v>0.48939321766252752</v>
      </c>
      <c r="AR14" s="13"/>
      <c r="AS14" s="13"/>
    </row>
    <row r="15" spans="1:45" s="71" customFormat="1" ht="11.25" customHeight="1" x14ac:dyDescent="0.25">
      <c r="A15" s="78" t="s">
        <v>66</v>
      </c>
      <c r="B15" s="56">
        <v>3.0854955328967051E-2</v>
      </c>
      <c r="C15" s="56">
        <v>6.1709910657934103E-2</v>
      </c>
      <c r="D15" s="56">
        <v>3.0854955328967051E-2</v>
      </c>
      <c r="E15" s="56">
        <v>0.23141216496725286</v>
      </c>
      <c r="F15" s="56">
        <v>0.12341982131586821</v>
      </c>
      <c r="G15" s="56">
        <v>0.47825180759898916</v>
      </c>
      <c r="H15" s="56"/>
      <c r="I15" s="56">
        <v>0.18913653570101238</v>
      </c>
      <c r="J15" s="56">
        <v>0.11639171427754609</v>
      </c>
      <c r="K15" s="56">
        <v>1.4548964284693261E-2</v>
      </c>
      <c r="L15" s="56">
        <v>8.7293785708159558E-2</v>
      </c>
      <c r="M15" s="56">
        <v>4.3646892854079779E-2</v>
      </c>
      <c r="N15" s="56">
        <v>0.45101789282549104</v>
      </c>
      <c r="O15" s="56"/>
      <c r="P15" s="56">
        <v>0.11231511668249</v>
      </c>
      <c r="Q15" s="56">
        <v>8.9852093345991993E-2</v>
      </c>
      <c r="R15" s="56">
        <v>2.2463023336497998E-2</v>
      </c>
      <c r="S15" s="56">
        <v>0.15724116335548599</v>
      </c>
      <c r="T15" s="56">
        <v>8.2364418900492661E-2</v>
      </c>
      <c r="U15" s="56">
        <v>0.46423581562095867</v>
      </c>
      <c r="W15" s="78" t="s">
        <v>66</v>
      </c>
      <c r="X15" s="56">
        <v>6.2073082674983626E-2</v>
      </c>
      <c r="Y15" s="56">
        <v>9.3109624012475481E-2</v>
      </c>
      <c r="Z15" s="56">
        <v>7.7591353343729533E-2</v>
      </c>
      <c r="AA15" s="56">
        <v>0.29484714270617224</v>
      </c>
      <c r="AB15" s="56">
        <v>9.3109624012475453E-2</v>
      </c>
      <c r="AC15" s="56">
        <v>0.62073082674983626</v>
      </c>
      <c r="AD15" s="56"/>
      <c r="AE15" s="56">
        <v>0.27673953922721067</v>
      </c>
      <c r="AF15" s="56">
        <v>0.10195667234686706</v>
      </c>
      <c r="AG15" s="56">
        <v>1.4565238906695303E-2</v>
      </c>
      <c r="AH15" s="56">
        <v>4.3695716720085896E-2</v>
      </c>
      <c r="AI15" s="56">
        <v>0</v>
      </c>
      <c r="AJ15" s="56">
        <v>0.43695716720085892</v>
      </c>
      <c r="AK15" s="56"/>
      <c r="AL15" s="56">
        <v>0.17280657831066318</v>
      </c>
      <c r="AM15" s="56">
        <v>9.7673283392983534E-2</v>
      </c>
      <c r="AN15" s="56">
        <v>4.5079976950607781E-2</v>
      </c>
      <c r="AO15" s="56">
        <v>0.16529324881889521</v>
      </c>
      <c r="AP15" s="56">
        <v>4.5079976950607781E-2</v>
      </c>
      <c r="AQ15" s="56">
        <v>0.52593306442375753</v>
      </c>
      <c r="AR15" s="13"/>
      <c r="AS15" s="13"/>
    </row>
    <row r="16" spans="1:45" s="71" customFormat="1" ht="11.25" customHeight="1" x14ac:dyDescent="0.3">
      <c r="A16" s="70" t="s">
        <v>67</v>
      </c>
      <c r="B16" s="56">
        <v>5.5481667331367876E-2</v>
      </c>
      <c r="C16" s="56">
        <v>0.11096333466273572</v>
      </c>
      <c r="D16" s="56">
        <v>3.6987778220911913E-2</v>
      </c>
      <c r="E16" s="56">
        <v>0.25891444754638337</v>
      </c>
      <c r="F16" s="56">
        <v>9.2469445552279775E-2</v>
      </c>
      <c r="G16" s="56">
        <v>0.55481667331367868</v>
      </c>
      <c r="H16" s="56"/>
      <c r="I16" s="56">
        <v>0.30985154926204983</v>
      </c>
      <c r="J16" s="56">
        <v>0.12049782471301937</v>
      </c>
      <c r="K16" s="56">
        <v>1.7213974959002766E-2</v>
      </c>
      <c r="L16" s="56">
        <v>5.1641924877008298E-2</v>
      </c>
      <c r="M16" s="56">
        <v>0</v>
      </c>
      <c r="N16" s="56">
        <v>0.49920527381108026</v>
      </c>
      <c r="O16" s="56"/>
      <c r="P16" s="56">
        <v>0.18722543056276844</v>
      </c>
      <c r="Q16" s="56">
        <v>0.11590145701504713</v>
      </c>
      <c r="R16" s="56">
        <v>2.674649008039549E-2</v>
      </c>
      <c r="S16" s="56">
        <v>0.15156344378890779</v>
      </c>
      <c r="T16" s="56">
        <v>4.4577483467325818E-2</v>
      </c>
      <c r="U16" s="56">
        <v>0.52601430491444467</v>
      </c>
      <c r="W16" s="70" t="s">
        <v>67</v>
      </c>
      <c r="X16" s="56">
        <v>0</v>
      </c>
      <c r="Y16" s="56">
        <v>0.1112228385718209</v>
      </c>
      <c r="Z16" s="56">
        <v>5.561141928591045E-2</v>
      </c>
      <c r="AA16" s="56">
        <v>0.33366851571546269</v>
      </c>
      <c r="AB16" s="56">
        <v>9.2685698809850753E-2</v>
      </c>
      <c r="AC16" s="56">
        <v>0.59318847238304473</v>
      </c>
      <c r="AD16" s="56"/>
      <c r="AE16" s="56">
        <v>0.34321786483308242</v>
      </c>
      <c r="AF16" s="56">
        <v>0.10296535944992473</v>
      </c>
      <c r="AG16" s="56">
        <v>0.13728714593323296</v>
      </c>
      <c r="AH16" s="56">
        <v>8.5804466208270605E-2</v>
      </c>
      <c r="AI16" s="56">
        <v>0</v>
      </c>
      <c r="AJ16" s="56">
        <v>0.6692748364245108</v>
      </c>
      <c r="AK16" s="56"/>
      <c r="AL16" s="56">
        <v>0.17822487666392972</v>
      </c>
      <c r="AM16" s="56">
        <v>0.10693492599835784</v>
      </c>
      <c r="AN16" s="56">
        <v>9.8023682165161358E-2</v>
      </c>
      <c r="AO16" s="56">
        <v>0.20495860816351918</v>
      </c>
      <c r="AP16" s="56">
        <v>4.455621916598243E-2</v>
      </c>
      <c r="AQ16" s="56">
        <v>0.63269831215695049</v>
      </c>
    </row>
    <row r="17" spans="1:45" s="71" customFormat="1" ht="11.25" customHeight="1" x14ac:dyDescent="0.3">
      <c r="A17" s="70" t="s">
        <v>68</v>
      </c>
      <c r="B17" s="56">
        <v>0</v>
      </c>
      <c r="C17" s="56">
        <v>7.8201582565426378E-2</v>
      </c>
      <c r="D17" s="56">
        <v>0</v>
      </c>
      <c r="E17" s="56">
        <v>0.23460474769627915</v>
      </c>
      <c r="F17" s="56">
        <v>7.8201582565426378E-2</v>
      </c>
      <c r="G17" s="56">
        <v>0.39100791282713188</v>
      </c>
      <c r="H17" s="56"/>
      <c r="I17" s="56">
        <v>0</v>
      </c>
      <c r="J17" s="56">
        <v>0.14478065730418416</v>
      </c>
      <c r="K17" s="56">
        <v>7.2390328652092079E-2</v>
      </c>
      <c r="L17" s="56">
        <v>0</v>
      </c>
      <c r="M17" s="56">
        <v>0</v>
      </c>
      <c r="N17" s="56">
        <v>0.21717098595627626</v>
      </c>
      <c r="O17" s="56"/>
      <c r="P17" s="56">
        <v>0</v>
      </c>
      <c r="Q17" s="56">
        <v>0.11277574374193301</v>
      </c>
      <c r="R17" s="56">
        <v>3.7591914580644335E-2</v>
      </c>
      <c r="S17" s="56">
        <v>0.11277574374193301</v>
      </c>
      <c r="T17" s="56">
        <v>3.7591914580644335E-2</v>
      </c>
      <c r="U17" s="56">
        <v>0.30073531664515468</v>
      </c>
      <c r="W17" s="70" t="s">
        <v>68</v>
      </c>
      <c r="X17" s="56">
        <v>0</v>
      </c>
      <c r="Y17" s="56">
        <v>0</v>
      </c>
      <c r="Z17" s="56">
        <v>0.23335407591785939</v>
      </c>
      <c r="AA17" s="56">
        <v>0.3889234598630989</v>
      </c>
      <c r="AB17" s="56">
        <v>0</v>
      </c>
      <c r="AC17" s="56">
        <v>0.62227753578095857</v>
      </c>
      <c r="AD17" s="56"/>
      <c r="AE17" s="56">
        <v>0.71704428608919735</v>
      </c>
      <c r="AF17" s="56">
        <v>7.1704428608919749E-2</v>
      </c>
      <c r="AG17" s="56">
        <v>0</v>
      </c>
      <c r="AH17" s="56">
        <v>0.1434088572178395</v>
      </c>
      <c r="AI17" s="56">
        <v>7.1704428608919749E-2</v>
      </c>
      <c r="AJ17" s="56">
        <v>1.0038620005248764</v>
      </c>
      <c r="AK17" s="56"/>
      <c r="AL17" s="56">
        <v>0.37310453568259849</v>
      </c>
      <c r="AM17" s="56">
        <v>3.7310453568259856E-2</v>
      </c>
      <c r="AN17" s="56">
        <v>0.11193136070477955</v>
      </c>
      <c r="AO17" s="56">
        <v>0.26117317497781894</v>
      </c>
      <c r="AP17" s="56">
        <v>3.7310453568259856E-2</v>
      </c>
      <c r="AQ17" s="56">
        <v>0.82082997850171668</v>
      </c>
    </row>
    <row r="18" spans="1:45" s="71" customFormat="1" ht="11.25" customHeight="1" x14ac:dyDescent="0.3">
      <c r="A18" s="70" t="s">
        <v>69</v>
      </c>
      <c r="B18" s="56">
        <v>4.4774522222267001E-2</v>
      </c>
      <c r="C18" s="56">
        <v>8.9549044444534001E-2</v>
      </c>
      <c r="D18" s="56">
        <v>4.4774522222267001E-2</v>
      </c>
      <c r="E18" s="56">
        <v>4.4774522222267001E-2</v>
      </c>
      <c r="F18" s="56">
        <v>0.13432356666680098</v>
      </c>
      <c r="G18" s="56">
        <v>0.358196177778136</v>
      </c>
      <c r="H18" s="56"/>
      <c r="I18" s="56">
        <v>0.12653388060642629</v>
      </c>
      <c r="J18" s="56">
        <v>8.4355920404284176E-2</v>
      </c>
      <c r="K18" s="56">
        <v>0</v>
      </c>
      <c r="L18" s="56">
        <v>0.12653388060642629</v>
      </c>
      <c r="M18" s="56">
        <v>4.2177960202142095E-2</v>
      </c>
      <c r="N18" s="56">
        <v>0.37960164181927886</v>
      </c>
      <c r="O18" s="56"/>
      <c r="P18" s="56">
        <v>8.687494427786778E-2</v>
      </c>
      <c r="Q18" s="56">
        <v>8.687494427786778E-2</v>
      </c>
      <c r="R18" s="56">
        <v>2.1718736069466945E-2</v>
      </c>
      <c r="S18" s="56">
        <v>8.687494427786778E-2</v>
      </c>
      <c r="T18" s="56">
        <v>8.687494427786778E-2</v>
      </c>
      <c r="U18" s="56">
        <v>0.36921851318093801</v>
      </c>
      <c r="W18" s="70" t="s">
        <v>69</v>
      </c>
      <c r="X18" s="56">
        <v>4.4433484185012147E-2</v>
      </c>
      <c r="Y18" s="56">
        <v>0.22216742092506073</v>
      </c>
      <c r="Z18" s="56">
        <v>0.17773393674004859</v>
      </c>
      <c r="AA18" s="56">
        <v>0.17773393674004859</v>
      </c>
      <c r="AB18" s="56">
        <v>0</v>
      </c>
      <c r="AC18" s="56">
        <v>0.62206877859016996</v>
      </c>
      <c r="AD18" s="56"/>
      <c r="AE18" s="56">
        <v>0.20852165445251078</v>
      </c>
      <c r="AF18" s="56">
        <v>0.16681732356200862</v>
      </c>
      <c r="AG18" s="56">
        <v>4.1704330890502156E-2</v>
      </c>
      <c r="AH18" s="56">
        <v>0</v>
      </c>
      <c r="AI18" s="56">
        <v>4.1704330890502156E-2</v>
      </c>
      <c r="AJ18" s="56">
        <v>0.45874763979552369</v>
      </c>
      <c r="AK18" s="56"/>
      <c r="AL18" s="56">
        <v>0.12907701864356186</v>
      </c>
      <c r="AM18" s="56">
        <v>0.19361552796534282</v>
      </c>
      <c r="AN18" s="56">
        <v>0.10756418220296823</v>
      </c>
      <c r="AO18" s="56">
        <v>8.6051345762374595E-2</v>
      </c>
      <c r="AP18" s="56">
        <v>2.1512836440593649E-2</v>
      </c>
      <c r="AQ18" s="56">
        <v>0.5378209110148412</v>
      </c>
    </row>
    <row r="19" spans="1:45" s="71" customFormat="1" ht="11.25" customHeight="1" x14ac:dyDescent="0.3">
      <c r="A19" s="70" t="s">
        <v>70</v>
      </c>
      <c r="B19" s="56">
        <v>1.1717677329030446E-2</v>
      </c>
      <c r="C19" s="56">
        <v>0.11717677329030447</v>
      </c>
      <c r="D19" s="56">
        <v>5.8588386645152236E-2</v>
      </c>
      <c r="E19" s="56">
        <v>0.29294193322576118</v>
      </c>
      <c r="F19" s="56">
        <v>0.11717677329030447</v>
      </c>
      <c r="G19" s="56">
        <v>0.59760154378055275</v>
      </c>
      <c r="H19" s="56"/>
      <c r="I19" s="56">
        <v>0.12029114832117299</v>
      </c>
      <c r="J19" s="56">
        <v>0.12029114832117299</v>
      </c>
      <c r="K19" s="56">
        <v>2.1871117876576907E-2</v>
      </c>
      <c r="L19" s="56">
        <v>3.2806676814865363E-2</v>
      </c>
      <c r="M19" s="56">
        <v>5.4677794691442273E-2</v>
      </c>
      <c r="N19" s="56">
        <v>0.34993788602523052</v>
      </c>
      <c r="O19" s="56"/>
      <c r="P19" s="56">
        <v>6.7878699293657085E-2</v>
      </c>
      <c r="Q19" s="56">
        <v>0.11878772376389989</v>
      </c>
      <c r="R19" s="56">
        <v>3.9595907921299967E-2</v>
      </c>
      <c r="S19" s="56">
        <v>0.15838363168519987</v>
      </c>
      <c r="T19" s="56">
        <v>8.4848374117071357E-2</v>
      </c>
      <c r="U19" s="56">
        <v>0.46949433678112812</v>
      </c>
      <c r="W19" s="70" t="s">
        <v>70</v>
      </c>
      <c r="X19" s="56">
        <v>2.3742526075377655E-2</v>
      </c>
      <c r="Y19" s="56">
        <v>0.14245515645226597</v>
      </c>
      <c r="Z19" s="56">
        <v>0.18994020860302124</v>
      </c>
      <c r="AA19" s="56">
        <v>0.43923673239448668</v>
      </c>
      <c r="AB19" s="56">
        <v>0.3917516802437313</v>
      </c>
      <c r="AC19" s="56">
        <v>1.1871263037688828</v>
      </c>
      <c r="AD19" s="56"/>
      <c r="AE19" s="56">
        <v>0.27587587417477938</v>
      </c>
      <c r="AF19" s="56">
        <v>0.13242041960389411</v>
      </c>
      <c r="AG19" s="56">
        <v>1.1035034966991174E-2</v>
      </c>
      <c r="AH19" s="56">
        <v>3.3105104900973528E-2</v>
      </c>
      <c r="AI19" s="56">
        <v>4.4140139867964702E-2</v>
      </c>
      <c r="AJ19" s="56">
        <v>0.49657657351460294</v>
      </c>
      <c r="AK19" s="56"/>
      <c r="AL19" s="56">
        <v>0.15441144932302017</v>
      </c>
      <c r="AM19" s="56">
        <v>0.13725462162046237</v>
      </c>
      <c r="AN19" s="56">
        <v>9.7222023647827518E-2</v>
      </c>
      <c r="AO19" s="56">
        <v>0.2287577027007707</v>
      </c>
      <c r="AP19" s="56">
        <v>0.21160087499821284</v>
      </c>
      <c r="AQ19" s="56">
        <v>0.82924667229029347</v>
      </c>
    </row>
    <row r="20" spans="1:45" s="71" customFormat="1" ht="11.25" customHeight="1" x14ac:dyDescent="0.3">
      <c r="A20" s="70" t="s">
        <v>71</v>
      </c>
      <c r="B20" s="56">
        <v>0</v>
      </c>
      <c r="C20" s="56">
        <v>0</v>
      </c>
      <c r="D20" s="56">
        <v>5.1875897290910952E-2</v>
      </c>
      <c r="E20" s="56">
        <v>0.25937948645455478</v>
      </c>
      <c r="F20" s="56">
        <v>0.15562769187273287</v>
      </c>
      <c r="G20" s="56">
        <v>0.46688307561819864</v>
      </c>
      <c r="H20" s="56"/>
      <c r="I20" s="56">
        <v>0.19715961993540065</v>
      </c>
      <c r="J20" s="56">
        <v>9.8579809967700327E-2</v>
      </c>
      <c r="K20" s="56">
        <v>4.9289904983850164E-2</v>
      </c>
      <c r="L20" s="56">
        <v>0.14786971495155049</v>
      </c>
      <c r="M20" s="56">
        <v>0</v>
      </c>
      <c r="N20" s="56">
        <v>0.49289904983850158</v>
      </c>
      <c r="O20" s="56"/>
      <c r="P20" s="56">
        <v>0.10109972489501111</v>
      </c>
      <c r="Q20" s="56">
        <v>5.0549862447505554E-2</v>
      </c>
      <c r="R20" s="56">
        <v>5.0549862447505554E-2</v>
      </c>
      <c r="S20" s="56">
        <v>0.20219944979002222</v>
      </c>
      <c r="T20" s="56">
        <v>7.5824793671258328E-2</v>
      </c>
      <c r="U20" s="56">
        <v>0.48022369325130265</v>
      </c>
      <c r="W20" s="70" t="s">
        <v>71</v>
      </c>
      <c r="X20" s="56">
        <v>0</v>
      </c>
      <c r="Y20" s="56">
        <v>0.10320223639246266</v>
      </c>
      <c r="Z20" s="56">
        <v>0.15480335458869399</v>
      </c>
      <c r="AA20" s="56">
        <v>0.20640447278492524</v>
      </c>
      <c r="AB20" s="56">
        <v>0.10320223639246262</v>
      </c>
      <c r="AC20" s="56">
        <v>0.56761230015854447</v>
      </c>
      <c r="AD20" s="56"/>
      <c r="AE20" s="56">
        <v>0.19540022974182009</v>
      </c>
      <c r="AF20" s="56">
        <v>0.19540022974182009</v>
      </c>
      <c r="AG20" s="56">
        <v>9.7700114870910029E-2</v>
      </c>
      <c r="AH20" s="56">
        <v>0</v>
      </c>
      <c r="AI20" s="56">
        <v>0</v>
      </c>
      <c r="AJ20" s="56">
        <v>0.4885005743545503</v>
      </c>
      <c r="AK20" s="56"/>
      <c r="AL20" s="56">
        <v>0.10037583220975137</v>
      </c>
      <c r="AM20" s="56">
        <v>0.15056374831462704</v>
      </c>
      <c r="AN20" s="56">
        <v>0.12546979026218921</v>
      </c>
      <c r="AO20" s="56">
        <v>0.10037583220975137</v>
      </c>
      <c r="AP20" s="56">
        <v>5.0187916104875684E-2</v>
      </c>
      <c r="AQ20" s="56">
        <v>0.5269731191011946</v>
      </c>
    </row>
    <row r="21" spans="1:45" s="71" customFormat="1" ht="11.25" customHeight="1" x14ac:dyDescent="0.3">
      <c r="A21" s="70" t="s">
        <v>72</v>
      </c>
      <c r="B21" s="56">
        <v>0</v>
      </c>
      <c r="C21" s="56">
        <v>0</v>
      </c>
      <c r="D21" s="56">
        <v>0</v>
      </c>
      <c r="E21" s="56">
        <v>0</v>
      </c>
      <c r="F21" s="56">
        <v>0</v>
      </c>
      <c r="G21" s="56">
        <v>0</v>
      </c>
      <c r="H21" s="56"/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/>
      <c r="P21" s="56">
        <v>0</v>
      </c>
      <c r="Q21" s="56">
        <v>0</v>
      </c>
      <c r="R21" s="56">
        <v>0</v>
      </c>
      <c r="S21" s="56">
        <v>0</v>
      </c>
      <c r="T21" s="56">
        <v>0</v>
      </c>
      <c r="U21" s="56">
        <v>0</v>
      </c>
      <c r="W21" s="70" t="s">
        <v>72</v>
      </c>
      <c r="X21" s="56">
        <v>0</v>
      </c>
      <c r="Y21" s="56">
        <v>0.21737760010781929</v>
      </c>
      <c r="Z21" s="56">
        <v>0</v>
      </c>
      <c r="AA21" s="56">
        <v>0.43475520021563857</v>
      </c>
      <c r="AB21" s="56">
        <v>0</v>
      </c>
      <c r="AC21" s="56">
        <v>0.65213280032345788</v>
      </c>
      <c r="AD21" s="56"/>
      <c r="AE21" s="56">
        <v>0</v>
      </c>
      <c r="AF21" s="56">
        <v>0</v>
      </c>
      <c r="AG21" s="56">
        <v>0.20801783960992493</v>
      </c>
      <c r="AH21" s="56">
        <v>0</v>
      </c>
      <c r="AI21" s="56">
        <v>0</v>
      </c>
      <c r="AJ21" s="56">
        <v>0.20801783960992493</v>
      </c>
      <c r="AK21" s="56"/>
      <c r="AL21" s="56">
        <v>0</v>
      </c>
      <c r="AM21" s="56">
        <v>0.10629737541150372</v>
      </c>
      <c r="AN21" s="56">
        <v>0.10629737541150372</v>
      </c>
      <c r="AO21" s="56">
        <v>0.21259475082300744</v>
      </c>
      <c r="AP21" s="56">
        <v>0</v>
      </c>
      <c r="AQ21" s="56">
        <v>0.42518950164601488</v>
      </c>
    </row>
    <row r="22" spans="1:45" s="71" customFormat="1" ht="11.25" customHeight="1" x14ac:dyDescent="0.3">
      <c r="A22" s="70" t="s">
        <v>73</v>
      </c>
      <c r="B22" s="56">
        <v>0</v>
      </c>
      <c r="C22" s="56">
        <v>0.14081377571780263</v>
      </c>
      <c r="D22" s="56">
        <v>0.12907929440798574</v>
      </c>
      <c r="E22" s="56">
        <v>0.31683099536505588</v>
      </c>
      <c r="F22" s="56">
        <v>1.0091653926442521</v>
      </c>
      <c r="G22" s="56">
        <v>1.5958894581350964</v>
      </c>
      <c r="H22" s="56"/>
      <c r="I22" s="56">
        <v>0.20066168189605224</v>
      </c>
      <c r="J22" s="56">
        <v>0.12262658338092081</v>
      </c>
      <c r="K22" s="56">
        <v>0</v>
      </c>
      <c r="L22" s="56">
        <v>3.3443613649342042E-2</v>
      </c>
      <c r="M22" s="56">
        <v>0.13377445459736817</v>
      </c>
      <c r="N22" s="56">
        <v>0.49050633352368322</v>
      </c>
      <c r="O22" s="56"/>
      <c r="P22" s="56">
        <v>0.10290291995610619</v>
      </c>
      <c r="Q22" s="56">
        <v>0.13148706438835792</v>
      </c>
      <c r="R22" s="56">
        <v>6.2885117750953776E-2</v>
      </c>
      <c r="S22" s="56">
        <v>0.1715048665935103</v>
      </c>
      <c r="T22" s="56">
        <v>0.56024923087213374</v>
      </c>
      <c r="U22" s="56">
        <v>1.0290291995610619</v>
      </c>
      <c r="W22" s="70" t="s">
        <v>73</v>
      </c>
      <c r="X22" s="56">
        <v>3.5211038237955183E-2</v>
      </c>
      <c r="Y22" s="56">
        <v>0.17605519118977569</v>
      </c>
      <c r="Z22" s="56">
        <v>0.18779220393576074</v>
      </c>
      <c r="AA22" s="56">
        <v>0.64553570102917757</v>
      </c>
      <c r="AB22" s="56">
        <v>1.2323863383284299</v>
      </c>
      <c r="AC22" s="56">
        <v>2.2769804727210992</v>
      </c>
      <c r="AD22" s="56"/>
      <c r="AE22" s="56">
        <v>0.19951808623138428</v>
      </c>
      <c r="AF22" s="56">
        <v>0.15518073373552116</v>
      </c>
      <c r="AG22" s="56">
        <v>0.12192771936362376</v>
      </c>
      <c r="AH22" s="56">
        <v>7.759036686776058E-2</v>
      </c>
      <c r="AI22" s="56">
        <v>8.8674704991726375E-2</v>
      </c>
      <c r="AJ22" s="56">
        <v>0.64289161119001625</v>
      </c>
      <c r="AK22" s="56"/>
      <c r="AL22" s="56">
        <v>0.11971409537701788</v>
      </c>
      <c r="AM22" s="56">
        <v>0.16531946504445327</v>
      </c>
      <c r="AN22" s="56">
        <v>0.15391812262759441</v>
      </c>
      <c r="AO22" s="56">
        <v>0.35344161492262421</v>
      </c>
      <c r="AP22" s="56">
        <v>0.6441758465525248</v>
      </c>
      <c r="AQ22" s="56">
        <v>1.4365691445242146</v>
      </c>
    </row>
    <row r="23" spans="1:45" s="71" customFormat="1" ht="11.25" customHeight="1" x14ac:dyDescent="0.3">
      <c r="A23" s="70" t="s">
        <v>74</v>
      </c>
      <c r="B23" s="56">
        <v>1.6916220388579116E-2</v>
      </c>
      <c r="C23" s="56">
        <v>0.15224598349721205</v>
      </c>
      <c r="D23" s="56">
        <v>0.10149732233147468</v>
      </c>
      <c r="E23" s="56">
        <v>0.50748661165737341</v>
      </c>
      <c r="F23" s="56">
        <v>0.89655968059469315</v>
      </c>
      <c r="G23" s="56">
        <v>1.6747058184693324</v>
      </c>
      <c r="H23" s="56"/>
      <c r="I23" s="56">
        <v>0.15990395528829565</v>
      </c>
      <c r="J23" s="56">
        <v>7.9951977644147826E-2</v>
      </c>
      <c r="K23" s="56">
        <v>3.1980791057659122E-2</v>
      </c>
      <c r="L23" s="56">
        <v>1.5990395528829561E-2</v>
      </c>
      <c r="M23" s="56">
        <v>4.7971186586488704E-2</v>
      </c>
      <c r="N23" s="56">
        <v>0.33579830610542083</v>
      </c>
      <c r="O23" s="56"/>
      <c r="P23" s="56">
        <v>9.0421561761214742E-2</v>
      </c>
      <c r="Q23" s="56">
        <v>0.11508198769609147</v>
      </c>
      <c r="R23" s="56">
        <v>6.5761135826337982E-2</v>
      </c>
      <c r="S23" s="56">
        <v>0.25482440132705975</v>
      </c>
      <c r="T23" s="56">
        <v>0.46032795078436589</v>
      </c>
      <c r="U23" s="56">
        <v>0.98641703739506981</v>
      </c>
      <c r="W23" s="70" t="s">
        <v>74</v>
      </c>
      <c r="X23" s="56">
        <v>0</v>
      </c>
      <c r="Y23" s="56">
        <v>0.13469984076795072</v>
      </c>
      <c r="Z23" s="56">
        <v>0.13469984076795072</v>
      </c>
      <c r="AA23" s="56">
        <v>0.50512440287981519</v>
      </c>
      <c r="AB23" s="56">
        <v>0.77452408441571663</v>
      </c>
      <c r="AC23" s="56">
        <v>1.5490481688314333</v>
      </c>
      <c r="AD23" s="56"/>
      <c r="AE23" s="56">
        <v>0.14273877163295293</v>
      </c>
      <c r="AF23" s="56">
        <v>4.7579590544317651E-2</v>
      </c>
      <c r="AG23" s="56">
        <v>1.5859863514772546E-2</v>
      </c>
      <c r="AH23" s="56">
        <v>0.11101904460340783</v>
      </c>
      <c r="AI23" s="56">
        <v>4.7579590544317645E-2</v>
      </c>
      <c r="AJ23" s="56">
        <v>0.36477686083976862</v>
      </c>
      <c r="AK23" s="56"/>
      <c r="AL23" s="56">
        <v>7.3503256255504829E-2</v>
      </c>
      <c r="AM23" s="56">
        <v>8.9837313201172567E-2</v>
      </c>
      <c r="AN23" s="56">
        <v>7.3503256255504829E-2</v>
      </c>
      <c r="AO23" s="56">
        <v>0.30218005349485322</v>
      </c>
      <c r="AP23" s="56">
        <v>0.40018439516885967</v>
      </c>
      <c r="AQ23" s="56">
        <v>0.93920827437589505</v>
      </c>
    </row>
    <row r="24" spans="1:45" s="71" customFormat="1" ht="11.25" customHeight="1" x14ac:dyDescent="0.3">
      <c r="A24" s="70" t="s">
        <v>75</v>
      </c>
      <c r="B24" s="56">
        <v>0</v>
      </c>
      <c r="C24" s="56">
        <v>0.11931344656577124</v>
      </c>
      <c r="D24" s="56">
        <v>0.11931344656577124</v>
      </c>
      <c r="E24" s="56">
        <v>0.47725378626308496</v>
      </c>
      <c r="F24" s="56">
        <v>0.11931344656577124</v>
      </c>
      <c r="G24" s="56">
        <v>0.83519412596039866</v>
      </c>
      <c r="H24" s="56"/>
      <c r="I24" s="56">
        <v>0.23051127978133701</v>
      </c>
      <c r="J24" s="56">
        <v>0</v>
      </c>
      <c r="K24" s="56">
        <v>0</v>
      </c>
      <c r="L24" s="56">
        <v>0</v>
      </c>
      <c r="M24" s="56">
        <v>0</v>
      </c>
      <c r="N24" s="56">
        <v>0.23051127978133701</v>
      </c>
      <c r="O24" s="56"/>
      <c r="P24" s="56">
        <v>0.1172494452635621</v>
      </c>
      <c r="Q24" s="56">
        <v>5.8624722631781048E-2</v>
      </c>
      <c r="R24" s="56">
        <v>5.8624722631781048E-2</v>
      </c>
      <c r="S24" s="56">
        <v>0.23449889052712419</v>
      </c>
      <c r="T24" s="56">
        <v>5.8624722631781048E-2</v>
      </c>
      <c r="U24" s="56">
        <v>0.52762250368602948</v>
      </c>
      <c r="W24" s="70" t="s">
        <v>75</v>
      </c>
      <c r="X24" s="56">
        <v>0</v>
      </c>
      <c r="Y24" s="56">
        <v>0.35395536268921124</v>
      </c>
      <c r="Z24" s="56">
        <v>0.11798512089640376</v>
      </c>
      <c r="AA24" s="56">
        <v>0.23597024179280751</v>
      </c>
      <c r="AB24" s="56">
        <v>0</v>
      </c>
      <c r="AC24" s="56">
        <v>0.70791072537842248</v>
      </c>
      <c r="AD24" s="56"/>
      <c r="AE24" s="56">
        <v>0.33998591325032768</v>
      </c>
      <c r="AF24" s="56">
        <v>0.11332863775010921</v>
      </c>
      <c r="AG24" s="56">
        <v>0</v>
      </c>
      <c r="AH24" s="56">
        <v>0</v>
      </c>
      <c r="AI24" s="56">
        <v>0</v>
      </c>
      <c r="AJ24" s="56">
        <v>0.45331455100043688</v>
      </c>
      <c r="AK24" s="56"/>
      <c r="AL24" s="56">
        <v>0.17341501565937592</v>
      </c>
      <c r="AM24" s="56">
        <v>0.2312200208791679</v>
      </c>
      <c r="AN24" s="56">
        <v>5.7805005219791976E-2</v>
      </c>
      <c r="AO24" s="56">
        <v>0.11561001043958395</v>
      </c>
      <c r="AP24" s="56">
        <v>0</v>
      </c>
      <c r="AQ24" s="56">
        <v>0.57805005219791972</v>
      </c>
    </row>
    <row r="25" spans="1:45" s="71" customFormat="1" ht="11.25" customHeight="1" x14ac:dyDescent="0.3">
      <c r="A25" s="70" t="s">
        <v>76</v>
      </c>
      <c r="B25" s="56">
        <v>3.4706242889558488E-2</v>
      </c>
      <c r="C25" s="56">
        <v>0.20823745733735091</v>
      </c>
      <c r="D25" s="56">
        <v>0.10411872866867546</v>
      </c>
      <c r="E25" s="56">
        <v>0.86765607223896213</v>
      </c>
      <c r="F25" s="56">
        <v>0.72883110068072821</v>
      </c>
      <c r="G25" s="56">
        <v>1.9435496018152751</v>
      </c>
      <c r="H25" s="56"/>
      <c r="I25" s="56">
        <v>0.26672756946169379</v>
      </c>
      <c r="J25" s="56">
        <v>0.1333637847308469</v>
      </c>
      <c r="K25" s="56">
        <v>3.3340946182711717E-2</v>
      </c>
      <c r="L25" s="56">
        <v>0.20004567709627033</v>
      </c>
      <c r="M25" s="56">
        <v>0</v>
      </c>
      <c r="N25" s="56">
        <v>0.63347797747152268</v>
      </c>
      <c r="O25" s="56"/>
      <c r="P25" s="56">
        <v>0.15304454055263703</v>
      </c>
      <c r="Q25" s="56">
        <v>0.17004948950293003</v>
      </c>
      <c r="R25" s="56">
        <v>6.8019795801172012E-2</v>
      </c>
      <c r="S25" s="56">
        <v>0.52715341745908306</v>
      </c>
      <c r="T25" s="56">
        <v>0.35710392795615309</v>
      </c>
      <c r="U25" s="56">
        <v>1.2753711712719753</v>
      </c>
      <c r="W25" s="70" t="s">
        <v>76</v>
      </c>
      <c r="X25" s="56">
        <v>0.10380547407787005</v>
      </c>
      <c r="Y25" s="56">
        <v>0.24221277284836337</v>
      </c>
      <c r="Z25" s="56">
        <v>0.20761094815574005</v>
      </c>
      <c r="AA25" s="56">
        <v>0.7266383185450902</v>
      </c>
      <c r="AB25" s="56">
        <v>1.9031003580942838</v>
      </c>
      <c r="AC25" s="56">
        <v>3.1833678717213472</v>
      </c>
      <c r="AD25" s="56"/>
      <c r="AE25" s="56">
        <v>0.23090707721944995</v>
      </c>
      <c r="AF25" s="56">
        <v>0.26389380253651423</v>
      </c>
      <c r="AG25" s="56">
        <v>0.13194690126825712</v>
      </c>
      <c r="AH25" s="56">
        <v>9.8960175951192872E-2</v>
      </c>
      <c r="AI25" s="56">
        <v>9.8960175951192872E-2</v>
      </c>
      <c r="AJ25" s="56">
        <v>0.82466813292660701</v>
      </c>
      <c r="AK25" s="56"/>
      <c r="AL25" s="56">
        <v>0.16887488878533105</v>
      </c>
      <c r="AM25" s="56">
        <v>0.25331233317799656</v>
      </c>
      <c r="AN25" s="56">
        <v>0.16887488878533105</v>
      </c>
      <c r="AO25" s="56">
        <v>0.40529973308479456</v>
      </c>
      <c r="AP25" s="56">
        <v>0.97947435495492019</v>
      </c>
      <c r="AQ25" s="56">
        <v>1.9758361987883732</v>
      </c>
    </row>
    <row r="26" spans="1:45" s="71" customFormat="1" ht="11.25" customHeight="1" x14ac:dyDescent="0.3">
      <c r="A26" s="70" t="s">
        <v>77</v>
      </c>
      <c r="B26" s="56">
        <v>2.7194417856235487E-2</v>
      </c>
      <c r="C26" s="56">
        <v>0.13597208928117743</v>
      </c>
      <c r="D26" s="56">
        <v>0.10877767142494195</v>
      </c>
      <c r="E26" s="56">
        <v>0.40791626784353224</v>
      </c>
      <c r="F26" s="56">
        <v>0.4351106856997678</v>
      </c>
      <c r="G26" s="56">
        <v>1.1149711321056548</v>
      </c>
      <c r="H26" s="56"/>
      <c r="I26" s="56">
        <v>0.14163839961227132</v>
      </c>
      <c r="J26" s="56">
        <v>6.4381090732850602E-2</v>
      </c>
      <c r="K26" s="56">
        <v>2.5752436293140238E-2</v>
      </c>
      <c r="L26" s="56">
        <v>5.1504872586280476E-2</v>
      </c>
      <c r="M26" s="56">
        <v>2.5752436293140238E-2</v>
      </c>
      <c r="N26" s="56">
        <v>0.30902923551768291</v>
      </c>
      <c r="O26" s="56"/>
      <c r="P26" s="56">
        <v>8.5974821546030991E-2</v>
      </c>
      <c r="Q26" s="56">
        <v>9.9201717168497294E-2</v>
      </c>
      <c r="R26" s="56">
        <v>6.613447811233153E-2</v>
      </c>
      <c r="S26" s="56">
        <v>0.22485722558192719</v>
      </c>
      <c r="T26" s="56">
        <v>0.22485722558192719</v>
      </c>
      <c r="U26" s="56">
        <v>0.70102546799071419</v>
      </c>
      <c r="W26" s="70" t="s">
        <v>77</v>
      </c>
      <c r="X26" s="56">
        <v>2.7079332220959484E-2</v>
      </c>
      <c r="Y26" s="56">
        <v>0.23017432387815573</v>
      </c>
      <c r="Z26" s="56">
        <v>0.13539666110479748</v>
      </c>
      <c r="AA26" s="56">
        <v>0.55512631052966965</v>
      </c>
      <c r="AB26" s="56">
        <v>0.67698330552398744</v>
      </c>
      <c r="AC26" s="56">
        <v>1.62475993325757</v>
      </c>
      <c r="AD26" s="56"/>
      <c r="AE26" s="56">
        <v>0.28066927374401457</v>
      </c>
      <c r="AF26" s="56">
        <v>0.11481924834982413</v>
      </c>
      <c r="AG26" s="56">
        <v>2.5515388522183144E-2</v>
      </c>
      <c r="AH26" s="56">
        <v>3.8273082783274716E-2</v>
      </c>
      <c r="AI26" s="56">
        <v>0.10206155408873258</v>
      </c>
      <c r="AJ26" s="56">
        <v>0.56133854748802914</v>
      </c>
      <c r="AK26" s="56"/>
      <c r="AL26" s="56">
        <v>0.15764464709225925</v>
      </c>
      <c r="AM26" s="56">
        <v>0.17078170101661419</v>
      </c>
      <c r="AN26" s="56">
        <v>7.8822323546129627E-2</v>
      </c>
      <c r="AO26" s="56">
        <v>0.28901518633580864</v>
      </c>
      <c r="AP26" s="56">
        <v>0.38097456380629324</v>
      </c>
      <c r="AQ26" s="56">
        <v>1.0772384217971049</v>
      </c>
    </row>
    <row r="27" spans="1:45" ht="11.25" customHeight="1" x14ac:dyDescent="0.25">
      <c r="A27" s="70" t="s">
        <v>78</v>
      </c>
      <c r="B27" s="56">
        <v>0</v>
      </c>
      <c r="C27" s="56">
        <v>0.20567841069823914</v>
      </c>
      <c r="D27" s="56">
        <v>8.2271364279295642E-2</v>
      </c>
      <c r="E27" s="56">
        <v>0.45249250353612602</v>
      </c>
      <c r="F27" s="56">
        <v>0.41135682139647828</v>
      </c>
      <c r="G27" s="56">
        <v>1.1517990999101393</v>
      </c>
      <c r="H27" s="56"/>
      <c r="I27" s="56">
        <v>0.31756157171542593</v>
      </c>
      <c r="J27" s="56">
        <v>0.23817117878656943</v>
      </c>
      <c r="K27" s="56">
        <v>3.9695196464428241E-2</v>
      </c>
      <c r="L27" s="56">
        <v>3.9695196464428241E-2</v>
      </c>
      <c r="M27" s="56">
        <v>3.9695196464428241E-2</v>
      </c>
      <c r="N27" s="56">
        <v>0.67481833989528017</v>
      </c>
      <c r="O27" s="56"/>
      <c r="P27" s="56">
        <v>0.16161041546805607</v>
      </c>
      <c r="Q27" s="56">
        <v>0.22221432126857713</v>
      </c>
      <c r="R27" s="56">
        <v>6.0603905800521031E-2</v>
      </c>
      <c r="S27" s="56">
        <v>0.24241562320208412</v>
      </c>
      <c r="T27" s="56">
        <v>0.22221432126857713</v>
      </c>
      <c r="U27" s="56">
        <v>0.9090585870078155</v>
      </c>
      <c r="V27" s="71"/>
      <c r="W27" s="70" t="s">
        <v>78</v>
      </c>
      <c r="X27" s="56">
        <v>8.2050204879361571E-2</v>
      </c>
      <c r="Y27" s="56">
        <v>0.16410040975872314</v>
      </c>
      <c r="Z27" s="56">
        <v>0.28717571707776557</v>
      </c>
      <c r="AA27" s="56">
        <v>0.28717571707776557</v>
      </c>
      <c r="AB27" s="56">
        <v>1.1897279707507431</v>
      </c>
      <c r="AC27" s="56">
        <v>2.010230019544359</v>
      </c>
      <c r="AD27" s="56"/>
      <c r="AE27" s="56">
        <v>0.23632546980026362</v>
      </c>
      <c r="AF27" s="56">
        <v>0.11816273490013181</v>
      </c>
      <c r="AG27" s="56">
        <v>3.9387578300043941E-2</v>
      </c>
      <c r="AH27" s="56">
        <v>3.9387578300043941E-2</v>
      </c>
      <c r="AI27" s="56">
        <v>3.9387578300043941E-2</v>
      </c>
      <c r="AJ27" s="56">
        <v>0.47265093960052723</v>
      </c>
      <c r="AK27" s="56"/>
      <c r="AL27" s="56">
        <v>0.16075866838370323</v>
      </c>
      <c r="AM27" s="56">
        <v>0.1406638348357403</v>
      </c>
      <c r="AN27" s="56">
        <v>0.16075866838370323</v>
      </c>
      <c r="AO27" s="56">
        <v>0.16075866838370323</v>
      </c>
      <c r="AP27" s="56">
        <v>0.60284500643888705</v>
      </c>
      <c r="AQ27" s="56">
        <v>1.225784846425737</v>
      </c>
      <c r="AR27" s="71"/>
      <c r="AS27" s="71"/>
    </row>
    <row r="28" spans="1:45" ht="11.25" customHeight="1" x14ac:dyDescent="0.25">
      <c r="A28" s="91" t="s">
        <v>13</v>
      </c>
      <c r="B28" s="96">
        <v>2.2651623512077144E-2</v>
      </c>
      <c r="C28" s="96">
        <v>0.1087277928579703</v>
      </c>
      <c r="D28" s="96">
        <v>7.2485195238646855E-2</v>
      </c>
      <c r="E28" s="96">
        <v>0.28541045625217198</v>
      </c>
      <c r="F28" s="96">
        <v>0.30013401153502212</v>
      </c>
      <c r="G28" s="96">
        <v>0.78940907939588845</v>
      </c>
      <c r="H28" s="96"/>
      <c r="I28" s="96">
        <v>0.217596189172553</v>
      </c>
      <c r="J28" s="96">
        <v>0.10826214338141799</v>
      </c>
      <c r="K28" s="96">
        <v>2.2509950604057204E-2</v>
      </c>
      <c r="L28" s="96">
        <v>4.8235608437265431E-2</v>
      </c>
      <c r="M28" s="96">
        <v>3.7516584340095339E-2</v>
      </c>
      <c r="N28" s="96">
        <v>0.43412047593538894</v>
      </c>
      <c r="O28" s="96"/>
      <c r="P28" s="96">
        <v>0.12280684663259249</v>
      </c>
      <c r="Q28" s="96">
        <v>0.10848855958125883</v>
      </c>
      <c r="R28" s="96">
        <v>4.6809784590898483E-2</v>
      </c>
      <c r="S28" s="96">
        <v>0.16355889439408058</v>
      </c>
      <c r="T28" s="96">
        <v>0.16521100443846523</v>
      </c>
      <c r="U28" s="96">
        <v>0.60687508963729564</v>
      </c>
      <c r="V28" s="71"/>
      <c r="W28" s="91" t="s">
        <v>13</v>
      </c>
      <c r="X28" s="96">
        <v>3.2895067807680867E-2</v>
      </c>
      <c r="Y28" s="96">
        <v>0.14292339806095825</v>
      </c>
      <c r="Z28" s="96">
        <v>0.12590870781560609</v>
      </c>
      <c r="AA28" s="96">
        <v>0.38453199954495915</v>
      </c>
      <c r="AB28" s="96">
        <v>0.42423294345078089</v>
      </c>
      <c r="AC28" s="96">
        <v>1.1104921166799853</v>
      </c>
      <c r="AD28" s="96"/>
      <c r="AE28" s="96">
        <v>0.24253547396496009</v>
      </c>
      <c r="AF28" s="96">
        <v>0.11752820324293221</v>
      </c>
      <c r="AG28" s="96">
        <v>4.8079719508472271E-2</v>
      </c>
      <c r="AH28" s="96">
        <v>5.3421910564969179E-2</v>
      </c>
      <c r="AI28" s="96">
        <v>3.8463775606777814E-2</v>
      </c>
      <c r="AJ28" s="96">
        <v>0.50002908288811154</v>
      </c>
      <c r="AK28" s="96"/>
      <c r="AL28" s="96">
        <v>0.14084997645907218</v>
      </c>
      <c r="AM28" s="96">
        <v>0.1298460720482072</v>
      </c>
      <c r="AN28" s="96">
        <v>8.5830454404747125E-2</v>
      </c>
      <c r="AO28" s="96">
        <v>0.21402594079132453</v>
      </c>
      <c r="AP28" s="96">
        <v>0.22558004042273283</v>
      </c>
      <c r="AQ28" s="96">
        <v>0.79613248412608384</v>
      </c>
      <c r="AR28" s="71"/>
      <c r="AS28" s="71"/>
    </row>
    <row r="29" spans="1:45" s="71" customFormat="1" x14ac:dyDescent="0.25">
      <c r="A29" s="79"/>
      <c r="B29" s="58"/>
      <c r="C29" s="58"/>
      <c r="D29" s="80"/>
      <c r="E29" s="80"/>
      <c r="F29" s="80"/>
      <c r="G29" s="80"/>
      <c r="H29" s="80"/>
      <c r="I29" s="58"/>
      <c r="J29" s="58"/>
      <c r="K29" s="80"/>
      <c r="L29" s="80"/>
      <c r="M29" s="80"/>
      <c r="N29" s="80"/>
      <c r="O29" s="80"/>
      <c r="P29" s="58"/>
      <c r="Q29" s="58"/>
      <c r="R29" s="80"/>
      <c r="S29" s="80"/>
      <c r="T29" s="80"/>
      <c r="U29" s="80"/>
      <c r="V29" s="13"/>
      <c r="W29" s="79"/>
      <c r="X29" s="58"/>
      <c r="Y29" s="58"/>
      <c r="Z29" s="80"/>
      <c r="AA29" s="80"/>
      <c r="AB29" s="80"/>
      <c r="AC29" s="80"/>
      <c r="AD29" s="80"/>
      <c r="AE29" s="58"/>
      <c r="AF29" s="58"/>
      <c r="AG29" s="80"/>
      <c r="AH29" s="80"/>
      <c r="AI29" s="80"/>
      <c r="AJ29" s="80"/>
      <c r="AK29" s="80"/>
      <c r="AL29" s="58"/>
      <c r="AM29" s="58"/>
      <c r="AN29" s="80"/>
      <c r="AO29" s="80"/>
      <c r="AP29" s="80"/>
      <c r="AQ29" s="80"/>
      <c r="AR29" s="13"/>
      <c r="AS29" s="13"/>
    </row>
    <row r="30" spans="1:45" ht="11.25" customHeight="1" x14ac:dyDescent="0.25">
      <c r="A30" s="81"/>
      <c r="B30" s="58"/>
      <c r="C30" s="58"/>
      <c r="D30" s="82"/>
      <c r="E30" s="82"/>
      <c r="F30" s="82"/>
      <c r="G30" s="82"/>
      <c r="H30" s="82"/>
      <c r="I30" s="58"/>
      <c r="J30" s="58"/>
      <c r="K30" s="82"/>
      <c r="L30" s="82"/>
      <c r="M30" s="82"/>
      <c r="N30" s="82"/>
      <c r="O30" s="82"/>
      <c r="P30" s="58"/>
      <c r="Q30" s="58"/>
      <c r="R30" s="82"/>
      <c r="S30" s="82"/>
      <c r="T30" s="82"/>
      <c r="U30" s="82"/>
      <c r="W30" s="81" t="s">
        <v>157</v>
      </c>
      <c r="X30" s="58"/>
      <c r="Y30" s="58"/>
      <c r="Z30" s="82"/>
      <c r="AA30" s="82"/>
      <c r="AB30" s="82"/>
      <c r="AC30" s="82"/>
      <c r="AD30" s="82"/>
      <c r="AE30" s="58"/>
      <c r="AF30" s="58"/>
      <c r="AG30" s="82"/>
      <c r="AH30" s="82"/>
      <c r="AI30" s="82"/>
      <c r="AJ30" s="82"/>
      <c r="AK30" s="82"/>
      <c r="AL30" s="58"/>
      <c r="AM30" s="58"/>
      <c r="AN30" s="82"/>
      <c r="AO30" s="82"/>
      <c r="AP30" s="82"/>
      <c r="AQ30" s="82"/>
    </row>
    <row r="31" spans="1:45" x14ac:dyDescent="0.25">
      <c r="A31" s="141"/>
      <c r="B31" s="142"/>
      <c r="C31" s="142"/>
      <c r="D31" s="142"/>
      <c r="E31" s="142"/>
      <c r="F31" s="142"/>
      <c r="G31" s="142"/>
      <c r="H31" s="142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141" t="s">
        <v>151</v>
      </c>
      <c r="X31" s="141"/>
      <c r="Y31" s="141"/>
      <c r="Z31" s="141"/>
      <c r="AA31" s="141"/>
      <c r="AB31" s="141"/>
      <c r="AC31" s="141"/>
      <c r="AD31" s="141"/>
      <c r="AE31" s="141"/>
      <c r="AF31" s="141"/>
      <c r="AG31" s="141"/>
      <c r="AH31" s="141"/>
      <c r="AI31" s="141"/>
      <c r="AJ31" s="141"/>
      <c r="AK31" s="141"/>
      <c r="AL31" s="141"/>
      <c r="AM31" s="141"/>
      <c r="AN31" s="141"/>
      <c r="AO31" s="141"/>
      <c r="AP31" s="141"/>
      <c r="AQ31" s="141"/>
      <c r="AR31" s="71"/>
      <c r="AS31" s="71"/>
    </row>
    <row r="32" spans="1:45" x14ac:dyDescent="0.25">
      <c r="A32" s="81"/>
      <c r="B32" s="82"/>
      <c r="C32" s="82"/>
      <c r="D32" s="83"/>
      <c r="E32" s="83"/>
      <c r="F32" s="83"/>
      <c r="G32" s="83"/>
      <c r="H32" s="83"/>
      <c r="I32" s="82"/>
      <c r="J32" s="82"/>
      <c r="K32" s="83"/>
      <c r="L32" s="83"/>
      <c r="M32" s="83"/>
      <c r="N32" s="83"/>
      <c r="O32" s="83"/>
      <c r="P32" s="82"/>
      <c r="Q32" s="82"/>
      <c r="R32" s="83"/>
      <c r="S32" s="83"/>
      <c r="T32" s="83"/>
      <c r="U32" s="83"/>
      <c r="W32" s="81" t="s">
        <v>158</v>
      </c>
      <c r="X32" s="82"/>
      <c r="Y32" s="82"/>
      <c r="Z32" s="83"/>
      <c r="AA32" s="83"/>
      <c r="AB32" s="83"/>
      <c r="AC32" s="83"/>
      <c r="AD32" s="83"/>
      <c r="AE32" s="82"/>
      <c r="AF32" s="82"/>
      <c r="AG32" s="83"/>
      <c r="AH32" s="83"/>
      <c r="AI32" s="83"/>
      <c r="AJ32" s="83"/>
      <c r="AK32" s="83"/>
      <c r="AL32" s="82"/>
      <c r="AM32" s="82"/>
      <c r="AN32" s="83"/>
      <c r="AO32" s="83"/>
      <c r="AP32" s="83"/>
      <c r="AQ32" s="83"/>
    </row>
  </sheetData>
  <mergeCells count="16">
    <mergeCell ref="A1:U1"/>
    <mergeCell ref="W1:AQ1"/>
    <mergeCell ref="X4:AC4"/>
    <mergeCell ref="AE4:AJ4"/>
    <mergeCell ref="AL4:AQ4"/>
    <mergeCell ref="B4:G4"/>
    <mergeCell ref="W2:AQ2"/>
    <mergeCell ref="W3:W5"/>
    <mergeCell ref="X3:AQ3"/>
    <mergeCell ref="W31:AQ31"/>
    <mergeCell ref="B3:U3"/>
    <mergeCell ref="A2:U2"/>
    <mergeCell ref="A3:A5"/>
    <mergeCell ref="A31:H31"/>
    <mergeCell ref="I4:N4"/>
    <mergeCell ref="P4:U4"/>
  </mergeCells>
  <pageMargins left="0.7" right="0.7" top="0.75" bottom="0.75" header="0.3" footer="0.3"/>
  <pageSetup paperSize="9" orientation="landscape" horizontalDpi="4294967293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/>
  </sheetPr>
  <dimension ref="A1:S21"/>
  <sheetViews>
    <sheetView showGridLines="0" workbookViewId="0">
      <selection activeCell="A3" sqref="A3"/>
    </sheetView>
  </sheetViews>
  <sheetFormatPr defaultRowHeight="14.4" x14ac:dyDescent="0.3"/>
  <sheetData>
    <row r="1" spans="1:19" x14ac:dyDescent="0.3">
      <c r="A1" s="33"/>
    </row>
    <row r="2" spans="1:19" x14ac:dyDescent="0.3">
      <c r="A2" s="17" t="s">
        <v>181</v>
      </c>
    </row>
    <row r="3" spans="1:19" ht="28.8" x14ac:dyDescent="0.3">
      <c r="A3" s="15" t="s">
        <v>180</v>
      </c>
      <c r="Q3" s="16" t="s">
        <v>168</v>
      </c>
      <c r="R3" s="93" t="s">
        <v>141</v>
      </c>
      <c r="S3" s="93" t="s">
        <v>142</v>
      </c>
    </row>
    <row r="4" spans="1:19" x14ac:dyDescent="0.3">
      <c r="Q4" s="16"/>
      <c r="R4" s="16"/>
      <c r="S4" s="16"/>
    </row>
    <row r="5" spans="1:19" x14ac:dyDescent="0.3">
      <c r="Q5" s="94">
        <v>2002</v>
      </c>
      <c r="R5" s="95">
        <v>1.1251510311522859</v>
      </c>
      <c r="S5" s="95">
        <v>0.98144015178392574</v>
      </c>
    </row>
    <row r="6" spans="1:19" x14ac:dyDescent="0.3">
      <c r="Q6" s="94">
        <v>2003</v>
      </c>
      <c r="R6" s="95">
        <v>1.2492758431246636</v>
      </c>
      <c r="S6" s="95">
        <v>1.1306295340010923</v>
      </c>
    </row>
    <row r="7" spans="1:19" x14ac:dyDescent="0.3">
      <c r="Q7" s="94">
        <v>2004</v>
      </c>
      <c r="R7" s="95">
        <v>1.2325491474855395</v>
      </c>
      <c r="S7" s="95">
        <v>1.073063181847467</v>
      </c>
    </row>
    <row r="8" spans="1:19" x14ac:dyDescent="0.3">
      <c r="Q8" s="94">
        <v>2005</v>
      </c>
      <c r="R8" s="95">
        <v>1.0350273346837737</v>
      </c>
      <c r="S8" s="95">
        <v>0.9280745100997837</v>
      </c>
    </row>
    <row r="9" spans="1:19" x14ac:dyDescent="0.3">
      <c r="Q9" s="94">
        <v>2006</v>
      </c>
      <c r="R9" s="95">
        <v>1.0663184918940618</v>
      </c>
      <c r="S9" s="95">
        <v>0.91668992932183058</v>
      </c>
    </row>
    <row r="10" spans="1:19" x14ac:dyDescent="0.3">
      <c r="Q10" s="94">
        <v>2007</v>
      </c>
      <c r="R10" s="95">
        <v>1.081482345070232</v>
      </c>
      <c r="S10" s="95">
        <v>0.95827549563185088</v>
      </c>
    </row>
    <row r="11" spans="1:19" x14ac:dyDescent="0.3">
      <c r="Q11" s="94">
        <v>2008</v>
      </c>
      <c r="R11" s="95">
        <v>1.042043293567029</v>
      </c>
      <c r="S11" s="95">
        <v>0.87035263671503882</v>
      </c>
    </row>
    <row r="12" spans="1:19" x14ac:dyDescent="0.3">
      <c r="Q12" s="94">
        <v>2009</v>
      </c>
      <c r="R12" s="95">
        <v>0.99669408080222621</v>
      </c>
      <c r="S12" s="95">
        <v>0.86470403275031826</v>
      </c>
    </row>
    <row r="13" spans="1:19" x14ac:dyDescent="0.3">
      <c r="Q13" s="94">
        <v>2010</v>
      </c>
      <c r="R13" s="95">
        <v>0.89072707816137697</v>
      </c>
      <c r="S13" s="95">
        <v>0.78613412580151831</v>
      </c>
    </row>
    <row r="14" spans="1:19" x14ac:dyDescent="0.3">
      <c r="Q14" s="94">
        <v>2011</v>
      </c>
      <c r="R14" s="95">
        <v>0.92793047749508828</v>
      </c>
      <c r="S14" s="95">
        <v>0.76289021108035382</v>
      </c>
    </row>
    <row r="15" spans="1:19" x14ac:dyDescent="0.3">
      <c r="Q15" s="94">
        <v>2012</v>
      </c>
      <c r="R15" s="95">
        <v>0.88680300579863336</v>
      </c>
      <c r="S15" s="95">
        <v>0.77931173236849616</v>
      </c>
    </row>
    <row r="16" spans="1:19" x14ac:dyDescent="0.3">
      <c r="Q16" s="94">
        <v>2013</v>
      </c>
      <c r="R16" s="95">
        <v>0.83341706933619131</v>
      </c>
      <c r="S16" s="95">
        <v>0.70226179348447981</v>
      </c>
    </row>
    <row r="17" spans="1:19" x14ac:dyDescent="0.3">
      <c r="Q17" s="94">
        <v>2014</v>
      </c>
      <c r="R17" s="95">
        <v>0.78303460124620938</v>
      </c>
      <c r="S17" s="95">
        <v>0.62346662578217094</v>
      </c>
    </row>
    <row r="18" spans="1:19" x14ac:dyDescent="0.3">
      <c r="Q18" s="94">
        <v>2015</v>
      </c>
      <c r="R18" s="95">
        <v>0.77226331185384745</v>
      </c>
      <c r="S18" s="95">
        <v>0.60038763268772855</v>
      </c>
    </row>
    <row r="19" spans="1:19" x14ac:dyDescent="0.3">
      <c r="Q19" s="94">
        <v>2016</v>
      </c>
      <c r="R19" s="95">
        <v>0.65976662932717423</v>
      </c>
      <c r="S19" s="95">
        <v>0.55338323726848127</v>
      </c>
    </row>
    <row r="20" spans="1:19" x14ac:dyDescent="0.3">
      <c r="Q20" s="94">
        <v>2017</v>
      </c>
      <c r="R20" s="95">
        <v>0.58972482299954565</v>
      </c>
      <c r="S20" s="95">
        <v>0.6504136635016412</v>
      </c>
    </row>
    <row r="21" spans="1:19" x14ac:dyDescent="0.3">
      <c r="A21" t="s">
        <v>143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9</vt:i4>
      </vt:variant>
      <vt:variant>
        <vt:lpstr>Intervalli denominati</vt:lpstr>
      </vt:variant>
      <vt:variant>
        <vt:i4>3</vt:i4>
      </vt:variant>
    </vt:vector>
  </HeadingPairs>
  <TitlesOfParts>
    <vt:vector size="12" baseType="lpstr">
      <vt:lpstr>app1-serie storica</vt:lpstr>
      <vt:lpstr>app2-ripartizioni</vt:lpstr>
      <vt:lpstr>app3-regioni</vt:lpstr>
      <vt:lpstr>app4-capoluoghi</vt:lpstr>
      <vt:lpstr>app5-mafia</vt:lpstr>
      <vt:lpstr>app6-caratterist vittime-autori</vt:lpstr>
      <vt:lpstr>app7 - relazione vittima-autore</vt:lpstr>
      <vt:lpstr>app8 - relazione-regione</vt:lpstr>
      <vt:lpstr>app9-polizia e cause di morte</vt:lpstr>
      <vt:lpstr>'app2-ripartizioni'!Area_stampa</vt:lpstr>
      <vt:lpstr>'app3-regioni'!Area_stampa</vt:lpstr>
      <vt:lpstr>'app8 - relazione-regione'!Area_stampa</vt:lpstr>
    </vt:vector>
  </TitlesOfParts>
  <Company>ISTAT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Franco</dc:creator>
  <cp:lastModifiedBy>Tur</cp:lastModifiedBy>
  <dcterms:created xsi:type="dcterms:W3CDTF">2020-02-12T16:47:10Z</dcterms:created>
  <dcterms:modified xsi:type="dcterms:W3CDTF">2020-02-26T12:16:01Z</dcterms:modified>
</cp:coreProperties>
</file>