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160" windowHeight="7545" activeTab="11"/>
  </bookViews>
  <sheets>
    <sheet name="Indice tavole" sheetId="14" r:id="rId1"/>
    <sheet name="Tav1" sheetId="1" r:id="rId2"/>
    <sheet name="Tav2" sheetId="3" r:id="rId3"/>
    <sheet name="Tav3" sheetId="4" r:id="rId4"/>
    <sheet name="Tav4" sheetId="5" r:id="rId5"/>
    <sheet name="Tav5" sheetId="6" r:id="rId6"/>
    <sheet name="Tav6" sheetId="7" r:id="rId7"/>
    <sheet name="Tav7" sheetId="8" r:id="rId8"/>
    <sheet name="Tav8" sheetId="11" r:id="rId9"/>
    <sheet name="Tav9" sheetId="9" r:id="rId10"/>
    <sheet name="Tav10" sheetId="12" r:id="rId11"/>
    <sheet name="Tav11" sheetId="13" r:id="rId12"/>
    <sheet name="MAPPE" sheetId="10" r:id="rId1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2" l="1"/>
  <c r="D5" i="12"/>
  <c r="E5" i="12"/>
  <c r="F5" i="12"/>
  <c r="C9" i="12"/>
  <c r="D9" i="12"/>
  <c r="E9" i="12"/>
  <c r="F9" i="12"/>
  <c r="B9" i="12"/>
  <c r="B5" i="12"/>
  <c r="I10" i="11" l="1"/>
  <c r="H10" i="11"/>
  <c r="I9" i="11"/>
  <c r="H9" i="11"/>
  <c r="I8" i="11"/>
  <c r="H8" i="11"/>
  <c r="I7" i="11"/>
  <c r="H7" i="11"/>
  <c r="I6" i="11"/>
  <c r="H6" i="11"/>
  <c r="L11" i="8" l="1"/>
  <c r="L10" i="8"/>
  <c r="L9" i="8"/>
  <c r="L7" i="8"/>
  <c r="L6" i="8"/>
  <c r="L5" i="8"/>
  <c r="K8" i="8"/>
  <c r="J8" i="8"/>
  <c r="I8" i="8"/>
  <c r="H8" i="8"/>
  <c r="G8" i="8"/>
  <c r="F8" i="8"/>
  <c r="E8" i="8"/>
  <c r="D8" i="8"/>
  <c r="C8" i="8"/>
  <c r="B8" i="8"/>
  <c r="L8" i="8" s="1"/>
  <c r="K4" i="8"/>
  <c r="J4" i="8"/>
  <c r="I4" i="8"/>
  <c r="H4" i="8"/>
  <c r="G4" i="8"/>
  <c r="F4" i="8"/>
  <c r="E4" i="8"/>
  <c r="D4" i="8"/>
  <c r="C4" i="8"/>
  <c r="B4" i="8"/>
  <c r="L4" i="8" s="1"/>
  <c r="I11" i="9"/>
  <c r="H11" i="9"/>
  <c r="I10" i="9"/>
  <c r="H10" i="9"/>
  <c r="I9" i="9"/>
  <c r="H9" i="9"/>
  <c r="I8" i="9"/>
  <c r="H8" i="9"/>
  <c r="I7" i="9"/>
  <c r="H7" i="9"/>
  <c r="H10" i="5" l="1"/>
  <c r="F10" i="5"/>
  <c r="D10" i="5"/>
  <c r="B10" i="5"/>
  <c r="D8" i="4"/>
  <c r="C8" i="4"/>
  <c r="B8" i="4"/>
  <c r="D4" i="4"/>
  <c r="C4" i="4"/>
  <c r="B4" i="4"/>
  <c r="O10" i="1" l="1"/>
  <c r="N10" i="1"/>
  <c r="O9" i="1"/>
  <c r="N9" i="1"/>
  <c r="O8" i="1"/>
  <c r="N8" i="1"/>
  <c r="O7" i="1"/>
  <c r="N7" i="1"/>
  <c r="O6" i="1"/>
  <c r="N6" i="1"/>
  <c r="O5" i="1"/>
  <c r="N5" i="1"/>
</calcChain>
</file>

<file path=xl/sharedStrings.xml><?xml version="1.0" encoding="utf-8"?>
<sst xmlns="http://schemas.openxmlformats.org/spreadsheetml/2006/main" count="289" uniqueCount="147">
  <si>
    <t>Classe di Sau</t>
  </si>
  <si>
    <t>Imprese agricole attive</t>
  </si>
  <si>
    <t>Aziende agricole di unità produttive attive con attività agricola secondaria</t>
  </si>
  <si>
    <t>Aziende agricole di unità produttive non attive</t>
  </si>
  <si>
    <t xml:space="preserve">Aziende agricole di persone fisiche </t>
  </si>
  <si>
    <t>Totale</t>
  </si>
  <si>
    <t>Sau</t>
  </si>
  <si>
    <t>Fino a 0,99</t>
  </si>
  <si>
    <t>1--4,99</t>
  </si>
  <si>
    <t>20--99,99</t>
  </si>
  <si>
    <t>100 e oltre</t>
  </si>
  <si>
    <t>REGIONI</t>
  </si>
  <si>
    <t>RIPARTIZIONI GEOGRAFICHE</t>
  </si>
  <si>
    <t>Piemonte</t>
  </si>
  <si>
    <t>Valle d'Aosta-Vallèe d’Aoste</t>
  </si>
  <si>
    <t>Lombardia</t>
  </si>
  <si>
    <t>Liguria</t>
  </si>
  <si>
    <t>Bolzano-Bozen</t>
  </si>
  <si>
    <t>Trento</t>
  </si>
  <si>
    <t>Trentino-Alto Adige/Sudtirol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</si>
  <si>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</si>
  <si>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</si>
  <si>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</si>
  <si>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</si>
  <si>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</si>
  <si>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</si>
  <si>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</si>
  <si>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</si>
  <si>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</si>
  <si>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</si>
  <si>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</si>
  <si>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</si>
  <si>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</si>
  <si>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</si>
  <si>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</si>
  <si>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</si>
  <si>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Aziende con allevamenti</t>
  </si>
  <si>
    <t>Aziende con coltivazioni</t>
  </si>
  <si>
    <t>Senza azienda</t>
  </si>
  <si>
    <t>Nord</t>
  </si>
  <si>
    <t>Nord-ovest</t>
  </si>
  <si>
    <t>Nord-est</t>
  </si>
  <si>
    <t>Centro</t>
  </si>
  <si>
    <t>Mezzogiorno</t>
  </si>
  <si>
    <t>Sud</t>
  </si>
  <si>
    <t>Isole</t>
  </si>
  <si>
    <t>SAU</t>
  </si>
  <si>
    <t>REGIONI/RIPARTIZIONI GEOGRAFICHE</t>
  </si>
  <si>
    <t>Seminativi</t>
  </si>
  <si>
    <t>Coltivazioni legnose agrarie</t>
  </si>
  <si>
    <t>Prati pascoli</t>
  </si>
  <si>
    <t xml:space="preserve"> </t>
  </si>
  <si>
    <t>Bovini e Bufalini</t>
  </si>
  <si>
    <t>Ovini e Caprini</t>
  </si>
  <si>
    <t>Suini</t>
  </si>
  <si>
    <t>Avicoli</t>
  </si>
  <si>
    <t>Settori di attività economica</t>
  </si>
  <si>
    <t>dimensione del gruppo</t>
  </si>
  <si>
    <t>totale</t>
  </si>
  <si>
    <t>Grandi</t>
  </si>
  <si>
    <t>Medi</t>
  </si>
  <si>
    <t>Piccoli</t>
  </si>
  <si>
    <t>dipendenti</t>
  </si>
  <si>
    <t>Agricoltura</t>
  </si>
  <si>
    <t>Industria in senso stretto</t>
  </si>
  <si>
    <t>Costruzioni</t>
  </si>
  <si>
    <t>Servizi</t>
  </si>
  <si>
    <t>Tipologia gruppo</t>
  </si>
  <si>
    <t>Domestici</t>
  </si>
  <si>
    <t>Multinazionali a controllo straniero</t>
  </si>
  <si>
    <t>Multinazionali a controllo Italiano</t>
  </si>
  <si>
    <t xml:space="preserve"> Aziende specializzate nei seminativi</t>
  </si>
  <si>
    <t>Aziende specializzate nelle colture permanenti</t>
  </si>
  <si>
    <t>Aziende specializzate in erbivori</t>
  </si>
  <si>
    <t>Aziende specializzate in granivori</t>
  </si>
  <si>
    <t>Aziende di policoltura</t>
  </si>
  <si>
    <t>Aziende miste (colture-allevamento)</t>
  </si>
  <si>
    <t>Aziende non classificate</t>
  </si>
  <si>
    <t>Coltivazioni di colture agricole non permanenti</t>
  </si>
  <si>
    <t>Coltivazione di colture permanenti</t>
  </si>
  <si>
    <t>Riproduzione delle piante</t>
  </si>
  <si>
    <t>Allevamento di animali (bovini,ovini,suini,pollame)</t>
  </si>
  <si>
    <t>Allevamento di altri animali</t>
  </si>
  <si>
    <t>Coltivazioni agricole associate all'allevamento di animali:attività mista</t>
  </si>
  <si>
    <t>Attività di supporto agricoltura e attività successive alla raccolta</t>
  </si>
  <si>
    <t>Silvicoltura e utilizzo di aree forestali</t>
  </si>
  <si>
    <t>Pesca</t>
  </si>
  <si>
    <t>Acquacoltura</t>
  </si>
  <si>
    <t xml:space="preserve">Tavola 3- Unità produttive con e senza coltivazioni e/o allevamenti per ripartizione geografica  -  Anno 2017 </t>
  </si>
  <si>
    <t>Superficie agricola utilizzata (SAU) su superficie totale provinciale</t>
  </si>
  <si>
    <t>Numero di aziende agricole ogni 100 abitanti</t>
  </si>
  <si>
    <t>Unità</t>
  </si>
  <si>
    <r>
      <t xml:space="preserve">Tavola 1 - Unità produttive e superficie agricola utilizzata (SAU) per tipologia di unità economiche e classi di SAU  -  Anno 2017, </t>
    </r>
    <r>
      <rPr>
        <i/>
        <sz val="10"/>
        <color indexed="8"/>
        <rFont val="Arial Narrow"/>
        <family val="2"/>
      </rPr>
      <t>valori assoluti, superficie in ettari</t>
    </r>
  </si>
  <si>
    <r>
      <t xml:space="preserve">Tavola 2 -Unità produttive e SAU per tipologia di unità economiche e regione  -  Anno 2017, </t>
    </r>
    <r>
      <rPr>
        <i/>
        <sz val="10"/>
        <color indexed="8"/>
        <rFont val="Arial Narrow"/>
        <family val="2"/>
      </rPr>
      <t xml:space="preserve"> valori assoluti, superficie in ettari</t>
    </r>
  </si>
  <si>
    <t xml:space="preserve">imprese </t>
  </si>
  <si>
    <t>Attività economica del gruppo</t>
  </si>
  <si>
    <t>Fonte: Istat, Registro dei Gruppi di Impresa</t>
  </si>
  <si>
    <t>Tipologia unità produttiva</t>
  </si>
  <si>
    <t>Aziende specializzate in ortofloricoltura</t>
  </si>
  <si>
    <t xml:space="preserve"> Aziende con poliallevamento</t>
  </si>
  <si>
    <t>unità</t>
  </si>
  <si>
    <t>PS</t>
  </si>
  <si>
    <t>imprenditore individuale</t>
  </si>
  <si>
    <t>Società di persone</t>
  </si>
  <si>
    <t>Società di capitali</t>
  </si>
  <si>
    <t>Società cooperativa e altre forme</t>
  </si>
  <si>
    <t>Classe di addetti</t>
  </si>
  <si>
    <t>Imprese con dipendenti (%)</t>
  </si>
  <si>
    <t>Fino a 1</t>
  </si>
  <si>
    <t>50 e più</t>
  </si>
  <si>
    <t>Imprese</t>
  </si>
  <si>
    <t>addetti</t>
  </si>
  <si>
    <t>Addetti</t>
  </si>
  <si>
    <t>32,1</t>
  </si>
  <si>
    <t xml:space="preserve">Coltivazione di colture permanenti </t>
  </si>
  <si>
    <t>51,3</t>
  </si>
  <si>
    <t>53,0</t>
  </si>
  <si>
    <t>27,0</t>
  </si>
  <si>
    <t>49,0</t>
  </si>
  <si>
    <t>45,1</t>
  </si>
  <si>
    <t>63,9</t>
  </si>
  <si>
    <t>11,8</t>
  </si>
  <si>
    <t xml:space="preserve">Totale </t>
  </si>
  <si>
    <t>39,0</t>
  </si>
  <si>
    <t>2-9</t>
  </si>
  <si>
    <t>10-49</t>
  </si>
  <si>
    <r>
      <t xml:space="preserve">Tavola 6 - Unità produttive e produzione standard (PS) per orientamento tecnico economico (OTE) -  Anno 2017 , </t>
    </r>
    <r>
      <rPr>
        <i/>
        <sz val="10"/>
        <color rgb="FF000000"/>
        <rFont val="Arial Narrow"/>
        <family val="2"/>
      </rPr>
      <t>valori assoluti, PS espresso in milioni di euro</t>
    </r>
  </si>
  <si>
    <t>Allevamento di animali</t>
  </si>
  <si>
    <r>
      <t xml:space="preserve">Tavola 4 - SAU per principali coltivazioni e regione   -  Anno 2017, </t>
    </r>
    <r>
      <rPr>
        <i/>
        <sz val="10"/>
        <color rgb="FF000000"/>
        <rFont val="Arial Narrow"/>
        <family val="2"/>
      </rPr>
      <t>superficie in ettari</t>
    </r>
  </si>
  <si>
    <r>
      <t xml:space="preserve">Tavola 4 - SAU per principali coltivazioni e regione   -  Anno 2017, </t>
    </r>
    <r>
      <rPr>
        <i/>
        <sz val="10"/>
        <color indexed="8"/>
        <rFont val="Arial Narrow"/>
        <family val="2"/>
      </rPr>
      <t>superficie in ettari</t>
    </r>
  </si>
  <si>
    <r>
      <t xml:space="preserve">Tavola 5 - Consistenze allevamenti per tipologia di capi e ripartizione geografica - Anno 2017,  </t>
    </r>
    <r>
      <rPr>
        <i/>
        <sz val="10"/>
        <color indexed="8"/>
        <rFont val="Arial Narrow"/>
        <family val="2"/>
      </rPr>
      <t>valori assoluti</t>
    </r>
  </si>
  <si>
    <r>
      <t xml:space="preserve">Tavola 6 - Unità produttive e produzione standard (PS) per orientamento tecnico economico (OTE) - Anno 2017, </t>
    </r>
    <r>
      <rPr>
        <i/>
        <sz val="10"/>
        <color indexed="8"/>
        <rFont val="Arial Narrow"/>
        <family val="2"/>
      </rPr>
      <t>valori assoluti, PS espresso in milioni di euro</t>
    </r>
  </si>
  <si>
    <r>
      <t xml:space="preserve">Tavola 7 - Imprese agricole per ripartizione geografica e settore di attività economica  - Anno 2017, </t>
    </r>
    <r>
      <rPr>
        <i/>
        <sz val="10"/>
        <color indexed="8"/>
        <rFont val="Arial Narrow"/>
        <family val="2"/>
      </rPr>
      <t>valori assoluti</t>
    </r>
  </si>
  <si>
    <r>
      <t>Tavola 8 - Imprese   agricole e dipendenti  per attività economica del gruppo e dimensione del gruppo - Anno 2017,</t>
    </r>
    <r>
      <rPr>
        <i/>
        <sz val="10"/>
        <color indexed="8"/>
        <rFont val="Arial Narrow"/>
        <family val="2"/>
      </rPr>
      <t xml:space="preserve"> valori assoluti</t>
    </r>
  </si>
  <si>
    <r>
      <t xml:space="preserve">Tavola 9 - Imprese  agricole e dipendenti  per attività economica del gruppo e tipologia del gruppo - Anno 2017, </t>
    </r>
    <r>
      <rPr>
        <i/>
        <sz val="10"/>
        <rFont val="Arial Narrow"/>
        <family val="2"/>
      </rPr>
      <t>valori assoluti</t>
    </r>
  </si>
  <si>
    <r>
      <t>Tavola 10 - Imprese  agricole per ripartizione geografica e forma giuridica - Anno 2017,</t>
    </r>
    <r>
      <rPr>
        <i/>
        <sz val="10"/>
        <rFont val="Arial Narrow"/>
        <family val="2"/>
      </rPr>
      <t xml:space="preserve"> valori assoluti</t>
    </r>
  </si>
  <si>
    <r>
      <t xml:space="preserve">Tavola 11 - Imprese  agricole e addetti per attività economica e classe di addetti -  Anno 2017, </t>
    </r>
    <r>
      <rPr>
        <i/>
        <sz val="10"/>
        <rFont val="Arial Narrow"/>
        <family val="2"/>
      </rPr>
      <t>valori assoluti</t>
    </r>
  </si>
  <si>
    <r>
      <t>Tavola 1 - Unità produttive e superficie agricola utilizzata (SAU) per tipologia di unità economiche e classi di SAU -  Anno 2017,</t>
    </r>
    <r>
      <rPr>
        <i/>
        <sz val="10"/>
        <color rgb="FF000000"/>
        <rFont val="Arial Narrow"/>
        <family val="2"/>
      </rPr>
      <t xml:space="preserve"> valori assoluti </t>
    </r>
  </si>
  <si>
    <r>
      <t>Tavola 2 -Unità produttive e SAU per tipologia di unità economiche e regione  -  Anno 2017,</t>
    </r>
    <r>
      <rPr>
        <i/>
        <sz val="10"/>
        <color rgb="FF000000"/>
        <rFont val="Arial Narrow"/>
        <family val="2"/>
      </rPr>
      <t xml:space="preserve"> valori assoluti   </t>
    </r>
  </si>
  <si>
    <r>
      <t xml:space="preserve">Tavola 3- Unità produttive con e senza coltivazioni e/o allevamenti per ripartizione geografica  -  Anno 2017,  </t>
    </r>
    <r>
      <rPr>
        <i/>
        <sz val="10"/>
        <color rgb="FF000000"/>
        <rFont val="Arial Narrow"/>
        <family val="2"/>
      </rPr>
      <t xml:space="preserve">valori assoluti  </t>
    </r>
  </si>
  <si>
    <r>
      <t xml:space="preserve">Tavola 7 - Imprese agricole per ripartizione geografica e settore di attività economica  - Anno 2017, </t>
    </r>
    <r>
      <rPr>
        <i/>
        <sz val="10"/>
        <color rgb="FF000000"/>
        <rFont val="Arial Narrow"/>
        <family val="2"/>
      </rPr>
      <t xml:space="preserve"> valori assoluti </t>
    </r>
  </si>
  <si>
    <r>
      <t xml:space="preserve">Tavola 5 - Consistenze allevamenti per tipologia di capi e ripartizione geografica - Anno 2017 </t>
    </r>
    <r>
      <rPr>
        <i/>
        <sz val="10"/>
        <color rgb="FF000000"/>
        <rFont val="Arial Narrow"/>
        <family val="2"/>
      </rPr>
      <t>valori assoluti</t>
    </r>
  </si>
  <si>
    <r>
      <t xml:space="preserve">Tavola 8 - Imprese  attive agricole e dipendenti  per attività economica del gruppo e dimensione del gruppo, - Anno 2017,  </t>
    </r>
    <r>
      <rPr>
        <i/>
        <sz val="10"/>
        <color rgb="FF000000"/>
        <rFont val="Arial Narrow"/>
        <family val="2"/>
      </rPr>
      <t xml:space="preserve">valori assoluti </t>
    </r>
  </si>
  <si>
    <r>
      <t xml:space="preserve">Tavola 9 - Imprese  attive agricole e dipendenti  per attività economica del gruppo e tipologia del gruppo - Anno 2017, </t>
    </r>
    <r>
      <rPr>
        <i/>
        <sz val="10"/>
        <color theme="1"/>
        <rFont val="Arial Narrow"/>
        <family val="2"/>
      </rPr>
      <t xml:space="preserve">valori assoluti </t>
    </r>
  </si>
  <si>
    <r>
      <t xml:space="preserve">Tavola 10 - Imprese  agricole per ripartizione geografica e forma giuridica - Anno 2017, </t>
    </r>
    <r>
      <rPr>
        <i/>
        <sz val="10"/>
        <color theme="1"/>
        <rFont val="Arial Narrow"/>
        <family val="2"/>
      </rPr>
      <t xml:space="preserve"> valori assoluti </t>
    </r>
  </si>
  <si>
    <r>
      <t xml:space="preserve">Tavola 11 - Imprese  agricole e addetti per attività economica e classe di addetti - Anno 2017,  </t>
    </r>
    <r>
      <rPr>
        <i/>
        <sz val="10"/>
        <color theme="1"/>
        <rFont val="Arial Narrow"/>
        <family val="2"/>
      </rPr>
      <t xml:space="preserve">valori assoluti </t>
    </r>
  </si>
  <si>
    <t>5--19,99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</si>
</sst>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indexed="8"/>
      <name val="Arial Narrow"/>
      <family val="2"/>
    </font>
    <font>
      <sz val="9"/>
      <color indexed="8"/>
      <name val="Arial Narrow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color rgb="FF000000"/>
      <name val="Arial"/>
      <family val="2"/>
    </font>
    <font>
      <b/>
      <sz val="10"/>
      <name val="Arial Narrow"/>
      <family val="2"/>
    </font>
    <font>
      <b/>
      <sz val="16"/>
      <color theme="1"/>
      <name val="Calibri"/>
      <family val="2"/>
      <scheme val="minor"/>
    </font>
    <font>
      <sz val="11"/>
      <color theme="1"/>
      <name val="Arial Narrow"/>
      <family val="2"/>
    </font>
    <font>
      <i/>
      <sz val="10"/>
      <color indexed="8"/>
      <name val="Arial Narrow"/>
      <family val="2"/>
    </font>
    <font>
      <b/>
      <sz val="9"/>
      <name val="Arial"/>
      <family val="2"/>
    </font>
    <font>
      <i/>
      <sz val="9"/>
      <name val="Arial Narrow"/>
      <family val="2"/>
    </font>
    <font>
      <sz val="9"/>
      <color rgb="FF000000"/>
      <name val="Arial Narrow"/>
      <family val="2"/>
    </font>
    <font>
      <b/>
      <sz val="10"/>
      <color rgb="FF000000"/>
      <name val="Arial Narrow"/>
      <family val="2"/>
    </font>
    <font>
      <i/>
      <sz val="10"/>
      <color rgb="FF000000"/>
      <name val="Arial Narrow"/>
      <family val="2"/>
    </font>
    <font>
      <b/>
      <sz val="10"/>
      <color theme="1"/>
      <name val="Arial Narrow"/>
      <family val="2"/>
    </font>
    <font>
      <i/>
      <sz val="10"/>
      <name val="Arial Narrow"/>
      <family val="2"/>
    </font>
    <font>
      <i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rgb="FFC1C1C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C1C1C1"/>
      </left>
      <right/>
      <top/>
      <bottom style="thin">
        <color indexed="64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/>
      <right/>
      <top/>
      <bottom style="thin">
        <color theme="6" tint="0.79998168889431442"/>
      </bottom>
      <diagonal/>
    </border>
    <border>
      <left/>
      <right/>
      <top style="thin">
        <color theme="6" tint="0.79998168889431442"/>
      </top>
      <bottom/>
      <diagonal/>
    </border>
    <border>
      <left/>
      <right/>
      <top style="thin">
        <color indexed="8"/>
      </top>
      <bottom/>
      <diagonal/>
    </border>
    <border>
      <left style="medium">
        <color rgb="FFC1C1C1"/>
      </left>
      <right/>
      <top style="thin">
        <color indexed="64"/>
      </top>
      <bottom style="thin">
        <color indexed="64"/>
      </bottom>
      <diagonal/>
    </border>
    <border>
      <left style="medium">
        <color rgb="FFC1C1C1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0" xfId="0" applyFont="1"/>
    <xf numFmtId="0" fontId="6" fillId="0" borderId="0" xfId="0" applyFont="1"/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164" fontId="6" fillId="0" borderId="0" xfId="1" applyNumberFormat="1" applyFont="1" applyFill="1" applyAlignment="1">
      <alignment horizontal="center"/>
    </xf>
    <xf numFmtId="0" fontId="6" fillId="0" borderId="5" xfId="0" applyFont="1" applyFill="1" applyBorder="1" applyAlignment="1">
      <alignment horizontal="left" vertical="top" wrapText="1"/>
    </xf>
    <xf numFmtId="164" fontId="6" fillId="0" borderId="3" xfId="1" applyNumberFormat="1" applyFont="1" applyFill="1" applyBorder="1" applyAlignment="1">
      <alignment horizontal="center"/>
    </xf>
    <xf numFmtId="164" fontId="0" fillId="0" borderId="0" xfId="0" applyNumberFormat="1"/>
    <xf numFmtId="164" fontId="6" fillId="0" borderId="0" xfId="0" applyNumberFormat="1" applyFont="1"/>
    <xf numFmtId="0" fontId="6" fillId="0" borderId="4" xfId="0" applyFont="1" applyBorder="1" applyAlignment="1">
      <alignment horizontal="right"/>
    </xf>
    <xf numFmtId="164" fontId="6" fillId="0" borderId="0" xfId="1" applyNumberFormat="1" applyFont="1" applyFill="1" applyAlignment="1">
      <alignment vertical="top" wrapText="1"/>
    </xf>
    <xf numFmtId="43" fontId="0" fillId="0" borderId="0" xfId="0" applyNumberFormat="1"/>
    <xf numFmtId="0" fontId="5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164" fontId="6" fillId="0" borderId="3" xfId="1" applyNumberFormat="1" applyFont="1" applyFill="1" applyBorder="1" applyAlignment="1">
      <alignment vertical="top" wrapText="1"/>
    </xf>
    <xf numFmtId="164" fontId="5" fillId="0" borderId="7" xfId="0" applyNumberFormat="1" applyFont="1" applyFill="1" applyBorder="1"/>
    <xf numFmtId="164" fontId="6" fillId="0" borderId="3" xfId="1" applyNumberFormat="1" applyFont="1" applyFill="1" applyBorder="1"/>
    <xf numFmtId="0" fontId="6" fillId="0" borderId="0" xfId="0" applyFont="1" applyFill="1"/>
    <xf numFmtId="0" fontId="5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right"/>
    </xf>
    <xf numFmtId="164" fontId="8" fillId="0" borderId="6" xfId="1" applyNumberFormat="1" applyFont="1" applyFill="1" applyBorder="1"/>
    <xf numFmtId="164" fontId="5" fillId="0" borderId="6" xfId="1" applyNumberFormat="1" applyFont="1" applyFill="1" applyBorder="1"/>
    <xf numFmtId="164" fontId="8" fillId="0" borderId="8" xfId="1" applyNumberFormat="1" applyFont="1" applyFill="1" applyBorder="1"/>
    <xf numFmtId="164" fontId="8" fillId="0" borderId="0" xfId="1" applyNumberFormat="1" applyFont="1" applyFill="1" applyBorder="1"/>
    <xf numFmtId="164" fontId="5" fillId="0" borderId="3" xfId="1" applyNumberFormat="1" applyFont="1" applyFill="1" applyBorder="1"/>
    <xf numFmtId="0" fontId="5" fillId="0" borderId="0" xfId="0" applyFont="1" applyFill="1"/>
    <xf numFmtId="0" fontId="5" fillId="0" borderId="0" xfId="0" applyFont="1"/>
    <xf numFmtId="0" fontId="5" fillId="2" borderId="4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vertical="top" wrapText="1"/>
    </xf>
    <xf numFmtId="164" fontId="6" fillId="0" borderId="0" xfId="1" applyNumberFormat="1" applyFont="1"/>
    <xf numFmtId="0" fontId="11" fillId="0" borderId="0" xfId="0" applyFont="1" applyFill="1" applyAlignment="1">
      <alignment vertical="top" wrapText="1"/>
    </xf>
    <xf numFmtId="164" fontId="9" fillId="0" borderId="0" xfId="1" applyNumberFormat="1" applyFont="1"/>
    <xf numFmtId="164" fontId="10" fillId="0" borderId="0" xfId="1" applyNumberFormat="1" applyFont="1" applyFill="1" applyAlignment="1">
      <alignment vertical="top" wrapText="1"/>
    </xf>
    <xf numFmtId="164" fontId="11" fillId="0" borderId="0" xfId="1" applyNumberFormat="1" applyFont="1" applyFill="1" applyAlignment="1">
      <alignment vertical="top" wrapText="1"/>
    </xf>
    <xf numFmtId="164" fontId="6" fillId="0" borderId="3" xfId="1" applyNumberFormat="1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164" fontId="6" fillId="0" borderId="3" xfId="1" applyNumberFormat="1" applyFont="1" applyBorder="1"/>
    <xf numFmtId="0" fontId="6" fillId="0" borderId="4" xfId="0" applyFont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Fill="1"/>
    <xf numFmtId="164" fontId="6" fillId="0" borderId="0" xfId="0" applyNumberFormat="1" applyFont="1" applyAlignment="1">
      <alignment horizontal="left" vertical="center" wrapText="1"/>
    </xf>
    <xf numFmtId="164" fontId="9" fillId="0" borderId="0" xfId="0" applyNumberFormat="1" applyFont="1"/>
    <xf numFmtId="164" fontId="6" fillId="0" borderId="3" xfId="0" applyNumberFormat="1" applyFont="1" applyBorder="1"/>
    <xf numFmtId="0" fontId="6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/>
    </xf>
    <xf numFmtId="0" fontId="12" fillId="0" borderId="1" xfId="0" applyFont="1" applyBorder="1" applyAlignment="1">
      <alignment horizontal="left" vertical="top" wrapText="1"/>
    </xf>
    <xf numFmtId="164" fontId="12" fillId="0" borderId="0" xfId="0" applyNumberFormat="1" applyFont="1" applyBorder="1" applyAlignment="1">
      <alignment horizontal="center" vertical="top" wrapText="1"/>
    </xf>
    <xf numFmtId="164" fontId="12" fillId="0" borderId="0" xfId="1" applyNumberFormat="1" applyFont="1" applyAlignment="1">
      <alignment vertical="top" wrapText="1"/>
    </xf>
    <xf numFmtId="164" fontId="12" fillId="0" borderId="0" xfId="1" applyNumberFormat="1" applyFont="1" applyBorder="1" applyAlignment="1">
      <alignment vertical="top" wrapText="1"/>
    </xf>
    <xf numFmtId="0" fontId="5" fillId="0" borderId="5" xfId="0" applyFont="1" applyBorder="1" applyAlignment="1">
      <alignment horizontal="left" vertical="top" wrapText="1"/>
    </xf>
    <xf numFmtId="164" fontId="5" fillId="0" borderId="3" xfId="0" applyNumberFormat="1" applyFont="1" applyBorder="1" applyAlignment="1">
      <alignment horizontal="center" vertical="top" wrapText="1"/>
    </xf>
    <xf numFmtId="164" fontId="5" fillId="0" borderId="3" xfId="1" applyNumberFormat="1" applyFont="1" applyBorder="1" applyAlignment="1">
      <alignment vertical="top" wrapText="1"/>
    </xf>
    <xf numFmtId="0" fontId="12" fillId="0" borderId="3" xfId="0" applyFont="1" applyBorder="1" applyAlignment="1">
      <alignment horizontal="center" vertical="top" wrapText="1"/>
    </xf>
    <xf numFmtId="0" fontId="13" fillId="0" borderId="0" xfId="0" applyFont="1"/>
    <xf numFmtId="0" fontId="6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center"/>
    </xf>
    <xf numFmtId="0" fontId="12" fillId="0" borderId="3" xfId="0" applyFont="1" applyBorder="1" applyAlignment="1">
      <alignment horizontal="center" vertical="top" wrapText="1"/>
    </xf>
    <xf numFmtId="0" fontId="15" fillId="0" borderId="0" xfId="0" applyFont="1"/>
    <xf numFmtId="0" fontId="17" fillId="0" borderId="0" xfId="0" applyFont="1" applyFill="1" applyAlignment="1">
      <alignment vertical="top" wrapText="1"/>
    </xf>
    <xf numFmtId="0" fontId="17" fillId="0" borderId="3" xfId="0" applyFont="1" applyFill="1" applyBorder="1" applyAlignment="1">
      <alignment horizontal="left"/>
    </xf>
    <xf numFmtId="0" fontId="18" fillId="0" borderId="0" xfId="0" applyFont="1" applyFill="1"/>
    <xf numFmtId="0" fontId="19" fillId="0" borderId="3" xfId="0" applyFont="1" applyBorder="1" applyAlignment="1">
      <alignment horizontal="center" vertical="top" wrapText="1"/>
    </xf>
    <xf numFmtId="0" fontId="19" fillId="0" borderId="0" xfId="0" applyFont="1" applyAlignment="1">
      <alignment horizontal="left" vertical="top" wrapText="1"/>
    </xf>
    <xf numFmtId="164" fontId="19" fillId="0" borderId="0" xfId="1" applyNumberFormat="1" applyFont="1" applyAlignment="1">
      <alignment horizontal="center" vertical="top" wrapText="1"/>
    </xf>
    <xf numFmtId="0" fontId="19" fillId="0" borderId="3" xfId="0" applyFont="1" applyBorder="1" applyAlignment="1">
      <alignment horizontal="left" vertical="top" wrapText="1"/>
    </xf>
    <xf numFmtId="164" fontId="19" fillId="0" borderId="3" xfId="1" applyNumberFormat="1" applyFont="1" applyBorder="1" applyAlignment="1">
      <alignment horizontal="center" vertical="top" wrapText="1"/>
    </xf>
    <xf numFmtId="0" fontId="3" fillId="0" borderId="0" xfId="0" applyFont="1" applyFill="1"/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Fill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164" fontId="6" fillId="0" borderId="0" xfId="1" applyNumberFormat="1" applyFont="1" applyAlignment="1">
      <alignment horizontal="right"/>
    </xf>
    <xf numFmtId="164" fontId="6" fillId="0" borderId="3" xfId="1" applyNumberFormat="1" applyFont="1" applyBorder="1" applyAlignment="1">
      <alignment horizontal="right"/>
    </xf>
    <xf numFmtId="164" fontId="6" fillId="0" borderId="4" xfId="1" applyNumberFormat="1" applyFont="1" applyBorder="1" applyAlignment="1">
      <alignment horizontal="right"/>
    </xf>
    <xf numFmtId="0" fontId="6" fillId="0" borderId="4" xfId="0" applyFont="1" applyBorder="1" applyAlignment="1">
      <alignment horizontal="center" wrapText="1"/>
    </xf>
    <xf numFmtId="164" fontId="12" fillId="0" borderId="0" xfId="1" applyNumberFormat="1" applyFont="1" applyAlignment="1">
      <alignment vertical="center"/>
    </xf>
    <xf numFmtId="164" fontId="12" fillId="0" borderId="3" xfId="1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2" fillId="0" borderId="0" xfId="1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</xdr:colOff>
      <xdr:row>1</xdr:row>
      <xdr:rowOff>121920</xdr:rowOff>
    </xdr:from>
    <xdr:to>
      <xdr:col>8</xdr:col>
      <xdr:colOff>499110</xdr:colOff>
      <xdr:row>33</xdr:row>
      <xdr:rowOff>64135</xdr:rowOff>
    </xdr:to>
    <xdr:pic>
      <xdr:nvPicPr>
        <xdr:cNvPr id="2" name="Immagine 1" descr="E:\LAVORO\FARM REGISTER NEW\comunicato_stampa_2019\prov_sau totale_su_sup_totale.jpe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" y="388620"/>
          <a:ext cx="4095750" cy="579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18</xdr:col>
      <xdr:colOff>438785</xdr:colOff>
      <xdr:row>32</xdr:row>
      <xdr:rowOff>122555</xdr:rowOff>
    </xdr:to>
    <xdr:pic>
      <xdr:nvPicPr>
        <xdr:cNvPr id="3" name="Immagine 2" descr="E:\LAVORO\FARM REGISTER NEW\comunicato_stampa_2019\prov_naz per 100abitanti.jpe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266700"/>
          <a:ext cx="4096385" cy="57918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17" sqref="F17"/>
    </sheetView>
  </sheetViews>
  <sheetFormatPr defaultRowHeight="15" x14ac:dyDescent="0.25"/>
  <sheetData>
    <row r="1" spans="1:1" x14ac:dyDescent="0.25">
      <c r="A1" s="73" t="s">
        <v>137</v>
      </c>
    </row>
    <row r="2" spans="1:1" x14ac:dyDescent="0.25">
      <c r="A2" s="73" t="s">
        <v>138</v>
      </c>
    </row>
    <row r="3" spans="1:1" x14ac:dyDescent="0.25">
      <c r="A3" s="73" t="s">
        <v>139</v>
      </c>
    </row>
    <row r="4" spans="1:1" ht="14.45" x14ac:dyDescent="0.3">
      <c r="A4" s="73" t="s">
        <v>128</v>
      </c>
    </row>
    <row r="5" spans="1:1" ht="14.45" x14ac:dyDescent="0.3">
      <c r="A5" s="73" t="s">
        <v>141</v>
      </c>
    </row>
    <row r="6" spans="1:1" x14ac:dyDescent="0.25">
      <c r="A6" s="73" t="s">
        <v>126</v>
      </c>
    </row>
    <row r="7" spans="1:1" x14ac:dyDescent="0.25">
      <c r="A7" s="73" t="s">
        <v>140</v>
      </c>
    </row>
    <row r="8" spans="1:1" x14ac:dyDescent="0.25">
      <c r="A8" s="73" t="s">
        <v>142</v>
      </c>
    </row>
    <row r="9" spans="1:1" x14ac:dyDescent="0.25">
      <c r="A9" s="74" t="s">
        <v>143</v>
      </c>
    </row>
    <row r="10" spans="1:1" ht="14.45" x14ac:dyDescent="0.3">
      <c r="A10" s="74" t="s">
        <v>144</v>
      </c>
    </row>
    <row r="11" spans="1:1" x14ac:dyDescent="0.25">
      <c r="A11" s="74" t="s">
        <v>145</v>
      </c>
    </row>
  </sheetData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workbookViewId="0">
      <selection activeCell="D16" sqref="D16"/>
    </sheetView>
  </sheetViews>
  <sheetFormatPr defaultColWidth="8.85546875" defaultRowHeight="12" x14ac:dyDescent="0.2"/>
  <cols>
    <col min="1" max="1" width="25.140625" style="3" customWidth="1"/>
    <col min="2" max="16384" width="8.85546875" style="3"/>
  </cols>
  <sheetData>
    <row r="2" spans="1:9" s="31" customFormat="1" ht="12.75" x14ac:dyDescent="0.2">
      <c r="A2" s="58" t="s">
        <v>134</v>
      </c>
    </row>
    <row r="3" spans="1:9" s="31" customFormat="1" ht="12.75" x14ac:dyDescent="0.2">
      <c r="A3" s="58"/>
    </row>
    <row r="4" spans="1:9" x14ac:dyDescent="0.2">
      <c r="A4" s="119" t="s">
        <v>95</v>
      </c>
      <c r="B4" s="92" t="s">
        <v>67</v>
      </c>
      <c r="C4" s="89"/>
      <c r="D4" s="89"/>
      <c r="E4" s="89"/>
      <c r="F4" s="89"/>
      <c r="G4" s="89"/>
      <c r="H4" s="90" t="s">
        <v>58</v>
      </c>
      <c r="I4" s="90"/>
    </row>
    <row r="5" spans="1:9" ht="23.45" customHeight="1" x14ac:dyDescent="0.2">
      <c r="A5" s="120"/>
      <c r="B5" s="88" t="s">
        <v>68</v>
      </c>
      <c r="C5" s="93"/>
      <c r="D5" s="93" t="s">
        <v>69</v>
      </c>
      <c r="E5" s="93"/>
      <c r="F5" s="93" t="s">
        <v>70</v>
      </c>
      <c r="G5" s="93"/>
      <c r="H5" s="91"/>
      <c r="I5" s="91"/>
    </row>
    <row r="6" spans="1:9" ht="24" x14ac:dyDescent="0.2">
      <c r="A6" s="121"/>
      <c r="B6" s="62" t="s">
        <v>94</v>
      </c>
      <c r="C6" s="57" t="s">
        <v>62</v>
      </c>
      <c r="D6" s="62" t="s">
        <v>94</v>
      </c>
      <c r="E6" s="57" t="s">
        <v>62</v>
      </c>
      <c r="F6" s="62" t="s">
        <v>94</v>
      </c>
      <c r="G6" s="57" t="s">
        <v>62</v>
      </c>
      <c r="H6" s="62" t="s">
        <v>94</v>
      </c>
      <c r="I6" s="57" t="s">
        <v>62</v>
      </c>
    </row>
    <row r="7" spans="1:9" ht="15.6" customHeight="1" x14ac:dyDescent="0.2">
      <c r="A7" s="50" t="s">
        <v>63</v>
      </c>
      <c r="B7" s="51">
        <v>1691</v>
      </c>
      <c r="C7" s="51">
        <v>12874.53</v>
      </c>
      <c r="D7" s="52">
        <v>113</v>
      </c>
      <c r="E7" s="52">
        <v>2034.5</v>
      </c>
      <c r="F7" s="52">
        <v>99</v>
      </c>
      <c r="G7" s="52">
        <v>4971.58</v>
      </c>
      <c r="H7" s="52">
        <f>B7+D7+F7</f>
        <v>1903</v>
      </c>
      <c r="I7" s="52">
        <f>C7+E7+G7</f>
        <v>19880.61</v>
      </c>
    </row>
    <row r="8" spans="1:9" ht="15.6" customHeight="1" x14ac:dyDescent="0.2">
      <c r="A8" s="50" t="s">
        <v>64</v>
      </c>
      <c r="B8" s="51">
        <v>451</v>
      </c>
      <c r="C8" s="51">
        <v>1715.24</v>
      </c>
      <c r="D8" s="52">
        <v>28</v>
      </c>
      <c r="E8" s="52">
        <v>191.45</v>
      </c>
      <c r="F8" s="52">
        <v>255</v>
      </c>
      <c r="G8" s="52">
        <v>2751.85</v>
      </c>
      <c r="H8" s="52">
        <f t="shared" ref="H8:I11" si="0">B8+D8+F8</f>
        <v>734</v>
      </c>
      <c r="I8" s="52">
        <f t="shared" si="0"/>
        <v>4658.54</v>
      </c>
    </row>
    <row r="9" spans="1:9" ht="15.6" customHeight="1" x14ac:dyDescent="0.2">
      <c r="A9" s="50" t="s">
        <v>65</v>
      </c>
      <c r="B9" s="51">
        <v>225</v>
      </c>
      <c r="C9" s="51">
        <v>236.72</v>
      </c>
      <c r="D9" s="52">
        <v>5</v>
      </c>
      <c r="E9" s="52">
        <v>36.130000000000003</v>
      </c>
      <c r="F9" s="52">
        <v>17</v>
      </c>
      <c r="G9" s="52">
        <v>102.14</v>
      </c>
      <c r="H9" s="52">
        <f t="shared" si="0"/>
        <v>247</v>
      </c>
      <c r="I9" s="52">
        <f t="shared" si="0"/>
        <v>374.99</v>
      </c>
    </row>
    <row r="10" spans="1:9" ht="15.6" customHeight="1" x14ac:dyDescent="0.2">
      <c r="A10" s="50" t="s">
        <v>66</v>
      </c>
      <c r="B10" s="51">
        <v>1066</v>
      </c>
      <c r="C10" s="51">
        <v>2129.35</v>
      </c>
      <c r="D10" s="52">
        <v>26</v>
      </c>
      <c r="E10" s="52">
        <v>100.26</v>
      </c>
      <c r="F10" s="52">
        <v>144</v>
      </c>
      <c r="G10" s="52">
        <v>918.87</v>
      </c>
      <c r="H10" s="52">
        <f t="shared" si="0"/>
        <v>1236</v>
      </c>
      <c r="I10" s="52">
        <f t="shared" si="0"/>
        <v>3148.48</v>
      </c>
    </row>
    <row r="11" spans="1:9" ht="15.6" customHeight="1" x14ac:dyDescent="0.2">
      <c r="A11" s="54" t="s">
        <v>5</v>
      </c>
      <c r="B11" s="55">
        <v>3433</v>
      </c>
      <c r="C11" s="55">
        <v>16955.84</v>
      </c>
      <c r="D11" s="56">
        <v>172</v>
      </c>
      <c r="E11" s="56">
        <v>2362.34</v>
      </c>
      <c r="F11" s="56">
        <v>515</v>
      </c>
      <c r="G11" s="56">
        <v>8744.44</v>
      </c>
      <c r="H11" s="56">
        <f t="shared" si="0"/>
        <v>4120</v>
      </c>
      <c r="I11" s="56">
        <f t="shared" si="0"/>
        <v>28062.620000000003</v>
      </c>
    </row>
    <row r="12" spans="1:9" ht="13.15" x14ac:dyDescent="0.3">
      <c r="A12" s="66" t="s">
        <v>96</v>
      </c>
    </row>
  </sheetData>
  <mergeCells count="6">
    <mergeCell ref="A4:A6"/>
    <mergeCell ref="B4:G4"/>
    <mergeCell ref="H4:I5"/>
    <mergeCell ref="B5:C5"/>
    <mergeCell ref="D5:E5"/>
    <mergeCell ref="F5:G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workbookViewId="0">
      <selection activeCell="E16" sqref="E16"/>
    </sheetView>
  </sheetViews>
  <sheetFormatPr defaultRowHeight="15" x14ac:dyDescent="0.25"/>
  <cols>
    <col min="1" max="1" width="17.28515625" customWidth="1"/>
    <col min="2" max="2" width="10.85546875" customWidth="1"/>
    <col min="5" max="5" width="10.85546875" bestFit="1" customWidth="1"/>
  </cols>
  <sheetData>
    <row r="2" spans="1:6" ht="14.45" x14ac:dyDescent="0.3">
      <c r="A2" s="58" t="s">
        <v>135</v>
      </c>
    </row>
    <row r="4" spans="1:6" ht="45.6" customHeight="1" x14ac:dyDescent="0.25">
      <c r="A4" s="118" t="s">
        <v>12</v>
      </c>
      <c r="B4" s="99" t="s">
        <v>102</v>
      </c>
      <c r="C4" s="99" t="s">
        <v>103</v>
      </c>
      <c r="D4" s="99" t="s">
        <v>104</v>
      </c>
      <c r="E4" s="99" t="s">
        <v>105</v>
      </c>
      <c r="F4" s="99" t="s">
        <v>5</v>
      </c>
    </row>
    <row r="5" spans="1:6" x14ac:dyDescent="0.25">
      <c r="A5" s="64" t="s">
        <v>39</v>
      </c>
      <c r="B5" s="100">
        <f>B6+B7</f>
        <v>138814</v>
      </c>
      <c r="C5" s="100">
        <f t="shared" ref="C5:F5" si="0">C6+C7</f>
        <v>29938</v>
      </c>
      <c r="D5" s="100">
        <f t="shared" si="0"/>
        <v>3228</v>
      </c>
      <c r="E5" s="100">
        <f t="shared" si="0"/>
        <v>1594</v>
      </c>
      <c r="F5" s="100">
        <f t="shared" si="0"/>
        <v>173574</v>
      </c>
    </row>
    <row r="6" spans="1:6" x14ac:dyDescent="0.25">
      <c r="A6" s="17" t="s">
        <v>40</v>
      </c>
      <c r="B6" s="100">
        <v>51602</v>
      </c>
      <c r="C6" s="100">
        <v>12330</v>
      </c>
      <c r="D6" s="100">
        <v>1423</v>
      </c>
      <c r="E6" s="100">
        <v>678</v>
      </c>
      <c r="F6" s="100">
        <v>66033</v>
      </c>
    </row>
    <row r="7" spans="1:6" x14ac:dyDescent="0.25">
      <c r="A7" s="17" t="s">
        <v>41</v>
      </c>
      <c r="B7" s="100">
        <v>87212</v>
      </c>
      <c r="C7" s="100">
        <v>17608</v>
      </c>
      <c r="D7" s="100">
        <v>1805</v>
      </c>
      <c r="E7" s="100">
        <v>916</v>
      </c>
      <c r="F7" s="100">
        <v>107541</v>
      </c>
    </row>
    <row r="8" spans="1:6" x14ac:dyDescent="0.25">
      <c r="A8" s="64" t="s">
        <v>42</v>
      </c>
      <c r="B8" s="100">
        <v>45298</v>
      </c>
      <c r="C8" s="100">
        <v>8776</v>
      </c>
      <c r="D8" s="100">
        <v>2651</v>
      </c>
      <c r="E8" s="100">
        <v>868</v>
      </c>
      <c r="F8" s="100">
        <v>57593</v>
      </c>
    </row>
    <row r="9" spans="1:6" x14ac:dyDescent="0.25">
      <c r="A9" s="64" t="s">
        <v>43</v>
      </c>
      <c r="B9" s="100">
        <f>B10+B11</f>
        <v>165872</v>
      </c>
      <c r="C9" s="100">
        <f t="shared" ref="C9:F9" si="1">C10+C11</f>
        <v>8659</v>
      </c>
      <c r="D9" s="100">
        <f t="shared" si="1"/>
        <v>4060</v>
      </c>
      <c r="E9" s="100">
        <f t="shared" si="1"/>
        <v>3578</v>
      </c>
      <c r="F9" s="100">
        <f t="shared" si="1"/>
        <v>182169</v>
      </c>
    </row>
    <row r="10" spans="1:6" x14ac:dyDescent="0.25">
      <c r="A10" s="17" t="s">
        <v>44</v>
      </c>
      <c r="B10" s="100">
        <v>114078</v>
      </c>
      <c r="C10" s="100">
        <v>4453</v>
      </c>
      <c r="D10" s="100">
        <v>2849</v>
      </c>
      <c r="E10" s="100">
        <v>1980</v>
      </c>
      <c r="F10" s="100">
        <v>123360</v>
      </c>
    </row>
    <row r="11" spans="1:6" x14ac:dyDescent="0.25">
      <c r="A11" s="18" t="s">
        <v>45</v>
      </c>
      <c r="B11" s="100">
        <v>51794</v>
      </c>
      <c r="C11" s="100">
        <v>4206</v>
      </c>
      <c r="D11" s="100">
        <v>1211</v>
      </c>
      <c r="E11" s="100">
        <v>1598</v>
      </c>
      <c r="F11" s="100">
        <v>58809</v>
      </c>
    </row>
    <row r="12" spans="1:6" x14ac:dyDescent="0.25">
      <c r="A12" s="65" t="s">
        <v>35</v>
      </c>
      <c r="B12" s="101">
        <v>349984</v>
      </c>
      <c r="C12" s="101">
        <v>47373</v>
      </c>
      <c r="D12" s="101">
        <v>9939</v>
      </c>
      <c r="E12" s="101">
        <v>6040</v>
      </c>
      <c r="F12" s="101">
        <v>413336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H20" sqref="H20"/>
    </sheetView>
  </sheetViews>
  <sheetFormatPr defaultRowHeight="15" x14ac:dyDescent="0.25"/>
  <cols>
    <col min="1" max="1" width="27.28515625" customWidth="1"/>
  </cols>
  <sheetData>
    <row r="1" spans="1:12" x14ac:dyDescent="0.25">
      <c r="A1" s="58" t="s">
        <v>136</v>
      </c>
    </row>
    <row r="2" spans="1:12" ht="39.6" customHeight="1" x14ac:dyDescent="0.25">
      <c r="A2" s="102" t="s">
        <v>56</v>
      </c>
      <c r="B2" s="103" t="s">
        <v>106</v>
      </c>
      <c r="C2" s="103"/>
      <c r="D2" s="103"/>
      <c r="E2" s="103"/>
      <c r="F2" s="103"/>
      <c r="G2" s="103"/>
      <c r="H2" s="103"/>
      <c r="I2" s="103"/>
      <c r="J2" s="103"/>
      <c r="K2" s="103"/>
      <c r="L2" s="104" t="s">
        <v>107</v>
      </c>
    </row>
    <row r="3" spans="1:12" x14ac:dyDescent="0.25">
      <c r="A3" s="105"/>
      <c r="B3" s="103" t="s">
        <v>108</v>
      </c>
      <c r="C3" s="103"/>
      <c r="D3" s="106" t="s">
        <v>124</v>
      </c>
      <c r="E3" s="106"/>
      <c r="F3" s="106" t="s">
        <v>125</v>
      </c>
      <c r="G3" s="106"/>
      <c r="H3" s="103" t="s">
        <v>109</v>
      </c>
      <c r="I3" s="103"/>
      <c r="J3" s="103" t="s">
        <v>5</v>
      </c>
      <c r="K3" s="103"/>
      <c r="L3" s="107"/>
    </row>
    <row r="4" spans="1:12" x14ac:dyDescent="0.25">
      <c r="A4" s="108"/>
      <c r="B4" s="109" t="s">
        <v>110</v>
      </c>
      <c r="C4" s="109" t="s">
        <v>111</v>
      </c>
      <c r="D4" s="109" t="s">
        <v>110</v>
      </c>
      <c r="E4" s="109" t="s">
        <v>112</v>
      </c>
      <c r="F4" s="109" t="s">
        <v>110</v>
      </c>
      <c r="G4" s="109" t="s">
        <v>111</v>
      </c>
      <c r="H4" s="109" t="s">
        <v>110</v>
      </c>
      <c r="I4" s="109" t="s">
        <v>111</v>
      </c>
      <c r="J4" s="109" t="s">
        <v>110</v>
      </c>
      <c r="K4" s="109" t="s">
        <v>111</v>
      </c>
      <c r="L4" s="110"/>
    </row>
    <row r="5" spans="1:12" ht="30.6" customHeight="1" x14ac:dyDescent="0.25">
      <c r="A5" s="111" t="s">
        <v>78</v>
      </c>
      <c r="B5" s="112">
        <v>86795</v>
      </c>
      <c r="C5" s="112">
        <v>88145</v>
      </c>
      <c r="D5" s="112">
        <v>42019</v>
      </c>
      <c r="E5" s="112">
        <v>118449</v>
      </c>
      <c r="F5" s="112">
        <v>1677</v>
      </c>
      <c r="G5" s="112">
        <v>28924</v>
      </c>
      <c r="H5" s="112">
        <v>108</v>
      </c>
      <c r="I5" s="112">
        <v>8942</v>
      </c>
      <c r="J5" s="112">
        <v>130599</v>
      </c>
      <c r="K5" s="112">
        <v>244460</v>
      </c>
      <c r="L5" s="113" t="s">
        <v>113</v>
      </c>
    </row>
    <row r="6" spans="1:12" ht="30.6" customHeight="1" x14ac:dyDescent="0.25">
      <c r="A6" s="111" t="s">
        <v>114</v>
      </c>
      <c r="B6" s="112">
        <v>100084</v>
      </c>
      <c r="C6" s="112">
        <v>106864</v>
      </c>
      <c r="D6" s="112">
        <v>49728</v>
      </c>
      <c r="E6" s="112">
        <v>136561</v>
      </c>
      <c r="F6" s="112">
        <v>1652</v>
      </c>
      <c r="G6" s="112">
        <v>27480</v>
      </c>
      <c r="H6" s="112">
        <v>87</v>
      </c>
      <c r="I6" s="112">
        <v>8705</v>
      </c>
      <c r="J6" s="112">
        <v>151551</v>
      </c>
      <c r="K6" s="112">
        <v>279610</v>
      </c>
      <c r="L6" s="113" t="s">
        <v>115</v>
      </c>
    </row>
    <row r="7" spans="1:12" ht="30.6" customHeight="1" x14ac:dyDescent="0.25">
      <c r="A7" s="111" t="s">
        <v>80</v>
      </c>
      <c r="B7" s="112">
        <v>1826</v>
      </c>
      <c r="C7" s="112">
        <v>1864</v>
      </c>
      <c r="D7" s="112">
        <v>2532</v>
      </c>
      <c r="E7" s="112">
        <v>8756</v>
      </c>
      <c r="F7" s="112">
        <v>256</v>
      </c>
      <c r="G7" s="112">
        <v>4250</v>
      </c>
      <c r="H7" s="112">
        <v>20</v>
      </c>
      <c r="I7" s="112">
        <v>3463</v>
      </c>
      <c r="J7" s="112">
        <v>4634</v>
      </c>
      <c r="K7" s="112">
        <v>18333</v>
      </c>
      <c r="L7" s="113" t="s">
        <v>116</v>
      </c>
    </row>
    <row r="8" spans="1:12" ht="30.6" customHeight="1" x14ac:dyDescent="0.25">
      <c r="A8" s="111" t="s">
        <v>127</v>
      </c>
      <c r="B8" s="112">
        <v>26903</v>
      </c>
      <c r="C8" s="112">
        <v>27203</v>
      </c>
      <c r="D8" s="112">
        <v>21644</v>
      </c>
      <c r="E8" s="112">
        <v>60365</v>
      </c>
      <c r="F8" s="112">
        <v>436</v>
      </c>
      <c r="G8" s="112">
        <v>6870</v>
      </c>
      <c r="H8" s="112">
        <v>25</v>
      </c>
      <c r="I8" s="112">
        <v>3187</v>
      </c>
      <c r="J8" s="112">
        <v>49008</v>
      </c>
      <c r="K8" s="112">
        <v>97625</v>
      </c>
      <c r="L8" s="114">
        <v>27.7</v>
      </c>
    </row>
    <row r="9" spans="1:12" ht="30.6" customHeight="1" x14ac:dyDescent="0.25">
      <c r="A9" s="115" t="s">
        <v>83</v>
      </c>
      <c r="B9" s="100">
        <v>30394</v>
      </c>
      <c r="C9" s="100">
        <v>30814</v>
      </c>
      <c r="D9" s="100">
        <v>20591</v>
      </c>
      <c r="E9" s="100">
        <v>57118</v>
      </c>
      <c r="F9" s="100">
        <v>342</v>
      </c>
      <c r="G9" s="100">
        <v>5076</v>
      </c>
      <c r="H9" s="100">
        <v>16</v>
      </c>
      <c r="I9" s="100">
        <v>1536</v>
      </c>
      <c r="J9" s="100">
        <v>51343</v>
      </c>
      <c r="K9" s="100">
        <v>94544</v>
      </c>
      <c r="L9" s="113" t="s">
        <v>117</v>
      </c>
    </row>
    <row r="10" spans="1:12" ht="30.6" customHeight="1" x14ac:dyDescent="0.25">
      <c r="A10" s="115" t="s">
        <v>84</v>
      </c>
      <c r="B10" s="112">
        <v>6245</v>
      </c>
      <c r="C10" s="112">
        <v>5399</v>
      </c>
      <c r="D10" s="112">
        <v>4798</v>
      </c>
      <c r="E10" s="112">
        <v>16242</v>
      </c>
      <c r="F10" s="112">
        <v>619</v>
      </c>
      <c r="G10" s="112">
        <v>11604</v>
      </c>
      <c r="H10" s="112">
        <v>93</v>
      </c>
      <c r="I10" s="112">
        <v>8006</v>
      </c>
      <c r="J10" s="112">
        <v>11755</v>
      </c>
      <c r="K10" s="112">
        <v>41251</v>
      </c>
      <c r="L10" s="113" t="s">
        <v>118</v>
      </c>
    </row>
    <row r="11" spans="1:12" ht="30.6" customHeight="1" x14ac:dyDescent="0.25">
      <c r="A11" s="111" t="s">
        <v>85</v>
      </c>
      <c r="B11" s="112">
        <v>3213</v>
      </c>
      <c r="C11" s="112">
        <v>3008</v>
      </c>
      <c r="D11" s="112">
        <v>2326</v>
      </c>
      <c r="E11" s="112">
        <v>7213</v>
      </c>
      <c r="F11" s="112">
        <v>135</v>
      </c>
      <c r="G11" s="112">
        <v>2237</v>
      </c>
      <c r="H11" s="112">
        <v>11</v>
      </c>
      <c r="I11" s="112">
        <v>987</v>
      </c>
      <c r="J11" s="112">
        <v>5685</v>
      </c>
      <c r="K11" s="112">
        <v>13445</v>
      </c>
      <c r="L11" s="113" t="s">
        <v>119</v>
      </c>
    </row>
    <row r="12" spans="1:12" ht="30.6" customHeight="1" x14ac:dyDescent="0.25">
      <c r="A12" s="111" t="s">
        <v>86</v>
      </c>
      <c r="B12" s="112">
        <v>1737</v>
      </c>
      <c r="C12" s="112">
        <v>1699</v>
      </c>
      <c r="D12" s="112">
        <v>2723</v>
      </c>
      <c r="E12" s="112">
        <v>11110</v>
      </c>
      <c r="F12" s="112">
        <v>322</v>
      </c>
      <c r="G12" s="112">
        <v>6003</v>
      </c>
      <c r="H12" s="112">
        <v>16</v>
      </c>
      <c r="I12" s="112">
        <v>1328</v>
      </c>
      <c r="J12" s="112">
        <v>4798</v>
      </c>
      <c r="K12" s="112">
        <v>20140</v>
      </c>
      <c r="L12" s="113" t="s">
        <v>120</v>
      </c>
    </row>
    <row r="13" spans="1:12" ht="30.6" customHeight="1" x14ac:dyDescent="0.25">
      <c r="A13" s="111" t="s">
        <v>87</v>
      </c>
      <c r="B13" s="112">
        <v>3418</v>
      </c>
      <c r="C13" s="112">
        <v>3259</v>
      </c>
      <c r="D13" s="112">
        <v>482</v>
      </c>
      <c r="E13" s="112">
        <v>1598</v>
      </c>
      <c r="F13" s="112">
        <v>58</v>
      </c>
      <c r="G13" s="112">
        <v>1040</v>
      </c>
      <c r="H13" s="112">
        <v>5</v>
      </c>
      <c r="I13" s="112">
        <v>465</v>
      </c>
      <c r="J13" s="112">
        <v>3963</v>
      </c>
      <c r="K13" s="112">
        <v>6362</v>
      </c>
      <c r="L13" s="113" t="s">
        <v>121</v>
      </c>
    </row>
    <row r="14" spans="1:12" ht="30.6" customHeight="1" x14ac:dyDescent="0.25">
      <c r="A14" s="116" t="s">
        <v>122</v>
      </c>
      <c r="B14" s="101">
        <v>260615</v>
      </c>
      <c r="C14" s="101">
        <v>268256</v>
      </c>
      <c r="D14" s="101">
        <v>146843</v>
      </c>
      <c r="E14" s="101">
        <v>417413</v>
      </c>
      <c r="F14" s="101">
        <v>5497</v>
      </c>
      <c r="G14" s="101">
        <v>93484</v>
      </c>
      <c r="H14" s="101">
        <v>381</v>
      </c>
      <c r="I14" s="101">
        <v>36617</v>
      </c>
      <c r="J14" s="101">
        <v>413336</v>
      </c>
      <c r="K14" s="101">
        <v>815770</v>
      </c>
      <c r="L14" s="117" t="s">
        <v>123</v>
      </c>
    </row>
    <row r="15" spans="1:12" ht="30.6" customHeight="1" x14ac:dyDescent="0.25">
      <c r="B15" s="11"/>
    </row>
    <row r="16" spans="1:12" ht="30.6" customHeight="1" x14ac:dyDescent="0.25"/>
  </sheetData>
  <mergeCells count="8">
    <mergeCell ref="A2:A4"/>
    <mergeCell ref="B2:K2"/>
    <mergeCell ref="L2:L4"/>
    <mergeCell ref="B3:C3"/>
    <mergeCell ref="D3:E3"/>
    <mergeCell ref="F3:G3"/>
    <mergeCell ref="H3:I3"/>
    <mergeCell ref="J3:K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1"/>
  <sheetViews>
    <sheetView workbookViewId="0"/>
  </sheetViews>
  <sheetFormatPr defaultRowHeight="15" x14ac:dyDescent="0.25"/>
  <sheetData>
    <row r="1" spans="3:13" ht="21" x14ac:dyDescent="0.3">
      <c r="C1" s="61" t="s">
        <v>89</v>
      </c>
      <c r="M1" s="61" t="s">
        <v>90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2"/>
  <sheetViews>
    <sheetView workbookViewId="0">
      <selection activeCell="A3" sqref="A3:A4"/>
    </sheetView>
  </sheetViews>
  <sheetFormatPr defaultRowHeight="15" x14ac:dyDescent="0.25"/>
  <cols>
    <col min="1" max="1" width="13.85546875" customWidth="1"/>
    <col min="2" max="2" width="9.85546875" bestFit="1" customWidth="1"/>
    <col min="3" max="3" width="11.28515625" bestFit="1" customWidth="1"/>
    <col min="4" max="4" width="3" customWidth="1"/>
    <col min="5" max="5" width="9.140625" bestFit="1" customWidth="1"/>
    <col min="6" max="6" width="9.85546875" bestFit="1" customWidth="1"/>
    <col min="7" max="7" width="4.28515625" customWidth="1"/>
    <col min="8" max="8" width="9.85546875" bestFit="1" customWidth="1"/>
    <col min="9" max="9" width="11.28515625" bestFit="1" customWidth="1"/>
    <col min="10" max="10" width="4.140625" customWidth="1"/>
    <col min="11" max="12" width="9.85546875" bestFit="1" customWidth="1"/>
    <col min="13" max="13" width="3" customWidth="1"/>
    <col min="14" max="14" width="11.28515625" bestFit="1" customWidth="1"/>
    <col min="15" max="15" width="12.140625" bestFit="1" customWidth="1"/>
  </cols>
  <sheetData>
    <row r="1" spans="1:58" x14ac:dyDescent="0.25">
      <c r="A1" s="2" t="s">
        <v>92</v>
      </c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</row>
    <row r="2" spans="1:58" ht="14.45" x14ac:dyDescent="0.3"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</row>
    <row r="3" spans="1:58" ht="52.9" customHeight="1" x14ac:dyDescent="0.25">
      <c r="A3" s="77" t="s">
        <v>0</v>
      </c>
      <c r="B3" s="76" t="s">
        <v>1</v>
      </c>
      <c r="C3" s="76"/>
      <c r="D3" s="5"/>
      <c r="E3" s="79" t="s">
        <v>2</v>
      </c>
      <c r="F3" s="79"/>
      <c r="G3" s="5"/>
      <c r="H3" s="80" t="s">
        <v>3</v>
      </c>
      <c r="I3" s="80"/>
      <c r="J3" s="5"/>
      <c r="K3" s="80" t="s">
        <v>4</v>
      </c>
      <c r="L3" s="80"/>
      <c r="M3" s="6"/>
      <c r="N3" s="76" t="s">
        <v>5</v>
      </c>
      <c r="O3" s="76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75"/>
      <c r="AU3" s="75"/>
      <c r="AV3" s="75"/>
      <c r="AW3" s="44"/>
      <c r="AX3" s="44"/>
      <c r="AY3" s="44"/>
      <c r="AZ3" s="44"/>
      <c r="BA3" s="44"/>
      <c r="BB3" s="44"/>
      <c r="BC3" s="44"/>
      <c r="BD3" s="44"/>
      <c r="BE3" s="44"/>
      <c r="BF3" s="44"/>
    </row>
    <row r="4" spans="1:58" x14ac:dyDescent="0.25">
      <c r="A4" s="78"/>
      <c r="B4" s="4" t="s">
        <v>91</v>
      </c>
      <c r="C4" s="4" t="s">
        <v>6</v>
      </c>
      <c r="D4" s="4"/>
      <c r="E4" s="4" t="s">
        <v>91</v>
      </c>
      <c r="F4" s="4" t="s">
        <v>6</v>
      </c>
      <c r="G4" s="4"/>
      <c r="H4" s="4" t="s">
        <v>91</v>
      </c>
      <c r="I4" s="4" t="s">
        <v>6</v>
      </c>
      <c r="J4" s="4"/>
      <c r="K4" s="4" t="s">
        <v>91</v>
      </c>
      <c r="L4" s="4" t="s">
        <v>6</v>
      </c>
      <c r="M4" s="4"/>
      <c r="N4" s="4" t="s">
        <v>91</v>
      </c>
      <c r="O4" s="4" t="s">
        <v>6</v>
      </c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22"/>
      <c r="AS4" s="22"/>
      <c r="AT4" s="75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</row>
    <row r="5" spans="1:58" ht="15.6" x14ac:dyDescent="0.3">
      <c r="A5" s="7" t="s">
        <v>7</v>
      </c>
      <c r="B5" s="8">
        <v>57473</v>
      </c>
      <c r="C5" s="8">
        <v>18248.599999999999</v>
      </c>
      <c r="D5" s="8"/>
      <c r="E5" s="8">
        <v>25161</v>
      </c>
      <c r="F5" s="8">
        <v>11501.1</v>
      </c>
      <c r="G5" s="8"/>
      <c r="H5" s="8">
        <v>144182</v>
      </c>
      <c r="I5" s="8">
        <v>73947.399999999994</v>
      </c>
      <c r="J5" s="8"/>
      <c r="K5" s="8">
        <v>272806</v>
      </c>
      <c r="L5" s="8">
        <v>123193</v>
      </c>
      <c r="M5" s="8"/>
      <c r="N5" s="8">
        <f>K5+H5+E5+B5</f>
        <v>499622</v>
      </c>
      <c r="O5" s="8">
        <f t="shared" ref="O5:O10" si="0">L5+I5+F5+C5</f>
        <v>226890.1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60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</row>
    <row r="6" spans="1:58" ht="15.6" x14ac:dyDescent="0.3">
      <c r="A6" s="7" t="s">
        <v>8</v>
      </c>
      <c r="B6" s="8">
        <v>106344</v>
      </c>
      <c r="C6" s="8">
        <v>295754</v>
      </c>
      <c r="D6" s="8"/>
      <c r="E6" s="8">
        <v>36947</v>
      </c>
      <c r="F6" s="8">
        <v>87845.1</v>
      </c>
      <c r="G6" s="8"/>
      <c r="H6" s="8">
        <v>274658</v>
      </c>
      <c r="I6" s="8">
        <v>667493</v>
      </c>
      <c r="J6" s="8"/>
      <c r="K6" s="8">
        <v>169701</v>
      </c>
      <c r="L6" s="8">
        <v>334697</v>
      </c>
      <c r="M6" s="8"/>
      <c r="N6" s="8">
        <f t="shared" ref="N6:N10" si="1">K6+H6+E6+B6</f>
        <v>587650</v>
      </c>
      <c r="O6" s="8">
        <f t="shared" si="0"/>
        <v>1385789.1</v>
      </c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60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</row>
    <row r="7" spans="1:58" ht="15.75" x14ac:dyDescent="0.25">
      <c r="A7" s="7" t="s">
        <v>146</v>
      </c>
      <c r="B7" s="8">
        <v>145135</v>
      </c>
      <c r="C7" s="8">
        <v>1544017</v>
      </c>
      <c r="D7" s="8"/>
      <c r="E7" s="8">
        <v>17469</v>
      </c>
      <c r="F7" s="8">
        <v>170169</v>
      </c>
      <c r="G7" s="8"/>
      <c r="H7" s="8">
        <v>108789</v>
      </c>
      <c r="I7" s="8">
        <v>995370</v>
      </c>
      <c r="J7" s="8"/>
      <c r="K7" s="8">
        <v>19823</v>
      </c>
      <c r="L7" s="8">
        <v>172066</v>
      </c>
      <c r="M7" s="8"/>
      <c r="N7" s="8">
        <f t="shared" si="1"/>
        <v>291216</v>
      </c>
      <c r="O7" s="8">
        <f t="shared" si="0"/>
        <v>2881622</v>
      </c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60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</row>
    <row r="8" spans="1:58" ht="15.6" x14ac:dyDescent="0.3">
      <c r="A8" s="7" t="s">
        <v>9</v>
      </c>
      <c r="B8" s="8">
        <v>90282</v>
      </c>
      <c r="C8" s="8">
        <v>3786450</v>
      </c>
      <c r="D8" s="8"/>
      <c r="E8" s="8">
        <v>5967</v>
      </c>
      <c r="F8" s="8">
        <v>241387</v>
      </c>
      <c r="G8" s="8"/>
      <c r="H8" s="8">
        <v>20991</v>
      </c>
      <c r="I8" s="8">
        <v>789487</v>
      </c>
      <c r="J8" s="8"/>
      <c r="K8" s="8">
        <v>3182</v>
      </c>
      <c r="L8" s="8">
        <v>117287</v>
      </c>
      <c r="M8" s="8"/>
      <c r="N8" s="8">
        <f t="shared" si="1"/>
        <v>120422</v>
      </c>
      <c r="O8" s="8">
        <f t="shared" si="0"/>
        <v>4934611</v>
      </c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60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</row>
    <row r="9" spans="1:58" ht="15.6" x14ac:dyDescent="0.3">
      <c r="A9" s="7" t="s">
        <v>10</v>
      </c>
      <c r="B9" s="8">
        <v>14102</v>
      </c>
      <c r="C9" s="8">
        <v>2693128</v>
      </c>
      <c r="D9" s="8"/>
      <c r="E9" s="8">
        <v>1011</v>
      </c>
      <c r="F9" s="8">
        <v>254116</v>
      </c>
      <c r="G9" s="8"/>
      <c r="H9" s="8">
        <v>1855</v>
      </c>
      <c r="I9" s="8">
        <v>353737</v>
      </c>
      <c r="J9" s="8"/>
      <c r="K9" s="8">
        <v>257</v>
      </c>
      <c r="L9" s="8">
        <v>47150.6</v>
      </c>
      <c r="M9" s="8"/>
      <c r="N9" s="8">
        <f t="shared" si="1"/>
        <v>17225</v>
      </c>
      <c r="O9" s="8">
        <f t="shared" si="0"/>
        <v>3348131.6</v>
      </c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60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</row>
    <row r="10" spans="1:58" ht="15.6" x14ac:dyDescent="0.3">
      <c r="A10" s="9" t="s">
        <v>5</v>
      </c>
      <c r="B10" s="10">
        <v>413336</v>
      </c>
      <c r="C10" s="10">
        <v>8337598</v>
      </c>
      <c r="D10" s="10"/>
      <c r="E10" s="10">
        <v>86555</v>
      </c>
      <c r="F10" s="10">
        <v>765018</v>
      </c>
      <c r="G10" s="10"/>
      <c r="H10" s="10">
        <v>550475</v>
      </c>
      <c r="I10" s="10">
        <v>2880035</v>
      </c>
      <c r="J10" s="10"/>
      <c r="K10" s="10">
        <v>465769</v>
      </c>
      <c r="L10" s="10">
        <v>794393</v>
      </c>
      <c r="M10" s="10"/>
      <c r="N10" s="10">
        <f t="shared" si="1"/>
        <v>1516135</v>
      </c>
      <c r="O10" s="10">
        <f t="shared" si="0"/>
        <v>12777044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1"/>
    </row>
    <row r="11" spans="1:58" ht="14.45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58" ht="11.45" customHeight="1" x14ac:dyDescent="0.3">
      <c r="A12" s="63"/>
    </row>
  </sheetData>
  <mergeCells count="8">
    <mergeCell ref="AU3:AV3"/>
    <mergeCell ref="N3:O3"/>
    <mergeCell ref="A3:A4"/>
    <mergeCell ref="B3:C3"/>
    <mergeCell ref="E3:F3"/>
    <mergeCell ref="H3:I3"/>
    <mergeCell ref="K3:L3"/>
    <mergeCell ref="AT3:AT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A3" sqref="A3:A4"/>
    </sheetView>
  </sheetViews>
  <sheetFormatPr defaultRowHeight="15" x14ac:dyDescent="0.25"/>
  <cols>
    <col min="1" max="1" width="24.28515625" customWidth="1"/>
    <col min="2" max="2" width="9.7109375" bestFit="1" customWidth="1"/>
    <col min="3" max="3" width="15.7109375" customWidth="1"/>
    <col min="4" max="4" width="2.7109375" customWidth="1"/>
    <col min="5" max="5" width="9.85546875" customWidth="1"/>
    <col min="6" max="6" width="9.7109375" bestFit="1" customWidth="1"/>
    <col min="7" max="7" width="1.85546875" customWidth="1"/>
    <col min="8" max="8" width="8.140625" customWidth="1"/>
    <col min="9" max="9" width="11" bestFit="1" customWidth="1"/>
    <col min="10" max="10" width="2.28515625" customWidth="1"/>
    <col min="11" max="11" width="9.28515625" customWidth="1"/>
    <col min="12" max="12" width="9.7109375" bestFit="1" customWidth="1"/>
    <col min="13" max="13" width="1.7109375" customWidth="1"/>
    <col min="14" max="14" width="9.7109375" bestFit="1" customWidth="1"/>
    <col min="15" max="15" width="12.140625" bestFit="1" customWidth="1"/>
  </cols>
  <sheetData>
    <row r="1" spans="1:15" x14ac:dyDescent="0.25">
      <c r="A1" s="2" t="s">
        <v>93</v>
      </c>
      <c r="B1" s="2"/>
    </row>
    <row r="3" spans="1:15" ht="53.45" customHeight="1" x14ac:dyDescent="0.25">
      <c r="A3" s="82" t="s">
        <v>47</v>
      </c>
      <c r="B3" s="84" t="s">
        <v>1</v>
      </c>
      <c r="C3" s="84"/>
      <c r="D3" s="32"/>
      <c r="E3" s="84" t="s">
        <v>2</v>
      </c>
      <c r="F3" s="84"/>
      <c r="G3" s="32"/>
      <c r="H3" s="84" t="s">
        <v>3</v>
      </c>
      <c r="I3" s="84"/>
      <c r="J3" s="32"/>
      <c r="K3" s="84" t="s">
        <v>4</v>
      </c>
      <c r="L3" s="84"/>
      <c r="M3" s="32"/>
      <c r="N3" s="81" t="s">
        <v>5</v>
      </c>
      <c r="O3" s="81"/>
    </row>
    <row r="4" spans="1:15" x14ac:dyDescent="0.25">
      <c r="A4" s="83"/>
      <c r="B4" s="4" t="s">
        <v>91</v>
      </c>
      <c r="C4" s="4" t="s">
        <v>46</v>
      </c>
      <c r="D4" s="4"/>
      <c r="E4" s="4" t="s">
        <v>91</v>
      </c>
      <c r="F4" s="4" t="s">
        <v>46</v>
      </c>
      <c r="G4" s="4"/>
      <c r="H4" s="4" t="s">
        <v>91</v>
      </c>
      <c r="I4" s="4" t="s">
        <v>46</v>
      </c>
      <c r="J4" s="4"/>
      <c r="K4" s="4" t="s">
        <v>91</v>
      </c>
      <c r="L4" s="4" t="s">
        <v>46</v>
      </c>
      <c r="M4" s="4"/>
      <c r="N4" s="4" t="s">
        <v>91</v>
      </c>
      <c r="O4" s="4" t="s">
        <v>46</v>
      </c>
    </row>
    <row r="5" spans="1:15" x14ac:dyDescent="0.25">
      <c r="A5" s="33" t="s">
        <v>13</v>
      </c>
      <c r="B5" s="37">
        <v>31646</v>
      </c>
      <c r="C5" s="14">
        <v>691763</v>
      </c>
      <c r="D5" s="14"/>
      <c r="E5" s="14">
        <v>3786</v>
      </c>
      <c r="F5" s="14">
        <v>33738.300000000003</v>
      </c>
      <c r="G5" s="14"/>
      <c r="H5" s="14">
        <v>23417</v>
      </c>
      <c r="I5" s="14">
        <v>102155</v>
      </c>
      <c r="J5" s="14"/>
      <c r="K5" s="34">
        <v>6998</v>
      </c>
      <c r="L5" s="14">
        <v>19971.3</v>
      </c>
      <c r="M5" s="14"/>
      <c r="N5" s="14">
        <v>65847</v>
      </c>
      <c r="O5" s="14">
        <v>847627</v>
      </c>
    </row>
    <row r="6" spans="1:15" x14ac:dyDescent="0.25">
      <c r="A6" s="33" t="s">
        <v>14</v>
      </c>
      <c r="B6" s="37">
        <v>850</v>
      </c>
      <c r="C6" s="14">
        <v>51290.1</v>
      </c>
      <c r="D6" s="14"/>
      <c r="E6" s="14">
        <v>191</v>
      </c>
      <c r="F6" s="14">
        <v>2177.2199999999998</v>
      </c>
      <c r="G6" s="14"/>
      <c r="H6" s="14">
        <v>1808</v>
      </c>
      <c r="I6" s="14">
        <v>13739.6</v>
      </c>
      <c r="J6" s="14"/>
      <c r="K6" s="34">
        <v>440</v>
      </c>
      <c r="L6" s="14">
        <v>1495.55</v>
      </c>
      <c r="M6" s="14"/>
      <c r="N6" s="14">
        <v>3289</v>
      </c>
      <c r="O6" s="14">
        <v>68702.5</v>
      </c>
    </row>
    <row r="7" spans="1:15" x14ac:dyDescent="0.25">
      <c r="A7" s="33" t="s">
        <v>15</v>
      </c>
      <c r="B7" s="37">
        <v>27867</v>
      </c>
      <c r="C7" s="14">
        <v>908110</v>
      </c>
      <c r="D7" s="14"/>
      <c r="E7" s="14">
        <v>3352</v>
      </c>
      <c r="F7" s="14">
        <v>49233.3</v>
      </c>
      <c r="G7" s="14"/>
      <c r="H7" s="14">
        <v>14718</v>
      </c>
      <c r="I7" s="14">
        <v>87093.4</v>
      </c>
      <c r="J7" s="14"/>
      <c r="K7" s="34">
        <v>5683</v>
      </c>
      <c r="L7" s="14">
        <v>12120.7</v>
      </c>
      <c r="M7" s="14"/>
      <c r="N7" s="14">
        <v>51620</v>
      </c>
      <c r="O7" s="14">
        <v>1056558</v>
      </c>
    </row>
    <row r="8" spans="1:15" x14ac:dyDescent="0.25">
      <c r="A8" s="33" t="s">
        <v>16</v>
      </c>
      <c r="B8" s="37">
        <v>5169</v>
      </c>
      <c r="C8" s="14">
        <v>19201.099999999999</v>
      </c>
      <c r="D8" s="14"/>
      <c r="E8" s="14">
        <v>1275</v>
      </c>
      <c r="F8" s="14">
        <v>6515.9</v>
      </c>
      <c r="G8" s="14"/>
      <c r="H8" s="14">
        <v>6376</v>
      </c>
      <c r="I8" s="14">
        <v>13941.8</v>
      </c>
      <c r="J8" s="14"/>
      <c r="K8" s="34">
        <v>6429</v>
      </c>
      <c r="L8" s="14">
        <v>5888.87</v>
      </c>
      <c r="M8" s="14"/>
      <c r="N8" s="14">
        <v>19249</v>
      </c>
      <c r="O8" s="14">
        <v>45547.7</v>
      </c>
    </row>
    <row r="9" spans="1:15" x14ac:dyDescent="0.25">
      <c r="A9" s="35" t="s">
        <v>17</v>
      </c>
      <c r="B9" s="38">
        <v>12318</v>
      </c>
      <c r="C9" s="38">
        <v>95497.600000000006</v>
      </c>
      <c r="D9" s="38"/>
      <c r="E9" s="38">
        <v>2124</v>
      </c>
      <c r="F9" s="38">
        <v>17983.5</v>
      </c>
      <c r="G9" s="38"/>
      <c r="H9" s="38">
        <v>5073</v>
      </c>
      <c r="I9" s="38">
        <v>80043.100000000006</v>
      </c>
      <c r="J9" s="38"/>
      <c r="K9" s="36">
        <v>1114</v>
      </c>
      <c r="L9" s="38">
        <v>2515.4899999999998</v>
      </c>
      <c r="M9" s="38"/>
      <c r="N9" s="14">
        <v>20629</v>
      </c>
      <c r="O9" s="38">
        <v>196040</v>
      </c>
    </row>
    <row r="10" spans="1:15" x14ac:dyDescent="0.25">
      <c r="A10" s="35" t="s">
        <v>18</v>
      </c>
      <c r="B10" s="38">
        <v>8397</v>
      </c>
      <c r="C10" s="38">
        <v>79156.100000000006</v>
      </c>
      <c r="D10" s="38"/>
      <c r="E10" s="38">
        <v>953</v>
      </c>
      <c r="F10" s="38">
        <v>20500.3</v>
      </c>
      <c r="G10" s="38"/>
      <c r="H10" s="38">
        <v>6451</v>
      </c>
      <c r="I10" s="38">
        <v>17012.5</v>
      </c>
      <c r="J10" s="38"/>
      <c r="K10" s="36">
        <v>872</v>
      </c>
      <c r="L10" s="38">
        <v>1214.18</v>
      </c>
      <c r="M10" s="38"/>
      <c r="N10" s="14">
        <v>16673</v>
      </c>
      <c r="O10" s="38">
        <v>117883</v>
      </c>
    </row>
    <row r="11" spans="1:15" x14ac:dyDescent="0.25">
      <c r="A11" s="33" t="s">
        <v>19</v>
      </c>
      <c r="B11" s="14">
        <v>20715</v>
      </c>
      <c r="C11" s="14">
        <v>174653.7</v>
      </c>
      <c r="D11" s="14"/>
      <c r="E11" s="14">
        <v>3077</v>
      </c>
      <c r="F11" s="14">
        <v>38483.800000000003</v>
      </c>
      <c r="G11" s="14"/>
      <c r="H11" s="14">
        <v>11524</v>
      </c>
      <c r="I11" s="14">
        <v>97055.6</v>
      </c>
      <c r="J11" s="14"/>
      <c r="K11" s="14">
        <v>1986</v>
      </c>
      <c r="L11" s="14">
        <v>3729.67</v>
      </c>
      <c r="M11" s="14"/>
      <c r="N11" s="14">
        <v>37302</v>
      </c>
      <c r="O11" s="14">
        <v>313923</v>
      </c>
    </row>
    <row r="12" spans="1:15" x14ac:dyDescent="0.25">
      <c r="A12" s="33" t="s">
        <v>20</v>
      </c>
      <c r="B12" s="37">
        <v>42620</v>
      </c>
      <c r="C12" s="14">
        <v>592721</v>
      </c>
      <c r="D12" s="14"/>
      <c r="E12" s="14">
        <v>4335</v>
      </c>
      <c r="F12" s="14">
        <v>35142.199999999997</v>
      </c>
      <c r="G12" s="14"/>
      <c r="H12" s="14">
        <v>36543</v>
      </c>
      <c r="I12" s="14">
        <v>105061</v>
      </c>
      <c r="J12" s="14"/>
      <c r="K12" s="34">
        <v>4708</v>
      </c>
      <c r="L12" s="14">
        <v>15045.2</v>
      </c>
      <c r="M12" s="14"/>
      <c r="N12" s="14">
        <v>88206</v>
      </c>
      <c r="O12" s="14">
        <v>747969</v>
      </c>
    </row>
    <row r="13" spans="1:15" x14ac:dyDescent="0.25">
      <c r="A13" s="33" t="s">
        <v>21</v>
      </c>
      <c r="B13" s="37">
        <v>7942</v>
      </c>
      <c r="C13" s="14">
        <v>179788</v>
      </c>
      <c r="D13" s="14"/>
      <c r="E13" s="14">
        <v>1173</v>
      </c>
      <c r="F13" s="14">
        <v>17026</v>
      </c>
      <c r="G13" s="14"/>
      <c r="H13" s="14">
        <v>11185</v>
      </c>
      <c r="I13" s="14">
        <v>36605.300000000003</v>
      </c>
      <c r="J13" s="14"/>
      <c r="K13" s="34">
        <v>1534</v>
      </c>
      <c r="L13" s="14">
        <v>2258.5100000000002</v>
      </c>
      <c r="M13" s="14"/>
      <c r="N13" s="14">
        <v>21834</v>
      </c>
      <c r="O13" s="14">
        <v>235678</v>
      </c>
    </row>
    <row r="14" spans="1:15" x14ac:dyDescent="0.25">
      <c r="A14" s="33" t="s">
        <v>22</v>
      </c>
      <c r="B14" s="37">
        <v>36010</v>
      </c>
      <c r="C14" s="14">
        <v>831185</v>
      </c>
      <c r="D14" s="14"/>
      <c r="E14" s="14">
        <v>3575</v>
      </c>
      <c r="F14" s="14">
        <v>45906.2</v>
      </c>
      <c r="G14" s="14"/>
      <c r="H14" s="14">
        <v>26296</v>
      </c>
      <c r="I14" s="14">
        <v>123823</v>
      </c>
      <c r="J14" s="14"/>
      <c r="K14" s="34">
        <v>2832</v>
      </c>
      <c r="L14" s="14">
        <v>6229.32</v>
      </c>
      <c r="M14" s="14"/>
      <c r="N14" s="14">
        <v>68713</v>
      </c>
      <c r="O14" s="14">
        <v>1007144</v>
      </c>
    </row>
    <row r="15" spans="1:15" x14ac:dyDescent="0.25">
      <c r="A15" s="33" t="s">
        <v>23</v>
      </c>
      <c r="B15" s="37">
        <v>20032</v>
      </c>
      <c r="C15" s="14">
        <v>446887</v>
      </c>
      <c r="D15" s="14"/>
      <c r="E15" s="14">
        <v>4263</v>
      </c>
      <c r="F15" s="14">
        <v>43371.7</v>
      </c>
      <c r="G15" s="14"/>
      <c r="H15" s="14">
        <v>25112</v>
      </c>
      <c r="I15" s="14">
        <v>128197</v>
      </c>
      <c r="J15" s="14"/>
      <c r="K15" s="34">
        <v>17624</v>
      </c>
      <c r="L15" s="14">
        <v>27809.4</v>
      </c>
      <c r="M15" s="14"/>
      <c r="N15" s="14">
        <v>67031</v>
      </c>
      <c r="O15" s="14">
        <v>646265</v>
      </c>
    </row>
    <row r="16" spans="1:15" x14ac:dyDescent="0.25">
      <c r="A16" s="33" t="s">
        <v>24</v>
      </c>
      <c r="B16" s="37">
        <v>6387</v>
      </c>
      <c r="C16" s="14">
        <v>199589</v>
      </c>
      <c r="D16" s="14"/>
      <c r="E16" s="14">
        <v>2653</v>
      </c>
      <c r="F16" s="14">
        <v>26852.400000000001</v>
      </c>
      <c r="G16" s="14"/>
      <c r="H16" s="14">
        <v>18268</v>
      </c>
      <c r="I16" s="14">
        <v>99190.399999999994</v>
      </c>
      <c r="J16" s="14"/>
      <c r="K16" s="34">
        <v>12411</v>
      </c>
      <c r="L16" s="14">
        <v>35226</v>
      </c>
      <c r="M16" s="14"/>
      <c r="N16" s="14">
        <v>39719</v>
      </c>
      <c r="O16" s="14">
        <v>360858</v>
      </c>
    </row>
    <row r="17" spans="1:15" x14ac:dyDescent="0.25">
      <c r="A17" s="33" t="s">
        <v>25</v>
      </c>
      <c r="B17" s="37">
        <v>11564</v>
      </c>
      <c r="C17" s="14">
        <v>328273</v>
      </c>
      <c r="D17" s="14"/>
      <c r="E17" s="14">
        <v>2960</v>
      </c>
      <c r="F17" s="14">
        <v>31718</v>
      </c>
      <c r="G17" s="14"/>
      <c r="H17" s="14">
        <v>23914</v>
      </c>
      <c r="I17" s="14">
        <v>112151</v>
      </c>
      <c r="J17" s="14"/>
      <c r="K17" s="34">
        <v>5400</v>
      </c>
      <c r="L17" s="14">
        <v>8036.53</v>
      </c>
      <c r="M17" s="14"/>
      <c r="N17" s="14">
        <v>43838</v>
      </c>
      <c r="O17" s="14">
        <v>480178</v>
      </c>
    </row>
    <row r="18" spans="1:15" x14ac:dyDescent="0.25">
      <c r="A18" s="33" t="s">
        <v>26</v>
      </c>
      <c r="B18" s="37">
        <v>19680</v>
      </c>
      <c r="C18" s="14">
        <v>360409</v>
      </c>
      <c r="D18" s="14"/>
      <c r="E18" s="14">
        <v>5315</v>
      </c>
      <c r="F18" s="14">
        <v>49600</v>
      </c>
      <c r="G18" s="14"/>
      <c r="H18" s="14">
        <v>32726</v>
      </c>
      <c r="I18" s="14">
        <v>162276</v>
      </c>
      <c r="J18" s="14"/>
      <c r="K18" s="34">
        <v>46965</v>
      </c>
      <c r="L18" s="14">
        <v>64999.9</v>
      </c>
      <c r="M18" s="14"/>
      <c r="N18" s="14">
        <v>104686</v>
      </c>
      <c r="O18" s="14">
        <v>637286</v>
      </c>
    </row>
    <row r="19" spans="1:15" x14ac:dyDescent="0.25">
      <c r="A19" s="33" t="s">
        <v>27</v>
      </c>
      <c r="B19" s="37">
        <v>11159</v>
      </c>
      <c r="C19" s="14">
        <v>200706</v>
      </c>
      <c r="D19" s="14"/>
      <c r="E19" s="14">
        <v>3089</v>
      </c>
      <c r="F19" s="14">
        <v>23248.1</v>
      </c>
      <c r="G19" s="14"/>
      <c r="H19" s="14">
        <v>22881</v>
      </c>
      <c r="I19" s="14">
        <v>104329</v>
      </c>
      <c r="J19" s="14"/>
      <c r="K19" s="34">
        <v>19312</v>
      </c>
      <c r="L19" s="14">
        <v>29824.6</v>
      </c>
      <c r="M19" s="14"/>
      <c r="N19" s="14">
        <v>56441</v>
      </c>
      <c r="O19" s="14">
        <v>358108</v>
      </c>
    </row>
    <row r="20" spans="1:15" x14ac:dyDescent="0.25">
      <c r="A20" s="33" t="s">
        <v>28</v>
      </c>
      <c r="B20" s="37">
        <v>4713</v>
      </c>
      <c r="C20" s="14">
        <v>108234</v>
      </c>
      <c r="D20" s="14"/>
      <c r="E20" s="14">
        <v>1349</v>
      </c>
      <c r="F20" s="14">
        <v>9063.27</v>
      </c>
      <c r="G20" s="14"/>
      <c r="H20" s="14">
        <v>9291</v>
      </c>
      <c r="I20" s="14">
        <v>54543.9</v>
      </c>
      <c r="J20" s="14"/>
      <c r="K20" s="34">
        <v>10017</v>
      </c>
      <c r="L20" s="14">
        <v>14870.8</v>
      </c>
      <c r="M20" s="14"/>
      <c r="N20" s="14">
        <v>25370</v>
      </c>
      <c r="O20" s="14">
        <v>186712</v>
      </c>
    </row>
    <row r="21" spans="1:15" x14ac:dyDescent="0.25">
      <c r="A21" s="33" t="s">
        <v>29</v>
      </c>
      <c r="B21" s="37">
        <v>24664</v>
      </c>
      <c r="C21" s="14">
        <v>262140</v>
      </c>
      <c r="D21" s="14"/>
      <c r="E21" s="14">
        <v>7421</v>
      </c>
      <c r="F21" s="14">
        <v>41538.5</v>
      </c>
      <c r="G21" s="14"/>
      <c r="H21" s="14">
        <v>40505</v>
      </c>
      <c r="I21" s="14">
        <v>165938</v>
      </c>
      <c r="J21" s="14"/>
      <c r="K21" s="34">
        <v>57134</v>
      </c>
      <c r="L21" s="14">
        <v>81507</v>
      </c>
      <c r="M21" s="14"/>
      <c r="N21" s="14">
        <v>129724</v>
      </c>
      <c r="O21" s="14">
        <v>551124</v>
      </c>
    </row>
    <row r="22" spans="1:15" x14ac:dyDescent="0.25">
      <c r="A22" s="33" t="s">
        <v>30</v>
      </c>
      <c r="B22" s="37">
        <v>50499</v>
      </c>
      <c r="C22" s="14">
        <v>851525</v>
      </c>
      <c r="D22" s="14"/>
      <c r="E22" s="14">
        <v>13739</v>
      </c>
      <c r="F22" s="14">
        <v>78014.899999999994</v>
      </c>
      <c r="G22" s="14"/>
      <c r="H22" s="14">
        <v>98031</v>
      </c>
      <c r="I22" s="14">
        <v>306667</v>
      </c>
      <c r="J22" s="14"/>
      <c r="K22" s="34">
        <v>80630</v>
      </c>
      <c r="L22" s="14">
        <v>91844.3</v>
      </c>
      <c r="M22" s="14"/>
      <c r="N22" s="14">
        <v>242899</v>
      </c>
      <c r="O22" s="14">
        <v>1328051</v>
      </c>
    </row>
    <row r="23" spans="1:15" x14ac:dyDescent="0.25">
      <c r="A23" s="33" t="s">
        <v>31</v>
      </c>
      <c r="B23" s="37">
        <v>8222</v>
      </c>
      <c r="C23" s="14">
        <v>288940</v>
      </c>
      <c r="D23" s="14"/>
      <c r="E23" s="14">
        <v>2220</v>
      </c>
      <c r="F23" s="14">
        <v>27883.599999999999</v>
      </c>
      <c r="G23" s="14"/>
      <c r="H23" s="14">
        <v>20169</v>
      </c>
      <c r="I23" s="14">
        <v>172861</v>
      </c>
      <c r="J23" s="14"/>
      <c r="K23" s="34">
        <v>14649</v>
      </c>
      <c r="L23" s="14">
        <v>27247.9</v>
      </c>
      <c r="M23" s="14"/>
      <c r="N23" s="14">
        <v>45260</v>
      </c>
      <c r="O23" s="14">
        <v>516932</v>
      </c>
    </row>
    <row r="24" spans="1:15" x14ac:dyDescent="0.25">
      <c r="A24" s="33" t="s">
        <v>32</v>
      </c>
      <c r="B24" s="37">
        <v>24561</v>
      </c>
      <c r="C24" s="14">
        <v>267891</v>
      </c>
      <c r="D24" s="14"/>
      <c r="E24" s="14">
        <v>9148</v>
      </c>
      <c r="F24" s="14">
        <v>61435</v>
      </c>
      <c r="G24" s="14"/>
      <c r="H24" s="14">
        <v>33383</v>
      </c>
      <c r="I24" s="14">
        <v>156515</v>
      </c>
      <c r="J24" s="14"/>
      <c r="K24" s="34">
        <v>78732</v>
      </c>
      <c r="L24" s="14">
        <v>142717</v>
      </c>
      <c r="M24" s="14"/>
      <c r="N24" s="14">
        <v>145824</v>
      </c>
      <c r="O24" s="14">
        <v>628558</v>
      </c>
    </row>
    <row r="25" spans="1:15" x14ac:dyDescent="0.25">
      <c r="A25" s="33" t="s">
        <v>33</v>
      </c>
      <c r="B25" s="37">
        <v>41845</v>
      </c>
      <c r="C25" s="14">
        <v>791400</v>
      </c>
      <c r="D25" s="14"/>
      <c r="E25" s="14">
        <v>10608</v>
      </c>
      <c r="F25" s="14">
        <v>85224.1</v>
      </c>
      <c r="G25" s="14"/>
      <c r="H25" s="14">
        <v>71398</v>
      </c>
      <c r="I25" s="14">
        <v>425001</v>
      </c>
      <c r="J25" s="14"/>
      <c r="K25" s="34">
        <v>69053</v>
      </c>
      <c r="L25" s="14">
        <v>124200</v>
      </c>
      <c r="M25" s="14"/>
      <c r="N25" s="14">
        <v>192904</v>
      </c>
      <c r="O25" s="14">
        <v>1425825</v>
      </c>
    </row>
    <row r="26" spans="1:15" x14ac:dyDescent="0.25">
      <c r="A26" s="33" t="s">
        <v>34</v>
      </c>
      <c r="B26" s="37">
        <v>17191</v>
      </c>
      <c r="C26" s="14">
        <v>782892</v>
      </c>
      <c r="D26" s="14"/>
      <c r="E26" s="14">
        <v>3026</v>
      </c>
      <c r="F26" s="14">
        <v>58845.5</v>
      </c>
      <c r="G26" s="14"/>
      <c r="H26" s="14">
        <v>22930</v>
      </c>
      <c r="I26" s="14">
        <v>412890</v>
      </c>
      <c r="J26" s="14"/>
      <c r="K26" s="34">
        <v>23232</v>
      </c>
      <c r="L26" s="14">
        <v>79371.3</v>
      </c>
      <c r="M26" s="14"/>
      <c r="N26" s="14">
        <v>66379</v>
      </c>
      <c r="O26" s="14">
        <v>1333999</v>
      </c>
    </row>
    <row r="27" spans="1:15" x14ac:dyDescent="0.25">
      <c r="A27" s="40" t="s">
        <v>35</v>
      </c>
      <c r="B27" s="39">
        <v>413336</v>
      </c>
      <c r="C27" s="19">
        <v>8337598</v>
      </c>
      <c r="D27" s="19"/>
      <c r="E27" s="39">
        <v>86555</v>
      </c>
      <c r="F27" s="19">
        <v>765018</v>
      </c>
      <c r="G27" s="19"/>
      <c r="H27" s="39">
        <v>550475</v>
      </c>
      <c r="I27" s="19">
        <v>2880035</v>
      </c>
      <c r="J27" s="19"/>
      <c r="K27" s="39">
        <v>465769</v>
      </c>
      <c r="L27" s="19">
        <v>794393</v>
      </c>
      <c r="M27" s="19"/>
      <c r="N27" s="39">
        <v>1516135</v>
      </c>
      <c r="O27" s="21">
        <v>12777044</v>
      </c>
    </row>
    <row r="29" spans="1:15" x14ac:dyDescent="0.25">
      <c r="L29" s="15"/>
      <c r="M29" s="15"/>
    </row>
  </sheetData>
  <mergeCells count="6">
    <mergeCell ref="N3:O3"/>
    <mergeCell ref="A3:A4"/>
    <mergeCell ref="B3:C3"/>
    <mergeCell ref="E3:F3"/>
    <mergeCell ref="H3:I3"/>
    <mergeCell ref="K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5" sqref="B5"/>
    </sheetView>
  </sheetViews>
  <sheetFormatPr defaultRowHeight="15" x14ac:dyDescent="0.25"/>
  <cols>
    <col min="1" max="1" width="26.5703125" customWidth="1"/>
    <col min="2" max="2" width="24.140625" bestFit="1" customWidth="1"/>
    <col min="3" max="3" width="23.7109375" bestFit="1" customWidth="1"/>
    <col min="4" max="4" width="14.28515625" bestFit="1" customWidth="1"/>
  </cols>
  <sheetData>
    <row r="1" spans="1:5" x14ac:dyDescent="0.25">
      <c r="A1" s="2" t="s">
        <v>88</v>
      </c>
    </row>
    <row r="3" spans="1:5" ht="14.45" x14ac:dyDescent="0.3">
      <c r="A3" s="23" t="s">
        <v>12</v>
      </c>
      <c r="B3" s="24" t="s">
        <v>36</v>
      </c>
      <c r="C3" s="24" t="s">
        <v>37</v>
      </c>
      <c r="D3" s="24" t="s">
        <v>38</v>
      </c>
      <c r="E3" s="3"/>
    </row>
    <row r="4" spans="1:5" ht="14.45" x14ac:dyDescent="0.3">
      <c r="A4" s="64" t="s">
        <v>39</v>
      </c>
      <c r="B4" s="20">
        <f>B5+B6</f>
        <v>91728</v>
      </c>
      <c r="C4" s="20">
        <f t="shared" ref="C4:D4" si="0">C5+C6</f>
        <v>338216</v>
      </c>
      <c r="D4" s="20">
        <f t="shared" si="0"/>
        <v>8650</v>
      </c>
      <c r="E4" s="30"/>
    </row>
    <row r="5" spans="1:5" ht="14.45" x14ac:dyDescent="0.3">
      <c r="A5" s="17" t="s">
        <v>40</v>
      </c>
      <c r="B5" s="25">
        <v>47553</v>
      </c>
      <c r="C5" s="25">
        <v>132557</v>
      </c>
      <c r="D5" s="25">
        <v>2198</v>
      </c>
      <c r="E5" s="30"/>
    </row>
    <row r="6" spans="1:5" ht="14.45" x14ac:dyDescent="0.3">
      <c r="A6" s="17" t="s">
        <v>41</v>
      </c>
      <c r="B6" s="25">
        <v>44175</v>
      </c>
      <c r="C6" s="25">
        <v>205659</v>
      </c>
      <c r="D6" s="25">
        <v>6452</v>
      </c>
      <c r="E6" s="30"/>
    </row>
    <row r="7" spans="1:5" ht="14.45" x14ac:dyDescent="0.3">
      <c r="A7" s="64" t="s">
        <v>42</v>
      </c>
      <c r="B7" s="26">
        <v>40708</v>
      </c>
      <c r="C7" s="26">
        <v>248543</v>
      </c>
      <c r="D7" s="26">
        <v>2912</v>
      </c>
      <c r="E7" s="30"/>
    </row>
    <row r="8" spans="1:5" ht="14.45" x14ac:dyDescent="0.3">
      <c r="A8" s="64" t="s">
        <v>43</v>
      </c>
      <c r="B8" s="26">
        <f>B9+B10</f>
        <v>109571</v>
      </c>
      <c r="C8" s="26">
        <f t="shared" ref="C8:D8" si="1">C9+C10</f>
        <v>890214</v>
      </c>
      <c r="D8" s="26">
        <f t="shared" si="1"/>
        <v>4253</v>
      </c>
      <c r="E8" s="30"/>
    </row>
    <row r="9" spans="1:5" ht="14.45" x14ac:dyDescent="0.3">
      <c r="A9" s="17" t="s">
        <v>44</v>
      </c>
      <c r="B9" s="27">
        <v>63762</v>
      </c>
      <c r="C9" s="27">
        <v>637812</v>
      </c>
      <c r="D9" s="27">
        <v>2544</v>
      </c>
      <c r="E9" s="30"/>
    </row>
    <row r="10" spans="1:5" ht="14.45" x14ac:dyDescent="0.3">
      <c r="A10" s="18" t="s">
        <v>45</v>
      </c>
      <c r="B10" s="28">
        <v>45809</v>
      </c>
      <c r="C10" s="28">
        <v>252402</v>
      </c>
      <c r="D10" s="28">
        <v>1709</v>
      </c>
      <c r="E10" s="30"/>
    </row>
    <row r="11" spans="1:5" ht="14.45" x14ac:dyDescent="0.3">
      <c r="A11" s="65" t="s">
        <v>35</v>
      </c>
      <c r="B11" s="29">
        <v>242007</v>
      </c>
      <c r="C11" s="29">
        <v>1476973</v>
      </c>
      <c r="D11" s="29">
        <v>15815</v>
      </c>
      <c r="E11" s="31"/>
    </row>
    <row r="12" spans="1:5" ht="14.45" x14ac:dyDescent="0.3">
      <c r="A12" s="3"/>
      <c r="B12" s="3"/>
      <c r="C12" s="3"/>
      <c r="D12" s="3"/>
      <c r="E12" s="3"/>
    </row>
    <row r="14" spans="1:5" ht="14.45" x14ac:dyDescent="0.3">
      <c r="B14" s="11"/>
      <c r="C14" s="11"/>
      <c r="D14" s="11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D3" sqref="D3"/>
    </sheetView>
  </sheetViews>
  <sheetFormatPr defaultRowHeight="15" x14ac:dyDescent="0.25"/>
  <cols>
    <col min="1" max="1" width="24.28515625" customWidth="1"/>
    <col min="2" max="2" width="13.42578125" customWidth="1"/>
    <col min="3" max="3" width="3.140625" customWidth="1"/>
    <col min="4" max="4" width="22.7109375" customWidth="1"/>
    <col min="5" max="5" width="3.28515625" customWidth="1"/>
    <col min="6" max="6" width="12.28515625" customWidth="1"/>
    <col min="7" max="7" width="2.7109375" customWidth="1"/>
    <col min="8" max="8" width="12.85546875" customWidth="1"/>
  </cols>
  <sheetData>
    <row r="1" spans="1:11" ht="14.45" x14ac:dyDescent="0.3">
      <c r="A1" s="2" t="s">
        <v>129</v>
      </c>
    </row>
    <row r="2" spans="1:11" ht="14.45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4.45" x14ac:dyDescent="0.3">
      <c r="A3" s="42" t="s">
        <v>11</v>
      </c>
      <c r="B3" s="13" t="s">
        <v>48</v>
      </c>
      <c r="C3" s="13"/>
      <c r="D3" s="13" t="s">
        <v>49</v>
      </c>
      <c r="E3" s="13"/>
      <c r="F3" s="13" t="s">
        <v>50</v>
      </c>
      <c r="G3" s="13"/>
      <c r="H3" s="13" t="s">
        <v>5</v>
      </c>
      <c r="I3" s="3"/>
      <c r="J3" s="3"/>
      <c r="K3" s="3"/>
    </row>
    <row r="4" spans="1:11" ht="14.45" x14ac:dyDescent="0.3">
      <c r="A4" s="33" t="s">
        <v>13</v>
      </c>
      <c r="B4" s="34">
        <v>533376.05000000005</v>
      </c>
      <c r="C4" s="34"/>
      <c r="D4" s="34">
        <v>91326.05</v>
      </c>
      <c r="E4" s="34"/>
      <c r="F4" s="34">
        <v>222924.69</v>
      </c>
      <c r="G4" s="34"/>
      <c r="H4" s="34">
        <v>847626.8</v>
      </c>
      <c r="I4" s="3"/>
      <c r="J4" s="3"/>
      <c r="K4" s="33"/>
    </row>
    <row r="5" spans="1:11" x14ac:dyDescent="0.25">
      <c r="A5" s="33" t="s">
        <v>14</v>
      </c>
      <c r="B5" s="34">
        <v>677.65</v>
      </c>
      <c r="C5" s="34"/>
      <c r="D5" s="34">
        <v>680.98</v>
      </c>
      <c r="E5" s="34"/>
      <c r="F5" s="34">
        <v>67343.88</v>
      </c>
      <c r="G5" s="34"/>
      <c r="H5" s="34">
        <v>68702.5</v>
      </c>
      <c r="I5" s="3"/>
      <c r="J5" s="3"/>
      <c r="K5" s="33"/>
    </row>
    <row r="6" spans="1:11" ht="14.45" x14ac:dyDescent="0.3">
      <c r="A6" s="33" t="s">
        <v>15</v>
      </c>
      <c r="B6" s="34">
        <v>793824.74</v>
      </c>
      <c r="C6" s="34"/>
      <c r="D6" s="34">
        <v>35220.239999999998</v>
      </c>
      <c r="E6" s="34"/>
      <c r="F6" s="34">
        <v>227512.65</v>
      </c>
      <c r="G6" s="34"/>
      <c r="H6" s="34">
        <v>1056557.6299999999</v>
      </c>
      <c r="I6" s="3"/>
      <c r="J6" s="3"/>
      <c r="K6" s="33"/>
    </row>
    <row r="7" spans="1:11" ht="14.45" x14ac:dyDescent="0.3">
      <c r="A7" s="33" t="s">
        <v>16</v>
      </c>
      <c r="B7" s="34">
        <v>7544.55</v>
      </c>
      <c r="C7" s="34"/>
      <c r="D7" s="34">
        <v>12287.03</v>
      </c>
      <c r="E7" s="34"/>
      <c r="F7" s="34">
        <v>25716.09</v>
      </c>
      <c r="G7" s="34"/>
      <c r="H7" s="34">
        <v>45547.68</v>
      </c>
      <c r="I7" s="3"/>
      <c r="J7" s="3"/>
      <c r="K7" s="33"/>
    </row>
    <row r="8" spans="1:11" ht="14.45" x14ac:dyDescent="0.3">
      <c r="A8" s="35" t="s">
        <v>17</v>
      </c>
      <c r="B8" s="36">
        <v>8479.8700000000008</v>
      </c>
      <c r="C8" s="36"/>
      <c r="D8" s="36">
        <v>19554.490000000002</v>
      </c>
      <c r="E8" s="36"/>
      <c r="F8" s="36">
        <v>168005.4</v>
      </c>
      <c r="G8" s="36"/>
      <c r="H8" s="36">
        <v>196039.75</v>
      </c>
      <c r="I8" s="3"/>
      <c r="J8" s="3"/>
      <c r="K8" s="35"/>
    </row>
    <row r="9" spans="1:11" ht="14.45" x14ac:dyDescent="0.3">
      <c r="A9" s="35" t="s">
        <v>18</v>
      </c>
      <c r="B9" s="36">
        <v>5824.4</v>
      </c>
      <c r="C9" s="36"/>
      <c r="D9" s="36">
        <v>21087.040000000001</v>
      </c>
      <c r="E9" s="36"/>
      <c r="F9" s="36">
        <v>90971.64</v>
      </c>
      <c r="G9" s="36"/>
      <c r="H9" s="36">
        <v>117883.08</v>
      </c>
      <c r="I9" s="3"/>
      <c r="J9" s="3"/>
      <c r="K9" s="35"/>
    </row>
    <row r="10" spans="1:11" ht="14.45" x14ac:dyDescent="0.3">
      <c r="A10" s="33" t="s">
        <v>19</v>
      </c>
      <c r="B10" s="34">
        <f>SUM(B8:B9)</f>
        <v>14304.27</v>
      </c>
      <c r="C10" s="34" t="s">
        <v>51</v>
      </c>
      <c r="D10" s="34">
        <f t="shared" ref="D10:H10" si="0">SUM(D8:D9)</f>
        <v>40641.53</v>
      </c>
      <c r="E10" s="34" t="s">
        <v>51</v>
      </c>
      <c r="F10" s="34">
        <f t="shared" si="0"/>
        <v>258977.03999999998</v>
      </c>
      <c r="G10" s="34" t="s">
        <v>51</v>
      </c>
      <c r="H10" s="34">
        <f t="shared" si="0"/>
        <v>313922.83</v>
      </c>
      <c r="I10" s="3"/>
      <c r="J10" s="3"/>
      <c r="K10" s="33"/>
    </row>
    <row r="11" spans="1:11" ht="14.45" x14ac:dyDescent="0.3">
      <c r="A11" s="33" t="s">
        <v>20</v>
      </c>
      <c r="B11" s="34">
        <v>516778.41</v>
      </c>
      <c r="C11" s="34"/>
      <c r="D11" s="34">
        <v>123921.44</v>
      </c>
      <c r="E11" s="34"/>
      <c r="F11" s="34">
        <v>107269.41</v>
      </c>
      <c r="G11" s="34"/>
      <c r="H11" s="34">
        <v>747969.26</v>
      </c>
      <c r="I11" s="3"/>
      <c r="J11" s="3"/>
      <c r="K11" s="33"/>
    </row>
    <row r="12" spans="1:11" ht="14.45" x14ac:dyDescent="0.3">
      <c r="A12" s="33" t="s">
        <v>21</v>
      </c>
      <c r="B12" s="34">
        <v>168841.59</v>
      </c>
      <c r="C12" s="34"/>
      <c r="D12" s="34">
        <v>31343.38</v>
      </c>
      <c r="E12" s="34"/>
      <c r="F12" s="34">
        <v>35492.65</v>
      </c>
      <c r="G12" s="34"/>
      <c r="H12" s="34">
        <v>235677.62</v>
      </c>
      <c r="I12" s="3"/>
      <c r="J12" s="3"/>
      <c r="K12" s="33"/>
    </row>
    <row r="13" spans="1:11" ht="14.45" x14ac:dyDescent="0.3">
      <c r="A13" s="33" t="s">
        <v>22</v>
      </c>
      <c r="B13" s="34">
        <v>825928.85</v>
      </c>
      <c r="C13" s="34"/>
      <c r="D13" s="34">
        <v>117109.95</v>
      </c>
      <c r="E13" s="34"/>
      <c r="F13" s="34">
        <v>64104.7</v>
      </c>
      <c r="G13" s="34"/>
      <c r="H13" s="34">
        <v>1007144.23</v>
      </c>
      <c r="I13" s="3"/>
      <c r="J13" s="3"/>
      <c r="K13" s="33"/>
    </row>
    <row r="14" spans="1:11" ht="14.45" x14ac:dyDescent="0.3">
      <c r="A14" s="33" t="s">
        <v>23</v>
      </c>
      <c r="B14" s="34">
        <v>461869.78</v>
      </c>
      <c r="C14" s="34"/>
      <c r="D14" s="34">
        <v>151444.87</v>
      </c>
      <c r="E14" s="34"/>
      <c r="F14" s="34">
        <v>32950.410000000003</v>
      </c>
      <c r="G14" s="34"/>
      <c r="H14" s="34">
        <v>646265.06999999995</v>
      </c>
      <c r="I14" s="3"/>
      <c r="J14" s="3"/>
      <c r="K14" s="33"/>
    </row>
    <row r="15" spans="1:11" ht="14.45" x14ac:dyDescent="0.3">
      <c r="A15" s="33" t="s">
        <v>24</v>
      </c>
      <c r="B15" s="34">
        <v>224754.39</v>
      </c>
      <c r="C15" s="34"/>
      <c r="D15" s="34">
        <v>48400.34</v>
      </c>
      <c r="E15" s="34"/>
      <c r="F15" s="34">
        <v>87703.41</v>
      </c>
      <c r="G15" s="34"/>
      <c r="H15" s="34">
        <v>360858.15</v>
      </c>
      <c r="I15" s="3"/>
      <c r="J15" s="3"/>
      <c r="K15" s="33"/>
    </row>
    <row r="16" spans="1:11" ht="14.45" x14ac:dyDescent="0.3">
      <c r="A16" s="33" t="s">
        <v>25</v>
      </c>
      <c r="B16" s="34">
        <v>390904.46</v>
      </c>
      <c r="C16" s="34"/>
      <c r="D16" s="34">
        <v>34930.57</v>
      </c>
      <c r="E16" s="34"/>
      <c r="F16" s="34">
        <v>54343.46</v>
      </c>
      <c r="G16" s="34"/>
      <c r="H16" s="34">
        <v>480178.49</v>
      </c>
      <c r="I16" s="3"/>
      <c r="J16" s="3"/>
      <c r="K16" s="33"/>
    </row>
    <row r="17" spans="1:11" ht="14.45" x14ac:dyDescent="0.3">
      <c r="A17" s="33" t="s">
        <v>26</v>
      </c>
      <c r="B17" s="34">
        <v>362852.55</v>
      </c>
      <c r="C17" s="34"/>
      <c r="D17" s="34">
        <v>123744.33</v>
      </c>
      <c r="E17" s="34"/>
      <c r="F17" s="34">
        <v>150688.69</v>
      </c>
      <c r="G17" s="34"/>
      <c r="H17" s="34">
        <v>637285.61</v>
      </c>
      <c r="I17" s="3"/>
      <c r="J17" s="3"/>
      <c r="K17" s="33"/>
    </row>
    <row r="18" spans="1:11" ht="14.45" x14ac:dyDescent="0.3">
      <c r="A18" s="33" t="s">
        <v>27</v>
      </c>
      <c r="B18" s="34">
        <v>161290.48000000001</v>
      </c>
      <c r="C18" s="34"/>
      <c r="D18" s="34">
        <v>72817.710000000006</v>
      </c>
      <c r="E18" s="34"/>
      <c r="F18" s="34">
        <v>123999.97</v>
      </c>
      <c r="G18" s="34"/>
      <c r="H18" s="34">
        <v>358108.15999999997</v>
      </c>
      <c r="I18" s="3"/>
      <c r="J18" s="3"/>
      <c r="K18" s="33"/>
    </row>
    <row r="19" spans="1:11" ht="14.45" x14ac:dyDescent="0.3">
      <c r="A19" s="33" t="s">
        <v>28</v>
      </c>
      <c r="B19" s="34">
        <v>135442.84</v>
      </c>
      <c r="C19" s="34"/>
      <c r="D19" s="34">
        <v>18877.68</v>
      </c>
      <c r="E19" s="34"/>
      <c r="F19" s="34">
        <v>32391.09</v>
      </c>
      <c r="G19" s="34"/>
      <c r="H19" s="34">
        <v>186711.62</v>
      </c>
      <c r="I19" s="3"/>
      <c r="J19" s="3"/>
      <c r="K19" s="33"/>
    </row>
    <row r="20" spans="1:11" ht="14.45" x14ac:dyDescent="0.3">
      <c r="A20" s="33" t="s">
        <v>29</v>
      </c>
      <c r="B20" s="34">
        <v>266917.01</v>
      </c>
      <c r="C20" s="34"/>
      <c r="D20" s="34">
        <v>137856.98000000001</v>
      </c>
      <c r="E20" s="34"/>
      <c r="F20" s="34">
        <v>146349.38</v>
      </c>
      <c r="G20" s="34"/>
      <c r="H20" s="34">
        <v>551123.69999999995</v>
      </c>
      <c r="I20" s="3"/>
      <c r="J20" s="3"/>
      <c r="K20" s="33"/>
    </row>
    <row r="21" spans="1:11" ht="14.45" x14ac:dyDescent="0.3">
      <c r="A21" s="33" t="s">
        <v>30</v>
      </c>
      <c r="B21" s="34">
        <v>656834.13</v>
      </c>
      <c r="C21" s="34"/>
      <c r="D21" s="34">
        <v>526431.41</v>
      </c>
      <c r="E21" s="34"/>
      <c r="F21" s="34">
        <v>144785.19</v>
      </c>
      <c r="G21" s="34"/>
      <c r="H21" s="34">
        <v>1328050.73</v>
      </c>
      <c r="I21" s="3"/>
    </row>
    <row r="22" spans="1:11" ht="14.45" x14ac:dyDescent="0.3">
      <c r="A22" s="33" t="s">
        <v>31</v>
      </c>
      <c r="B22" s="34">
        <v>305825.31</v>
      </c>
      <c r="C22" s="34"/>
      <c r="D22" s="34">
        <v>45307.94</v>
      </c>
      <c r="E22" s="34"/>
      <c r="F22" s="34">
        <v>165799.06</v>
      </c>
      <c r="G22" s="34"/>
      <c r="H22" s="34">
        <v>516932.31</v>
      </c>
      <c r="I22" s="3"/>
    </row>
    <row r="23" spans="1:11" x14ac:dyDescent="0.25">
      <c r="A23" s="33" t="s">
        <v>32</v>
      </c>
      <c r="B23" s="34">
        <v>171621.07</v>
      </c>
      <c r="C23" s="34"/>
      <c r="D23" s="34">
        <v>242975.5</v>
      </c>
      <c r="E23" s="34"/>
      <c r="F23" s="34">
        <v>213960.51</v>
      </c>
      <c r="G23" s="34"/>
      <c r="H23" s="34">
        <v>628557.86</v>
      </c>
      <c r="I23" s="3"/>
    </row>
    <row r="24" spans="1:11" x14ac:dyDescent="0.25">
      <c r="A24" s="33" t="s">
        <v>33</v>
      </c>
      <c r="B24" s="34">
        <v>667792.91</v>
      </c>
      <c r="C24" s="34"/>
      <c r="D24" s="34">
        <v>366306.86</v>
      </c>
      <c r="E24" s="34"/>
      <c r="F24" s="34">
        <v>391723.68</v>
      </c>
      <c r="G24" s="34"/>
      <c r="H24" s="34">
        <v>1425824.65</v>
      </c>
      <c r="I24" s="3"/>
    </row>
    <row r="25" spans="1:11" x14ac:dyDescent="0.25">
      <c r="A25" s="33" t="s">
        <v>34</v>
      </c>
      <c r="B25" s="34">
        <v>483527.12</v>
      </c>
      <c r="C25" s="34"/>
      <c r="D25" s="34">
        <v>70486.97</v>
      </c>
      <c r="E25" s="34"/>
      <c r="F25" s="34">
        <v>779985.4</v>
      </c>
      <c r="G25" s="34"/>
      <c r="H25" s="34">
        <v>1333999.5</v>
      </c>
      <c r="I25" s="3"/>
    </row>
    <row r="26" spans="1:11" x14ac:dyDescent="0.25">
      <c r="A26" s="40" t="s">
        <v>35</v>
      </c>
      <c r="B26" s="41">
        <v>7150908.1600000011</v>
      </c>
      <c r="C26" s="41"/>
      <c r="D26" s="41">
        <v>2292111.7600000002</v>
      </c>
      <c r="E26" s="41"/>
      <c r="F26" s="41">
        <v>3334021.36</v>
      </c>
      <c r="G26" s="41"/>
      <c r="H26" s="41">
        <v>12777044.400000002</v>
      </c>
    </row>
    <row r="28" spans="1:11" x14ac:dyDescent="0.25">
      <c r="A28" s="3"/>
    </row>
  </sheetData>
  <pageMargins left="0.7" right="0.7" top="0.75" bottom="0.75" header="0.3" footer="0.3"/>
  <ignoredErrors>
    <ignoredError sqref="B10:I1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3" sqref="E3"/>
    </sheetView>
  </sheetViews>
  <sheetFormatPr defaultRowHeight="15" x14ac:dyDescent="0.25"/>
  <cols>
    <col min="1" max="1" width="24.85546875" customWidth="1"/>
    <col min="2" max="2" width="15.42578125" style="43" bestFit="1" customWidth="1"/>
    <col min="3" max="3" width="12.7109375" style="43" bestFit="1" customWidth="1"/>
    <col min="4" max="4" width="10.42578125" style="43" bestFit="1" customWidth="1"/>
    <col min="5" max="5" width="12.42578125" style="43" bestFit="1" customWidth="1"/>
  </cols>
  <sheetData>
    <row r="1" spans="1:5" ht="14.45" x14ac:dyDescent="0.3">
      <c r="A1" s="2" t="s">
        <v>130</v>
      </c>
    </row>
    <row r="3" spans="1:5" x14ac:dyDescent="0.25">
      <c r="A3" s="23" t="s">
        <v>12</v>
      </c>
      <c r="B3" s="98" t="s">
        <v>52</v>
      </c>
      <c r="C3" s="13" t="s">
        <v>53</v>
      </c>
      <c r="D3" s="13" t="s">
        <v>54</v>
      </c>
      <c r="E3" s="13" t="s">
        <v>55</v>
      </c>
    </row>
    <row r="4" spans="1:5" x14ac:dyDescent="0.25">
      <c r="A4" s="64" t="s">
        <v>39</v>
      </c>
      <c r="B4" s="96">
        <v>4035634</v>
      </c>
      <c r="C4" s="96">
        <v>832614</v>
      </c>
      <c r="D4" s="96">
        <v>7417011</v>
      </c>
      <c r="E4" s="96">
        <v>144001871.5</v>
      </c>
    </row>
    <row r="5" spans="1:5" x14ac:dyDescent="0.25">
      <c r="A5" s="17" t="s">
        <v>40</v>
      </c>
      <c r="B5" s="96">
        <v>2391830.5</v>
      </c>
      <c r="C5" s="96">
        <v>475786.5</v>
      </c>
      <c r="D5" s="96">
        <v>5508802</v>
      </c>
      <c r="E5" s="96">
        <v>41984156.5</v>
      </c>
    </row>
    <row r="6" spans="1:5" x14ac:dyDescent="0.25">
      <c r="A6" s="17" t="s">
        <v>41</v>
      </c>
      <c r="B6" s="96">
        <v>1643803.5</v>
      </c>
      <c r="C6" s="96">
        <v>356827.5</v>
      </c>
      <c r="D6" s="96">
        <v>1908209</v>
      </c>
      <c r="E6" s="96">
        <v>102017715</v>
      </c>
    </row>
    <row r="7" spans="1:5" x14ac:dyDescent="0.25">
      <c r="A7" s="64" t="s">
        <v>42</v>
      </c>
      <c r="B7" s="96">
        <v>485423</v>
      </c>
      <c r="C7" s="96">
        <v>1513700</v>
      </c>
      <c r="D7" s="96">
        <v>590668</v>
      </c>
      <c r="E7" s="96">
        <v>15768009</v>
      </c>
    </row>
    <row r="8" spans="1:5" x14ac:dyDescent="0.25">
      <c r="A8" s="64" t="s">
        <v>43</v>
      </c>
      <c r="B8" s="96">
        <v>1627617.5</v>
      </c>
      <c r="C8" s="96">
        <v>6383000</v>
      </c>
      <c r="D8" s="96">
        <v>616769.5</v>
      </c>
      <c r="E8" s="96">
        <v>26359128</v>
      </c>
    </row>
    <row r="9" spans="1:5" x14ac:dyDescent="0.25">
      <c r="A9" s="17" t="s">
        <v>44</v>
      </c>
      <c r="B9" s="96">
        <v>1004628.5</v>
      </c>
      <c r="C9" s="96">
        <v>1673491.5</v>
      </c>
      <c r="D9" s="96">
        <v>440186</v>
      </c>
      <c r="E9" s="96">
        <v>22069772</v>
      </c>
    </row>
    <row r="10" spans="1:5" x14ac:dyDescent="0.25">
      <c r="A10" s="18" t="s">
        <v>45</v>
      </c>
      <c r="B10" s="96">
        <v>622989</v>
      </c>
      <c r="C10" s="96">
        <v>4709508.5</v>
      </c>
      <c r="D10" s="96">
        <v>176583.5</v>
      </c>
      <c r="E10" s="96">
        <v>4289356</v>
      </c>
    </row>
    <row r="11" spans="1:5" x14ac:dyDescent="0.25">
      <c r="A11" s="65" t="s">
        <v>35</v>
      </c>
      <c r="B11" s="97">
        <v>6148674.5</v>
      </c>
      <c r="C11" s="97">
        <v>8729314</v>
      </c>
      <c r="D11" s="97">
        <v>8624448.5</v>
      </c>
      <c r="E11" s="97">
        <v>186129008.5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workbookViewId="0">
      <selection activeCell="C7" sqref="C7"/>
    </sheetView>
  </sheetViews>
  <sheetFormatPr defaultRowHeight="15" x14ac:dyDescent="0.25"/>
  <cols>
    <col min="1" max="1" width="34.7109375" customWidth="1"/>
    <col min="2" max="2" width="11.5703125" customWidth="1"/>
    <col min="3" max="3" width="13.28515625" customWidth="1"/>
    <col min="4" max="4" width="13" customWidth="1"/>
    <col min="5" max="5" width="11.85546875" customWidth="1"/>
    <col min="6" max="6" width="12" customWidth="1"/>
    <col min="7" max="7" width="10.42578125" customWidth="1"/>
    <col min="8" max="8" width="12.28515625" customWidth="1"/>
    <col min="9" max="9" width="10.42578125" customWidth="1"/>
    <col min="10" max="10" width="9" customWidth="1"/>
    <col min="11" max="11" width="11.28515625" bestFit="1" customWidth="1"/>
  </cols>
  <sheetData>
    <row r="1" spans="1:21" x14ac:dyDescent="0.25">
      <c r="A1" s="72" t="s">
        <v>131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21" ht="14.45" x14ac:dyDescent="0.3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4" spans="1:21" ht="30" customHeight="1" x14ac:dyDescent="0.25">
      <c r="A4" s="86" t="s">
        <v>97</v>
      </c>
      <c r="B4" s="85" t="s">
        <v>71</v>
      </c>
      <c r="C4" s="85"/>
      <c r="D4" s="85" t="s">
        <v>98</v>
      </c>
      <c r="E4" s="85"/>
      <c r="F4" s="85" t="s">
        <v>72</v>
      </c>
      <c r="G4" s="85"/>
      <c r="H4" s="85" t="s">
        <v>73</v>
      </c>
      <c r="I4" s="85"/>
      <c r="J4" s="85" t="s">
        <v>74</v>
      </c>
      <c r="K4" s="85"/>
      <c r="L4" s="85" t="s">
        <v>75</v>
      </c>
      <c r="M4" s="85"/>
      <c r="N4" s="85" t="s">
        <v>99</v>
      </c>
      <c r="O4" s="85"/>
      <c r="P4" s="85" t="s">
        <v>76</v>
      </c>
      <c r="Q4" s="85"/>
      <c r="R4" s="85" t="s">
        <v>77</v>
      </c>
      <c r="S4" s="85"/>
      <c r="T4" s="85" t="s">
        <v>5</v>
      </c>
      <c r="U4" s="85"/>
    </row>
    <row r="5" spans="1:21" x14ac:dyDescent="0.25">
      <c r="A5" s="87"/>
      <c r="B5" s="67" t="s">
        <v>100</v>
      </c>
      <c r="C5" s="67" t="s">
        <v>101</v>
      </c>
      <c r="D5" s="67" t="s">
        <v>100</v>
      </c>
      <c r="E5" s="67" t="s">
        <v>101</v>
      </c>
      <c r="F5" s="67" t="s">
        <v>100</v>
      </c>
      <c r="G5" s="67" t="s">
        <v>101</v>
      </c>
      <c r="H5" s="67" t="s">
        <v>100</v>
      </c>
      <c r="I5" s="67" t="s">
        <v>101</v>
      </c>
      <c r="J5" s="67" t="s">
        <v>100</v>
      </c>
      <c r="K5" s="67" t="s">
        <v>101</v>
      </c>
      <c r="L5" s="67" t="s">
        <v>100</v>
      </c>
      <c r="M5" s="67" t="s">
        <v>101</v>
      </c>
      <c r="N5" s="67" t="s">
        <v>100</v>
      </c>
      <c r="O5" s="67" t="s">
        <v>101</v>
      </c>
      <c r="P5" s="67" t="s">
        <v>100</v>
      </c>
      <c r="Q5" s="67" t="s">
        <v>101</v>
      </c>
      <c r="R5" s="67" t="s">
        <v>100</v>
      </c>
      <c r="S5" s="67" t="s">
        <v>101</v>
      </c>
      <c r="T5" s="67" t="s">
        <v>100</v>
      </c>
      <c r="U5" s="67" t="s">
        <v>101</v>
      </c>
    </row>
    <row r="6" spans="1:21" ht="14.45" x14ac:dyDescent="0.3">
      <c r="A6" s="68" t="s">
        <v>1</v>
      </c>
      <c r="B6" s="69">
        <v>97768</v>
      </c>
      <c r="C6" s="69">
        <v>7325.7012800000002</v>
      </c>
      <c r="D6" s="69">
        <v>14270</v>
      </c>
      <c r="E6" s="69">
        <v>2355.8296610000002</v>
      </c>
      <c r="F6" s="69">
        <v>150836</v>
      </c>
      <c r="G6" s="69">
        <v>11099.745124999999</v>
      </c>
      <c r="H6" s="69">
        <v>59581</v>
      </c>
      <c r="I6" s="69">
        <v>9345.6800889999995</v>
      </c>
      <c r="J6" s="69">
        <v>5761</v>
      </c>
      <c r="K6" s="69">
        <v>8765.3522300000004</v>
      </c>
      <c r="L6" s="69">
        <v>32116</v>
      </c>
      <c r="M6" s="69">
        <v>3400.5944469999999</v>
      </c>
      <c r="N6" s="69">
        <v>1931</v>
      </c>
      <c r="O6" s="69">
        <v>391.86467699999997</v>
      </c>
      <c r="P6" s="69">
        <v>17021</v>
      </c>
      <c r="Q6" s="69">
        <v>1655.4232179999999</v>
      </c>
      <c r="R6" s="69">
        <v>34052</v>
      </c>
      <c r="S6" s="69">
        <v>131.68770799999999</v>
      </c>
      <c r="T6" s="69">
        <v>413336</v>
      </c>
      <c r="U6" s="69">
        <v>44471.878434999999</v>
      </c>
    </row>
    <row r="7" spans="1:21" ht="27" x14ac:dyDescent="0.25">
      <c r="A7" s="68" t="s">
        <v>2</v>
      </c>
      <c r="B7" s="69">
        <v>22430</v>
      </c>
      <c r="C7" s="69">
        <v>540.72146099999998</v>
      </c>
      <c r="D7" s="69">
        <v>1622</v>
      </c>
      <c r="E7" s="69">
        <v>164.76011399999999</v>
      </c>
      <c r="F7" s="69">
        <v>40610</v>
      </c>
      <c r="G7" s="69">
        <v>954.48979899999995</v>
      </c>
      <c r="H7" s="69">
        <v>5710</v>
      </c>
      <c r="I7" s="69">
        <v>362.84204299999999</v>
      </c>
      <c r="J7" s="69">
        <v>791</v>
      </c>
      <c r="K7" s="69">
        <v>468.27716600000002</v>
      </c>
      <c r="L7" s="69">
        <v>6860</v>
      </c>
      <c r="M7" s="69">
        <v>281.319973</v>
      </c>
      <c r="N7" s="69">
        <v>396</v>
      </c>
      <c r="O7" s="69">
        <v>26.559073999999999</v>
      </c>
      <c r="P7" s="69">
        <v>1829</v>
      </c>
      <c r="Q7" s="69">
        <v>104.413967</v>
      </c>
      <c r="R7" s="69">
        <v>6307</v>
      </c>
      <c r="S7" s="69">
        <v>21.261877999999999</v>
      </c>
      <c r="T7" s="69">
        <v>86555</v>
      </c>
      <c r="U7" s="69">
        <v>2924.6454749999998</v>
      </c>
    </row>
    <row r="8" spans="1:21" x14ac:dyDescent="0.25">
      <c r="A8" s="68" t="s">
        <v>3</v>
      </c>
      <c r="B8" s="69">
        <v>182223</v>
      </c>
      <c r="C8" s="69">
        <v>2410.1251280000001</v>
      </c>
      <c r="D8" s="69">
        <v>4214</v>
      </c>
      <c r="E8" s="69">
        <v>338.26190700000001</v>
      </c>
      <c r="F8" s="69">
        <v>234231</v>
      </c>
      <c r="G8" s="69">
        <v>2806.7768620000002</v>
      </c>
      <c r="H8" s="69">
        <v>37744</v>
      </c>
      <c r="I8" s="69">
        <v>1104.6852899999999</v>
      </c>
      <c r="J8" s="69">
        <v>3134</v>
      </c>
      <c r="K8" s="69">
        <v>722.72947099999999</v>
      </c>
      <c r="L8" s="69">
        <v>47655</v>
      </c>
      <c r="M8" s="69">
        <v>799.04141500000003</v>
      </c>
      <c r="N8" s="69">
        <v>2045</v>
      </c>
      <c r="O8" s="69">
        <v>43.195810000000002</v>
      </c>
      <c r="P8" s="69">
        <v>13729</v>
      </c>
      <c r="Q8" s="69">
        <v>257.78381100000001</v>
      </c>
      <c r="R8" s="69">
        <v>25500</v>
      </c>
      <c r="S8" s="69">
        <v>148.26799700000001</v>
      </c>
      <c r="T8" s="69">
        <v>550475</v>
      </c>
      <c r="U8" s="69">
        <v>8630.8676909999995</v>
      </c>
    </row>
    <row r="9" spans="1:21" ht="14.45" x14ac:dyDescent="0.3">
      <c r="A9" s="68" t="s">
        <v>4</v>
      </c>
      <c r="B9" s="69">
        <v>70010</v>
      </c>
      <c r="C9" s="69">
        <v>556.77976999999998</v>
      </c>
      <c r="D9" s="69">
        <v>1234</v>
      </c>
      <c r="E9" s="69">
        <v>52.925941999999999</v>
      </c>
      <c r="F9" s="69">
        <v>307883</v>
      </c>
      <c r="G9" s="69">
        <v>1417.6768420000001</v>
      </c>
      <c r="H9" s="69">
        <v>16793</v>
      </c>
      <c r="I9" s="69">
        <v>186.692589</v>
      </c>
      <c r="J9" s="69">
        <v>3441</v>
      </c>
      <c r="K9" s="69">
        <v>183.009536</v>
      </c>
      <c r="L9" s="69">
        <v>24244</v>
      </c>
      <c r="M9" s="69">
        <v>173.74130600000001</v>
      </c>
      <c r="N9" s="69">
        <v>850</v>
      </c>
      <c r="O9" s="69">
        <v>8.7703570000000006</v>
      </c>
      <c r="P9" s="69">
        <v>3711</v>
      </c>
      <c r="Q9" s="69">
        <v>32.292509000000003</v>
      </c>
      <c r="R9" s="69">
        <v>37603</v>
      </c>
      <c r="S9" s="69">
        <v>55.358580000000003</v>
      </c>
      <c r="T9" s="69">
        <v>465769</v>
      </c>
      <c r="U9" s="69">
        <v>2667.2474309999998</v>
      </c>
    </row>
    <row r="10" spans="1:21" ht="14.45" x14ac:dyDescent="0.3">
      <c r="A10" s="70" t="s">
        <v>5</v>
      </c>
      <c r="B10" s="71">
        <v>372431</v>
      </c>
      <c r="C10" s="71">
        <v>10833.327638999999</v>
      </c>
      <c r="D10" s="71">
        <v>21340</v>
      </c>
      <c r="E10" s="71">
        <v>2911.7776239999998</v>
      </c>
      <c r="F10" s="71">
        <v>733560</v>
      </c>
      <c r="G10" s="71">
        <v>16278.688628</v>
      </c>
      <c r="H10" s="71">
        <v>119828</v>
      </c>
      <c r="I10" s="71">
        <v>10999.900011</v>
      </c>
      <c r="J10" s="71">
        <v>13127</v>
      </c>
      <c r="K10" s="71">
        <v>10139.368403</v>
      </c>
      <c r="L10" s="71">
        <v>110875</v>
      </c>
      <c r="M10" s="71">
        <v>4654.6971409999996</v>
      </c>
      <c r="N10" s="71">
        <v>5222</v>
      </c>
      <c r="O10" s="71">
        <v>470.38991800000002</v>
      </c>
      <c r="P10" s="71">
        <v>36290</v>
      </c>
      <c r="Q10" s="71">
        <v>2049.913505</v>
      </c>
      <c r="R10" s="71">
        <v>103462</v>
      </c>
      <c r="S10" s="71">
        <v>356.57616300000001</v>
      </c>
      <c r="T10" s="71">
        <v>1516135</v>
      </c>
      <c r="U10" s="71">
        <v>58694.639031999999</v>
      </c>
    </row>
  </sheetData>
  <mergeCells count="11">
    <mergeCell ref="L4:M4"/>
    <mergeCell ref="N4:O4"/>
    <mergeCell ref="P4:Q4"/>
    <mergeCell ref="R4:S4"/>
    <mergeCell ref="T4:U4"/>
    <mergeCell ref="J4:K4"/>
    <mergeCell ref="A4:A5"/>
    <mergeCell ref="B4:C4"/>
    <mergeCell ref="D4:E4"/>
    <mergeCell ref="F4:G4"/>
    <mergeCell ref="H4:I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B3" sqref="B3"/>
    </sheetView>
  </sheetViews>
  <sheetFormatPr defaultRowHeight="15" x14ac:dyDescent="0.25"/>
  <cols>
    <col min="1" max="1" width="25.140625" customWidth="1"/>
    <col min="2" max="2" width="14.7109375" customWidth="1"/>
    <col min="3" max="3" width="12.5703125" customWidth="1"/>
    <col min="4" max="4" width="10.7109375" customWidth="1"/>
    <col min="5" max="5" width="13.85546875" customWidth="1"/>
    <col min="6" max="6" width="10.140625" customWidth="1"/>
    <col min="7" max="7" width="16.85546875" customWidth="1"/>
    <col min="8" max="8" width="15.7109375" customWidth="1"/>
    <col min="9" max="9" width="14.5703125" customWidth="1"/>
    <col min="10" max="10" width="7.140625" bestFit="1" customWidth="1"/>
    <col min="11" max="11" width="11.28515625" customWidth="1"/>
  </cols>
  <sheetData>
    <row r="1" spans="1:16" x14ac:dyDescent="0.25">
      <c r="A1" s="2" t="s">
        <v>132</v>
      </c>
    </row>
    <row r="2" spans="1:16" x14ac:dyDescent="0.25">
      <c r="B2" s="94" t="s">
        <v>56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6" ht="60" x14ac:dyDescent="0.25">
      <c r="A3" s="95" t="s">
        <v>12</v>
      </c>
      <c r="B3" s="48" t="s">
        <v>78</v>
      </c>
      <c r="C3" s="48" t="s">
        <v>79</v>
      </c>
      <c r="D3" s="48" t="s">
        <v>80</v>
      </c>
      <c r="E3" s="48" t="s">
        <v>81</v>
      </c>
      <c r="F3" s="48" t="s">
        <v>82</v>
      </c>
      <c r="G3" s="48" t="s">
        <v>83</v>
      </c>
      <c r="H3" s="48" t="s">
        <v>84</v>
      </c>
      <c r="I3" s="48" t="s">
        <v>85</v>
      </c>
      <c r="J3" s="48" t="s">
        <v>86</v>
      </c>
      <c r="K3" s="48" t="s">
        <v>87</v>
      </c>
      <c r="L3" s="49" t="s">
        <v>5</v>
      </c>
      <c r="M3" s="3"/>
      <c r="N3" s="3"/>
      <c r="O3" s="3"/>
      <c r="P3" s="3"/>
    </row>
    <row r="4" spans="1:16" x14ac:dyDescent="0.25">
      <c r="A4" s="64" t="s">
        <v>39</v>
      </c>
      <c r="B4" s="45">
        <f>B5+B6</f>
        <v>55609</v>
      </c>
      <c r="C4" s="45">
        <f t="shared" ref="C4:K4" si="0">C5+C6</f>
        <v>55375</v>
      </c>
      <c r="D4" s="45">
        <f t="shared" si="0"/>
        <v>1822</v>
      </c>
      <c r="E4" s="45">
        <f t="shared" si="0"/>
        <v>21983</v>
      </c>
      <c r="F4" s="45">
        <f t="shared" si="0"/>
        <v>2358</v>
      </c>
      <c r="G4" s="45">
        <f t="shared" si="0"/>
        <v>22932</v>
      </c>
      <c r="H4" s="45">
        <f t="shared" si="0"/>
        <v>5612</v>
      </c>
      <c r="I4" s="45">
        <f t="shared" si="0"/>
        <v>2509</v>
      </c>
      <c r="J4" s="45">
        <f t="shared" si="0"/>
        <v>1683</v>
      </c>
      <c r="K4" s="45">
        <f t="shared" si="0"/>
        <v>3691</v>
      </c>
      <c r="L4" s="12">
        <f>SUM(B4:K4)</f>
        <v>173574</v>
      </c>
      <c r="M4" s="3"/>
      <c r="N4" s="3"/>
      <c r="O4" s="3"/>
      <c r="P4" s="3"/>
    </row>
    <row r="5" spans="1:16" ht="14.45" x14ac:dyDescent="0.3">
      <c r="A5" s="17" t="s">
        <v>40</v>
      </c>
      <c r="B5" s="36">
        <v>22576</v>
      </c>
      <c r="C5" s="36">
        <v>14092</v>
      </c>
      <c r="D5" s="36">
        <v>939</v>
      </c>
      <c r="E5" s="36">
        <v>8643</v>
      </c>
      <c r="F5" s="36">
        <v>1376</v>
      </c>
      <c r="G5" s="36">
        <v>14381</v>
      </c>
      <c r="H5" s="36">
        <v>2264</v>
      </c>
      <c r="I5" s="36">
        <v>1364</v>
      </c>
      <c r="J5" s="36">
        <v>231</v>
      </c>
      <c r="K5" s="36">
        <v>167</v>
      </c>
      <c r="L5" s="46">
        <f t="shared" ref="L5:L11" si="1">SUM(B5:K5)</f>
        <v>66033</v>
      </c>
      <c r="M5" s="3"/>
      <c r="N5" s="3"/>
      <c r="O5" s="3"/>
      <c r="P5" s="3"/>
    </row>
    <row r="6" spans="1:16" ht="14.45" x14ac:dyDescent="0.3">
      <c r="A6" s="17" t="s">
        <v>41</v>
      </c>
      <c r="B6" s="36">
        <v>33033</v>
      </c>
      <c r="C6" s="36">
        <v>41283</v>
      </c>
      <c r="D6" s="36">
        <v>883</v>
      </c>
      <c r="E6" s="36">
        <v>13340</v>
      </c>
      <c r="F6" s="36">
        <v>982</v>
      </c>
      <c r="G6" s="36">
        <v>8551</v>
      </c>
      <c r="H6" s="36">
        <v>3348</v>
      </c>
      <c r="I6" s="36">
        <v>1145</v>
      </c>
      <c r="J6" s="36">
        <v>1452</v>
      </c>
      <c r="K6" s="36">
        <v>3524</v>
      </c>
      <c r="L6" s="46">
        <f t="shared" si="1"/>
        <v>107541</v>
      </c>
      <c r="M6" s="3"/>
      <c r="N6" s="3"/>
      <c r="O6" s="3"/>
      <c r="P6" s="3"/>
    </row>
    <row r="7" spans="1:16" ht="14.45" x14ac:dyDescent="0.3">
      <c r="A7" s="64" t="s">
        <v>42</v>
      </c>
      <c r="B7" s="34">
        <v>23432</v>
      </c>
      <c r="C7" s="34">
        <v>13799</v>
      </c>
      <c r="D7" s="34">
        <v>1588</v>
      </c>
      <c r="E7" s="34">
        <v>3885</v>
      </c>
      <c r="F7" s="34">
        <v>733</v>
      </c>
      <c r="G7" s="34">
        <v>9049</v>
      </c>
      <c r="H7" s="34">
        <v>2417</v>
      </c>
      <c r="I7" s="34">
        <v>1636</v>
      </c>
      <c r="J7" s="34">
        <v>966</v>
      </c>
      <c r="K7" s="34">
        <v>88</v>
      </c>
      <c r="L7" s="12">
        <f t="shared" si="1"/>
        <v>57593</v>
      </c>
      <c r="M7" s="3"/>
      <c r="N7" s="3"/>
      <c r="O7" s="3"/>
      <c r="P7" s="3"/>
    </row>
    <row r="8" spans="1:16" ht="14.45" x14ac:dyDescent="0.3">
      <c r="A8" s="64" t="s">
        <v>43</v>
      </c>
      <c r="B8" s="34">
        <f>B9+B10</f>
        <v>51558</v>
      </c>
      <c r="C8" s="34">
        <f t="shared" ref="C8:K8" si="2">C9+C10</f>
        <v>82377</v>
      </c>
      <c r="D8" s="34">
        <f t="shared" si="2"/>
        <v>1224</v>
      </c>
      <c r="E8" s="34">
        <f t="shared" si="2"/>
        <v>18998</v>
      </c>
      <c r="F8" s="34">
        <f t="shared" si="2"/>
        <v>1051</v>
      </c>
      <c r="G8" s="34">
        <f t="shared" si="2"/>
        <v>19362</v>
      </c>
      <c r="H8" s="34">
        <f t="shared" si="2"/>
        <v>3726</v>
      </c>
      <c r="I8" s="34">
        <f t="shared" si="2"/>
        <v>1540</v>
      </c>
      <c r="J8" s="34">
        <f t="shared" si="2"/>
        <v>2149</v>
      </c>
      <c r="K8" s="34">
        <f t="shared" si="2"/>
        <v>184</v>
      </c>
      <c r="L8" s="12">
        <f t="shared" si="1"/>
        <v>182169</v>
      </c>
      <c r="M8" s="3"/>
      <c r="N8" s="3"/>
      <c r="O8" s="3"/>
      <c r="P8" s="3"/>
    </row>
    <row r="9" spans="1:16" ht="14.45" x14ac:dyDescent="0.3">
      <c r="A9" s="17" t="s">
        <v>44</v>
      </c>
      <c r="B9" s="36">
        <v>36741</v>
      </c>
      <c r="C9" s="36">
        <v>60550</v>
      </c>
      <c r="D9" s="36">
        <v>652</v>
      </c>
      <c r="E9" s="36">
        <v>8323</v>
      </c>
      <c r="F9" s="36">
        <v>579</v>
      </c>
      <c r="G9" s="36">
        <v>11500</v>
      </c>
      <c r="H9" s="36">
        <v>2616</v>
      </c>
      <c r="I9" s="36">
        <v>1338</v>
      </c>
      <c r="J9" s="36">
        <v>934</v>
      </c>
      <c r="K9" s="36">
        <v>127</v>
      </c>
      <c r="L9" s="46">
        <f t="shared" si="1"/>
        <v>123360</v>
      </c>
      <c r="M9" s="3"/>
      <c r="N9" s="3"/>
      <c r="O9" s="3"/>
      <c r="P9" s="3"/>
    </row>
    <row r="10" spans="1:16" ht="14.45" x14ac:dyDescent="0.3">
      <c r="A10" s="18" t="s">
        <v>45</v>
      </c>
      <c r="B10" s="36">
        <v>14817</v>
      </c>
      <c r="C10" s="36">
        <v>21827</v>
      </c>
      <c r="D10" s="36">
        <v>572</v>
      </c>
      <c r="E10" s="36">
        <v>10675</v>
      </c>
      <c r="F10" s="36">
        <v>472</v>
      </c>
      <c r="G10" s="36">
        <v>7862</v>
      </c>
      <c r="H10" s="36">
        <v>1110</v>
      </c>
      <c r="I10" s="36">
        <v>202</v>
      </c>
      <c r="J10" s="36">
        <v>1215</v>
      </c>
      <c r="K10" s="36">
        <v>57</v>
      </c>
      <c r="L10" s="46">
        <f t="shared" si="1"/>
        <v>58809</v>
      </c>
      <c r="M10" s="3"/>
      <c r="N10" s="3"/>
      <c r="O10" s="3"/>
      <c r="P10" s="3"/>
    </row>
    <row r="11" spans="1:16" ht="14.45" x14ac:dyDescent="0.3">
      <c r="A11" s="65" t="s">
        <v>35</v>
      </c>
      <c r="B11" s="41">
        <v>130599</v>
      </c>
      <c r="C11" s="41">
        <v>151551</v>
      </c>
      <c r="D11" s="41">
        <v>4634</v>
      </c>
      <c r="E11" s="41">
        <v>44866</v>
      </c>
      <c r="F11" s="41">
        <v>4142</v>
      </c>
      <c r="G11" s="41">
        <v>51343</v>
      </c>
      <c r="H11" s="41">
        <v>11755</v>
      </c>
      <c r="I11" s="41">
        <v>5685</v>
      </c>
      <c r="J11" s="41">
        <v>4798</v>
      </c>
      <c r="K11" s="41">
        <v>3963</v>
      </c>
      <c r="L11" s="47">
        <f t="shared" si="1"/>
        <v>413336</v>
      </c>
      <c r="M11" s="3"/>
      <c r="N11" s="3"/>
      <c r="O11" s="3"/>
      <c r="P11" s="3"/>
    </row>
    <row r="12" spans="1:16" ht="14.45" x14ac:dyDescent="0.3">
      <c r="A12" s="2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14.45" x14ac:dyDescent="0.3">
      <c r="A13" s="2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3"/>
      <c r="M13" s="3"/>
      <c r="N13" s="3"/>
      <c r="O13" s="3"/>
      <c r="P13" s="3"/>
    </row>
    <row r="14" spans="1:16" ht="14.45" x14ac:dyDescent="0.3">
      <c r="A14" s="1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14.45" x14ac:dyDescent="0.3">
      <c r="A15" s="1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14.45" x14ac:dyDescent="0.3">
      <c r="A16" s="1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" ht="14.45" x14ac:dyDescent="0.3">
      <c r="A17" s="16"/>
    </row>
    <row r="18" spans="1:1" ht="14.45" x14ac:dyDescent="0.3">
      <c r="A18" s="16"/>
    </row>
    <row r="19" spans="1:1" ht="14.45" x14ac:dyDescent="0.3">
      <c r="A19" s="17"/>
    </row>
  </sheetData>
  <mergeCells count="1">
    <mergeCell ref="B2:L2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3" workbookViewId="0">
      <selection activeCell="G28" sqref="G28"/>
    </sheetView>
  </sheetViews>
  <sheetFormatPr defaultColWidth="8.85546875" defaultRowHeight="12" x14ac:dyDescent="0.2"/>
  <cols>
    <col min="1" max="1" width="25.140625" style="3" customWidth="1"/>
    <col min="2" max="16384" width="8.85546875" style="3"/>
  </cols>
  <sheetData>
    <row r="1" spans="1:9" ht="12.75" x14ac:dyDescent="0.2">
      <c r="A1" s="2" t="s">
        <v>133</v>
      </c>
    </row>
    <row r="3" spans="1:9" ht="14.45" customHeight="1" x14ac:dyDescent="0.2">
      <c r="A3" s="119" t="s">
        <v>95</v>
      </c>
      <c r="B3" s="89" t="s">
        <v>57</v>
      </c>
      <c r="C3" s="89"/>
      <c r="D3" s="89"/>
      <c r="E3" s="89"/>
      <c r="F3" s="89"/>
      <c r="G3" s="89"/>
      <c r="H3" s="90" t="s">
        <v>58</v>
      </c>
      <c r="I3" s="90"/>
    </row>
    <row r="4" spans="1:9" ht="12" customHeight="1" x14ac:dyDescent="0.2">
      <c r="A4" s="120"/>
      <c r="B4" s="89" t="s">
        <v>59</v>
      </c>
      <c r="C4" s="89"/>
      <c r="D4" s="89" t="s">
        <v>60</v>
      </c>
      <c r="E4" s="89"/>
      <c r="F4" s="89" t="s">
        <v>61</v>
      </c>
      <c r="G4" s="89"/>
      <c r="H4" s="91"/>
      <c r="I4" s="91"/>
    </row>
    <row r="5" spans="1:9" ht="13.9" customHeight="1" x14ac:dyDescent="0.2">
      <c r="A5" s="121"/>
      <c r="B5" s="62" t="s">
        <v>94</v>
      </c>
      <c r="C5" s="62" t="s">
        <v>62</v>
      </c>
      <c r="D5" s="62" t="s">
        <v>94</v>
      </c>
      <c r="E5" s="62" t="s">
        <v>62</v>
      </c>
      <c r="F5" s="62" t="s">
        <v>94</v>
      </c>
      <c r="G5" s="62" t="s">
        <v>62</v>
      </c>
      <c r="H5" s="62" t="s">
        <v>94</v>
      </c>
      <c r="I5" s="62" t="s">
        <v>62</v>
      </c>
    </row>
    <row r="6" spans="1:9" ht="15.6" customHeight="1" x14ac:dyDescent="0.2">
      <c r="A6" s="50" t="s">
        <v>63</v>
      </c>
      <c r="B6" s="51">
        <v>47</v>
      </c>
      <c r="C6" s="51">
        <v>4749.82</v>
      </c>
      <c r="D6" s="53">
        <v>201</v>
      </c>
      <c r="E6" s="53">
        <v>6808.68</v>
      </c>
      <c r="F6" s="53">
        <v>1655</v>
      </c>
      <c r="G6" s="53">
        <v>8322.11</v>
      </c>
      <c r="H6" s="53">
        <f>B6+D6+F6</f>
        <v>1903</v>
      </c>
      <c r="I6" s="53">
        <f>C6+E6+G6</f>
        <v>19880.61</v>
      </c>
    </row>
    <row r="7" spans="1:9" ht="15.6" customHeight="1" x14ac:dyDescent="0.2">
      <c r="A7" s="50" t="s">
        <v>64</v>
      </c>
      <c r="B7" s="51">
        <v>258</v>
      </c>
      <c r="C7" s="51">
        <v>3547.86</v>
      </c>
      <c r="D7" s="53">
        <v>220</v>
      </c>
      <c r="E7" s="53">
        <v>844.73</v>
      </c>
      <c r="F7" s="53">
        <v>256</v>
      </c>
      <c r="G7" s="53">
        <v>265.95</v>
      </c>
      <c r="H7" s="53">
        <f t="shared" ref="H7:I10" si="0">B7+D7+F7</f>
        <v>734</v>
      </c>
      <c r="I7" s="53">
        <f t="shared" si="0"/>
        <v>4658.54</v>
      </c>
    </row>
    <row r="8" spans="1:9" ht="15.6" customHeight="1" x14ac:dyDescent="0.2">
      <c r="A8" s="50" t="s">
        <v>65</v>
      </c>
      <c r="B8" s="51">
        <v>20</v>
      </c>
      <c r="C8" s="51">
        <v>162.83000000000001</v>
      </c>
      <c r="D8" s="53">
        <v>40</v>
      </c>
      <c r="E8" s="53">
        <v>64.3</v>
      </c>
      <c r="F8" s="53">
        <v>187</v>
      </c>
      <c r="G8" s="53">
        <v>147.86000000000001</v>
      </c>
      <c r="H8" s="53">
        <f t="shared" si="0"/>
        <v>247</v>
      </c>
      <c r="I8" s="53">
        <f t="shared" si="0"/>
        <v>374.99</v>
      </c>
    </row>
    <row r="9" spans="1:9" ht="15.6" customHeight="1" x14ac:dyDescent="0.2">
      <c r="A9" s="50" t="s">
        <v>66</v>
      </c>
      <c r="B9" s="51">
        <v>166</v>
      </c>
      <c r="C9" s="51">
        <v>1682.19</v>
      </c>
      <c r="D9" s="53">
        <v>228</v>
      </c>
      <c r="E9" s="53">
        <v>769.23</v>
      </c>
      <c r="F9" s="53">
        <v>842</v>
      </c>
      <c r="G9" s="53">
        <v>697.06</v>
      </c>
      <c r="H9" s="53">
        <f t="shared" si="0"/>
        <v>1236</v>
      </c>
      <c r="I9" s="53">
        <f t="shared" si="0"/>
        <v>3148.48</v>
      </c>
    </row>
    <row r="10" spans="1:9" ht="15.6" customHeight="1" x14ac:dyDescent="0.2">
      <c r="A10" s="54" t="s">
        <v>5</v>
      </c>
      <c r="B10" s="55">
        <v>491</v>
      </c>
      <c r="C10" s="55">
        <v>10142.700000000001</v>
      </c>
      <c r="D10" s="56">
        <v>689</v>
      </c>
      <c r="E10" s="56">
        <v>8486.94</v>
      </c>
      <c r="F10" s="56">
        <v>2940</v>
      </c>
      <c r="G10" s="56">
        <v>9432.98</v>
      </c>
      <c r="H10" s="56">
        <f t="shared" si="0"/>
        <v>4120</v>
      </c>
      <c r="I10" s="56">
        <f t="shared" si="0"/>
        <v>28062.62</v>
      </c>
    </row>
    <row r="11" spans="1:9" ht="22.9" customHeight="1" x14ac:dyDescent="0.3">
      <c r="A11" s="66" t="s">
        <v>96</v>
      </c>
    </row>
    <row r="12" spans="1:9" customFormat="1" ht="14.45" x14ac:dyDescent="0.3"/>
    <row r="13" spans="1:9" customFormat="1" ht="14.45" x14ac:dyDescent="0.3"/>
    <row r="14" spans="1:9" customFormat="1" ht="14.45" x14ac:dyDescent="0.3"/>
    <row r="15" spans="1:9" customFormat="1" ht="14.45" x14ac:dyDescent="0.3"/>
    <row r="16" spans="1:9" customFormat="1" ht="23.45" customHeight="1" x14ac:dyDescent="0.3"/>
    <row r="17" customFormat="1" ht="14.45" x14ac:dyDescent="0.3"/>
    <row r="18" customFormat="1" ht="14.45" x14ac:dyDescent="0.3"/>
    <row r="19" customFormat="1" ht="14.45" x14ac:dyDescent="0.3"/>
    <row r="20" customFormat="1" ht="14.45" x14ac:dyDescent="0.3"/>
    <row r="21" customFormat="1" ht="14.45" x14ac:dyDescent="0.3"/>
    <row r="22" customFormat="1" ht="14.45" x14ac:dyDescent="0.3"/>
    <row r="23" customFormat="1" ht="15" x14ac:dyDescent="0.25"/>
    <row r="24" customFormat="1" ht="15" x14ac:dyDescent="0.25"/>
    <row r="25" customFormat="1" ht="15" x14ac:dyDescent="0.25"/>
    <row r="26" customFormat="1" ht="15" x14ac:dyDescent="0.25"/>
  </sheetData>
  <mergeCells count="6">
    <mergeCell ref="A3:A5"/>
    <mergeCell ref="B3:G3"/>
    <mergeCell ref="H3:I4"/>
    <mergeCell ref="B4:C4"/>
    <mergeCell ref="D4:E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Indice tavole</vt:lpstr>
      <vt:lpstr>Tav1</vt:lpstr>
      <vt:lpstr>Tav2</vt:lpstr>
      <vt:lpstr>Tav3</vt:lpstr>
      <vt:lpstr>Tav4</vt:lpstr>
      <vt:lpstr>Tav5</vt:lpstr>
      <vt:lpstr>Tav6</vt:lpstr>
      <vt:lpstr>Tav7</vt:lpstr>
      <vt:lpstr>Tav8</vt:lpstr>
      <vt:lpstr>Tav9</vt:lpstr>
      <vt:lpstr>Tav10</vt:lpstr>
      <vt:lpstr>Tav11</vt:lpstr>
      <vt:lpstr>MAPPE</vt:lpstr>
    </vt:vector>
  </TitlesOfParts>
  <Company>ISTAT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Simonetta Cozzi</dc:creator>
  <cp:lastModifiedBy>Salvatore Cusimano</cp:lastModifiedBy>
  <cp:lastPrinted>2019-11-28T13:49:12Z</cp:lastPrinted>
  <dcterms:created xsi:type="dcterms:W3CDTF">2019-11-26T10:31:00Z</dcterms:created>
  <dcterms:modified xsi:type="dcterms:W3CDTF">2019-11-29T11:59:56Z</dcterms:modified>
</cp:coreProperties>
</file>