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yperv4balbo\SECIP\7 - CensIP 2022\7 - Report dati provvisori 21_maggio\Tavole finali 14052024\"/>
    </mc:Choice>
  </mc:AlternateContent>
  <bookViews>
    <workbookView xWindow="0" yWindow="0" windowWidth="19200" windowHeight="5595"/>
  </bookViews>
  <sheets>
    <sheet name="2.1" sheetId="1" r:id="rId1"/>
    <sheet name="2.2" sheetId="16" r:id="rId2"/>
    <sheet name="2.3" sheetId="3" r:id="rId3"/>
    <sheet name="2.4" sheetId="18" r:id="rId4"/>
    <sheet name="2.5" sheetId="14" r:id="rId5"/>
    <sheet name="2.6" sheetId="19" r:id="rId6"/>
    <sheet name="2.7" sheetId="15" r:id="rId7"/>
    <sheet name="2.8" sheetId="25" r:id="rId8"/>
    <sheet name="2.9" sheetId="10" r:id="rId9"/>
    <sheet name="2.10" sheetId="20" r:id="rId10"/>
    <sheet name="2.11" sheetId="11" r:id="rId11"/>
    <sheet name="2.12" sheetId="21" r:id="rId12"/>
    <sheet name="2.13" sheetId="7" r:id="rId13"/>
    <sheet name="2.14" sheetId="22" r:id="rId14"/>
    <sheet name="2.15" sheetId="5" r:id="rId15"/>
    <sheet name="2.16" sheetId="23" r:id="rId16"/>
    <sheet name="2.17" sheetId="6" r:id="rId17"/>
    <sheet name="2.18" sheetId="24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8" l="1"/>
  <c r="N30" i="18"/>
  <c r="F5" i="16"/>
  <c r="F6" i="16"/>
  <c r="F7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7" i="16"/>
  <c r="F28" i="16"/>
  <c r="F29" i="16"/>
  <c r="F30" i="16"/>
  <c r="F31" i="16"/>
  <c r="F32" i="16"/>
  <c r="F4" i="16"/>
  <c r="L42" i="24" l="1"/>
  <c r="M42" i="24"/>
  <c r="N42" i="24"/>
  <c r="O42" i="24"/>
  <c r="L43" i="24"/>
  <c r="M43" i="24"/>
  <c r="N43" i="24"/>
  <c r="O43" i="24"/>
  <c r="L44" i="24"/>
  <c r="M44" i="24"/>
  <c r="N44" i="24"/>
  <c r="O44" i="24"/>
  <c r="L45" i="24"/>
  <c r="M45" i="24"/>
  <c r="N45" i="24"/>
  <c r="O45" i="24"/>
  <c r="L46" i="24"/>
  <c r="M46" i="24"/>
  <c r="N46" i="24"/>
  <c r="O46" i="24"/>
  <c r="L47" i="24"/>
  <c r="M47" i="24"/>
  <c r="N47" i="24"/>
  <c r="O47" i="24"/>
  <c r="L48" i="24"/>
  <c r="M48" i="24"/>
  <c r="N48" i="24"/>
  <c r="O48" i="24"/>
  <c r="L49" i="24"/>
  <c r="M49" i="24"/>
  <c r="N49" i="24"/>
  <c r="O49" i="24"/>
  <c r="L50" i="24"/>
  <c r="M50" i="24"/>
  <c r="N50" i="24"/>
  <c r="O50" i="24"/>
  <c r="L51" i="24"/>
  <c r="M51" i="24"/>
  <c r="N51" i="24"/>
  <c r="O51" i="24"/>
  <c r="L52" i="24"/>
  <c r="M52" i="24"/>
  <c r="N52" i="24"/>
  <c r="O52" i="24"/>
  <c r="L53" i="24"/>
  <c r="M53" i="24"/>
  <c r="N53" i="24"/>
  <c r="O53" i="24"/>
  <c r="L54" i="24"/>
  <c r="M54" i="24"/>
  <c r="N54" i="24"/>
  <c r="O54" i="24"/>
  <c r="L55" i="24"/>
  <c r="M55" i="24"/>
  <c r="N55" i="24"/>
  <c r="O55" i="24"/>
  <c r="L56" i="24"/>
  <c r="M56" i="24"/>
  <c r="N56" i="24"/>
  <c r="O56" i="24"/>
  <c r="L57" i="24"/>
  <c r="M57" i="24"/>
  <c r="N57" i="24"/>
  <c r="O57" i="24"/>
  <c r="L58" i="24"/>
  <c r="M58" i="24"/>
  <c r="N58" i="24"/>
  <c r="O58" i="24"/>
  <c r="L59" i="24"/>
  <c r="M59" i="24"/>
  <c r="N59" i="24"/>
  <c r="O59" i="24"/>
  <c r="L60" i="24"/>
  <c r="M60" i="24"/>
  <c r="N60" i="24"/>
  <c r="O60" i="24"/>
  <c r="L61" i="24"/>
  <c r="M61" i="24"/>
  <c r="N61" i="24"/>
  <c r="O61" i="24"/>
  <c r="L62" i="24"/>
  <c r="M62" i="24"/>
  <c r="N62" i="24"/>
  <c r="O62" i="24"/>
  <c r="L64" i="24"/>
  <c r="M64" i="24"/>
  <c r="N64" i="24"/>
  <c r="O64" i="24"/>
  <c r="L65" i="24"/>
  <c r="M65" i="24"/>
  <c r="N65" i="24"/>
  <c r="O65" i="24"/>
  <c r="M66" i="24"/>
  <c r="O66" i="24"/>
  <c r="L67" i="24"/>
  <c r="M67" i="24"/>
  <c r="N67" i="24"/>
  <c r="O67" i="24"/>
  <c r="L68" i="24"/>
  <c r="M68" i="24"/>
  <c r="N68" i="24"/>
  <c r="O68" i="24"/>
  <c r="O69" i="24"/>
  <c r="M41" i="24"/>
  <c r="N41" i="24"/>
  <c r="O41" i="24"/>
  <c r="G42" i="24"/>
  <c r="H42" i="24"/>
  <c r="I42" i="24"/>
  <c r="J42" i="24"/>
  <c r="G43" i="24"/>
  <c r="H43" i="24"/>
  <c r="I43" i="24"/>
  <c r="J43" i="24"/>
  <c r="G44" i="24"/>
  <c r="H44" i="24"/>
  <c r="I44" i="24"/>
  <c r="J44" i="24"/>
  <c r="G45" i="24"/>
  <c r="H45" i="24"/>
  <c r="I45" i="24"/>
  <c r="J45" i="24"/>
  <c r="G46" i="24"/>
  <c r="H46" i="24"/>
  <c r="I46" i="24"/>
  <c r="J46" i="24"/>
  <c r="G47" i="24"/>
  <c r="H47" i="24"/>
  <c r="I47" i="24"/>
  <c r="J47" i="24"/>
  <c r="G48" i="24"/>
  <c r="H48" i="24"/>
  <c r="I48" i="24"/>
  <c r="J48" i="24"/>
  <c r="G49" i="24"/>
  <c r="H49" i="24"/>
  <c r="I49" i="24"/>
  <c r="J49" i="24"/>
  <c r="G50" i="24"/>
  <c r="H50" i="24"/>
  <c r="I50" i="24"/>
  <c r="J50" i="24"/>
  <c r="G51" i="24"/>
  <c r="H51" i="24"/>
  <c r="I51" i="24"/>
  <c r="J51" i="24"/>
  <c r="G52" i="24"/>
  <c r="H52" i="24"/>
  <c r="I52" i="24"/>
  <c r="J52" i="24"/>
  <c r="G53" i="24"/>
  <c r="H53" i="24"/>
  <c r="I53" i="24"/>
  <c r="J53" i="24"/>
  <c r="G54" i="24"/>
  <c r="H54" i="24"/>
  <c r="I54" i="24"/>
  <c r="J54" i="24"/>
  <c r="G55" i="24"/>
  <c r="H55" i="24"/>
  <c r="I55" i="24"/>
  <c r="J55" i="24"/>
  <c r="G56" i="24"/>
  <c r="H56" i="24"/>
  <c r="I56" i="24"/>
  <c r="J56" i="24"/>
  <c r="G57" i="24"/>
  <c r="H57" i="24"/>
  <c r="I57" i="24"/>
  <c r="J57" i="24"/>
  <c r="G58" i="24"/>
  <c r="H58" i="24"/>
  <c r="I58" i="24"/>
  <c r="J58" i="24"/>
  <c r="G59" i="24"/>
  <c r="H59" i="24"/>
  <c r="I59" i="24"/>
  <c r="J59" i="24"/>
  <c r="G60" i="24"/>
  <c r="H60" i="24"/>
  <c r="I60" i="24"/>
  <c r="J60" i="24"/>
  <c r="G61" i="24"/>
  <c r="H61" i="24"/>
  <c r="I61" i="24"/>
  <c r="J61" i="24"/>
  <c r="G62" i="24"/>
  <c r="H62" i="24"/>
  <c r="I62" i="24"/>
  <c r="J62" i="24"/>
  <c r="G64" i="24"/>
  <c r="H64" i="24"/>
  <c r="I64" i="24"/>
  <c r="J64" i="24"/>
  <c r="G65" i="24"/>
  <c r="H65" i="24"/>
  <c r="I65" i="24"/>
  <c r="J65" i="24"/>
  <c r="H66" i="24"/>
  <c r="I66" i="24"/>
  <c r="J66" i="24"/>
  <c r="G67" i="24"/>
  <c r="H67" i="24"/>
  <c r="I67" i="24"/>
  <c r="J67" i="24"/>
  <c r="G68" i="24"/>
  <c r="H68" i="24"/>
  <c r="I68" i="24"/>
  <c r="J68" i="24"/>
  <c r="H69" i="24"/>
  <c r="I69" i="24"/>
  <c r="J69" i="24"/>
  <c r="H41" i="24"/>
  <c r="I41" i="24"/>
  <c r="J41" i="24"/>
  <c r="B42" i="24"/>
  <c r="C42" i="24"/>
  <c r="D42" i="24"/>
  <c r="E42" i="24"/>
  <c r="B43" i="24"/>
  <c r="C43" i="24"/>
  <c r="D43" i="24"/>
  <c r="E43" i="24"/>
  <c r="B44" i="24"/>
  <c r="C44" i="24"/>
  <c r="D44" i="24"/>
  <c r="E44" i="24"/>
  <c r="B45" i="24"/>
  <c r="C45" i="24"/>
  <c r="D45" i="24"/>
  <c r="E45" i="24"/>
  <c r="B46" i="24"/>
  <c r="C46" i="24"/>
  <c r="D46" i="24"/>
  <c r="E46" i="24"/>
  <c r="B47" i="24"/>
  <c r="C47" i="24"/>
  <c r="D47" i="24"/>
  <c r="E47" i="24"/>
  <c r="B48" i="24"/>
  <c r="C48" i="24"/>
  <c r="D48" i="24"/>
  <c r="E48" i="24"/>
  <c r="B49" i="24"/>
  <c r="C49" i="24"/>
  <c r="D49" i="24"/>
  <c r="E49" i="24"/>
  <c r="B50" i="24"/>
  <c r="C50" i="24"/>
  <c r="D50" i="24"/>
  <c r="E50" i="24"/>
  <c r="B51" i="24"/>
  <c r="C51" i="24"/>
  <c r="D51" i="24"/>
  <c r="E51" i="24"/>
  <c r="B52" i="24"/>
  <c r="C52" i="24"/>
  <c r="D52" i="24"/>
  <c r="E52" i="24"/>
  <c r="B53" i="24"/>
  <c r="C53" i="24"/>
  <c r="D53" i="24"/>
  <c r="E53" i="24"/>
  <c r="B54" i="24"/>
  <c r="C54" i="24"/>
  <c r="D54" i="24"/>
  <c r="E54" i="24"/>
  <c r="B55" i="24"/>
  <c r="C55" i="24"/>
  <c r="D55" i="24"/>
  <c r="E55" i="24"/>
  <c r="B56" i="24"/>
  <c r="C56" i="24"/>
  <c r="D56" i="24"/>
  <c r="E56" i="24"/>
  <c r="B57" i="24"/>
  <c r="C57" i="24"/>
  <c r="D57" i="24"/>
  <c r="E57" i="24"/>
  <c r="B58" i="24"/>
  <c r="C58" i="24"/>
  <c r="D58" i="24"/>
  <c r="E58" i="24"/>
  <c r="B59" i="24"/>
  <c r="C59" i="24"/>
  <c r="D59" i="24"/>
  <c r="E59" i="24"/>
  <c r="B60" i="24"/>
  <c r="C60" i="24"/>
  <c r="D60" i="24"/>
  <c r="E60" i="24"/>
  <c r="B61" i="24"/>
  <c r="C61" i="24"/>
  <c r="D61" i="24"/>
  <c r="E61" i="24"/>
  <c r="B62" i="24"/>
  <c r="C62" i="24"/>
  <c r="D62" i="24"/>
  <c r="E62" i="24"/>
  <c r="B64" i="24"/>
  <c r="C64" i="24"/>
  <c r="D64" i="24"/>
  <c r="E64" i="24"/>
  <c r="B65" i="24"/>
  <c r="C65" i="24"/>
  <c r="D65" i="24"/>
  <c r="E65" i="24"/>
  <c r="B66" i="24"/>
  <c r="C66" i="24"/>
  <c r="D66" i="24"/>
  <c r="E66" i="24"/>
  <c r="B67" i="24"/>
  <c r="C67" i="24"/>
  <c r="D67" i="24"/>
  <c r="E67" i="24"/>
  <c r="B68" i="24"/>
  <c r="C68" i="24"/>
  <c r="D68" i="24"/>
  <c r="E68" i="24"/>
  <c r="E69" i="24"/>
  <c r="C41" i="24"/>
  <c r="D41" i="24"/>
  <c r="E41" i="24"/>
  <c r="B41" i="24"/>
  <c r="G41" i="24"/>
  <c r="L41" i="24"/>
  <c r="N32" i="24"/>
  <c r="M32" i="24"/>
  <c r="L32" i="24"/>
  <c r="I32" i="24"/>
  <c r="H32" i="24"/>
  <c r="G32" i="24"/>
  <c r="D32" i="24"/>
  <c r="C32" i="24"/>
  <c r="N31" i="24"/>
  <c r="M31" i="24"/>
  <c r="L31" i="24"/>
  <c r="I31" i="24"/>
  <c r="H31" i="24"/>
  <c r="G31" i="24"/>
  <c r="D31" i="24"/>
  <c r="C31" i="24"/>
  <c r="N30" i="24"/>
  <c r="N66" i="24" s="1"/>
  <c r="M30" i="24"/>
  <c r="L30" i="24"/>
  <c r="L66" i="24" s="1"/>
  <c r="I30" i="24"/>
  <c r="H30" i="24"/>
  <c r="G30" i="24"/>
  <c r="G66" i="24" s="1"/>
  <c r="L29" i="24"/>
  <c r="H29" i="24"/>
  <c r="G29" i="24"/>
  <c r="N28" i="24"/>
  <c r="M28" i="24"/>
  <c r="L28" i="24"/>
  <c r="I28" i="24"/>
  <c r="H28" i="24"/>
  <c r="G28" i="24"/>
  <c r="D28" i="24"/>
  <c r="C28" i="24"/>
  <c r="B32" i="24"/>
  <c r="B31" i="24"/>
  <c r="B28" i="24"/>
  <c r="C9" i="24"/>
  <c r="C29" i="24" s="1"/>
  <c r="D9" i="24"/>
  <c r="D29" i="24" s="1"/>
  <c r="G9" i="24"/>
  <c r="H9" i="24"/>
  <c r="I9" i="24"/>
  <c r="I29" i="24" s="1"/>
  <c r="L9" i="24"/>
  <c r="M9" i="24"/>
  <c r="M29" i="24" s="1"/>
  <c r="N9" i="24"/>
  <c r="N29" i="24" s="1"/>
  <c r="B9" i="24"/>
  <c r="B29" i="24" s="1"/>
  <c r="B41" i="23"/>
  <c r="C41" i="23"/>
  <c r="D41" i="23"/>
  <c r="E41" i="23"/>
  <c r="F41" i="23"/>
  <c r="G41" i="23"/>
  <c r="H41" i="23"/>
  <c r="I41" i="23"/>
  <c r="J41" i="23"/>
  <c r="K41" i="23"/>
  <c r="L41" i="23"/>
  <c r="M41" i="23"/>
  <c r="N41" i="23"/>
  <c r="O41" i="23"/>
  <c r="B42" i="23"/>
  <c r="C42" i="23"/>
  <c r="D42" i="23"/>
  <c r="E42" i="23"/>
  <c r="F42" i="23"/>
  <c r="G42" i="23"/>
  <c r="H42" i="23"/>
  <c r="I42" i="23"/>
  <c r="J42" i="23"/>
  <c r="K42" i="23"/>
  <c r="L42" i="23"/>
  <c r="M42" i="23"/>
  <c r="N42" i="23"/>
  <c r="O42" i="23"/>
  <c r="B43" i="23"/>
  <c r="C43" i="23"/>
  <c r="D43" i="23"/>
  <c r="E43" i="23"/>
  <c r="F43" i="23"/>
  <c r="G43" i="23"/>
  <c r="H43" i="23"/>
  <c r="I43" i="23"/>
  <c r="J43" i="23"/>
  <c r="K43" i="23"/>
  <c r="L43" i="23"/>
  <c r="M43" i="23"/>
  <c r="N43" i="23"/>
  <c r="O43" i="23"/>
  <c r="B44" i="23"/>
  <c r="C44" i="23"/>
  <c r="D44" i="23"/>
  <c r="E44" i="23"/>
  <c r="F44" i="23"/>
  <c r="G44" i="23"/>
  <c r="H44" i="23"/>
  <c r="I44" i="23"/>
  <c r="J44" i="23"/>
  <c r="K44" i="23"/>
  <c r="L44" i="23"/>
  <c r="M44" i="23"/>
  <c r="N44" i="23"/>
  <c r="O44" i="23"/>
  <c r="B45" i="23"/>
  <c r="C45" i="23"/>
  <c r="D45" i="23"/>
  <c r="E45" i="23"/>
  <c r="F45" i="23"/>
  <c r="G45" i="23"/>
  <c r="H45" i="23"/>
  <c r="I45" i="23"/>
  <c r="J45" i="23"/>
  <c r="K45" i="23"/>
  <c r="L45" i="23"/>
  <c r="M45" i="23"/>
  <c r="N45" i="23"/>
  <c r="O45" i="23"/>
  <c r="B46" i="23"/>
  <c r="C46" i="23"/>
  <c r="D46" i="23"/>
  <c r="E46" i="23"/>
  <c r="F46" i="23"/>
  <c r="G46" i="23"/>
  <c r="H46" i="23"/>
  <c r="I46" i="23"/>
  <c r="J46" i="23"/>
  <c r="K46" i="23"/>
  <c r="L46" i="23"/>
  <c r="M46" i="23"/>
  <c r="N46" i="23"/>
  <c r="O46" i="23"/>
  <c r="B47" i="23"/>
  <c r="C47" i="23"/>
  <c r="D47" i="23"/>
  <c r="E47" i="23"/>
  <c r="F47" i="23"/>
  <c r="G47" i="23"/>
  <c r="H47" i="23"/>
  <c r="I47" i="23"/>
  <c r="J47" i="23"/>
  <c r="K47" i="23"/>
  <c r="L47" i="23"/>
  <c r="M47" i="23"/>
  <c r="N47" i="23"/>
  <c r="O47" i="23"/>
  <c r="B48" i="23"/>
  <c r="C48" i="23"/>
  <c r="D48" i="23"/>
  <c r="E48" i="23"/>
  <c r="F48" i="23"/>
  <c r="G48" i="23"/>
  <c r="H48" i="23"/>
  <c r="I48" i="23"/>
  <c r="J48" i="23"/>
  <c r="K48" i="23"/>
  <c r="L48" i="23"/>
  <c r="M48" i="23"/>
  <c r="N48" i="23"/>
  <c r="O48" i="23"/>
  <c r="B49" i="23"/>
  <c r="C49" i="23"/>
  <c r="D49" i="23"/>
  <c r="E49" i="23"/>
  <c r="F49" i="23"/>
  <c r="G49" i="23"/>
  <c r="H49" i="23"/>
  <c r="I49" i="23"/>
  <c r="J49" i="23"/>
  <c r="K49" i="23"/>
  <c r="L49" i="23"/>
  <c r="M49" i="23"/>
  <c r="N49" i="23"/>
  <c r="O49" i="23"/>
  <c r="B50" i="23"/>
  <c r="C50" i="23"/>
  <c r="D50" i="23"/>
  <c r="E50" i="23"/>
  <c r="F50" i="23"/>
  <c r="G50" i="23"/>
  <c r="H50" i="23"/>
  <c r="I50" i="23"/>
  <c r="J50" i="23"/>
  <c r="K50" i="23"/>
  <c r="L50" i="23"/>
  <c r="M50" i="23"/>
  <c r="N50" i="23"/>
  <c r="O50" i="23"/>
  <c r="B51" i="23"/>
  <c r="C51" i="23"/>
  <c r="D51" i="23"/>
  <c r="E51" i="23"/>
  <c r="F51" i="23"/>
  <c r="G51" i="23"/>
  <c r="H51" i="23"/>
  <c r="I51" i="23"/>
  <c r="J51" i="23"/>
  <c r="K51" i="23"/>
  <c r="L51" i="23"/>
  <c r="M51" i="23"/>
  <c r="N51" i="23"/>
  <c r="O51" i="23"/>
  <c r="B52" i="23"/>
  <c r="C52" i="23"/>
  <c r="D52" i="23"/>
  <c r="E52" i="23"/>
  <c r="F52" i="23"/>
  <c r="G52" i="23"/>
  <c r="H52" i="23"/>
  <c r="I52" i="23"/>
  <c r="J52" i="23"/>
  <c r="K52" i="23"/>
  <c r="L52" i="23"/>
  <c r="M52" i="23"/>
  <c r="N52" i="23"/>
  <c r="O52" i="23"/>
  <c r="B53" i="23"/>
  <c r="C53" i="23"/>
  <c r="D53" i="23"/>
  <c r="E53" i="23"/>
  <c r="F53" i="23"/>
  <c r="G53" i="23"/>
  <c r="H53" i="23"/>
  <c r="I53" i="23"/>
  <c r="J53" i="23"/>
  <c r="K53" i="23"/>
  <c r="L53" i="23"/>
  <c r="M53" i="23"/>
  <c r="N53" i="23"/>
  <c r="O53" i="23"/>
  <c r="B54" i="23"/>
  <c r="C54" i="23"/>
  <c r="D54" i="23"/>
  <c r="E54" i="23"/>
  <c r="F54" i="23"/>
  <c r="G54" i="23"/>
  <c r="H54" i="23"/>
  <c r="I54" i="23"/>
  <c r="J54" i="23"/>
  <c r="K54" i="23"/>
  <c r="L54" i="23"/>
  <c r="M54" i="23"/>
  <c r="N54" i="23"/>
  <c r="O54" i="23"/>
  <c r="B55" i="23"/>
  <c r="C55" i="23"/>
  <c r="D55" i="23"/>
  <c r="E55" i="23"/>
  <c r="F55" i="23"/>
  <c r="G55" i="23"/>
  <c r="H55" i="23"/>
  <c r="I55" i="23"/>
  <c r="J55" i="23"/>
  <c r="K55" i="23"/>
  <c r="L55" i="23"/>
  <c r="M55" i="23"/>
  <c r="N55" i="23"/>
  <c r="O55" i="23"/>
  <c r="B56" i="23"/>
  <c r="C56" i="23"/>
  <c r="D56" i="23"/>
  <c r="E56" i="23"/>
  <c r="F56" i="23"/>
  <c r="G56" i="23"/>
  <c r="H56" i="23"/>
  <c r="I56" i="23"/>
  <c r="J56" i="23"/>
  <c r="K56" i="23"/>
  <c r="L56" i="23"/>
  <c r="M56" i="23"/>
  <c r="N56" i="23"/>
  <c r="O56" i="23"/>
  <c r="B57" i="23"/>
  <c r="C57" i="23"/>
  <c r="D57" i="23"/>
  <c r="E57" i="23"/>
  <c r="F57" i="23"/>
  <c r="G57" i="23"/>
  <c r="H57" i="23"/>
  <c r="I57" i="23"/>
  <c r="J57" i="23"/>
  <c r="K57" i="23"/>
  <c r="L57" i="23"/>
  <c r="M57" i="23"/>
  <c r="N57" i="23"/>
  <c r="O57" i="23"/>
  <c r="B58" i="23"/>
  <c r="C58" i="23"/>
  <c r="D58" i="23"/>
  <c r="E58" i="23"/>
  <c r="F58" i="23"/>
  <c r="G58" i="23"/>
  <c r="H58" i="23"/>
  <c r="I58" i="23"/>
  <c r="J58" i="23"/>
  <c r="K58" i="23"/>
  <c r="L58" i="23"/>
  <c r="M58" i="23"/>
  <c r="N58" i="23"/>
  <c r="O58" i="23"/>
  <c r="B59" i="23"/>
  <c r="C59" i="23"/>
  <c r="D59" i="23"/>
  <c r="E59" i="23"/>
  <c r="F59" i="23"/>
  <c r="G59" i="23"/>
  <c r="H59" i="23"/>
  <c r="I59" i="23"/>
  <c r="J59" i="23"/>
  <c r="K59" i="23"/>
  <c r="L59" i="23"/>
  <c r="M59" i="23"/>
  <c r="N59" i="23"/>
  <c r="O59" i="23"/>
  <c r="B60" i="23"/>
  <c r="C60" i="23"/>
  <c r="D60" i="23"/>
  <c r="E60" i="23"/>
  <c r="F60" i="23"/>
  <c r="G60" i="23"/>
  <c r="H60" i="23"/>
  <c r="I60" i="23"/>
  <c r="J60" i="23"/>
  <c r="K60" i="23"/>
  <c r="L60" i="23"/>
  <c r="M60" i="23"/>
  <c r="N60" i="23"/>
  <c r="O60" i="23"/>
  <c r="B61" i="23"/>
  <c r="C61" i="23"/>
  <c r="D61" i="23"/>
  <c r="E61" i="23"/>
  <c r="F61" i="23"/>
  <c r="G61" i="23"/>
  <c r="H61" i="23"/>
  <c r="I61" i="23"/>
  <c r="J61" i="23"/>
  <c r="K61" i="23"/>
  <c r="L61" i="23"/>
  <c r="M61" i="23"/>
  <c r="N61" i="23"/>
  <c r="O61" i="23"/>
  <c r="B63" i="23"/>
  <c r="C63" i="23"/>
  <c r="D63" i="23"/>
  <c r="E63" i="23"/>
  <c r="F63" i="23"/>
  <c r="G63" i="23"/>
  <c r="H63" i="23"/>
  <c r="I63" i="23"/>
  <c r="J63" i="23"/>
  <c r="K63" i="23"/>
  <c r="L63" i="23"/>
  <c r="M63" i="23"/>
  <c r="N63" i="23"/>
  <c r="O63" i="23"/>
  <c r="B64" i="23"/>
  <c r="C64" i="23"/>
  <c r="D64" i="23"/>
  <c r="E64" i="23"/>
  <c r="F64" i="23"/>
  <c r="G64" i="23"/>
  <c r="H64" i="23"/>
  <c r="I64" i="23"/>
  <c r="J64" i="23"/>
  <c r="K64" i="23"/>
  <c r="L64" i="23"/>
  <c r="M64" i="23"/>
  <c r="N64" i="23"/>
  <c r="O64" i="23"/>
  <c r="B65" i="23"/>
  <c r="C65" i="23"/>
  <c r="D65" i="23"/>
  <c r="E65" i="23"/>
  <c r="F65" i="23"/>
  <c r="G65" i="23"/>
  <c r="H65" i="23"/>
  <c r="I65" i="23"/>
  <c r="J65" i="23"/>
  <c r="K65" i="23"/>
  <c r="L65" i="23"/>
  <c r="M65" i="23"/>
  <c r="N65" i="23"/>
  <c r="O65" i="23"/>
  <c r="B66" i="23"/>
  <c r="C66" i="23"/>
  <c r="D66" i="23"/>
  <c r="E66" i="23"/>
  <c r="F66" i="23"/>
  <c r="G66" i="23"/>
  <c r="H66" i="23"/>
  <c r="I66" i="23"/>
  <c r="J66" i="23"/>
  <c r="K66" i="23"/>
  <c r="L66" i="23"/>
  <c r="M66" i="23"/>
  <c r="N66" i="23"/>
  <c r="O66" i="23"/>
  <c r="B67" i="23"/>
  <c r="C67" i="23"/>
  <c r="D67" i="23"/>
  <c r="E67" i="23"/>
  <c r="F67" i="23"/>
  <c r="G67" i="23"/>
  <c r="H67" i="23"/>
  <c r="I67" i="23"/>
  <c r="J67" i="23"/>
  <c r="K67" i="23"/>
  <c r="L67" i="23"/>
  <c r="M67" i="23"/>
  <c r="N67" i="23"/>
  <c r="O67" i="23"/>
  <c r="B68" i="23"/>
  <c r="C68" i="23"/>
  <c r="D68" i="23"/>
  <c r="E68" i="23"/>
  <c r="F68" i="23"/>
  <c r="G68" i="23"/>
  <c r="H68" i="23"/>
  <c r="I68" i="23"/>
  <c r="J68" i="23"/>
  <c r="K68" i="23"/>
  <c r="L68" i="23"/>
  <c r="M68" i="23"/>
  <c r="N68" i="23"/>
  <c r="O68" i="23"/>
  <c r="C40" i="23"/>
  <c r="D40" i="23"/>
  <c r="E40" i="23"/>
  <c r="F40" i="23"/>
  <c r="G40" i="23"/>
  <c r="H40" i="23"/>
  <c r="I40" i="23"/>
  <c r="J40" i="23"/>
  <c r="K40" i="23"/>
  <c r="L40" i="23"/>
  <c r="M40" i="23"/>
  <c r="N40" i="23"/>
  <c r="O40" i="23"/>
  <c r="B40" i="23"/>
  <c r="N33" i="24" l="1"/>
  <c r="N69" i="24" s="1"/>
  <c r="L33" i="24"/>
  <c r="L69" i="24" s="1"/>
  <c r="M33" i="24"/>
  <c r="M69" i="24" s="1"/>
  <c r="G33" i="24"/>
  <c r="G69" i="24" s="1"/>
  <c r="I33" i="24"/>
  <c r="H33" i="24"/>
  <c r="C33" i="24"/>
  <c r="C69" i="24" s="1"/>
  <c r="B33" i="24"/>
  <c r="B69" i="24" s="1"/>
  <c r="D33" i="24"/>
  <c r="D69" i="24" s="1"/>
  <c r="Q6" i="18"/>
  <c r="Q7" i="18"/>
  <c r="Q12" i="18"/>
  <c r="Q13" i="18"/>
  <c r="Q14" i="18"/>
  <c r="Q15" i="18"/>
  <c r="Q16" i="18"/>
  <c r="Q17" i="18"/>
  <c r="Q18" i="18"/>
  <c r="Q19" i="18"/>
  <c r="Q20" i="18"/>
  <c r="Q21" i="18"/>
  <c r="Q22" i="18"/>
  <c r="Q23" i="18"/>
  <c r="Q24" i="18"/>
  <c r="Q25" i="18"/>
  <c r="Q26" i="18"/>
  <c r="Q28" i="18"/>
  <c r="Q29" i="18"/>
  <c r="Q30" i="18"/>
  <c r="Q31" i="18"/>
  <c r="Q32" i="18"/>
  <c r="Q33" i="18"/>
  <c r="N6" i="18"/>
  <c r="N7" i="18"/>
  <c r="N12" i="18"/>
  <c r="N13" i="18"/>
  <c r="N14" i="18"/>
  <c r="N15" i="18"/>
  <c r="N16" i="18"/>
  <c r="N17" i="18"/>
  <c r="N19" i="18"/>
  <c r="N20" i="18"/>
  <c r="N21" i="18"/>
  <c r="N22" i="18"/>
  <c r="N23" i="18"/>
  <c r="N24" i="18"/>
  <c r="N25" i="18"/>
  <c r="N26" i="18"/>
  <c r="K6" i="18"/>
  <c r="K7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H6" i="18"/>
  <c r="H7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E6" i="18"/>
  <c r="E7" i="18"/>
  <c r="E8" i="18"/>
  <c r="E9" i="18"/>
  <c r="E10" i="18"/>
  <c r="E11" i="18"/>
  <c r="E12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Q5" i="18"/>
  <c r="N5" i="18"/>
  <c r="K5" i="18"/>
  <c r="E5" i="18"/>
  <c r="H5" i="18"/>
  <c r="G29" i="18"/>
  <c r="G32" i="18"/>
  <c r="G31" i="18"/>
  <c r="G30" i="18"/>
  <c r="G28" i="18"/>
  <c r="D32" i="18"/>
  <c r="E32" i="18" s="1"/>
  <c r="D31" i="18"/>
  <c r="E31" i="18" s="1"/>
  <c r="D30" i="18"/>
  <c r="E30" i="18" s="1"/>
  <c r="D29" i="18"/>
  <c r="E29" i="18" s="1"/>
  <c r="D28" i="18"/>
  <c r="E28" i="18" s="1"/>
  <c r="G33" i="18" l="1"/>
  <c r="D33" i="18"/>
  <c r="E33" i="18" s="1"/>
  <c r="Q22" i="3" l="1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N22" i="3"/>
  <c r="N21" i="3"/>
  <c r="N20" i="3"/>
  <c r="N19" i="3"/>
  <c r="N18" i="3"/>
  <c r="N17" i="3"/>
  <c r="N16" i="3"/>
  <c r="N15" i="3"/>
  <c r="N14" i="3"/>
  <c r="N13" i="3"/>
  <c r="N12" i="3"/>
  <c r="N11" i="3"/>
  <c r="N10" i="3"/>
  <c r="N9" i="3"/>
  <c r="N8" i="3"/>
  <c r="N7" i="3"/>
  <c r="N6" i="3"/>
  <c r="N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5" i="3"/>
  <c r="O6" i="5" l="1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O5" i="5"/>
  <c r="J5" i="5"/>
  <c r="E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5" i="5"/>
  <c r="L25" i="6" l="1"/>
  <c r="M25" i="6"/>
  <c r="N25" i="6"/>
  <c r="L26" i="6"/>
  <c r="M26" i="6"/>
  <c r="N26" i="6"/>
  <c r="L27" i="6"/>
  <c r="M27" i="6"/>
  <c r="N27" i="6"/>
  <c r="L28" i="6"/>
  <c r="M28" i="6"/>
  <c r="N28" i="6"/>
  <c r="L29" i="6"/>
  <c r="M29" i="6"/>
  <c r="N29" i="6"/>
  <c r="L30" i="6"/>
  <c r="M30" i="6"/>
  <c r="N30" i="6"/>
  <c r="L31" i="6"/>
  <c r="M31" i="6"/>
  <c r="N31" i="6"/>
  <c r="L32" i="6"/>
  <c r="M32" i="6"/>
  <c r="N32" i="6"/>
  <c r="L33" i="6"/>
  <c r="M33" i="6"/>
  <c r="N33" i="6"/>
  <c r="L34" i="6"/>
  <c r="M34" i="6"/>
  <c r="N34" i="6"/>
  <c r="L35" i="6"/>
  <c r="M35" i="6"/>
  <c r="N35" i="6"/>
  <c r="L36" i="6"/>
  <c r="M36" i="6"/>
  <c r="N36" i="6"/>
  <c r="L37" i="6"/>
  <c r="M37" i="6"/>
  <c r="N37" i="6"/>
  <c r="L38" i="6"/>
  <c r="M38" i="6"/>
  <c r="N38" i="6"/>
  <c r="M24" i="6"/>
  <c r="N24" i="6"/>
  <c r="L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G31" i="6"/>
  <c r="H31" i="6"/>
  <c r="I31" i="6"/>
  <c r="J31" i="6"/>
  <c r="G32" i="6"/>
  <c r="H32" i="6"/>
  <c r="I32" i="6"/>
  <c r="J32" i="6"/>
  <c r="G33" i="6"/>
  <c r="H33" i="6"/>
  <c r="I33" i="6"/>
  <c r="J33" i="6"/>
  <c r="G34" i="6"/>
  <c r="H34" i="6"/>
  <c r="I34" i="6"/>
  <c r="J34" i="6"/>
  <c r="G35" i="6"/>
  <c r="H35" i="6"/>
  <c r="I35" i="6"/>
  <c r="J35" i="6"/>
  <c r="G36" i="6"/>
  <c r="H36" i="6"/>
  <c r="I36" i="6"/>
  <c r="J36" i="6"/>
  <c r="G37" i="6"/>
  <c r="H37" i="6"/>
  <c r="I37" i="6"/>
  <c r="J37" i="6"/>
  <c r="G38" i="6"/>
  <c r="H38" i="6"/>
  <c r="I38" i="6"/>
  <c r="J38" i="6"/>
  <c r="H24" i="6"/>
  <c r="I24" i="6"/>
  <c r="J24" i="6"/>
  <c r="G24" i="6"/>
  <c r="B25" i="6"/>
  <c r="C25" i="6"/>
  <c r="D25" i="6"/>
  <c r="E25" i="6"/>
  <c r="B26" i="6"/>
  <c r="C26" i="6"/>
  <c r="D26" i="6"/>
  <c r="E26" i="6"/>
  <c r="B27" i="6"/>
  <c r="C27" i="6"/>
  <c r="D27" i="6"/>
  <c r="E27" i="6"/>
  <c r="B28" i="6"/>
  <c r="C28" i="6"/>
  <c r="D28" i="6"/>
  <c r="E28" i="6"/>
  <c r="B29" i="6"/>
  <c r="C29" i="6"/>
  <c r="D29" i="6"/>
  <c r="E29" i="6"/>
  <c r="B30" i="6"/>
  <c r="C30" i="6"/>
  <c r="D30" i="6"/>
  <c r="E30" i="6"/>
  <c r="B31" i="6"/>
  <c r="C31" i="6"/>
  <c r="D31" i="6"/>
  <c r="E31" i="6"/>
  <c r="B32" i="6"/>
  <c r="C32" i="6"/>
  <c r="D32" i="6"/>
  <c r="E32" i="6"/>
  <c r="B33" i="6"/>
  <c r="C33" i="6"/>
  <c r="D33" i="6"/>
  <c r="E33" i="6"/>
  <c r="B34" i="6"/>
  <c r="C34" i="6"/>
  <c r="D34" i="6"/>
  <c r="E34" i="6"/>
  <c r="B35" i="6"/>
  <c r="C35" i="6"/>
  <c r="D35" i="6"/>
  <c r="E35" i="6"/>
  <c r="B36" i="6"/>
  <c r="C36" i="6"/>
  <c r="D36" i="6"/>
  <c r="E36" i="6"/>
  <c r="B37" i="6"/>
  <c r="C37" i="6"/>
  <c r="D37" i="6"/>
  <c r="E37" i="6"/>
  <c r="B38" i="6"/>
  <c r="C38" i="6"/>
  <c r="D38" i="6"/>
  <c r="E38" i="6"/>
  <c r="C24" i="6"/>
  <c r="D24" i="6"/>
  <c r="E24" i="6"/>
  <c r="B24" i="6"/>
  <c r="H6" i="3" l="1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5" i="3"/>
</calcChain>
</file>

<file path=xl/sharedStrings.xml><?xml version="1.0" encoding="utf-8"?>
<sst xmlns="http://schemas.openxmlformats.org/spreadsheetml/2006/main" count="998" uniqueCount="153">
  <si>
    <t xml:space="preserve"> FORMA GIURIDICA
 CLASSE DIMENSIONALE               </t>
  </si>
  <si>
    <t>Totale Istituzioni rispondenti</t>
  </si>
  <si>
    <t>FORMA GIURIDICA</t>
  </si>
  <si>
    <t>Amministrazione dello stato  e organo costituzionale o a rilevanza costituzionale</t>
  </si>
  <si>
    <t xml:space="preserve"> Organo costituzionale o a rilevanza costituzionale</t>
  </si>
  <si>
    <t xml:space="preserve"> Presidenza del Consiglio e Ministeri</t>
  </si>
  <si>
    <t xml:space="preserve"> Agenzia dello Stato</t>
  </si>
  <si>
    <t>Regione (Giunta e consiglio regionale) (a)</t>
  </si>
  <si>
    <t>Provincia (a)</t>
  </si>
  <si>
    <t>Comune</t>
  </si>
  <si>
    <t>Comune con meno di 5000 abitanti</t>
  </si>
  <si>
    <t>Comune con popolazione da 5000 a 20000 abitanti</t>
  </si>
  <si>
    <t>Comune con popolazione superiore a 20000 abitanti</t>
  </si>
  <si>
    <t>Comunità montane e unione dei comuni</t>
  </si>
  <si>
    <t>Città metropolitana</t>
  </si>
  <si>
    <t>Azienda o ente del servizio sanitario nazionale</t>
  </si>
  <si>
    <t>Università pubblica</t>
  </si>
  <si>
    <t>Ente pubblico non economico</t>
  </si>
  <si>
    <t>Altro ente pubblico non economico</t>
  </si>
  <si>
    <t>Altra forma giuridica</t>
  </si>
  <si>
    <t>Totale</t>
  </si>
  <si>
    <t>da 1 a 20%</t>
  </si>
  <si>
    <t>da 21 al 30%</t>
  </si>
  <si>
    <t xml:space="preserve">dal 31 al 50% </t>
  </si>
  <si>
    <t xml:space="preserve">dal 51 al 70% </t>
  </si>
  <si>
    <t>Oltre il 70%</t>
  </si>
  <si>
    <t xml:space="preserve">v.a </t>
  </si>
  <si>
    <t>%</t>
  </si>
  <si>
    <t>Istituzioni  che hanno adottato 
il Piano organizzativo del Lavoro Agile o il Piano Integrato di Attività e organizzazione o altro documento di pianificazione del lavoro agile (A)</t>
  </si>
  <si>
    <t>Produttività dell'ente</t>
  </si>
  <si>
    <t>Soddisfazione e benessere del lavoratore</t>
  </si>
  <si>
    <t>Servizi erogati ai cittadini/imprese</t>
  </si>
  <si>
    <t>Sì</t>
  </si>
  <si>
    <t>Sì con stime quantitative</t>
  </si>
  <si>
    <t>Sì con valutazione qualitativa</t>
  </si>
  <si>
    <t>No , né con stime quantitative né valutazioni qualitative</t>
  </si>
  <si>
    <t>Monitoraggio dell'impatto del lavoro agile</t>
  </si>
  <si>
    <t>Effetti dello Smart Working</t>
  </si>
  <si>
    <t xml:space="preserve">Istituzioni
che hanno monitorato l'impatto </t>
  </si>
  <si>
    <t xml:space="preserve">Istituzioni 
che hanno monitorato l'impatto </t>
  </si>
  <si>
    <t>Impatto positivo</t>
  </si>
  <si>
    <t xml:space="preserve">Nessun impatto </t>
  </si>
  <si>
    <t>Impatto negativo</t>
  </si>
  <si>
    <t>Forma giuridica</t>
  </si>
  <si>
    <t>Fonte: Istat, Censimento permanente istituzioni pubbliche</t>
  </si>
  <si>
    <t>(a)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 Questo consente di arricchire il patrimonio informativo diffuso e meglio descrivere la complessità di queste importanti unità.</t>
  </si>
  <si>
    <t xml:space="preserve"> FORMA GIURIDICA</t>
  </si>
  <si>
    <t>v.a.</t>
  </si>
  <si>
    <t>Organo costituzionale o a rilevanza costituzionale</t>
  </si>
  <si>
    <t>Presidenza del Consiglio e Ministeri</t>
  </si>
  <si>
    <t>Agenzia dello Stato</t>
  </si>
  <si>
    <t>No, non sono stati introdotti ma si prevede di introdurli</t>
  </si>
  <si>
    <t>No, non sono stati introdotti né si prevede di introdurli</t>
  </si>
  <si>
    <t>No, non sono stati introdotti  ma si sta valutando di introdurli</t>
  </si>
  <si>
    <t>Istituzioni che hanno fornito PC o altri device al personale in servizio per lavorare da remoto (% q.7.8&gt;0)</t>
  </si>
  <si>
    <t>100, 0</t>
  </si>
  <si>
    <t>Applicativi gestionali già in uso</t>
  </si>
  <si>
    <t>Report standardizzati</t>
  </si>
  <si>
    <t>Report non standardizzati e /o mail al dirigente/responsabile</t>
  </si>
  <si>
    <t>Confronto verbale</t>
  </si>
  <si>
    <t>Sistemi di monitoraggio dell'orario di lavoro</t>
  </si>
  <si>
    <t>Altro</t>
  </si>
  <si>
    <t>Modalità utilizzata</t>
  </si>
  <si>
    <t>Istituzioni che hanno fornito PC o altri device al personale in servizio per lavorare da remoto (% q.7.7&gt;0)</t>
  </si>
  <si>
    <t>Personale in servizio delle Istituzioni rispondenti</t>
  </si>
  <si>
    <t>Istituzioni con una quota di  personale in servizio che ha fruito del lavoro agile</t>
  </si>
  <si>
    <t>Servizi erogati ai cittadini e imprese</t>
  </si>
  <si>
    <t>% sul  totale istituzioni</t>
  </si>
  <si>
    <t>valori assoluti</t>
  </si>
  <si>
    <t xml:space="preserve">Istituzioni  che hanno previsto  per il 2022 un tetto massimo di lavoratori che possono usufruire del lavoro agile 
</t>
  </si>
  <si>
    <t>Tetto massimo di lavoratori in LA previsto  per il 2022</t>
  </si>
  <si>
    <t xml:space="preserve">Istituzioni  che hanno previsto  per il 2022 un tetto massimo di lavoratori che possono usufruire del lavoro agile </t>
  </si>
  <si>
    <t xml:space="preserve">Istituzioni  che hanno regolamentato con atto proprio la disciplina del lavoro agile L (B) </t>
  </si>
  <si>
    <t xml:space="preserve">Modalità più  utilizzata </t>
  </si>
  <si>
    <t>Istituzioni  che hanno solamente adottato  documenti di pianificazione del lavoro agile (solo A)</t>
  </si>
  <si>
    <t xml:space="preserve">Istituzioni che hanno previsto una percentuale minima di giornate in presenza </t>
  </si>
  <si>
    <t xml:space="preserve">Quota  media di personale in servizio che ha fruito del lavoro agile </t>
  </si>
  <si>
    <t>REGIONE E RIPARTIZIONE GEOGRAFICA</t>
  </si>
  <si>
    <t>Piemonte</t>
  </si>
  <si>
    <t>Valle d'Aosta/Vallée d'Aoste</t>
  </si>
  <si>
    <t>Liguria</t>
  </si>
  <si>
    <t>Lombardia</t>
  </si>
  <si>
    <t>Trentino - Alto Adige</t>
  </si>
  <si>
    <t>Bolzano/Bozen</t>
  </si>
  <si>
    <t>Trento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</si>
  <si>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</si>
  <si>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</si>
  <si>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</si>
  <si>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</si>
  <si>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</si>
  <si>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</si>
  <si>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</si>
  <si>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</si>
  <si>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</si>
  <si>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</si>
  <si>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</si>
  <si>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</si>
  <si>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</si>
  <si>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</si>
  <si>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</si>
  <si>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</si>
  <si>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</si>
  <si>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</si>
  <si>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</si>
  <si>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</si>
  <si>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</si>
  <si>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Istituzioni che hanno utilizzato il lavoro agile</t>
  </si>
  <si>
    <t>Quota media di personale in servizio che disponeva di PC fornito dall'unità istituzionale</t>
  </si>
  <si>
    <t>Istituzioniche hanno utilizzato il lavoro agile</t>
  </si>
  <si>
    <t xml:space="preserve">IP che hanno utilizzato modalità specifiche di monitoraggio del lavoro agile
</t>
  </si>
  <si>
    <t>v.a</t>
  </si>
  <si>
    <t>20.1</t>
  </si>
  <si>
    <t>% sul totale personale</t>
  </si>
  <si>
    <t>IP che hanno utilizzato modalità specifiche di monitoraggio del lavoro agile</t>
  </si>
  <si>
    <t xml:space="preserve"> FORMA GIURIDICA
</t>
  </si>
  <si>
    <t xml:space="preserve">Istituzioni che hanno utilizzato 
 il lavoro agile
</t>
  </si>
  <si>
    <t>Istituzioni  che hanno utilizzato il lavoro agile</t>
  </si>
  <si>
    <t xml:space="preserve">Istituzioni che hanno fornito PC o altri device al personale in servizio per lavorare da remoto </t>
  </si>
  <si>
    <r>
      <t>Tavola  2.1 - Istituzioni pubbliche che hanno utilizzato il lavoro agile e relativa quota  media di personale in servizio che ha fruito del lavoro agile  per forma giuridica  - Anno 2022</t>
    </r>
    <r>
      <rPr>
        <i/>
        <sz val="9"/>
        <color theme="1"/>
        <rFont val="Arial"/>
        <family val="2"/>
      </rPr>
      <t xml:space="preserve"> (valori assoluti e percentuali)</t>
    </r>
  </si>
  <si>
    <r>
      <t>Tavola 2.2 - Istituzioni pubbliche che hanno utilizzato il lavoro agile e relativa quota  media di personale in servizio che ha fruito del lavoro agile  per regione e ripartizione geografica - Anno 2022</t>
    </r>
    <r>
      <rPr>
        <i/>
        <sz val="9"/>
        <color theme="1"/>
        <rFont val="Arial"/>
        <family val="2"/>
      </rPr>
      <t xml:space="preserve"> (valori assoluti e percentuali)</t>
    </r>
  </si>
  <si>
    <r>
      <t xml:space="preserve">Tavola 2.3 - Istituzioni pubbliche che hanno adottato il Piano organizzativo del Lavoro Agile o il Piano Integrato di Attività e organizzazione o altro documento di pianificazione del lavoro agile e/o che hanno regolamentato con atto proprio la disciplina del lavoro agile  anche a valle della definizione dei CCNL, per forma giuridica -  Anno 2022 </t>
    </r>
    <r>
      <rPr>
        <i/>
        <sz val="9"/>
        <color theme="1"/>
        <rFont val="Arial"/>
        <family val="2"/>
      </rPr>
      <t>(valori assoluti e percentuali)</t>
    </r>
  </si>
  <si>
    <r>
      <t xml:space="preserve">Tavola 2.4 - Istituzioni pubbliche che hanno adottato il Piano organizzativo del Lavoro Agile o il Piano Integrato di Attività e organizzazione o altro documento di pianificazione del lavoro agile e/o che hanno regolamentato con atto proprio la disciplina del lavoro agile  anche a valle della definizione dei CCNL, per regione e ripartizione geografica -  Anno 2022 </t>
    </r>
    <r>
      <rPr>
        <i/>
        <sz val="9"/>
        <color theme="1"/>
        <rFont val="Arial"/>
        <family val="2"/>
      </rPr>
      <t>(valori assoluti e percentuali)</t>
    </r>
  </si>
  <si>
    <r>
      <t xml:space="preserve">Tavola 2.5- Istituzioni pubbliche che negli atti di programmazione e/o regolamentazione in vigore nel 2022 hanno previsto un tetto minimo di lavoratori che possono usufruire del lavoro agile,  per forma giuridica -  Anno 2022 </t>
    </r>
    <r>
      <rPr>
        <i/>
        <sz val="9"/>
        <color theme="1"/>
        <rFont val="Arial"/>
        <family val="2"/>
      </rPr>
      <t>(valori assoluti e percentuali)</t>
    </r>
  </si>
  <si>
    <r>
      <t xml:space="preserve">Tavola 2.6- Istituzioni pubbliche che negli atti di programmazione e/o regolamentazione in vigore nel 2022 hanno previsto un tetto minimo di lavoratori che possono usufruire del lavoro agile,  per regione e ripartizione geografica -  Anno 2022 </t>
    </r>
    <r>
      <rPr>
        <i/>
        <sz val="9"/>
        <color theme="1"/>
        <rFont val="Arial"/>
        <family val="2"/>
      </rPr>
      <t>(valori assoluti e percentuali)</t>
    </r>
  </si>
  <si>
    <r>
      <t xml:space="preserve">Tavola 2.7  - Istituzioni pubbliche che hanno previsto una percentuale minima di giornate in presenza  per  forma giuridica  - Anno 2022 </t>
    </r>
    <r>
      <rPr>
        <i/>
        <sz val="9"/>
        <color theme="1"/>
        <rFont val="Arial"/>
        <family val="2"/>
      </rPr>
      <t>(valori assoluti e percentuali)</t>
    </r>
  </si>
  <si>
    <r>
      <t xml:space="preserve">Tavola 2.8  - Istituzioni pubbliche che hanno previsto una percentuale minima di giornate in presenza  per regione e ripartizione geografica  - Anno 2022 </t>
    </r>
    <r>
      <rPr>
        <i/>
        <sz val="9"/>
        <color theme="1"/>
        <rFont val="Arial"/>
        <family val="2"/>
      </rPr>
      <t>(valori assoluti e percentuali)</t>
    </r>
  </si>
  <si>
    <r>
      <t>Tavola 2.11- Istituzioni pubbliche che hanno utilizzato modalità specifiche per monitorare l'attività svolta dal personale in lavoro agile  per forma giuridica -  Anno 2022</t>
    </r>
    <r>
      <rPr>
        <i/>
        <sz val="9"/>
        <color theme="1"/>
        <rFont val="Arial"/>
        <family val="2"/>
      </rPr>
      <t xml:space="preserve"> (valori assoluti e percentuali)</t>
    </r>
  </si>
  <si>
    <r>
      <t>Tavola 2.12- Istituzioni pubbliche che hanno utilizzato modalità specifiche per monitorare l'attività svolta dal personale in lavoro agile  per regione e ripartizione geografica -  Anno 2022</t>
    </r>
    <r>
      <rPr>
        <i/>
        <sz val="9"/>
        <color theme="1"/>
        <rFont val="Arial"/>
        <family val="2"/>
      </rPr>
      <t xml:space="preserve"> (valori assoluti e percentuali)</t>
    </r>
  </si>
  <si>
    <r>
      <rPr>
        <b/>
        <sz val="9"/>
        <color theme="1"/>
        <rFont val="Arial"/>
        <family val="2"/>
      </rPr>
      <t xml:space="preserve">Tavola 2.15- Istituzioni pubbliche che hanno monitorato l'impatto del lavoro agile per forma giuridica e tipo di aspetto - Anno 2022 </t>
    </r>
    <r>
      <rPr>
        <i/>
        <sz val="9"/>
        <color theme="1"/>
        <rFont val="Arial"/>
        <family val="2"/>
      </rPr>
      <t>(valori assoluti e percentuali)</t>
    </r>
  </si>
  <si>
    <r>
      <rPr>
        <b/>
        <sz val="9"/>
        <color theme="1"/>
        <rFont val="Arial"/>
        <family val="2"/>
      </rPr>
      <t xml:space="preserve">Tavola 2.16 - Istituzioni pubbliche che hanno monitorato l'impatto del lavoro agile per regione e ripartizione geografica  e tipo di aspetto - Anno 2022 </t>
    </r>
    <r>
      <rPr>
        <i/>
        <sz val="9"/>
        <color theme="1"/>
        <rFont val="Arial"/>
        <family val="2"/>
      </rPr>
      <t>(valori assoluti )</t>
    </r>
  </si>
  <si>
    <r>
      <t xml:space="preserve">Tavola 2.17 - Istituzioni pubbliche che hanno monitorato l'impatto del lavoro agile  ed esito del monitoraggio/valutazione per forma giuridica - Anno 2022 </t>
    </r>
    <r>
      <rPr>
        <sz val="9"/>
        <color theme="1"/>
        <rFont val="Arial"/>
        <family val="2"/>
      </rPr>
      <t>(</t>
    </r>
    <r>
      <rPr>
        <i/>
        <sz val="9"/>
        <color theme="1"/>
        <rFont val="Arial"/>
        <family val="2"/>
      </rPr>
      <t>valori assoluti e percentuali</t>
    </r>
    <r>
      <rPr>
        <sz val="9"/>
        <color theme="1"/>
        <rFont val="Arial"/>
        <family val="2"/>
      </rPr>
      <t>)</t>
    </r>
  </si>
  <si>
    <r>
      <rPr>
        <i/>
        <sz val="7"/>
        <rFont val="Arial"/>
        <family val="2"/>
      </rPr>
      <t xml:space="preserve">Fonte: </t>
    </r>
    <r>
      <rPr>
        <sz val="7"/>
        <rFont val="Arial"/>
        <family val="2"/>
      </rPr>
      <t>Istat, Censimento permanente istituzioni pubbliche</t>
    </r>
  </si>
  <si>
    <t>Istituzioni che hanno utilizzato 
 il lavoro agile</t>
  </si>
  <si>
    <t>Istituzioni  che hanno adottato il Piano organizzativo del Lavoro Agile o il Piano Integrato di Attività e organizzazione o altro documento di pianificazione del lavoro agile (A)</t>
  </si>
  <si>
    <t xml:space="preserve">Istituzioni  che hanno regolamentato con atto proprio la disciplina del lavoro agile (B) </t>
  </si>
  <si>
    <t>Istituzioni che hanno solamente adottato documenti di pianificazione del lavoro agile (solo A)</t>
  </si>
  <si>
    <t>Istituzioni  che hanno  sia adottato documenti di pianificazione del lavoro agile (A) e sia regolamentato anche con atto proprio  (B)</t>
  </si>
  <si>
    <t xml:space="preserve">Istituzioni che hanno solamente regolamentato con atto proprio </t>
  </si>
  <si>
    <t xml:space="preserve">istituzioni che hanno solamente regolamentato con atto proprio </t>
  </si>
  <si>
    <t>Istituzioni  che hanno sia adottato  documenti di pianificazione del lavoro agile (A) e sia regolamentato anche con atto proprio  (B)</t>
  </si>
  <si>
    <t xml:space="preserve">Istituzioni  che hanno previsto per il 2022 un tetto massimo di lavoratori che possono usufruire del lavoro agile </t>
  </si>
  <si>
    <t>valori percentuali</t>
  </si>
  <si>
    <r>
      <t xml:space="preserve">Tavola 2.9- Istituzioni pubbliche che hanno fornito PC o altri </t>
    </r>
    <r>
      <rPr>
        <b/>
        <i/>
        <sz val="9"/>
        <color theme="1"/>
        <rFont val="Arial"/>
        <family val="2"/>
      </rPr>
      <t>device</t>
    </r>
    <r>
      <rPr>
        <b/>
        <sz val="9"/>
        <color theme="1"/>
        <rFont val="Arial"/>
        <family val="2"/>
      </rPr>
      <t xml:space="preserve"> al personale in servizio per lavorare da remoto per classe di quote personale in servizio a cui è stata fornita la dotazione informatica per forma giuridica- Anno 2022 </t>
    </r>
    <r>
      <rPr>
        <i/>
        <sz val="9"/>
        <color theme="1"/>
        <rFont val="Arial"/>
        <family val="2"/>
      </rPr>
      <t>(valori assoluti e percentuali)</t>
    </r>
  </si>
  <si>
    <t xml:space="preserve"> Istituzioni per classe di quote  di personale in servizio a cui è stato fornita la dotazione informatica per lavorare da remoto</t>
  </si>
  <si>
    <t xml:space="preserve"> Istituzioni per classe di quote di personale in servizio a cui è stato fornita la dotazione informatica per lavorare da remoto</t>
  </si>
  <si>
    <r>
      <t xml:space="preserve">Tavola 2.10- Istituzioni pubbliche che hanno fornito PC o altri </t>
    </r>
    <r>
      <rPr>
        <b/>
        <i/>
        <sz val="9"/>
        <color theme="1"/>
        <rFont val="Arial"/>
        <family val="2"/>
      </rPr>
      <t>device</t>
    </r>
    <r>
      <rPr>
        <b/>
        <sz val="9"/>
        <color theme="1"/>
        <rFont val="Arial"/>
        <family val="2"/>
      </rPr>
      <t xml:space="preserve"> al personale in servizio per lavorare da remoto  per classe di quote di personale in servizio a cui è stata fornita la dotazione informatica per regione e ripartizione territoriale- Anno 2022 </t>
    </r>
    <r>
      <rPr>
        <i/>
        <sz val="9"/>
        <color theme="1"/>
        <rFont val="Arial"/>
        <family val="2"/>
      </rPr>
      <t>(valori assoluti e percentuali)</t>
    </r>
  </si>
  <si>
    <t>Sì, sono stati introdotti</t>
  </si>
  <si>
    <r>
      <t>Tavola 2.13  - Istituzioni pubbliche che hanno introdotto nuovi strumenti di valutazione della performance anche al fine di cogliere gli effetti del lavoro agile sulla performance individuale e complessiva dell'unità istituzionale</t>
    </r>
    <r>
      <rPr>
        <b/>
        <i/>
        <sz val="9"/>
        <color theme="1"/>
        <rFont val="Arial"/>
        <family val="2"/>
      </rPr>
      <t xml:space="preserve"> </t>
    </r>
    <r>
      <rPr>
        <b/>
        <sz val="9"/>
        <color theme="1"/>
        <rFont val="Arial"/>
        <family val="2"/>
      </rPr>
      <t>per forma giuridica</t>
    </r>
    <r>
      <rPr>
        <b/>
        <i/>
        <sz val="9"/>
        <color theme="1"/>
        <rFont val="Arial"/>
        <family val="2"/>
      </rPr>
      <t xml:space="preserve"> -</t>
    </r>
    <r>
      <rPr>
        <b/>
        <sz val="9"/>
        <color theme="1"/>
        <rFont val="Arial"/>
        <family val="2"/>
      </rPr>
      <t xml:space="preserve"> Anno 2022 </t>
    </r>
    <r>
      <rPr>
        <i/>
        <sz val="9"/>
        <color theme="1"/>
        <rFont val="Arial"/>
        <family val="2"/>
      </rPr>
      <t>(valori assoluti e percentuali)</t>
    </r>
  </si>
  <si>
    <r>
      <t>Tavola  2.14- Istituzioni pubbliche che che hanno introdotto nuovi strumenti di valutazione della performance anche al fine di cogliere gli effetti del lavoro agile sulla performance individuale e complessiva dell'unità istituzionale</t>
    </r>
    <r>
      <rPr>
        <b/>
        <i/>
        <sz val="9"/>
        <color theme="1"/>
        <rFont val="Arial"/>
        <family val="2"/>
      </rPr>
      <t xml:space="preserve"> </t>
    </r>
    <r>
      <rPr>
        <b/>
        <sz val="9"/>
        <color theme="1"/>
        <rFont val="Arial"/>
        <family val="2"/>
      </rPr>
      <t>per regione e ripartizione geografica</t>
    </r>
    <r>
      <rPr>
        <b/>
        <i/>
        <sz val="9"/>
        <color theme="1"/>
        <rFont val="Arial"/>
        <family val="2"/>
      </rPr>
      <t>-</t>
    </r>
    <r>
      <rPr>
        <b/>
        <sz val="9"/>
        <color theme="1"/>
        <rFont val="Arial"/>
        <family val="2"/>
      </rPr>
      <t xml:space="preserve"> Anno 2022 </t>
    </r>
    <r>
      <rPr>
        <i/>
        <sz val="9"/>
        <color theme="1"/>
        <rFont val="Arial"/>
        <family val="2"/>
      </rPr>
      <t>(valori assoluti e percentuali)</t>
    </r>
  </si>
  <si>
    <t>Sì. sono stati introdotti</t>
  </si>
  <si>
    <r>
      <t xml:space="preserve">Tavola  2.18 - Istituzioni pubbliche che hanno monitorato l'impatto del lavoro agile  ed esito del monitoraggio/valutazione per regione e ripartizione geografica- Anno 2022 </t>
    </r>
    <r>
      <rPr>
        <sz val="9"/>
        <color theme="1"/>
        <rFont val="Arial"/>
        <family val="2"/>
      </rPr>
      <t>(valori assoluti e percentuali)</t>
    </r>
    <r>
      <rPr>
        <b/>
        <sz val="9"/>
        <color theme="1"/>
        <rFont val="Arial"/>
        <family val="2"/>
      </rPr>
      <t xml:space="preserve"> </t>
    </r>
  </si>
  <si>
    <t>(a) Il totale delle istituzioni pubbliche non comprende la forma giuridica "Amministrazione dello stato  e organo costituzionale o a rilevanza costituzionale".</t>
  </si>
  <si>
    <t>Totale Istituzioni rispondenti (a)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</si>
</sst>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3" x14ac:knownFonts="1">
    <font>
      <sz val="11"/>
      <color theme="1"/>
      <name val="Calibri"/>
      <family val="2"/>
      <scheme val="minor"/>
    </font>
    <font>
      <sz val="7"/>
      <name val="Arial"/>
      <family val="2"/>
    </font>
    <font>
      <sz val="7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9"/>
      <color theme="1"/>
      <name val="Arial"/>
      <family val="2"/>
    </font>
    <font>
      <i/>
      <sz val="7"/>
      <name val="Arial"/>
      <family val="2"/>
    </font>
    <font>
      <b/>
      <sz val="7"/>
      <name val="Arial"/>
      <family val="2"/>
    </font>
    <font>
      <b/>
      <i/>
      <sz val="9"/>
      <color theme="1"/>
      <name val="Arial"/>
      <family val="2"/>
    </font>
    <font>
      <b/>
      <sz val="7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7"/>
      <color rgb="FF000000"/>
      <name val="Arial"/>
      <family val="2"/>
    </font>
    <font>
      <sz val="7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7"/>
      <color theme="1"/>
      <name val="Arial"/>
      <family val="2"/>
    </font>
    <font>
      <sz val="9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/>
      <right/>
      <top style="hair">
        <color indexed="23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23"/>
      </bottom>
      <diagonal/>
    </border>
  </borders>
  <cellStyleXfs count="1">
    <xf numFmtId="0" fontId="0" fillId="0" borderId="0"/>
  </cellStyleXfs>
  <cellXfs count="291">
    <xf numFmtId="0" fontId="0" fillId="0" borderId="0" xfId="0"/>
    <xf numFmtId="0" fontId="0" fillId="0" borderId="3" xfId="0" applyBorder="1"/>
    <xf numFmtId="0" fontId="0" fillId="0" borderId="0" xfId="0" applyBorder="1"/>
    <xf numFmtId="0" fontId="7" fillId="0" borderId="0" xfId="0" applyFont="1"/>
    <xf numFmtId="0" fontId="2" fillId="0" borderId="0" xfId="0" applyFont="1"/>
    <xf numFmtId="0" fontId="1" fillId="0" borderId="5" xfId="0" applyFont="1" applyFill="1" applyBorder="1" applyAlignment="1">
      <alignment horizontal="left" vertical="center" wrapText="1"/>
    </xf>
    <xf numFmtId="3" fontId="1" fillId="0" borderId="5" xfId="0" applyNumberFormat="1" applyFont="1" applyFill="1" applyBorder="1" applyAlignment="1">
      <alignment vertical="center"/>
    </xf>
    <xf numFmtId="164" fontId="1" fillId="0" borderId="0" xfId="0" applyNumberFormat="1" applyFont="1" applyFill="1" applyBorder="1" applyAlignment="1">
      <alignment vertical="center"/>
    </xf>
    <xf numFmtId="164" fontId="1" fillId="0" borderId="5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3" fontId="8" fillId="0" borderId="4" xfId="0" applyNumberFormat="1" applyFont="1" applyFill="1" applyBorder="1" applyAlignment="1">
      <alignment vertical="center"/>
    </xf>
    <xf numFmtId="164" fontId="8" fillId="0" borderId="4" xfId="0" applyNumberFormat="1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164" fontId="1" fillId="0" borderId="4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9" fillId="0" borderId="6" xfId="0" applyFont="1" applyFill="1" applyBorder="1" applyAlignment="1">
      <alignment vertical="center"/>
    </xf>
    <xf numFmtId="3" fontId="9" fillId="0" borderId="6" xfId="0" applyNumberFormat="1" applyFont="1" applyFill="1" applyBorder="1" applyAlignment="1">
      <alignment vertical="center"/>
    </xf>
    <xf numFmtId="164" fontId="9" fillId="0" borderId="6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vertical="center"/>
    </xf>
    <xf numFmtId="0" fontId="0" fillId="0" borderId="0" xfId="0" applyFill="1"/>
    <xf numFmtId="0" fontId="1" fillId="0" borderId="2" xfId="0" applyFont="1" applyFill="1" applyBorder="1" applyAlignment="1">
      <alignment horizontal="right" vertical="center" wrapText="1"/>
    </xf>
    <xf numFmtId="165" fontId="1" fillId="0" borderId="5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3" fontId="9" fillId="0" borderId="0" xfId="0" applyNumberFormat="1" applyFont="1" applyFill="1" applyBorder="1" applyAlignment="1">
      <alignment vertical="center"/>
    </xf>
    <xf numFmtId="165" fontId="1" fillId="0" borderId="0" xfId="0" applyNumberFormat="1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vertical="center"/>
    </xf>
    <xf numFmtId="0" fontId="1" fillId="0" borderId="0" xfId="0" applyFont="1" applyFill="1" applyBorder="1"/>
    <xf numFmtId="0" fontId="8" fillId="0" borderId="2" xfId="0" applyFont="1" applyFill="1" applyBorder="1" applyAlignment="1">
      <alignment horizontal="right" vertical="center" wrapText="1"/>
    </xf>
    <xf numFmtId="3" fontId="1" fillId="0" borderId="7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wrapText="1"/>
    </xf>
    <xf numFmtId="3" fontId="4" fillId="0" borderId="0" xfId="0" applyNumberFormat="1" applyFont="1" applyFill="1" applyBorder="1"/>
    <xf numFmtId="3" fontId="3" fillId="0" borderId="0" xfId="0" applyNumberFormat="1" applyFont="1" applyFill="1"/>
    <xf numFmtId="164" fontId="1" fillId="0" borderId="7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2" fillId="0" borderId="0" xfId="0" applyFont="1" applyAlignment="1">
      <alignment horizontal="right"/>
    </xf>
    <xf numFmtId="164" fontId="9" fillId="0" borderId="3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1" fillId="0" borderId="3" xfId="0" applyFont="1" applyBorder="1" applyAlignment="1">
      <alignment horizontal="right"/>
    </xf>
    <xf numFmtId="165" fontId="9" fillId="0" borderId="3" xfId="0" applyNumberFormat="1" applyFont="1" applyFill="1" applyBorder="1" applyAlignment="1">
      <alignment vertical="center"/>
    </xf>
    <xf numFmtId="3" fontId="9" fillId="0" borderId="3" xfId="0" applyNumberFormat="1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0" fontId="12" fillId="0" borderId="0" xfId="0" applyFont="1"/>
    <xf numFmtId="164" fontId="8" fillId="0" borderId="5" xfId="0" applyNumberFormat="1" applyFont="1" applyFill="1" applyBorder="1" applyAlignment="1">
      <alignment vertical="center"/>
    </xf>
    <xf numFmtId="2" fontId="1" fillId="0" borderId="5" xfId="0" applyNumberFormat="1" applyFont="1" applyFill="1" applyBorder="1" applyAlignment="1">
      <alignment vertical="center"/>
    </xf>
    <xf numFmtId="3" fontId="2" fillId="0" borderId="0" xfId="0" applyNumberFormat="1" applyFont="1"/>
    <xf numFmtId="165" fontId="2" fillId="0" borderId="0" xfId="0" applyNumberFormat="1" applyFont="1"/>
    <xf numFmtId="3" fontId="11" fillId="0" borderId="3" xfId="0" applyNumberFormat="1" applyFont="1" applyBorder="1"/>
    <xf numFmtId="0" fontId="11" fillId="0" borderId="3" xfId="0" applyFont="1" applyBorder="1"/>
    <xf numFmtId="165" fontId="11" fillId="0" borderId="3" xfId="0" applyNumberFormat="1" applyFont="1" applyBorder="1"/>
    <xf numFmtId="3" fontId="0" fillId="0" borderId="0" xfId="0" applyNumberFormat="1"/>
    <xf numFmtId="3" fontId="1" fillId="0" borderId="0" xfId="0" applyNumberFormat="1" applyFont="1" applyFill="1" applyBorder="1" applyAlignment="1">
      <alignment horizontal="right" vertical="center"/>
    </xf>
    <xf numFmtId="3" fontId="9" fillId="0" borderId="3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 wrapText="1"/>
    </xf>
    <xf numFmtId="0" fontId="1" fillId="0" borderId="4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2" fillId="0" borderId="0" xfId="0" applyFont="1" applyBorder="1"/>
    <xf numFmtId="0" fontId="14" fillId="0" borderId="0" xfId="0" applyFont="1"/>
    <xf numFmtId="0" fontId="1" fillId="0" borderId="2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horizontal="right" vertical="center" wrapText="1"/>
    </xf>
    <xf numFmtId="165" fontId="2" fillId="0" borderId="0" xfId="0" applyNumberFormat="1" applyFont="1" applyAlignment="1">
      <alignment horizontal="right"/>
    </xf>
    <xf numFmtId="165" fontId="0" fillId="0" borderId="0" xfId="0" applyNumberFormat="1"/>
    <xf numFmtId="3" fontId="1" fillId="0" borderId="1" xfId="0" applyNumberFormat="1" applyFont="1" applyFill="1" applyBorder="1" applyAlignment="1">
      <alignment horizontal="right" vertical="center"/>
    </xf>
    <xf numFmtId="3" fontId="8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 applyAlignment="1">
      <alignment horizontal="right"/>
    </xf>
    <xf numFmtId="3" fontId="11" fillId="0" borderId="3" xfId="0" applyNumberFormat="1" applyFont="1" applyBorder="1" applyAlignment="1">
      <alignment horizontal="right"/>
    </xf>
    <xf numFmtId="165" fontId="11" fillId="0" borderId="3" xfId="0" applyNumberFormat="1" applyFont="1" applyBorder="1" applyAlignment="1">
      <alignment horizontal="right"/>
    </xf>
    <xf numFmtId="0" fontId="9" fillId="0" borderId="6" xfId="0" applyFont="1" applyBorder="1" applyAlignment="1">
      <alignment vertical="center"/>
    </xf>
    <xf numFmtId="0" fontId="13" fillId="0" borderId="0" xfId="0" applyFont="1"/>
    <xf numFmtId="0" fontId="13" fillId="0" borderId="0" xfId="0" applyFont="1" applyBorder="1"/>
    <xf numFmtId="3" fontId="2" fillId="0" borderId="3" xfId="0" applyNumberFormat="1" applyFont="1" applyBorder="1"/>
    <xf numFmtId="0" fontId="1" fillId="0" borderId="3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6" fillId="0" borderId="0" xfId="0" applyFont="1" applyFill="1" applyBorder="1" applyAlignment="1">
      <alignment vertical="center"/>
    </xf>
    <xf numFmtId="0" fontId="2" fillId="0" borderId="0" xfId="0" applyFont="1" applyBorder="1" applyAlignment="1">
      <alignment wrapText="1"/>
    </xf>
    <xf numFmtId="0" fontId="2" fillId="0" borderId="3" xfId="0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3" fontId="1" fillId="0" borderId="3" xfId="0" applyNumberFormat="1" applyFont="1" applyFill="1" applyBorder="1" applyAlignment="1">
      <alignment vertical="center"/>
    </xf>
    <xf numFmtId="0" fontId="17" fillId="0" borderId="0" xfId="0" applyFont="1" applyBorder="1" applyAlignment="1">
      <alignment wrapText="1"/>
    </xf>
    <xf numFmtId="0" fontId="17" fillId="0" borderId="1" xfId="0" applyFont="1" applyBorder="1" applyAlignment="1"/>
    <xf numFmtId="0" fontId="17" fillId="0" borderId="0" xfId="0" applyFont="1" applyBorder="1"/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18" fillId="0" borderId="3" xfId="0" applyFont="1" applyBorder="1"/>
    <xf numFmtId="3" fontId="1" fillId="0" borderId="2" xfId="0" applyNumberFormat="1" applyFont="1" applyFill="1" applyBorder="1" applyAlignment="1">
      <alignment horizontal="right" vertical="center" wrapText="1"/>
    </xf>
    <xf numFmtId="3" fontId="1" fillId="0" borderId="0" xfId="0" applyNumberFormat="1" applyFont="1" applyFill="1" applyBorder="1" applyAlignment="1">
      <alignment horizontal="right" vertical="center" wrapText="1"/>
    </xf>
    <xf numFmtId="0" fontId="17" fillId="0" borderId="0" xfId="0" applyFont="1" applyBorder="1" applyAlignment="1">
      <alignment horizontal="center" wrapText="1"/>
    </xf>
    <xf numFmtId="0" fontId="17" fillId="0" borderId="0" xfId="0" applyFont="1"/>
    <xf numFmtId="0" fontId="2" fillId="0" borderId="0" xfId="0" applyFont="1" applyBorder="1"/>
    <xf numFmtId="0" fontId="2" fillId="0" borderId="0" xfId="0" applyFont="1" applyFill="1" applyBorder="1"/>
    <xf numFmtId="0" fontId="17" fillId="0" borderId="3" xfId="0" applyFont="1" applyBorder="1" applyAlignment="1">
      <alignment horizontal="center" wrapText="1"/>
    </xf>
    <xf numFmtId="0" fontId="17" fillId="0" borderId="3" xfId="0" applyFont="1" applyBorder="1"/>
    <xf numFmtId="165" fontId="17" fillId="0" borderId="0" xfId="0" applyNumberFormat="1" applyFont="1"/>
    <xf numFmtId="165" fontId="18" fillId="0" borderId="3" xfId="0" applyNumberFormat="1" applyFont="1" applyBorder="1"/>
    <xf numFmtId="0" fontId="17" fillId="0" borderId="0" xfId="0" applyFont="1" applyFill="1" applyBorder="1"/>
    <xf numFmtId="3" fontId="1" fillId="0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right"/>
    </xf>
    <xf numFmtId="0" fontId="2" fillId="0" borderId="3" xfId="0" applyFont="1" applyBorder="1" applyAlignment="1">
      <alignment horizontal="right" vertical="center" wrapText="1"/>
    </xf>
    <xf numFmtId="0" fontId="2" fillId="0" borderId="0" xfId="0" applyFont="1" applyFill="1" applyAlignment="1">
      <alignment horizontal="right"/>
    </xf>
    <xf numFmtId="165" fontId="2" fillId="0" borderId="0" xfId="0" applyNumberFormat="1" applyFont="1" applyFill="1"/>
    <xf numFmtId="165" fontId="8" fillId="0" borderId="5" xfId="0" applyNumberFormat="1" applyFont="1" applyFill="1" applyBorder="1" applyAlignment="1">
      <alignment vertical="center"/>
    </xf>
    <xf numFmtId="3" fontId="20" fillId="0" borderId="0" xfId="0" applyNumberFormat="1" applyFont="1" applyFill="1" applyBorder="1"/>
    <xf numFmtId="0" fontId="20" fillId="0" borderId="0" xfId="0" applyFont="1" applyFill="1" applyBorder="1"/>
    <xf numFmtId="0" fontId="20" fillId="0" borderId="0" xfId="0" applyFont="1" applyFill="1" applyAlignment="1">
      <alignment horizontal="right"/>
    </xf>
    <xf numFmtId="165" fontId="20" fillId="0" borderId="0" xfId="0" applyNumberFormat="1" applyFont="1" applyFill="1"/>
    <xf numFmtId="3" fontId="20" fillId="0" borderId="0" xfId="0" applyNumberFormat="1" applyFont="1" applyFill="1"/>
    <xf numFmtId="0" fontId="20" fillId="0" borderId="0" xfId="0" applyFont="1" applyFill="1"/>
    <xf numFmtId="3" fontId="2" fillId="0" borderId="0" xfId="0" applyNumberFormat="1" applyFont="1" applyFill="1"/>
    <xf numFmtId="0" fontId="2" fillId="0" borderId="0" xfId="0" applyFont="1" applyFill="1"/>
    <xf numFmtId="165" fontId="9" fillId="0" borderId="6" xfId="0" applyNumberFormat="1" applyFont="1" applyFill="1" applyBorder="1" applyAlignment="1">
      <alignment vertical="center"/>
    </xf>
    <xf numFmtId="3" fontId="11" fillId="0" borderId="3" xfId="0" applyNumberFormat="1" applyFont="1" applyFill="1" applyBorder="1"/>
    <xf numFmtId="0" fontId="11" fillId="0" borderId="3" xfId="0" applyFont="1" applyFill="1" applyBorder="1" applyAlignment="1">
      <alignment horizontal="right"/>
    </xf>
    <xf numFmtId="165" fontId="11" fillId="0" borderId="3" xfId="0" applyNumberFormat="1" applyFont="1" applyFill="1" applyBorder="1"/>
    <xf numFmtId="0" fontId="21" fillId="0" borderId="0" xfId="0" applyFont="1"/>
    <xf numFmtId="0" fontId="17" fillId="0" borderId="1" xfId="0" applyFont="1" applyBorder="1"/>
    <xf numFmtId="0" fontId="15" fillId="0" borderId="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vertical="center" wrapText="1"/>
    </xf>
    <xf numFmtId="3" fontId="1" fillId="0" borderId="1" xfId="0" applyNumberFormat="1" applyFont="1" applyFill="1" applyBorder="1" applyAlignment="1">
      <alignment vertical="center"/>
    </xf>
    <xf numFmtId="3" fontId="17" fillId="0" borderId="0" xfId="0" applyNumberFormat="1" applyFont="1"/>
    <xf numFmtId="3" fontId="22" fillId="0" borderId="0" xfId="0" applyNumberFormat="1" applyFont="1"/>
    <xf numFmtId="3" fontId="18" fillId="0" borderId="3" xfId="0" applyNumberFormat="1" applyFont="1" applyBorder="1"/>
    <xf numFmtId="0" fontId="17" fillId="0" borderId="0" xfId="0" applyFont="1" applyFill="1"/>
    <xf numFmtId="0" fontId="17" fillId="0" borderId="3" xfId="0" applyFont="1" applyFill="1" applyBorder="1"/>
    <xf numFmtId="165" fontId="1" fillId="0" borderId="7" xfId="0" applyNumberFormat="1" applyFont="1" applyFill="1" applyBorder="1" applyAlignment="1">
      <alignment vertical="center"/>
    </xf>
    <xf numFmtId="165" fontId="1" fillId="0" borderId="4" xfId="0" applyNumberFormat="1" applyFont="1" applyFill="1" applyBorder="1" applyAlignment="1">
      <alignment vertical="center"/>
    </xf>
    <xf numFmtId="165" fontId="8" fillId="0" borderId="4" xfId="0" applyNumberFormat="1" applyFont="1" applyFill="1" applyBorder="1" applyAlignment="1">
      <alignment vertical="center"/>
    </xf>
    <xf numFmtId="0" fontId="17" fillId="0" borderId="3" xfId="0" applyFont="1" applyBorder="1" applyAlignment="1">
      <alignment horizontal="right"/>
    </xf>
    <xf numFmtId="165" fontId="17" fillId="0" borderId="0" xfId="0" applyNumberFormat="1" applyFont="1" applyFill="1"/>
    <xf numFmtId="165" fontId="18" fillId="0" borderId="3" xfId="0" applyNumberFormat="1" applyFont="1" applyFill="1" applyBorder="1"/>
    <xf numFmtId="0" fontId="22" fillId="0" borderId="0" xfId="0" applyFont="1" applyBorder="1"/>
    <xf numFmtId="164" fontId="2" fillId="0" borderId="0" xfId="0" applyNumberFormat="1" applyFont="1"/>
    <xf numFmtId="164" fontId="11" fillId="0" borderId="3" xfId="0" applyNumberFormat="1" applyFont="1" applyBorder="1"/>
    <xf numFmtId="3" fontId="9" fillId="0" borderId="3" xfId="0" applyNumberFormat="1" applyFont="1" applyFill="1" applyBorder="1" applyAlignment="1">
      <alignment horizontal="right"/>
    </xf>
    <xf numFmtId="3" fontId="17" fillId="0" borderId="1" xfId="0" applyNumberFormat="1" applyFont="1" applyBorder="1" applyAlignment="1"/>
    <xf numFmtId="3" fontId="17" fillId="0" borderId="0" xfId="0" applyNumberFormat="1" applyFont="1" applyBorder="1"/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7" fillId="0" borderId="3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7" fillId="0" borderId="0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 applyBorder="1"/>
    <xf numFmtId="0" fontId="2" fillId="0" borderId="3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3" fontId="20" fillId="0" borderId="0" xfId="0" applyNumberFormat="1" applyFont="1" applyAlignment="1">
      <alignment horizontal="right"/>
    </xf>
    <xf numFmtId="0" fontId="20" fillId="0" borderId="0" xfId="0" applyFont="1" applyAlignment="1">
      <alignment horizontal="right"/>
    </xf>
    <xf numFmtId="165" fontId="20" fillId="0" borderId="0" xfId="0" applyNumberFormat="1" applyFont="1" applyAlignment="1">
      <alignment horizontal="right"/>
    </xf>
    <xf numFmtId="164" fontId="1" fillId="0" borderId="1" xfId="0" applyNumberFormat="1" applyFont="1" applyFill="1" applyBorder="1" applyAlignment="1">
      <alignment vertical="center"/>
    </xf>
    <xf numFmtId="0" fontId="17" fillId="0" borderId="0" xfId="0" applyFont="1" applyBorder="1" applyAlignment="1">
      <alignment vertical="center" wrapText="1"/>
    </xf>
    <xf numFmtId="3" fontId="22" fillId="0" borderId="0" xfId="0" applyNumberFormat="1" applyFont="1" applyBorder="1"/>
    <xf numFmtId="164" fontId="8" fillId="0" borderId="0" xfId="0" applyNumberFormat="1" applyFont="1" applyFill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right"/>
    </xf>
    <xf numFmtId="3" fontId="20" fillId="0" borderId="0" xfId="0" applyNumberFormat="1" applyFont="1"/>
    <xf numFmtId="164" fontId="20" fillId="0" borderId="0" xfId="0" applyNumberFormat="1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" xfId="0" applyFont="1" applyBorder="1"/>
    <xf numFmtId="0" fontId="2" fillId="0" borderId="3" xfId="0" applyFont="1" applyFill="1" applyBorder="1"/>
    <xf numFmtId="0" fontId="2" fillId="0" borderId="3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17" fillId="0" borderId="1" xfId="0" applyFont="1" applyBorder="1" applyAlignment="1">
      <alignment vertical="top"/>
    </xf>
    <xf numFmtId="0" fontId="1" fillId="0" borderId="0" xfId="0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top"/>
    </xf>
    <xf numFmtId="0" fontId="17" fillId="0" borderId="3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right" vertical="center"/>
    </xf>
    <xf numFmtId="0" fontId="1" fillId="0" borderId="2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0" fillId="0" borderId="0" xfId="0" applyAlignment="1"/>
    <xf numFmtId="0" fontId="1" fillId="0" borderId="1" xfId="0" applyFont="1" applyFill="1" applyBorder="1" applyAlignment="1">
      <alignment horizontal="left" vertical="top" wrapText="1"/>
    </xf>
    <xf numFmtId="0" fontId="2" fillId="0" borderId="3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7" fillId="0" borderId="3" xfId="0" applyFont="1" applyBorder="1" applyAlignment="1">
      <alignment wrapText="1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7" fillId="0" borderId="3" xfId="0" applyFont="1" applyBorder="1" applyAlignment="1">
      <alignment vertical="center" wrapText="1"/>
    </xf>
    <xf numFmtId="0" fontId="2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9" fillId="0" borderId="0" xfId="0" applyFont="1" applyAlignment="1"/>
    <xf numFmtId="0" fontId="2" fillId="0" borderId="2" xfId="0" applyFont="1" applyBorder="1" applyAlignment="1">
      <alignment horizontal="center" wrapText="1"/>
    </xf>
    <xf numFmtId="0" fontId="17" fillId="0" borderId="2" xfId="0" applyFont="1" applyBorder="1" applyAlignment="1">
      <alignment horizontal="center" wrapText="1"/>
    </xf>
    <xf numFmtId="0" fontId="17" fillId="0" borderId="3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2" xfId="0" applyBorder="1" applyAlignment="1"/>
    <xf numFmtId="0" fontId="15" fillId="0" borderId="1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left" vertical="center"/>
    </xf>
    <xf numFmtId="0" fontId="17" fillId="0" borderId="0" xfId="0" applyFont="1" applyBorder="1" applyAlignment="1"/>
    <xf numFmtId="0" fontId="17" fillId="0" borderId="3" xfId="0" applyFont="1" applyBorder="1" applyAlignment="1"/>
    <xf numFmtId="0" fontId="5" fillId="0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3" xfId="0" applyFont="1" applyBorder="1" applyAlignment="1"/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17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7" fillId="0" borderId="1" xfId="0" applyFont="1" applyBorder="1" applyAlignment="1">
      <alignment vertical="top" wrapText="1"/>
    </xf>
    <xf numFmtId="0" fontId="17" fillId="0" borderId="3" xfId="0" applyFont="1" applyBorder="1" applyAlignment="1">
      <alignment vertical="top" wrapText="1"/>
    </xf>
    <xf numFmtId="0" fontId="1" fillId="0" borderId="0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5" fillId="0" borderId="3" xfId="0" applyFont="1" applyBorder="1" applyAlignment="1">
      <alignment vertical="center" wrapText="1"/>
    </xf>
    <xf numFmtId="0" fontId="0" fillId="0" borderId="3" xfId="0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0" fontId="7" fillId="0" borderId="3" xfId="0" applyFont="1" applyBorder="1" applyAlignment="1">
      <alignment wrapText="1"/>
    </xf>
    <xf numFmtId="0" fontId="21" fillId="0" borderId="3" xfId="0" applyFont="1" applyBorder="1" applyAlignment="1">
      <alignment wrapText="1"/>
    </xf>
    <xf numFmtId="0" fontId="17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/>
    <xf numFmtId="0" fontId="17" fillId="0" borderId="3" xfId="0" applyFont="1" applyFill="1" applyBorder="1" applyAlignment="1"/>
    <xf numFmtId="0" fontId="1" fillId="0" borderId="3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0" xfId="0" applyFill="1" applyBorder="1" applyAlignment="1"/>
    <xf numFmtId="0" fontId="0" fillId="0" borderId="3" xfId="0" applyFill="1" applyBorder="1" applyAlignment="1"/>
    <xf numFmtId="0" fontId="5" fillId="0" borderId="3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wrapText="1"/>
    </xf>
    <xf numFmtId="0" fontId="0" fillId="0" borderId="1" xfId="0" applyBorder="1" applyAlignment="1"/>
    <xf numFmtId="0" fontId="0" fillId="0" borderId="1" xfId="0" applyBorder="1" applyAlignment="1">
      <alignment horizontal="center" vertical="center"/>
    </xf>
    <xf numFmtId="3" fontId="1" fillId="2" borderId="0" xfId="0" applyNumberFormat="1" applyFont="1" applyFill="1"/>
    <xf numFmtId="3" fontId="1" fillId="2" borderId="0" xfId="0" applyNumberFormat="1" applyFont="1" applyFill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23"/>
  <sheetViews>
    <sheetView tabSelected="1" zoomScaleNormal="100" zoomScaleSheetLayoutView="120" workbookViewId="0">
      <selection sqref="A1:I1"/>
    </sheetView>
  </sheetViews>
  <sheetFormatPr defaultRowHeight="15" x14ac:dyDescent="0.25"/>
  <cols>
    <col min="1" max="1" width="38.140625" customWidth="1"/>
    <col min="2" max="2" width="8.7109375" customWidth="1"/>
    <col min="3" max="3" width="8.85546875" customWidth="1"/>
    <col min="4" max="4" width="0.7109375" customWidth="1"/>
    <col min="5" max="5" width="7.42578125" customWidth="1"/>
    <col min="6" max="6" width="9.140625" customWidth="1"/>
    <col min="7" max="7" width="8.140625" customWidth="1"/>
    <col min="8" max="8" width="1" customWidth="1"/>
    <col min="9" max="9" width="15.140625" customWidth="1"/>
    <col min="10" max="55" width="9.140625" style="2"/>
  </cols>
  <sheetData>
    <row r="1" spans="1:55" ht="26.25" customHeight="1" x14ac:dyDescent="0.25">
      <c r="A1" s="198" t="s">
        <v>118</v>
      </c>
      <c r="B1" s="199"/>
      <c r="C1" s="199"/>
      <c r="D1" s="199"/>
      <c r="E1" s="199"/>
      <c r="F1" s="199"/>
      <c r="G1" s="199"/>
      <c r="H1" s="199"/>
      <c r="I1" s="199"/>
    </row>
    <row r="2" spans="1:55" ht="39" customHeight="1" x14ac:dyDescent="0.25">
      <c r="A2" s="200" t="s">
        <v>114</v>
      </c>
      <c r="B2" s="157" t="s">
        <v>1</v>
      </c>
      <c r="C2" s="157" t="s">
        <v>64</v>
      </c>
      <c r="D2" s="150"/>
      <c r="E2" s="202" t="s">
        <v>132</v>
      </c>
      <c r="F2" s="202"/>
      <c r="G2" s="202"/>
      <c r="H2" s="150"/>
      <c r="I2" s="157" t="s">
        <v>76</v>
      </c>
    </row>
    <row r="3" spans="1:55" s="1" customFormat="1" ht="18" x14ac:dyDescent="0.25">
      <c r="A3" s="201"/>
      <c r="B3" s="167" t="s">
        <v>26</v>
      </c>
      <c r="C3" s="167" t="s">
        <v>26</v>
      </c>
      <c r="D3" s="168"/>
      <c r="E3" s="167" t="s">
        <v>26</v>
      </c>
      <c r="F3" s="167" t="s">
        <v>67</v>
      </c>
      <c r="G3" s="167" t="s">
        <v>112</v>
      </c>
      <c r="H3" s="168"/>
      <c r="I3" s="167" t="s">
        <v>27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</row>
    <row r="4" spans="1:55" ht="18" x14ac:dyDescent="0.25">
      <c r="A4" s="5" t="s">
        <v>3</v>
      </c>
      <c r="B4" s="6">
        <v>38</v>
      </c>
      <c r="C4" s="6">
        <v>249469</v>
      </c>
      <c r="D4" s="6"/>
      <c r="E4" s="6">
        <v>36</v>
      </c>
      <c r="F4" s="8">
        <v>94.73684210526315</v>
      </c>
      <c r="G4" s="50">
        <v>99.595140077524661</v>
      </c>
      <c r="H4" s="50"/>
      <c r="I4" s="26">
        <v>74.400000000000006</v>
      </c>
    </row>
    <row r="5" spans="1:55" x14ac:dyDescent="0.25">
      <c r="A5" s="9" t="s">
        <v>4</v>
      </c>
      <c r="B5" s="10">
        <v>9</v>
      </c>
      <c r="C5" s="10">
        <v>7001</v>
      </c>
      <c r="D5" s="10"/>
      <c r="E5" s="10">
        <v>8</v>
      </c>
      <c r="F5" s="49">
        <v>88.888888888888886</v>
      </c>
      <c r="G5" s="49">
        <v>87.930295672046853</v>
      </c>
      <c r="H5" s="49"/>
      <c r="I5" s="49">
        <v>73.900000000000006</v>
      </c>
    </row>
    <row r="6" spans="1:55" x14ac:dyDescent="0.25">
      <c r="A6" s="9" t="s">
        <v>5</v>
      </c>
      <c r="B6" s="10">
        <v>16</v>
      </c>
      <c r="C6" s="10">
        <v>197220</v>
      </c>
      <c r="D6" s="10"/>
      <c r="E6" s="10">
        <v>16</v>
      </c>
      <c r="F6" s="49">
        <v>100</v>
      </c>
      <c r="G6" s="49">
        <v>100</v>
      </c>
      <c r="H6" s="49"/>
      <c r="I6" s="49">
        <v>64.3</v>
      </c>
    </row>
    <row r="7" spans="1:55" x14ac:dyDescent="0.25">
      <c r="A7" s="9" t="s">
        <v>6</v>
      </c>
      <c r="B7" s="10">
        <v>13</v>
      </c>
      <c r="C7" s="10">
        <v>45248</v>
      </c>
      <c r="D7" s="10"/>
      <c r="E7" s="10">
        <v>12</v>
      </c>
      <c r="F7" s="49">
        <v>92.307692307692307</v>
      </c>
      <c r="G7" s="49">
        <v>99.635342998585571</v>
      </c>
      <c r="H7" s="49"/>
      <c r="I7" s="49">
        <v>88.2</v>
      </c>
    </row>
    <row r="8" spans="1:55" x14ac:dyDescent="0.25">
      <c r="A8" s="12" t="s">
        <v>7</v>
      </c>
      <c r="B8" s="13">
        <v>39</v>
      </c>
      <c r="C8" s="13">
        <v>63712</v>
      </c>
      <c r="D8" s="13"/>
      <c r="E8" s="13">
        <v>38</v>
      </c>
      <c r="F8" s="8">
        <v>97.435897435897431</v>
      </c>
      <c r="G8" s="8">
        <v>99.725326469110996</v>
      </c>
      <c r="H8" s="8"/>
      <c r="I8" s="8">
        <v>53.4</v>
      </c>
    </row>
    <row r="9" spans="1:55" x14ac:dyDescent="0.25">
      <c r="A9" s="12" t="s">
        <v>8</v>
      </c>
      <c r="B9" s="13">
        <v>90</v>
      </c>
      <c r="C9" s="13">
        <v>38961</v>
      </c>
      <c r="D9" s="13"/>
      <c r="E9" s="13">
        <v>88</v>
      </c>
      <c r="F9" s="8">
        <v>97.777777777777771</v>
      </c>
      <c r="G9" s="8">
        <v>99.33009933009933</v>
      </c>
      <c r="H9" s="8"/>
      <c r="I9" s="8">
        <v>30</v>
      </c>
    </row>
    <row r="10" spans="1:55" x14ac:dyDescent="0.25">
      <c r="A10" s="12" t="s">
        <v>9</v>
      </c>
      <c r="B10" s="13">
        <v>7408</v>
      </c>
      <c r="C10" s="13">
        <v>346036</v>
      </c>
      <c r="D10" s="13"/>
      <c r="E10" s="13">
        <v>3050</v>
      </c>
      <c r="F10" s="8">
        <v>41.171706263498919</v>
      </c>
      <c r="G10" s="8">
        <v>77.760984406246749</v>
      </c>
      <c r="H10" s="8"/>
      <c r="I10" s="8">
        <v>18.7</v>
      </c>
    </row>
    <row r="11" spans="1:55" s="48" customFormat="1" x14ac:dyDescent="0.25">
      <c r="A11" s="9" t="s">
        <v>10</v>
      </c>
      <c r="B11" s="10">
        <v>5173</v>
      </c>
      <c r="C11" s="10">
        <v>60134</v>
      </c>
      <c r="D11" s="10"/>
      <c r="E11" s="10">
        <v>1572</v>
      </c>
      <c r="F11" s="49">
        <v>30.388555963657453</v>
      </c>
      <c r="G11" s="8">
        <v>35.673662154521566</v>
      </c>
      <c r="H11" s="8"/>
      <c r="I11" s="8">
        <v>22.1</v>
      </c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</row>
    <row r="12" spans="1:55" s="48" customFormat="1" x14ac:dyDescent="0.25">
      <c r="A12" s="9" t="s">
        <v>11</v>
      </c>
      <c r="B12" s="10">
        <v>1754</v>
      </c>
      <c r="C12" s="10">
        <v>84083</v>
      </c>
      <c r="D12" s="10"/>
      <c r="E12" s="10">
        <v>1059</v>
      </c>
      <c r="F12" s="49">
        <v>60.376282782212087</v>
      </c>
      <c r="G12" s="8">
        <v>66.479549968483525</v>
      </c>
      <c r="H12" s="8"/>
      <c r="I12" s="8">
        <v>14.6</v>
      </c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</row>
    <row r="13" spans="1:55" s="48" customFormat="1" x14ac:dyDescent="0.25">
      <c r="A13" s="9" t="s">
        <v>12</v>
      </c>
      <c r="B13" s="10">
        <v>481</v>
      </c>
      <c r="C13" s="10">
        <v>201819</v>
      </c>
      <c r="D13" s="10"/>
      <c r="E13" s="10">
        <v>419</v>
      </c>
      <c r="F13" s="49">
        <v>87.110187110187113</v>
      </c>
      <c r="G13" s="8">
        <v>95.001461705785871</v>
      </c>
      <c r="H13" s="8"/>
      <c r="I13" s="8">
        <v>18.3</v>
      </c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63"/>
      <c r="AU13" s="63"/>
      <c r="AV13" s="63"/>
      <c r="AW13" s="63"/>
      <c r="AX13" s="63"/>
      <c r="AY13" s="63"/>
      <c r="AZ13" s="63"/>
      <c r="BA13" s="63"/>
      <c r="BB13" s="63"/>
      <c r="BC13" s="63"/>
    </row>
    <row r="14" spans="1:55" x14ac:dyDescent="0.25">
      <c r="A14" s="12" t="s">
        <v>13</v>
      </c>
      <c r="B14" s="13">
        <v>466</v>
      </c>
      <c r="C14" s="13">
        <v>14229</v>
      </c>
      <c r="D14" s="13"/>
      <c r="E14" s="13">
        <v>196</v>
      </c>
      <c r="F14" s="8">
        <v>42.06008583690987</v>
      </c>
      <c r="G14" s="8">
        <v>71.298053271487802</v>
      </c>
      <c r="H14" s="8"/>
      <c r="I14" s="8">
        <v>28.8</v>
      </c>
    </row>
    <row r="15" spans="1:55" x14ac:dyDescent="0.25">
      <c r="A15" s="12" t="s">
        <v>14</v>
      </c>
      <c r="B15" s="13">
        <v>14</v>
      </c>
      <c r="C15" s="13">
        <v>8027</v>
      </c>
      <c r="D15" s="13"/>
      <c r="E15" s="13">
        <v>14</v>
      </c>
      <c r="F15" s="8">
        <v>100</v>
      </c>
      <c r="G15" s="8">
        <v>100</v>
      </c>
      <c r="H15" s="8"/>
      <c r="I15" s="8">
        <v>47.8</v>
      </c>
    </row>
    <row r="16" spans="1:55" x14ac:dyDescent="0.25">
      <c r="A16" s="12" t="s">
        <v>15</v>
      </c>
      <c r="B16" s="13">
        <v>195</v>
      </c>
      <c r="C16" s="13">
        <v>716003</v>
      </c>
      <c r="D16" s="13"/>
      <c r="E16" s="13">
        <v>169</v>
      </c>
      <c r="F16" s="8">
        <v>86.666666666666671</v>
      </c>
      <c r="G16" s="8">
        <v>90.809675378455125</v>
      </c>
      <c r="H16" s="8"/>
      <c r="I16" s="8">
        <v>8.1999999999999993</v>
      </c>
    </row>
    <row r="17" spans="1:18" x14ac:dyDescent="0.25">
      <c r="A17" s="12" t="s">
        <v>16</v>
      </c>
      <c r="B17" s="13">
        <v>71</v>
      </c>
      <c r="C17" s="13">
        <v>203891</v>
      </c>
      <c r="D17" s="13"/>
      <c r="E17" s="13">
        <v>70</v>
      </c>
      <c r="F17" s="8">
        <v>98.591549295774655</v>
      </c>
      <c r="G17" s="8">
        <v>99.999509541863048</v>
      </c>
      <c r="H17" s="8"/>
      <c r="I17" s="8">
        <v>59.9</v>
      </c>
    </row>
    <row r="18" spans="1:18" x14ac:dyDescent="0.25">
      <c r="A18" s="12" t="s">
        <v>17</v>
      </c>
      <c r="B18" s="13">
        <v>2281</v>
      </c>
      <c r="C18" s="13">
        <v>73304</v>
      </c>
      <c r="D18" s="13"/>
      <c r="E18" s="13">
        <v>566</v>
      </c>
      <c r="F18" s="8">
        <v>24.813678211310826</v>
      </c>
      <c r="G18" s="8">
        <v>89.962348575793953</v>
      </c>
      <c r="H18" s="8"/>
      <c r="I18" s="8">
        <v>60.4</v>
      </c>
    </row>
    <row r="19" spans="1:18" x14ac:dyDescent="0.25">
      <c r="A19" s="12" t="s">
        <v>18</v>
      </c>
      <c r="B19" s="13">
        <v>557</v>
      </c>
      <c r="C19" s="13">
        <v>94238</v>
      </c>
      <c r="D19" s="13"/>
      <c r="E19" s="13">
        <v>300</v>
      </c>
      <c r="F19" s="8">
        <v>53.85996409335727</v>
      </c>
      <c r="G19" s="8">
        <v>88.548144060782278</v>
      </c>
      <c r="H19" s="8"/>
      <c r="I19" s="8">
        <v>49.8</v>
      </c>
    </row>
    <row r="20" spans="1:18" x14ac:dyDescent="0.25">
      <c r="A20" s="12" t="s">
        <v>19</v>
      </c>
      <c r="B20" s="13">
        <v>797</v>
      </c>
      <c r="C20" s="13">
        <v>74631</v>
      </c>
      <c r="D20" s="13"/>
      <c r="E20" s="13">
        <v>394</v>
      </c>
      <c r="F20" s="8">
        <v>49.435382685069008</v>
      </c>
      <c r="G20" s="8">
        <v>68.802508341037907</v>
      </c>
      <c r="H20" s="8"/>
      <c r="I20" s="8">
        <v>43.7</v>
      </c>
    </row>
    <row r="21" spans="1:18" x14ac:dyDescent="0.25">
      <c r="A21" s="16" t="s">
        <v>20</v>
      </c>
      <c r="B21" s="17">
        <v>11956</v>
      </c>
      <c r="C21" s="17">
        <v>1882501</v>
      </c>
      <c r="D21" s="17"/>
      <c r="E21" s="17">
        <v>4921</v>
      </c>
      <c r="F21" s="18">
        <v>41.159250585480095</v>
      </c>
      <c r="G21" s="18">
        <v>89.921811462517155</v>
      </c>
      <c r="H21" s="18"/>
      <c r="I21" s="18">
        <v>29.6</v>
      </c>
    </row>
    <row r="22" spans="1:18" ht="9" customHeight="1" x14ac:dyDescent="0.25">
      <c r="A22" s="165" t="s">
        <v>131</v>
      </c>
      <c r="B22" s="24"/>
      <c r="C22" s="24"/>
      <c r="D22" s="24"/>
      <c r="E22" s="24"/>
      <c r="F22" s="24"/>
      <c r="G22" s="166"/>
      <c r="H22" s="166"/>
      <c r="I22" s="24"/>
      <c r="J22" s="24"/>
      <c r="K22" s="24"/>
      <c r="L22" s="24"/>
      <c r="M22" s="24"/>
      <c r="N22" s="24"/>
      <c r="O22" s="24"/>
      <c r="P22" s="24"/>
      <c r="Q22" s="24"/>
      <c r="R22" s="166"/>
    </row>
    <row r="23" spans="1:18" ht="49.5" customHeight="1" x14ac:dyDescent="0.25">
      <c r="A23" s="196" t="s">
        <v>45</v>
      </c>
      <c r="B23" s="197"/>
      <c r="C23" s="197"/>
      <c r="D23" s="197"/>
      <c r="E23" s="197"/>
      <c r="F23" s="197"/>
      <c r="G23" s="197"/>
      <c r="H23" s="197"/>
      <c r="I23" s="197"/>
      <c r="J23" s="149"/>
      <c r="K23" s="149"/>
      <c r="L23" s="149"/>
      <c r="M23" s="149"/>
      <c r="N23" s="149"/>
      <c r="O23" s="149"/>
      <c r="P23" s="149"/>
      <c r="Q23" s="149"/>
      <c r="R23" s="149"/>
    </row>
  </sheetData>
  <mergeCells count="4">
    <mergeCell ref="A23:I23"/>
    <mergeCell ref="A1:I1"/>
    <mergeCell ref="A2:A3"/>
    <mergeCell ref="E2:G2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7"/>
  <sheetViews>
    <sheetView workbookViewId="0">
      <selection sqref="A1:T1"/>
    </sheetView>
  </sheetViews>
  <sheetFormatPr defaultRowHeight="15" x14ac:dyDescent="0.25"/>
  <cols>
    <col min="1" max="1" width="43.85546875" customWidth="1"/>
    <col min="2" max="2" width="11.28515625" customWidth="1"/>
    <col min="3" max="3" width="1.140625" customWidth="1"/>
    <col min="4" max="4" width="9.5703125" customWidth="1"/>
    <col min="7" max="7" width="1.28515625" customWidth="1"/>
    <col min="8" max="8" width="11.5703125" customWidth="1"/>
    <col min="10" max="10" width="10.28515625" customWidth="1"/>
    <col min="11" max="11" width="9.85546875" customWidth="1"/>
    <col min="14" max="14" width="1.42578125" customWidth="1"/>
    <col min="15" max="15" width="13.28515625" customWidth="1"/>
  </cols>
  <sheetData>
    <row r="1" spans="1:28" s="124" customFormat="1" ht="27" customHeight="1" x14ac:dyDescent="0.25">
      <c r="A1" s="251" t="s">
        <v>145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  <c r="O1" s="197"/>
      <c r="P1" s="197"/>
      <c r="Q1" s="197"/>
      <c r="R1" s="197"/>
      <c r="S1" s="197"/>
      <c r="T1" s="197"/>
    </row>
    <row r="2" spans="1:28" ht="18.75" customHeight="1" x14ac:dyDescent="0.25">
      <c r="A2" s="228" t="s">
        <v>77</v>
      </c>
      <c r="B2" s="232" t="s">
        <v>152</v>
      </c>
      <c r="C2" s="150"/>
      <c r="D2" s="232" t="s">
        <v>63</v>
      </c>
      <c r="E2" s="232"/>
      <c r="F2" s="240"/>
      <c r="G2" s="159"/>
      <c r="H2" s="240" t="s">
        <v>107</v>
      </c>
      <c r="I2" s="202" t="s">
        <v>143</v>
      </c>
      <c r="J2" s="202"/>
      <c r="K2" s="202"/>
      <c r="L2" s="202"/>
      <c r="M2" s="202"/>
      <c r="N2" s="182"/>
      <c r="O2" s="244" t="s">
        <v>54</v>
      </c>
      <c r="P2" s="202" t="s">
        <v>143</v>
      </c>
      <c r="Q2" s="202"/>
      <c r="R2" s="202"/>
      <c r="S2" s="202"/>
      <c r="T2" s="202"/>
    </row>
    <row r="3" spans="1:28" x14ac:dyDescent="0.25">
      <c r="A3" s="229"/>
      <c r="B3" s="233"/>
      <c r="C3" s="163"/>
      <c r="D3" s="233"/>
      <c r="E3" s="233"/>
      <c r="F3" s="241"/>
      <c r="G3" s="180"/>
      <c r="H3" s="252"/>
      <c r="I3" s="106" t="s">
        <v>21</v>
      </c>
      <c r="J3" s="106" t="s">
        <v>22</v>
      </c>
      <c r="K3" s="106" t="s">
        <v>23</v>
      </c>
      <c r="L3" s="106" t="s">
        <v>24</v>
      </c>
      <c r="M3" s="106" t="s">
        <v>25</v>
      </c>
      <c r="N3" s="99"/>
      <c r="O3" s="245"/>
      <c r="P3" s="106" t="s">
        <v>21</v>
      </c>
      <c r="Q3" s="106" t="s">
        <v>22</v>
      </c>
      <c r="R3" s="106" t="s">
        <v>23</v>
      </c>
      <c r="S3" s="106" t="s">
        <v>24</v>
      </c>
      <c r="T3" s="106" t="s">
        <v>25</v>
      </c>
    </row>
    <row r="4" spans="1:28" ht="20.25" customHeight="1" x14ac:dyDescent="0.25">
      <c r="A4" s="216"/>
      <c r="B4" s="184" t="s">
        <v>26</v>
      </c>
      <c r="C4" s="185"/>
      <c r="D4" s="184" t="s">
        <v>26</v>
      </c>
      <c r="E4" s="108" t="s">
        <v>67</v>
      </c>
      <c r="F4" s="108" t="s">
        <v>112</v>
      </c>
      <c r="G4" s="181"/>
      <c r="H4" s="184" t="s">
        <v>27</v>
      </c>
      <c r="I4" s="184" t="s">
        <v>26</v>
      </c>
      <c r="J4" s="184" t="s">
        <v>26</v>
      </c>
      <c r="K4" s="184" t="s">
        <v>26</v>
      </c>
      <c r="L4" s="184" t="s">
        <v>26</v>
      </c>
      <c r="M4" s="184" t="s">
        <v>26</v>
      </c>
      <c r="N4" s="186"/>
      <c r="O4" s="184" t="s">
        <v>27</v>
      </c>
      <c r="P4" s="184" t="s">
        <v>27</v>
      </c>
      <c r="Q4" s="184" t="s">
        <v>27</v>
      </c>
      <c r="R4" s="184" t="s">
        <v>27</v>
      </c>
      <c r="S4" s="184" t="s">
        <v>27</v>
      </c>
      <c r="T4" s="184" t="s">
        <v>27</v>
      </c>
      <c r="U4" s="187"/>
    </row>
    <row r="5" spans="1:28" x14ac:dyDescent="0.25">
      <c r="A5" s="15" t="s">
        <v>78</v>
      </c>
      <c r="B5" s="57">
        <v>1574</v>
      </c>
      <c r="C5" s="57"/>
      <c r="D5" s="98">
        <v>508</v>
      </c>
      <c r="E5" s="103">
        <v>32.274459974587039</v>
      </c>
      <c r="F5" s="103">
        <v>51.005510500218108</v>
      </c>
      <c r="G5" s="103"/>
      <c r="H5" s="139">
        <v>51.222440944881889</v>
      </c>
      <c r="I5" s="98">
        <v>157</v>
      </c>
      <c r="J5" s="98">
        <v>48</v>
      </c>
      <c r="K5" s="98">
        <v>92</v>
      </c>
      <c r="L5" s="98">
        <v>39</v>
      </c>
      <c r="M5" s="98">
        <v>172</v>
      </c>
      <c r="N5" s="98"/>
      <c r="O5" s="41" t="s">
        <v>55</v>
      </c>
      <c r="P5" s="103">
        <v>30.905511811023622</v>
      </c>
      <c r="Q5" s="103">
        <v>9.4488188976377945</v>
      </c>
      <c r="R5" s="103">
        <v>18.110236220472441</v>
      </c>
      <c r="S5" s="103">
        <v>7.6771653543307092</v>
      </c>
      <c r="T5" s="103">
        <v>33.858267716535437</v>
      </c>
      <c r="V5" s="103"/>
      <c r="AB5" s="68"/>
    </row>
    <row r="6" spans="1:28" x14ac:dyDescent="0.25">
      <c r="A6" s="12" t="s">
        <v>79</v>
      </c>
      <c r="B6" s="57">
        <v>120</v>
      </c>
      <c r="C6" s="57"/>
      <c r="D6" s="98">
        <v>27</v>
      </c>
      <c r="E6" s="103">
        <v>22.5</v>
      </c>
      <c r="F6" s="103">
        <v>55.039106145251395</v>
      </c>
      <c r="G6" s="103"/>
      <c r="H6" s="139">
        <v>47.629629629629626</v>
      </c>
      <c r="I6" s="98">
        <v>13</v>
      </c>
      <c r="J6" s="98">
        <v>3</v>
      </c>
      <c r="K6" s="98">
        <v>0</v>
      </c>
      <c r="L6" s="98">
        <v>0</v>
      </c>
      <c r="M6" s="98">
        <v>11</v>
      </c>
      <c r="N6" s="98"/>
      <c r="O6" s="41" t="s">
        <v>55</v>
      </c>
      <c r="P6" s="103">
        <v>48.148148148148145</v>
      </c>
      <c r="Q6" s="103">
        <v>11.111111111111111</v>
      </c>
      <c r="R6" s="103">
        <v>0</v>
      </c>
      <c r="S6" s="103">
        <v>0</v>
      </c>
      <c r="T6" s="103">
        <v>40.74074074074074</v>
      </c>
      <c r="V6" s="103"/>
      <c r="AB6" s="68"/>
    </row>
    <row r="7" spans="1:28" x14ac:dyDescent="0.25">
      <c r="A7" s="60" t="s">
        <v>80</v>
      </c>
      <c r="B7" s="57">
        <v>351</v>
      </c>
      <c r="C7" s="57"/>
      <c r="D7" s="98">
        <v>104</v>
      </c>
      <c r="E7" s="103">
        <v>29.629629629629626</v>
      </c>
      <c r="F7" s="103">
        <v>51.38451986754967</v>
      </c>
      <c r="G7" s="103"/>
      <c r="H7" s="139">
        <v>44.596153846153847</v>
      </c>
      <c r="I7" s="98">
        <v>46</v>
      </c>
      <c r="J7" s="98">
        <v>8</v>
      </c>
      <c r="K7" s="98">
        <v>14</v>
      </c>
      <c r="L7" s="98">
        <v>2</v>
      </c>
      <c r="M7" s="98">
        <v>34</v>
      </c>
      <c r="N7" s="98"/>
      <c r="O7" s="41" t="s">
        <v>55</v>
      </c>
      <c r="P7" s="103">
        <v>44.230769230769226</v>
      </c>
      <c r="Q7" s="103">
        <v>7.6923076923076925</v>
      </c>
      <c r="R7" s="103">
        <v>13.461538461538462</v>
      </c>
      <c r="S7" s="103">
        <v>1.9230769230769231</v>
      </c>
      <c r="T7" s="103">
        <v>32.692307692307693</v>
      </c>
      <c r="V7" s="103"/>
      <c r="AB7" s="68"/>
    </row>
    <row r="8" spans="1:28" x14ac:dyDescent="0.25">
      <c r="A8" s="60" t="s">
        <v>81</v>
      </c>
      <c r="B8" s="57">
        <v>1978</v>
      </c>
      <c r="C8" s="57"/>
      <c r="D8" s="98">
        <v>793</v>
      </c>
      <c r="E8" s="103">
        <v>40.091001011122344</v>
      </c>
      <c r="F8" s="103">
        <v>63.424477807084841</v>
      </c>
      <c r="G8" s="103"/>
      <c r="H8" s="139">
        <v>45.229508196721312</v>
      </c>
      <c r="I8" s="98">
        <v>284</v>
      </c>
      <c r="J8" s="98">
        <v>92</v>
      </c>
      <c r="K8" s="98">
        <v>141</v>
      </c>
      <c r="L8" s="98">
        <v>53</v>
      </c>
      <c r="M8" s="98">
        <v>223</v>
      </c>
      <c r="N8" s="98"/>
      <c r="O8" s="41" t="s">
        <v>55</v>
      </c>
      <c r="P8" s="103">
        <v>35.813366960907942</v>
      </c>
      <c r="Q8" s="103">
        <v>11.601513240857503</v>
      </c>
      <c r="R8" s="103">
        <v>17.780580075662041</v>
      </c>
      <c r="S8" s="103">
        <v>6.6834804539722565</v>
      </c>
      <c r="T8" s="103">
        <v>28.121059268600252</v>
      </c>
      <c r="V8" s="103"/>
      <c r="AB8" s="68"/>
    </row>
    <row r="9" spans="1:28" x14ac:dyDescent="0.25">
      <c r="A9" s="60" t="s">
        <v>82</v>
      </c>
      <c r="B9" s="57">
        <v>498</v>
      </c>
      <c r="C9" s="57"/>
      <c r="D9" s="98">
        <v>164</v>
      </c>
      <c r="E9" s="103">
        <v>32.931726907630519</v>
      </c>
      <c r="F9" s="103">
        <v>83.031417869663159</v>
      </c>
      <c r="G9" s="103"/>
      <c r="H9" s="139">
        <v>34.134146341463413</v>
      </c>
      <c r="I9" s="98">
        <v>88</v>
      </c>
      <c r="J9" s="98">
        <v>16</v>
      </c>
      <c r="K9" s="98">
        <v>22</v>
      </c>
      <c r="L9" s="98">
        <v>8</v>
      </c>
      <c r="M9" s="98">
        <v>30</v>
      </c>
      <c r="N9" s="98"/>
      <c r="O9" s="41" t="s">
        <v>55</v>
      </c>
      <c r="P9" s="103">
        <v>53.658536585365859</v>
      </c>
      <c r="Q9" s="103">
        <v>9.7560975609756095</v>
      </c>
      <c r="R9" s="103">
        <v>13.414634146341465</v>
      </c>
      <c r="S9" s="103">
        <v>4.8780487804878048</v>
      </c>
      <c r="T9" s="103">
        <v>18.292682926829269</v>
      </c>
      <c r="V9" s="103"/>
      <c r="AB9" s="68"/>
    </row>
    <row r="10" spans="1:28" x14ac:dyDescent="0.25">
      <c r="A10" s="61" t="s">
        <v>83</v>
      </c>
      <c r="B10" s="70">
        <v>211</v>
      </c>
      <c r="C10" s="70"/>
      <c r="D10" s="98">
        <v>79</v>
      </c>
      <c r="E10" s="103">
        <v>37.440758293838861</v>
      </c>
      <c r="F10" s="103">
        <v>82.84614096768793</v>
      </c>
      <c r="G10" s="103"/>
      <c r="H10" s="139">
        <v>30.291139240506329</v>
      </c>
      <c r="I10" s="98">
        <v>48</v>
      </c>
      <c r="J10" s="98">
        <v>7</v>
      </c>
      <c r="K10" s="98">
        <v>6</v>
      </c>
      <c r="L10" s="98">
        <v>5</v>
      </c>
      <c r="M10" s="98">
        <v>13</v>
      </c>
      <c r="N10" s="98"/>
      <c r="O10" s="41" t="s">
        <v>55</v>
      </c>
      <c r="P10" s="103">
        <v>60.75949367088608</v>
      </c>
      <c r="Q10" s="103">
        <v>8.8607594936708853</v>
      </c>
      <c r="R10" s="103">
        <v>7.59493670886076</v>
      </c>
      <c r="S10" s="103">
        <v>6.3291139240506329</v>
      </c>
      <c r="T10" s="103">
        <v>16.455696202531644</v>
      </c>
      <c r="V10" s="103"/>
      <c r="AB10" s="68"/>
    </row>
    <row r="11" spans="1:28" x14ac:dyDescent="0.25">
      <c r="A11" s="61" t="s">
        <v>84</v>
      </c>
      <c r="B11" s="70">
        <v>287</v>
      </c>
      <c r="C11" s="70"/>
      <c r="D11" s="98">
        <v>85</v>
      </c>
      <c r="E11" s="103">
        <v>29.616724738675959</v>
      </c>
      <c r="F11" s="103">
        <v>83.15395517760652</v>
      </c>
      <c r="G11" s="103"/>
      <c r="H11" s="139">
        <v>37.705882352941174</v>
      </c>
      <c r="I11" s="98">
        <v>40</v>
      </c>
      <c r="J11" s="98">
        <v>9</v>
      </c>
      <c r="K11" s="98">
        <v>16</v>
      </c>
      <c r="L11" s="98">
        <v>3</v>
      </c>
      <c r="M11" s="98">
        <v>17</v>
      </c>
      <c r="N11" s="98"/>
      <c r="O11" s="41" t="s">
        <v>55</v>
      </c>
      <c r="P11" s="103">
        <v>47.058823529411761</v>
      </c>
      <c r="Q11" s="103">
        <v>10.588235294117647</v>
      </c>
      <c r="R11" s="103">
        <v>18.823529411764707</v>
      </c>
      <c r="S11" s="103">
        <v>3.5294117647058822</v>
      </c>
      <c r="T11" s="103">
        <v>20</v>
      </c>
      <c r="V11" s="103"/>
      <c r="AB11" s="68"/>
    </row>
    <row r="12" spans="1:28" x14ac:dyDescent="0.25">
      <c r="A12" s="60" t="s">
        <v>85</v>
      </c>
      <c r="B12" s="57">
        <v>933</v>
      </c>
      <c r="C12" s="57"/>
      <c r="D12" s="98">
        <v>369</v>
      </c>
      <c r="E12" s="103">
        <v>39.549839228295816</v>
      </c>
      <c r="F12" s="103">
        <v>68.907162790697669</v>
      </c>
      <c r="G12" s="103"/>
      <c r="H12" s="139">
        <v>38.628726287262872</v>
      </c>
      <c r="I12" s="98">
        <v>186</v>
      </c>
      <c r="J12" s="98">
        <v>32</v>
      </c>
      <c r="K12" s="98">
        <v>39</v>
      </c>
      <c r="L12" s="98">
        <v>19</v>
      </c>
      <c r="M12" s="98">
        <v>93</v>
      </c>
      <c r="N12" s="98"/>
      <c r="O12" s="41" t="s">
        <v>55</v>
      </c>
      <c r="P12" s="103">
        <v>50.40650406504065</v>
      </c>
      <c r="Q12" s="103">
        <v>8.6720867208672079</v>
      </c>
      <c r="R12" s="103">
        <v>10.569105691056912</v>
      </c>
      <c r="S12" s="103">
        <v>5.1490514905149052</v>
      </c>
      <c r="T12" s="103">
        <v>25.203252032520325</v>
      </c>
      <c r="V12" s="103"/>
      <c r="AB12" s="68"/>
    </row>
    <row r="13" spans="1:28" x14ac:dyDescent="0.25">
      <c r="A13" s="60" t="s">
        <v>86</v>
      </c>
      <c r="B13" s="57">
        <v>368</v>
      </c>
      <c r="C13" s="57"/>
      <c r="D13" s="98">
        <v>189</v>
      </c>
      <c r="E13" s="103">
        <v>51.358695652173914</v>
      </c>
      <c r="F13" s="103">
        <v>76.352874217416044</v>
      </c>
      <c r="G13" s="103"/>
      <c r="H13" s="139">
        <v>45.973544973544975</v>
      </c>
      <c r="I13" s="98">
        <v>62</v>
      </c>
      <c r="J13" s="98">
        <v>24</v>
      </c>
      <c r="K13" s="98">
        <v>39</v>
      </c>
      <c r="L13" s="98">
        <v>11</v>
      </c>
      <c r="M13" s="98">
        <v>53</v>
      </c>
      <c r="N13" s="98"/>
      <c r="O13" s="41" t="s">
        <v>55</v>
      </c>
      <c r="P13" s="103">
        <v>32.804232804232804</v>
      </c>
      <c r="Q13" s="103">
        <v>12.698412698412698</v>
      </c>
      <c r="R13" s="103">
        <v>20.634920634920633</v>
      </c>
      <c r="S13" s="103">
        <v>5.8201058201058196</v>
      </c>
      <c r="T13" s="103">
        <v>28.042328042328041</v>
      </c>
      <c r="V13" s="103"/>
      <c r="AB13" s="68"/>
    </row>
    <row r="14" spans="1:28" x14ac:dyDescent="0.25">
      <c r="A14" s="60" t="s">
        <v>87</v>
      </c>
      <c r="B14" s="57">
        <v>665</v>
      </c>
      <c r="C14" s="57"/>
      <c r="D14" s="98">
        <v>322</v>
      </c>
      <c r="E14" s="103">
        <v>48.421052631578945</v>
      </c>
      <c r="F14" s="103">
        <v>80.037200248001653</v>
      </c>
      <c r="G14" s="103"/>
      <c r="H14" s="139">
        <v>47.282608695652172</v>
      </c>
      <c r="I14" s="98">
        <v>132</v>
      </c>
      <c r="J14" s="98">
        <v>23</v>
      </c>
      <c r="K14" s="98">
        <v>36</v>
      </c>
      <c r="L14" s="98">
        <v>17</v>
      </c>
      <c r="M14" s="98">
        <v>114</v>
      </c>
      <c r="N14" s="98"/>
      <c r="O14" s="41" t="s">
        <v>55</v>
      </c>
      <c r="P14" s="103">
        <v>40.993788819875775</v>
      </c>
      <c r="Q14" s="103">
        <v>7.1428571428571423</v>
      </c>
      <c r="R14" s="103">
        <v>11.180124223602485</v>
      </c>
      <c r="S14" s="103">
        <v>5.2795031055900621</v>
      </c>
      <c r="T14" s="103">
        <v>35.403726708074537</v>
      </c>
      <c r="V14" s="103"/>
      <c r="AB14" s="68"/>
    </row>
    <row r="15" spans="1:28" x14ac:dyDescent="0.25">
      <c r="A15" s="60" t="s">
        <v>88</v>
      </c>
      <c r="B15" s="57">
        <v>576</v>
      </c>
      <c r="C15" s="57"/>
      <c r="D15" s="98">
        <v>227</v>
      </c>
      <c r="E15" s="103">
        <v>39.409722222222221</v>
      </c>
      <c r="F15" s="103">
        <v>80.541303006259369</v>
      </c>
      <c r="G15" s="103"/>
      <c r="H15" s="139">
        <v>50.48898678414097</v>
      </c>
      <c r="I15" s="98">
        <v>81</v>
      </c>
      <c r="J15" s="98">
        <v>20</v>
      </c>
      <c r="K15" s="98">
        <v>28</v>
      </c>
      <c r="L15" s="98">
        <v>18</v>
      </c>
      <c r="M15" s="98">
        <v>80</v>
      </c>
      <c r="N15" s="98"/>
      <c r="O15" s="41" t="s">
        <v>55</v>
      </c>
      <c r="P15" s="103">
        <v>35.682819383259911</v>
      </c>
      <c r="Q15" s="103">
        <v>8.8105726872246706</v>
      </c>
      <c r="R15" s="103">
        <v>12.334801762114537</v>
      </c>
      <c r="S15" s="103">
        <v>7.929515418502203</v>
      </c>
      <c r="T15" s="103">
        <v>35.242290748898682</v>
      </c>
      <c r="V15" s="103"/>
      <c r="AB15" s="68"/>
    </row>
    <row r="16" spans="1:28" x14ac:dyDescent="0.25">
      <c r="A16" s="60" t="s">
        <v>89</v>
      </c>
      <c r="B16" s="57">
        <v>166</v>
      </c>
      <c r="C16" s="57"/>
      <c r="D16" s="98">
        <v>47</v>
      </c>
      <c r="E16" s="103">
        <v>28.313253012048197</v>
      </c>
      <c r="F16" s="103">
        <v>47.00449326010984</v>
      </c>
      <c r="G16" s="103"/>
      <c r="H16" s="139">
        <v>40.914893617021278</v>
      </c>
      <c r="I16" s="98">
        <v>20</v>
      </c>
      <c r="J16" s="98">
        <v>7</v>
      </c>
      <c r="K16" s="98">
        <v>6</v>
      </c>
      <c r="L16" s="98">
        <v>2</v>
      </c>
      <c r="M16" s="98">
        <v>12</v>
      </c>
      <c r="N16" s="98"/>
      <c r="O16" s="41" t="s">
        <v>55</v>
      </c>
      <c r="P16" s="103">
        <v>42.553191489361701</v>
      </c>
      <c r="Q16" s="103">
        <v>14.893617021276595</v>
      </c>
      <c r="R16" s="103">
        <v>12.76595744680851</v>
      </c>
      <c r="S16" s="103">
        <v>4.2553191489361701</v>
      </c>
      <c r="T16" s="103">
        <v>25.531914893617021</v>
      </c>
      <c r="V16" s="103"/>
      <c r="AB16" s="68"/>
    </row>
    <row r="17" spans="1:28" x14ac:dyDescent="0.25">
      <c r="A17" s="60" t="s">
        <v>90</v>
      </c>
      <c r="B17" s="57">
        <v>383</v>
      </c>
      <c r="C17" s="57"/>
      <c r="D17" s="98">
        <v>102</v>
      </c>
      <c r="E17" s="103">
        <v>26.631853785900784</v>
      </c>
      <c r="F17" s="103">
        <v>68.74059207225288</v>
      </c>
      <c r="G17" s="103"/>
      <c r="H17" s="139">
        <v>44.166666666666664</v>
      </c>
      <c r="I17" s="98">
        <v>41</v>
      </c>
      <c r="J17" s="98">
        <v>11</v>
      </c>
      <c r="K17" s="98">
        <v>15</v>
      </c>
      <c r="L17" s="98">
        <v>8</v>
      </c>
      <c r="M17" s="98">
        <v>27</v>
      </c>
      <c r="N17" s="98"/>
      <c r="O17" s="41" t="s">
        <v>55</v>
      </c>
      <c r="P17" s="103">
        <v>40.196078431372548</v>
      </c>
      <c r="Q17" s="103">
        <v>10.784313725490197</v>
      </c>
      <c r="R17" s="103">
        <v>14.705882352941178</v>
      </c>
      <c r="S17" s="103">
        <v>7.8431372549019605</v>
      </c>
      <c r="T17" s="103">
        <v>26.47058823529412</v>
      </c>
      <c r="V17" s="103"/>
      <c r="AB17" s="68"/>
    </row>
    <row r="18" spans="1:28" x14ac:dyDescent="0.25">
      <c r="A18" s="60" t="s">
        <v>91</v>
      </c>
      <c r="B18" s="57">
        <v>695</v>
      </c>
      <c r="C18" s="57"/>
      <c r="D18" s="98">
        <v>349</v>
      </c>
      <c r="E18" s="103">
        <v>50.215827338129493</v>
      </c>
      <c r="F18" s="103">
        <v>81.976584562284287</v>
      </c>
      <c r="G18" s="103"/>
      <c r="H18" s="139">
        <v>53.532951289398284</v>
      </c>
      <c r="I18" s="98">
        <v>104</v>
      </c>
      <c r="J18" s="98">
        <v>27</v>
      </c>
      <c r="K18" s="98">
        <v>65</v>
      </c>
      <c r="L18" s="98">
        <v>20</v>
      </c>
      <c r="M18" s="98">
        <v>133</v>
      </c>
      <c r="N18" s="98"/>
      <c r="O18" s="41" t="s">
        <v>55</v>
      </c>
      <c r="P18" s="103">
        <v>29.799426934097422</v>
      </c>
      <c r="Q18" s="103">
        <v>7.7363896848137532</v>
      </c>
      <c r="R18" s="103">
        <v>18.624641833810887</v>
      </c>
      <c r="S18" s="103">
        <v>5.7306590257879657</v>
      </c>
      <c r="T18" s="103">
        <v>38.108882521489974</v>
      </c>
      <c r="V18" s="103"/>
      <c r="AB18" s="68"/>
    </row>
    <row r="19" spans="1:28" x14ac:dyDescent="0.25">
      <c r="A19" s="60" t="s">
        <v>92</v>
      </c>
      <c r="B19" s="57">
        <v>399</v>
      </c>
      <c r="C19" s="57"/>
      <c r="D19" s="98">
        <v>98</v>
      </c>
      <c r="E19" s="103">
        <v>24.561403508771928</v>
      </c>
      <c r="F19" s="103">
        <v>55.228848821081833</v>
      </c>
      <c r="G19" s="103"/>
      <c r="H19" s="139">
        <v>50.387755102040813</v>
      </c>
      <c r="I19" s="98">
        <v>37</v>
      </c>
      <c r="J19" s="98">
        <v>8</v>
      </c>
      <c r="K19" s="98">
        <v>13</v>
      </c>
      <c r="L19" s="98">
        <v>4</v>
      </c>
      <c r="M19" s="98">
        <v>36</v>
      </c>
      <c r="N19" s="98"/>
      <c r="O19" s="41" t="s">
        <v>55</v>
      </c>
      <c r="P19" s="103">
        <v>37.755102040816325</v>
      </c>
      <c r="Q19" s="103">
        <v>8.1632653061224492</v>
      </c>
      <c r="R19" s="103">
        <v>13.26530612244898</v>
      </c>
      <c r="S19" s="103">
        <v>4.0816326530612246</v>
      </c>
      <c r="T19" s="103">
        <v>36.734693877551024</v>
      </c>
      <c r="V19" s="103"/>
      <c r="AB19" s="68"/>
    </row>
    <row r="20" spans="1:28" x14ac:dyDescent="0.25">
      <c r="A20" s="60" t="s">
        <v>93</v>
      </c>
      <c r="B20" s="57">
        <v>184</v>
      </c>
      <c r="C20" s="57"/>
      <c r="D20" s="98">
        <v>33</v>
      </c>
      <c r="E20" s="103">
        <v>17.934782608695652</v>
      </c>
      <c r="F20" s="103">
        <v>20.76923076923077</v>
      </c>
      <c r="G20" s="103"/>
      <c r="H20" s="139">
        <v>47.454545454545453</v>
      </c>
      <c r="I20" s="98">
        <v>14</v>
      </c>
      <c r="J20" s="98">
        <v>1</v>
      </c>
      <c r="K20" s="98">
        <v>6</v>
      </c>
      <c r="L20" s="98">
        <v>3</v>
      </c>
      <c r="M20" s="98">
        <v>9</v>
      </c>
      <c r="N20" s="98"/>
      <c r="O20" s="41" t="s">
        <v>55</v>
      </c>
      <c r="P20" s="103">
        <v>42.424242424242422</v>
      </c>
      <c r="Q20" s="103">
        <v>3.0303030303030303</v>
      </c>
      <c r="R20" s="103">
        <v>18.181818181818183</v>
      </c>
      <c r="S20" s="103">
        <v>9.0909090909090917</v>
      </c>
      <c r="T20" s="103">
        <v>27.27272727272727</v>
      </c>
      <c r="V20" s="103"/>
      <c r="AB20" s="68"/>
    </row>
    <row r="21" spans="1:28" x14ac:dyDescent="0.25">
      <c r="A21" s="60" t="s">
        <v>94</v>
      </c>
      <c r="B21" s="57">
        <v>694</v>
      </c>
      <c r="C21" s="57"/>
      <c r="D21" s="98">
        <v>159</v>
      </c>
      <c r="E21" s="103">
        <v>22.910662824207492</v>
      </c>
      <c r="F21" s="103">
        <v>48.305374871619314</v>
      </c>
      <c r="G21" s="103"/>
      <c r="H21" s="139">
        <v>48.477987421383645</v>
      </c>
      <c r="I21" s="98">
        <v>63</v>
      </c>
      <c r="J21" s="98">
        <v>10</v>
      </c>
      <c r="K21" s="98">
        <v>19</v>
      </c>
      <c r="L21" s="98">
        <v>9</v>
      </c>
      <c r="M21" s="98">
        <v>58</v>
      </c>
      <c r="N21" s="98"/>
      <c r="O21" s="41" t="s">
        <v>55</v>
      </c>
      <c r="P21" s="103">
        <v>39.622641509433961</v>
      </c>
      <c r="Q21" s="103">
        <v>6.2893081761006293</v>
      </c>
      <c r="R21" s="103">
        <v>11.949685534591195</v>
      </c>
      <c r="S21" s="103">
        <v>5.6603773584905666</v>
      </c>
      <c r="T21" s="103">
        <v>36.477987421383645</v>
      </c>
      <c r="V21" s="103"/>
      <c r="AB21" s="68"/>
    </row>
    <row r="22" spans="1:28" x14ac:dyDescent="0.25">
      <c r="A22" s="60" t="s">
        <v>95</v>
      </c>
      <c r="B22" s="57">
        <v>434</v>
      </c>
      <c r="C22" s="57"/>
      <c r="D22" s="98">
        <v>133</v>
      </c>
      <c r="E22" s="103">
        <v>30.64516129032258</v>
      </c>
      <c r="F22" s="103">
        <v>46.622686597518815</v>
      </c>
      <c r="G22" s="103"/>
      <c r="H22" s="139">
        <v>52.338345864661655</v>
      </c>
      <c r="I22" s="98">
        <v>48</v>
      </c>
      <c r="J22" s="98">
        <v>5</v>
      </c>
      <c r="K22" s="98">
        <v>19</v>
      </c>
      <c r="L22" s="98">
        <v>12</v>
      </c>
      <c r="M22" s="98">
        <v>49</v>
      </c>
      <c r="N22" s="98"/>
      <c r="O22" s="41" t="s">
        <v>55</v>
      </c>
      <c r="P22" s="103">
        <v>36.090225563909769</v>
      </c>
      <c r="Q22" s="103">
        <v>3.7593984962406015</v>
      </c>
      <c r="R22" s="103">
        <v>14.285714285714285</v>
      </c>
      <c r="S22" s="103">
        <v>9.0225563909774422</v>
      </c>
      <c r="T22" s="103">
        <v>36.84210526315789</v>
      </c>
      <c r="V22" s="103"/>
      <c r="AB22" s="68"/>
    </row>
    <row r="23" spans="1:28" x14ac:dyDescent="0.25">
      <c r="A23" s="60" t="s">
        <v>96</v>
      </c>
      <c r="B23" s="57">
        <v>194</v>
      </c>
      <c r="C23" s="57"/>
      <c r="D23" s="98">
        <v>41</v>
      </c>
      <c r="E23" s="103">
        <v>21.134020618556701</v>
      </c>
      <c r="F23" s="103">
        <v>52.430826950132868</v>
      </c>
      <c r="G23" s="103"/>
      <c r="H23" s="139">
        <v>42.487804878048777</v>
      </c>
      <c r="I23" s="98">
        <v>21</v>
      </c>
      <c r="J23" s="98">
        <v>2</v>
      </c>
      <c r="K23" s="98">
        <v>4</v>
      </c>
      <c r="L23" s="98">
        <v>1</v>
      </c>
      <c r="M23" s="98">
        <v>13</v>
      </c>
      <c r="N23" s="98"/>
      <c r="O23" s="41" t="s">
        <v>55</v>
      </c>
      <c r="P23" s="103">
        <v>51.219512195121951</v>
      </c>
      <c r="Q23" s="103">
        <v>4.8780487804878048</v>
      </c>
      <c r="R23" s="103">
        <v>9.7560975609756095</v>
      </c>
      <c r="S23" s="103">
        <v>2.4390243902439024</v>
      </c>
      <c r="T23" s="103">
        <v>31.707317073170731</v>
      </c>
      <c r="V23" s="103"/>
      <c r="AB23" s="68"/>
    </row>
    <row r="24" spans="1:28" x14ac:dyDescent="0.25">
      <c r="A24" s="60" t="s">
        <v>97</v>
      </c>
      <c r="B24" s="57">
        <v>449</v>
      </c>
      <c r="C24" s="57"/>
      <c r="D24" s="98">
        <v>95</v>
      </c>
      <c r="E24" s="103">
        <v>21.158129175946545</v>
      </c>
      <c r="F24" s="103">
        <v>37.705316619840069</v>
      </c>
      <c r="G24" s="103"/>
      <c r="H24" s="139">
        <v>49.326315789473682</v>
      </c>
      <c r="I24" s="98">
        <v>40</v>
      </c>
      <c r="J24" s="98">
        <v>4</v>
      </c>
      <c r="K24" s="98">
        <v>11</v>
      </c>
      <c r="L24" s="98">
        <v>1</v>
      </c>
      <c r="M24" s="98">
        <v>39</v>
      </c>
      <c r="N24" s="98"/>
      <c r="O24" s="41" t="s">
        <v>55</v>
      </c>
      <c r="P24" s="103">
        <v>42.105263157894733</v>
      </c>
      <c r="Q24" s="103">
        <v>4.2105263157894735</v>
      </c>
      <c r="R24" s="103">
        <v>11.578947368421053</v>
      </c>
      <c r="S24" s="103">
        <v>1.0526315789473684</v>
      </c>
      <c r="T24" s="103">
        <v>41.05263157894737</v>
      </c>
      <c r="V24" s="103"/>
      <c r="AB24" s="68"/>
    </row>
    <row r="25" spans="1:28" x14ac:dyDescent="0.25">
      <c r="A25" s="60" t="s">
        <v>98</v>
      </c>
      <c r="B25" s="57">
        <v>697</v>
      </c>
      <c r="C25" s="57"/>
      <c r="D25" s="98">
        <v>164</v>
      </c>
      <c r="E25" s="103">
        <v>23.52941176470588</v>
      </c>
      <c r="F25" s="103">
        <v>31.929298131685215</v>
      </c>
      <c r="G25" s="103"/>
      <c r="H25" s="139">
        <v>48.353658536585364</v>
      </c>
      <c r="I25" s="98">
        <v>71</v>
      </c>
      <c r="J25" s="98">
        <v>8</v>
      </c>
      <c r="K25" s="98">
        <v>11</v>
      </c>
      <c r="L25" s="98">
        <v>6</v>
      </c>
      <c r="M25" s="98">
        <v>68</v>
      </c>
      <c r="N25" s="98"/>
      <c r="O25" s="41" t="s">
        <v>55</v>
      </c>
      <c r="P25" s="103">
        <v>43.292682926829265</v>
      </c>
      <c r="Q25" s="103">
        <v>4.8780487804878048</v>
      </c>
      <c r="R25" s="103">
        <v>6.7073170731707323</v>
      </c>
      <c r="S25" s="103">
        <v>3.6585365853658534</v>
      </c>
      <c r="T25" s="103">
        <v>41.463414634146339</v>
      </c>
      <c r="V25" s="103"/>
      <c r="AB25" s="68"/>
    </row>
    <row r="26" spans="1:28" x14ac:dyDescent="0.25">
      <c r="A26" s="60" t="s">
        <v>99</v>
      </c>
      <c r="B26" s="57">
        <v>560</v>
      </c>
      <c r="C26" s="57"/>
      <c r="D26" s="98">
        <v>210</v>
      </c>
      <c r="E26" s="103">
        <v>37.5</v>
      </c>
      <c r="F26" s="103">
        <v>45.072360192960517</v>
      </c>
      <c r="G26" s="103"/>
      <c r="H26" s="139">
        <v>43.957142857142856</v>
      </c>
      <c r="I26" s="98">
        <v>85</v>
      </c>
      <c r="J26" s="98">
        <v>21</v>
      </c>
      <c r="K26" s="98">
        <v>31</v>
      </c>
      <c r="L26" s="98">
        <v>14</v>
      </c>
      <c r="M26" s="98">
        <v>59</v>
      </c>
      <c r="N26" s="98"/>
      <c r="O26" s="41" t="s">
        <v>55</v>
      </c>
      <c r="P26" s="103">
        <v>40.476190476190474</v>
      </c>
      <c r="Q26" s="103">
        <v>10</v>
      </c>
      <c r="R26" s="103">
        <v>14.761904761904763</v>
      </c>
      <c r="S26" s="103">
        <v>6.666666666666667</v>
      </c>
      <c r="T26" s="103">
        <v>28.095238095238095</v>
      </c>
      <c r="V26" s="103"/>
      <c r="AB26" s="68"/>
    </row>
    <row r="27" spans="1:28" ht="10.5" customHeight="1" x14ac:dyDescent="0.25">
      <c r="A27" s="60"/>
      <c r="B27" s="84"/>
      <c r="C27" s="84"/>
      <c r="D27" s="98"/>
      <c r="E27" s="103"/>
      <c r="F27" s="103"/>
      <c r="G27" s="103"/>
      <c r="H27" s="139"/>
      <c r="I27" s="98"/>
      <c r="J27" s="98"/>
      <c r="K27" s="98"/>
      <c r="L27" s="98"/>
      <c r="M27" s="98"/>
      <c r="N27" s="98"/>
      <c r="O27" s="41"/>
      <c r="P27" s="103"/>
      <c r="Q27" s="103"/>
      <c r="R27" s="103"/>
      <c r="S27" s="103"/>
      <c r="T27" s="103"/>
      <c r="V27" s="103"/>
    </row>
    <row r="28" spans="1:28" x14ac:dyDescent="0.25">
      <c r="A28" s="60" t="s">
        <v>100</v>
      </c>
      <c r="B28" s="57">
        <v>4023</v>
      </c>
      <c r="C28" s="57"/>
      <c r="D28" s="71">
        <v>1432</v>
      </c>
      <c r="E28" s="103">
        <v>35.595326870494652</v>
      </c>
      <c r="F28" s="103">
        <v>58.161611187204073</v>
      </c>
      <c r="G28" s="103"/>
      <c r="H28" s="139">
        <v>47.354748603351958</v>
      </c>
      <c r="I28" s="41">
        <v>500</v>
      </c>
      <c r="J28" s="41">
        <v>151</v>
      </c>
      <c r="K28" s="41">
        <v>247</v>
      </c>
      <c r="L28" s="41">
        <v>94</v>
      </c>
      <c r="M28" s="41">
        <v>440</v>
      </c>
      <c r="N28" s="98"/>
      <c r="O28" s="41" t="s">
        <v>55</v>
      </c>
      <c r="P28" s="103">
        <v>34.916201117318437</v>
      </c>
      <c r="Q28" s="103">
        <v>10.544692737430168</v>
      </c>
      <c r="R28" s="103">
        <v>17.248603351955307</v>
      </c>
      <c r="S28" s="103">
        <v>6.5642458100558656</v>
      </c>
      <c r="T28" s="103">
        <v>30.726256983240223</v>
      </c>
      <c r="V28" s="103"/>
    </row>
    <row r="29" spans="1:28" x14ac:dyDescent="0.25">
      <c r="A29" s="60" t="s">
        <v>101</v>
      </c>
      <c r="B29" s="57">
        <v>2464</v>
      </c>
      <c r="C29" s="57"/>
      <c r="D29" s="71">
        <v>1044</v>
      </c>
      <c r="E29" s="103">
        <v>42.370129870129873</v>
      </c>
      <c r="F29" s="103">
        <v>76.48467717941088</v>
      </c>
      <c r="G29" s="103"/>
      <c r="H29" s="139">
        <v>41.921455938697321</v>
      </c>
      <c r="I29" s="41">
        <v>468</v>
      </c>
      <c r="J29" s="41">
        <v>95</v>
      </c>
      <c r="K29" s="41">
        <v>136</v>
      </c>
      <c r="L29" s="41">
        <v>55</v>
      </c>
      <c r="M29" s="41">
        <v>290</v>
      </c>
      <c r="N29" s="98"/>
      <c r="O29" s="41" t="s">
        <v>55</v>
      </c>
      <c r="P29" s="103">
        <v>44.827586206896555</v>
      </c>
      <c r="Q29" s="103">
        <v>9.0996168582375478</v>
      </c>
      <c r="R29" s="103">
        <v>13.026819923371647</v>
      </c>
      <c r="S29" s="103">
        <v>5.2681992337164747</v>
      </c>
      <c r="T29" s="103">
        <v>27.777777777777779</v>
      </c>
      <c r="V29" s="103"/>
    </row>
    <row r="30" spans="1:28" x14ac:dyDescent="0.25">
      <c r="A30" s="60" t="s">
        <v>102</v>
      </c>
      <c r="B30" s="57">
        <v>1820</v>
      </c>
      <c r="C30" s="57"/>
      <c r="D30" s="71">
        <v>725</v>
      </c>
      <c r="E30" s="103">
        <v>39.835164835164832</v>
      </c>
      <c r="F30" s="103">
        <v>77.913417360881013</v>
      </c>
      <c r="G30" s="103"/>
      <c r="H30" s="139">
        <v>50.444137931034483</v>
      </c>
      <c r="I30" s="41">
        <v>246</v>
      </c>
      <c r="J30" s="41">
        <v>65</v>
      </c>
      <c r="K30" s="41">
        <v>114</v>
      </c>
      <c r="L30" s="41">
        <v>48</v>
      </c>
      <c r="M30" s="41">
        <v>252</v>
      </c>
      <c r="N30" s="98"/>
      <c r="O30" s="41" t="s">
        <v>55</v>
      </c>
      <c r="P30" s="103">
        <v>33.931034482758619</v>
      </c>
      <c r="Q30" s="103">
        <v>8.9655172413793096</v>
      </c>
      <c r="R30" s="103">
        <v>15.724137931034482</v>
      </c>
      <c r="S30" s="103">
        <v>6.6206896551724137</v>
      </c>
      <c r="T30" s="103">
        <v>34.758620689655174</v>
      </c>
      <c r="V30" s="103"/>
    </row>
    <row r="31" spans="1:28" x14ac:dyDescent="0.25">
      <c r="A31" s="60" t="s">
        <v>103</v>
      </c>
      <c r="B31" s="57">
        <v>2354</v>
      </c>
      <c r="C31" s="57"/>
      <c r="D31" s="41">
        <v>559</v>
      </c>
      <c r="E31" s="103">
        <v>23.746813933729822</v>
      </c>
      <c r="F31" s="103">
        <v>46.71975274838622</v>
      </c>
      <c r="G31" s="103"/>
      <c r="H31" s="139">
        <v>49.375670840787123</v>
      </c>
      <c r="I31" s="41">
        <v>223</v>
      </c>
      <c r="J31" s="41">
        <v>30</v>
      </c>
      <c r="K31" s="41">
        <v>72</v>
      </c>
      <c r="L31" s="41">
        <v>30</v>
      </c>
      <c r="M31" s="41">
        <v>204</v>
      </c>
      <c r="N31" s="98"/>
      <c r="O31" s="41" t="s">
        <v>55</v>
      </c>
      <c r="P31" s="103">
        <v>39.89266547406082</v>
      </c>
      <c r="Q31" s="103">
        <v>5.3667262969588547</v>
      </c>
      <c r="R31" s="103">
        <v>12.880143112701253</v>
      </c>
      <c r="S31" s="103">
        <v>5.3667262969588547</v>
      </c>
      <c r="T31" s="103">
        <v>36.493738819320214</v>
      </c>
      <c r="V31" s="103"/>
    </row>
    <row r="32" spans="1:28" x14ac:dyDescent="0.25">
      <c r="A32" s="60" t="s">
        <v>104</v>
      </c>
      <c r="B32" s="57">
        <v>1257</v>
      </c>
      <c r="C32" s="57"/>
      <c r="D32" s="41">
        <v>374</v>
      </c>
      <c r="E32" s="103">
        <v>29.753381066030233</v>
      </c>
      <c r="F32" s="103">
        <v>35.802170147572141</v>
      </c>
      <c r="G32" s="103"/>
      <c r="H32" s="139">
        <v>45.885026737967912</v>
      </c>
      <c r="I32" s="41">
        <v>156</v>
      </c>
      <c r="J32" s="41">
        <v>29</v>
      </c>
      <c r="K32" s="41">
        <v>42</v>
      </c>
      <c r="L32" s="41">
        <v>20</v>
      </c>
      <c r="M32" s="41">
        <v>127</v>
      </c>
      <c r="N32" s="98"/>
      <c r="O32" s="41" t="s">
        <v>55</v>
      </c>
      <c r="P32" s="103">
        <v>41.711229946524064</v>
      </c>
      <c r="Q32" s="103">
        <v>7.7540106951871666</v>
      </c>
      <c r="R32" s="103">
        <v>11.229946524064172</v>
      </c>
      <c r="S32" s="103">
        <v>5.3475935828877006</v>
      </c>
      <c r="T32" s="103">
        <v>33.957219251336902</v>
      </c>
      <c r="V32" s="103"/>
    </row>
    <row r="33" spans="1:22" x14ac:dyDescent="0.25">
      <c r="A33" s="62" t="s">
        <v>105</v>
      </c>
      <c r="B33" s="58">
        <v>11918</v>
      </c>
      <c r="C33" s="58"/>
      <c r="D33" s="72">
        <v>4134</v>
      </c>
      <c r="E33" s="104">
        <v>34.68702802483638</v>
      </c>
      <c r="F33" s="104">
        <v>62.854187793013239</v>
      </c>
      <c r="G33" s="104"/>
      <c r="H33" s="140">
        <v>46.664731494920176</v>
      </c>
      <c r="I33" s="72">
        <v>1593</v>
      </c>
      <c r="J33" s="44">
        <v>370</v>
      </c>
      <c r="K33" s="44">
        <v>611</v>
      </c>
      <c r="L33" s="44">
        <v>247</v>
      </c>
      <c r="M33" s="72">
        <v>1313</v>
      </c>
      <c r="N33" s="94"/>
      <c r="O33" s="44" t="s">
        <v>55</v>
      </c>
      <c r="P33" s="104">
        <v>38.534107402031928</v>
      </c>
      <c r="Q33" s="104">
        <v>8.9501693275278189</v>
      </c>
      <c r="R33" s="104">
        <v>14.779874213836477</v>
      </c>
      <c r="S33" s="104">
        <v>5.9748427672955975</v>
      </c>
      <c r="T33" s="104">
        <v>31.761006289308174</v>
      </c>
      <c r="V33" s="103"/>
    </row>
    <row r="34" spans="1:22" ht="13.5" customHeight="1" x14ac:dyDescent="0.25">
      <c r="A34" s="165" t="s">
        <v>131</v>
      </c>
    </row>
    <row r="35" spans="1:22" ht="8.25" customHeight="1" x14ac:dyDescent="0.25">
      <c r="A35" s="290" t="s">
        <v>151</v>
      </c>
    </row>
    <row r="39" spans="1:22" x14ac:dyDescent="0.25">
      <c r="J39" s="68"/>
    </row>
    <row r="40" spans="1:22" x14ac:dyDescent="0.25">
      <c r="J40" s="68"/>
    </row>
    <row r="41" spans="1:22" x14ac:dyDescent="0.25">
      <c r="J41" s="68"/>
    </row>
    <row r="42" spans="1:22" x14ac:dyDescent="0.25">
      <c r="J42" s="68"/>
    </row>
    <row r="43" spans="1:22" x14ac:dyDescent="0.25">
      <c r="J43" s="68"/>
    </row>
    <row r="44" spans="1:22" x14ac:dyDescent="0.25">
      <c r="J44" s="68"/>
    </row>
    <row r="45" spans="1:22" x14ac:dyDescent="0.25">
      <c r="J45" s="68"/>
    </row>
    <row r="46" spans="1:22" x14ac:dyDescent="0.25">
      <c r="J46" s="68"/>
    </row>
    <row r="47" spans="1:22" x14ac:dyDescent="0.25">
      <c r="J47" s="68"/>
    </row>
    <row r="48" spans="1:22" x14ac:dyDescent="0.25">
      <c r="J48" s="68"/>
    </row>
    <row r="49" spans="10:10" x14ac:dyDescent="0.25">
      <c r="J49" s="68"/>
    </row>
    <row r="50" spans="10:10" x14ac:dyDescent="0.25">
      <c r="J50" s="68"/>
    </row>
    <row r="51" spans="10:10" x14ac:dyDescent="0.25">
      <c r="J51" s="68"/>
    </row>
    <row r="52" spans="10:10" x14ac:dyDescent="0.25">
      <c r="J52" s="68"/>
    </row>
    <row r="53" spans="10:10" x14ac:dyDescent="0.25">
      <c r="J53" s="68"/>
    </row>
    <row r="54" spans="10:10" x14ac:dyDescent="0.25">
      <c r="J54" s="68"/>
    </row>
    <row r="55" spans="10:10" x14ac:dyDescent="0.25">
      <c r="J55" s="68"/>
    </row>
    <row r="56" spans="10:10" x14ac:dyDescent="0.25">
      <c r="J56" s="68"/>
    </row>
    <row r="57" spans="10:10" x14ac:dyDescent="0.25">
      <c r="J57" s="68"/>
    </row>
    <row r="58" spans="10:10" x14ac:dyDescent="0.25">
      <c r="J58" s="68"/>
    </row>
    <row r="59" spans="10:10" x14ac:dyDescent="0.25">
      <c r="J59" s="68"/>
    </row>
    <row r="60" spans="10:10" x14ac:dyDescent="0.25">
      <c r="J60" s="68"/>
    </row>
    <row r="61" spans="10:10" x14ac:dyDescent="0.25">
      <c r="J61" s="68"/>
    </row>
    <row r="62" spans="10:10" x14ac:dyDescent="0.25">
      <c r="J62" s="68"/>
    </row>
    <row r="63" spans="10:10" x14ac:dyDescent="0.25">
      <c r="J63" s="68"/>
    </row>
    <row r="64" spans="10:10" x14ac:dyDescent="0.25">
      <c r="J64" s="68"/>
    </row>
    <row r="65" spans="10:10" x14ac:dyDescent="0.25">
      <c r="J65" s="68"/>
    </row>
    <row r="66" spans="10:10" x14ac:dyDescent="0.25">
      <c r="J66" s="68"/>
    </row>
    <row r="67" spans="10:10" x14ac:dyDescent="0.25">
      <c r="J67" s="68"/>
    </row>
  </sheetData>
  <mergeCells count="8">
    <mergeCell ref="A1:T1"/>
    <mergeCell ref="O2:O3"/>
    <mergeCell ref="P2:T2"/>
    <mergeCell ref="A2:A4"/>
    <mergeCell ref="B2:B3"/>
    <mergeCell ref="D2:F3"/>
    <mergeCell ref="H2:H3"/>
    <mergeCell ref="I2:M2"/>
  </mergeCells>
  <pageMargins left="0.7" right="0.7" top="0.75" bottom="0.75" header="0.3" footer="0.3"/>
  <pageSetup paperSize="9" scale="6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"/>
  <sheetViews>
    <sheetView workbookViewId="0">
      <selection sqref="A1:S1"/>
    </sheetView>
  </sheetViews>
  <sheetFormatPr defaultRowHeight="15" x14ac:dyDescent="0.25"/>
  <cols>
    <col min="1" max="1" width="38.140625" customWidth="1"/>
    <col min="2" max="2" width="9.85546875" customWidth="1"/>
    <col min="3" max="3" width="1" customWidth="1"/>
    <col min="4" max="4" width="7.5703125" customWidth="1"/>
    <col min="5" max="5" width="9.42578125" customWidth="1"/>
    <col min="6" max="6" width="10.140625" customWidth="1"/>
    <col min="7" max="7" width="9.140625" customWidth="1"/>
    <col min="8" max="8" width="10.7109375" customWidth="1"/>
    <col min="9" max="9" width="8.140625" customWidth="1"/>
    <col min="10" max="10" width="7.140625" customWidth="1"/>
    <col min="11" max="11" width="6.7109375" customWidth="1"/>
    <col min="12" max="12" width="1.140625" customWidth="1"/>
    <col min="13" max="13" width="10.5703125" customWidth="1"/>
    <col min="14" max="14" width="8.85546875" customWidth="1"/>
    <col min="15" max="15" width="9.42578125" customWidth="1"/>
    <col min="16" max="16" width="10.140625" customWidth="1"/>
    <col min="17" max="17" width="11.140625" customWidth="1"/>
    <col min="18" max="18" width="10.7109375" customWidth="1"/>
    <col min="19" max="19" width="7.140625" customWidth="1"/>
  </cols>
  <sheetData>
    <row r="1" spans="1:20" ht="15.75" customHeight="1" x14ac:dyDescent="0.25">
      <c r="A1" s="253" t="s">
        <v>126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</row>
    <row r="2" spans="1:20" x14ac:dyDescent="0.25">
      <c r="A2" s="200" t="s">
        <v>114</v>
      </c>
      <c r="B2" s="256" t="s">
        <v>108</v>
      </c>
      <c r="C2" s="147"/>
      <c r="D2" s="206" t="s">
        <v>109</v>
      </c>
      <c r="E2" s="259"/>
      <c r="F2" s="258" t="s">
        <v>73</v>
      </c>
      <c r="G2" s="258"/>
      <c r="H2" s="258"/>
      <c r="I2" s="258"/>
      <c r="J2" s="258"/>
      <c r="K2" s="258"/>
      <c r="L2" s="188"/>
      <c r="M2" s="256" t="s">
        <v>113</v>
      </c>
      <c r="N2" s="255" t="s">
        <v>62</v>
      </c>
      <c r="O2" s="255"/>
      <c r="P2" s="255"/>
      <c r="Q2" s="255"/>
      <c r="R2" s="255"/>
      <c r="S2" s="255"/>
    </row>
    <row r="3" spans="1:20" ht="45" x14ac:dyDescent="0.25">
      <c r="A3" s="261"/>
      <c r="B3" s="257"/>
      <c r="C3" s="189"/>
      <c r="D3" s="260"/>
      <c r="E3" s="260"/>
      <c r="F3" s="190" t="s">
        <v>56</v>
      </c>
      <c r="G3" s="190" t="s">
        <v>57</v>
      </c>
      <c r="H3" s="190" t="s">
        <v>58</v>
      </c>
      <c r="I3" s="190" t="s">
        <v>59</v>
      </c>
      <c r="J3" s="190" t="s">
        <v>60</v>
      </c>
      <c r="K3" s="190" t="s">
        <v>61</v>
      </c>
      <c r="L3" s="191"/>
      <c r="M3" s="257"/>
      <c r="N3" s="190" t="s">
        <v>56</v>
      </c>
      <c r="O3" s="190" t="s">
        <v>57</v>
      </c>
      <c r="P3" s="190" t="s">
        <v>58</v>
      </c>
      <c r="Q3" s="190" t="s">
        <v>59</v>
      </c>
      <c r="R3" s="190" t="s">
        <v>60</v>
      </c>
      <c r="S3" s="190" t="s">
        <v>61</v>
      </c>
    </row>
    <row r="4" spans="1:20" x14ac:dyDescent="0.25">
      <c r="A4" s="262"/>
      <c r="B4" s="164" t="s">
        <v>47</v>
      </c>
      <c r="C4" s="162"/>
      <c r="D4" s="192" t="s">
        <v>47</v>
      </c>
      <c r="E4" s="192" t="s">
        <v>27</v>
      </c>
      <c r="F4" s="106" t="s">
        <v>47</v>
      </c>
      <c r="G4" s="106" t="s">
        <v>47</v>
      </c>
      <c r="H4" s="106" t="s">
        <v>47</v>
      </c>
      <c r="I4" s="106" t="s">
        <v>47</v>
      </c>
      <c r="J4" s="106" t="s">
        <v>47</v>
      </c>
      <c r="K4" s="106" t="s">
        <v>47</v>
      </c>
      <c r="L4" s="193"/>
      <c r="M4" s="164" t="s">
        <v>27</v>
      </c>
      <c r="N4" s="106" t="s">
        <v>27</v>
      </c>
      <c r="O4" s="106" t="s">
        <v>27</v>
      </c>
      <c r="P4" s="106" t="s">
        <v>27</v>
      </c>
      <c r="Q4" s="106" t="s">
        <v>27</v>
      </c>
      <c r="R4" s="106" t="s">
        <v>27</v>
      </c>
      <c r="S4" s="106" t="s">
        <v>27</v>
      </c>
    </row>
    <row r="5" spans="1:20" ht="18" x14ac:dyDescent="0.25">
      <c r="A5" s="5" t="s">
        <v>3</v>
      </c>
      <c r="B5" s="6">
        <v>36</v>
      </c>
      <c r="C5" s="6"/>
      <c r="D5" s="6">
        <v>32</v>
      </c>
      <c r="E5" s="8">
        <v>88.888888888888886</v>
      </c>
      <c r="F5" s="6">
        <v>1</v>
      </c>
      <c r="G5" s="6">
        <v>8</v>
      </c>
      <c r="H5" s="6">
        <v>14</v>
      </c>
      <c r="I5" s="6">
        <v>6</v>
      </c>
      <c r="J5" s="6">
        <v>1</v>
      </c>
      <c r="K5" s="6">
        <v>2</v>
      </c>
      <c r="L5" s="91"/>
      <c r="M5" s="8">
        <v>100</v>
      </c>
      <c r="N5" s="8">
        <v>3.125</v>
      </c>
      <c r="O5" s="8">
        <v>25</v>
      </c>
      <c r="P5" s="8">
        <v>43.75</v>
      </c>
      <c r="Q5" s="8">
        <v>18.75</v>
      </c>
      <c r="R5" s="8">
        <v>3.125</v>
      </c>
      <c r="S5" s="8">
        <v>6.25</v>
      </c>
      <c r="T5" s="56"/>
    </row>
    <row r="6" spans="1:20" x14ac:dyDescent="0.25">
      <c r="A6" s="9" t="s">
        <v>4</v>
      </c>
      <c r="B6" s="10">
        <v>8</v>
      </c>
      <c r="C6" s="10"/>
      <c r="D6" s="10">
        <v>7</v>
      </c>
      <c r="E6" s="8">
        <v>87.5</v>
      </c>
      <c r="F6" s="10">
        <v>0</v>
      </c>
      <c r="G6" s="10">
        <v>2</v>
      </c>
      <c r="H6" s="10">
        <v>3</v>
      </c>
      <c r="I6" s="10">
        <v>2</v>
      </c>
      <c r="J6" s="10">
        <v>0</v>
      </c>
      <c r="K6" s="29">
        <v>0</v>
      </c>
      <c r="L6" s="141"/>
      <c r="M6" s="8">
        <v>99.999999999999986</v>
      </c>
      <c r="N6" s="8">
        <v>0</v>
      </c>
      <c r="O6" s="8">
        <v>28.571428571428569</v>
      </c>
      <c r="P6" s="8">
        <v>42.857142857142854</v>
      </c>
      <c r="Q6" s="8">
        <v>28.571428571428569</v>
      </c>
      <c r="R6" s="8">
        <v>0</v>
      </c>
      <c r="S6" s="8">
        <v>0</v>
      </c>
      <c r="T6" s="56"/>
    </row>
    <row r="7" spans="1:20" x14ac:dyDescent="0.25">
      <c r="A7" s="9" t="s">
        <v>5</v>
      </c>
      <c r="B7" s="10">
        <v>16</v>
      </c>
      <c r="C7" s="10"/>
      <c r="D7" s="10">
        <v>15</v>
      </c>
      <c r="E7" s="8">
        <v>93.75</v>
      </c>
      <c r="F7" s="10">
        <v>0</v>
      </c>
      <c r="G7" s="10">
        <v>3</v>
      </c>
      <c r="H7" s="10">
        <v>7</v>
      </c>
      <c r="I7" s="10">
        <v>2</v>
      </c>
      <c r="J7" s="10">
        <v>1</v>
      </c>
      <c r="K7" s="29">
        <v>2</v>
      </c>
      <c r="L7" s="141"/>
      <c r="M7" s="8">
        <v>99.999999999999986</v>
      </c>
      <c r="N7" s="8">
        <v>0</v>
      </c>
      <c r="O7" s="8">
        <v>20</v>
      </c>
      <c r="P7" s="8">
        <v>46.666666666666664</v>
      </c>
      <c r="Q7" s="8">
        <v>13.333333333333334</v>
      </c>
      <c r="R7" s="8">
        <v>6.666666666666667</v>
      </c>
      <c r="S7" s="8">
        <v>13.333333333333334</v>
      </c>
      <c r="T7" s="56"/>
    </row>
    <row r="8" spans="1:20" x14ac:dyDescent="0.25">
      <c r="A8" s="9" t="s">
        <v>6</v>
      </c>
      <c r="B8" s="10">
        <v>12</v>
      </c>
      <c r="C8" s="10"/>
      <c r="D8" s="10">
        <v>10</v>
      </c>
      <c r="E8" s="8">
        <v>83.333333333333343</v>
      </c>
      <c r="F8" s="10">
        <v>1</v>
      </c>
      <c r="G8" s="10">
        <v>3</v>
      </c>
      <c r="H8" s="10">
        <v>4</v>
      </c>
      <c r="I8" s="10">
        <v>2</v>
      </c>
      <c r="J8" s="10">
        <v>0</v>
      </c>
      <c r="K8" s="29">
        <v>0</v>
      </c>
      <c r="L8" s="141"/>
      <c r="M8" s="8">
        <v>100</v>
      </c>
      <c r="N8" s="8">
        <v>10</v>
      </c>
      <c r="O8" s="8">
        <v>30</v>
      </c>
      <c r="P8" s="8">
        <v>40</v>
      </c>
      <c r="Q8" s="8">
        <v>20</v>
      </c>
      <c r="R8" s="8">
        <v>0</v>
      </c>
      <c r="S8" s="8">
        <v>0</v>
      </c>
      <c r="T8" s="56"/>
    </row>
    <row r="9" spans="1:20" x14ac:dyDescent="0.25">
      <c r="A9" s="12" t="s">
        <v>7</v>
      </c>
      <c r="B9" s="13">
        <v>38</v>
      </c>
      <c r="C9" s="13"/>
      <c r="D9" s="13">
        <v>36</v>
      </c>
      <c r="E9" s="8">
        <v>94.73684210526315</v>
      </c>
      <c r="F9" s="13">
        <v>2</v>
      </c>
      <c r="G9" s="13">
        <v>8</v>
      </c>
      <c r="H9" s="13">
        <v>13</v>
      </c>
      <c r="I9" s="13">
        <v>9</v>
      </c>
      <c r="J9" s="13">
        <v>2</v>
      </c>
      <c r="K9" s="28">
        <v>2</v>
      </c>
      <c r="L9" s="91"/>
      <c r="M9" s="8">
        <v>100</v>
      </c>
      <c r="N9" s="8">
        <v>5.5555555555555554</v>
      </c>
      <c r="O9" s="8">
        <v>22.222222222222221</v>
      </c>
      <c r="P9" s="8">
        <v>36.111111111111107</v>
      </c>
      <c r="Q9" s="8">
        <v>25</v>
      </c>
      <c r="R9" s="8">
        <v>5.5555555555555554</v>
      </c>
      <c r="S9" s="8">
        <v>5.5555555555555554</v>
      </c>
      <c r="T9" s="56"/>
    </row>
    <row r="10" spans="1:20" x14ac:dyDescent="0.25">
      <c r="A10" s="12" t="s">
        <v>8</v>
      </c>
      <c r="B10" s="13">
        <v>88</v>
      </c>
      <c r="C10" s="13"/>
      <c r="D10" s="13">
        <v>63</v>
      </c>
      <c r="E10" s="8">
        <v>71.590909090909093</v>
      </c>
      <c r="F10" s="13">
        <v>7</v>
      </c>
      <c r="G10" s="13">
        <v>16</v>
      </c>
      <c r="H10" s="13">
        <v>26</v>
      </c>
      <c r="I10" s="13">
        <v>6</v>
      </c>
      <c r="J10" s="13">
        <v>6</v>
      </c>
      <c r="K10" s="28">
        <v>2</v>
      </c>
      <c r="L10" s="91"/>
      <c r="M10" s="8">
        <v>99.999999999999986</v>
      </c>
      <c r="N10" s="8">
        <v>11.111111111111111</v>
      </c>
      <c r="O10" s="8">
        <v>25.396825396825395</v>
      </c>
      <c r="P10" s="8">
        <v>41.269841269841265</v>
      </c>
      <c r="Q10" s="8">
        <v>9.5238095238095237</v>
      </c>
      <c r="R10" s="8">
        <v>9.5238095238095237</v>
      </c>
      <c r="S10" s="8">
        <v>3.1746031746031744</v>
      </c>
      <c r="T10" s="56"/>
    </row>
    <row r="11" spans="1:20" x14ac:dyDescent="0.25">
      <c r="A11" s="12" t="s">
        <v>9</v>
      </c>
      <c r="B11" s="13">
        <v>3050</v>
      </c>
      <c r="C11" s="13"/>
      <c r="D11" s="13">
        <v>1347</v>
      </c>
      <c r="E11" s="8">
        <v>44.16393442622951</v>
      </c>
      <c r="F11" s="13">
        <v>190</v>
      </c>
      <c r="G11" s="13">
        <v>308</v>
      </c>
      <c r="H11" s="13">
        <v>394</v>
      </c>
      <c r="I11" s="13">
        <v>325</v>
      </c>
      <c r="J11" s="13">
        <v>107</v>
      </c>
      <c r="K11" s="28">
        <v>23</v>
      </c>
      <c r="L11" s="91"/>
      <c r="M11" s="8">
        <v>100</v>
      </c>
      <c r="N11" s="8">
        <v>14.105419450631032</v>
      </c>
      <c r="O11" s="8">
        <v>22.865627319970304</v>
      </c>
      <c r="P11" s="8">
        <v>29.250185597624352</v>
      </c>
      <c r="Q11" s="8">
        <v>24.127691165553081</v>
      </c>
      <c r="R11" s="8">
        <v>7.9435783221974754</v>
      </c>
      <c r="S11" s="8">
        <v>1.7074981440237564</v>
      </c>
      <c r="T11" s="56"/>
    </row>
    <row r="12" spans="1:20" x14ac:dyDescent="0.25">
      <c r="A12" s="9" t="s">
        <v>10</v>
      </c>
      <c r="B12" s="10">
        <v>1572</v>
      </c>
      <c r="C12" s="10"/>
      <c r="D12" s="10">
        <v>551</v>
      </c>
      <c r="E12" s="8">
        <v>35.050890585241731</v>
      </c>
      <c r="F12" s="10">
        <v>86</v>
      </c>
      <c r="G12" s="10">
        <v>146</v>
      </c>
      <c r="H12" s="10">
        <v>125</v>
      </c>
      <c r="I12" s="10">
        <v>145</v>
      </c>
      <c r="J12" s="10">
        <v>42</v>
      </c>
      <c r="K12" s="29">
        <v>7</v>
      </c>
      <c r="L12" s="141"/>
      <c r="M12" s="8">
        <v>99.999999999999986</v>
      </c>
      <c r="N12" s="8">
        <v>15.607985480943739</v>
      </c>
      <c r="O12" s="8">
        <v>26.497277676950997</v>
      </c>
      <c r="P12" s="8">
        <v>22.686025408348456</v>
      </c>
      <c r="Q12" s="8">
        <v>26.315789473684209</v>
      </c>
      <c r="R12" s="8">
        <v>7.6225045372050815</v>
      </c>
      <c r="S12" s="8">
        <v>1.2704174228675136</v>
      </c>
      <c r="T12" s="56"/>
    </row>
    <row r="13" spans="1:20" x14ac:dyDescent="0.25">
      <c r="A13" s="9" t="s">
        <v>11</v>
      </c>
      <c r="B13" s="10">
        <v>1059</v>
      </c>
      <c r="C13" s="10"/>
      <c r="D13" s="10">
        <v>533</v>
      </c>
      <c r="E13" s="8">
        <v>50.330500472143534</v>
      </c>
      <c r="F13" s="10">
        <v>74</v>
      </c>
      <c r="G13" s="10">
        <v>107</v>
      </c>
      <c r="H13" s="10">
        <v>174</v>
      </c>
      <c r="I13" s="10">
        <v>128</v>
      </c>
      <c r="J13" s="10">
        <v>39</v>
      </c>
      <c r="K13" s="29">
        <v>11</v>
      </c>
      <c r="L13" s="141"/>
      <c r="M13" s="8">
        <v>99.999999999999986</v>
      </c>
      <c r="N13" s="8">
        <v>13.883677298311445</v>
      </c>
      <c r="O13" s="8">
        <v>20.075046904315197</v>
      </c>
      <c r="P13" s="8">
        <v>32.645403377110696</v>
      </c>
      <c r="Q13" s="8">
        <v>24.015009380863038</v>
      </c>
      <c r="R13" s="8">
        <v>7.3170731707317067</v>
      </c>
      <c r="S13" s="8">
        <v>2.0637898686679175</v>
      </c>
      <c r="T13" s="56"/>
    </row>
    <row r="14" spans="1:20" x14ac:dyDescent="0.25">
      <c r="A14" s="9" t="s">
        <v>12</v>
      </c>
      <c r="B14" s="10">
        <v>419</v>
      </c>
      <c r="C14" s="10"/>
      <c r="D14" s="10">
        <v>263</v>
      </c>
      <c r="E14" s="8">
        <v>62.76849642004774</v>
      </c>
      <c r="F14" s="10">
        <v>30</v>
      </c>
      <c r="G14" s="10">
        <v>55</v>
      </c>
      <c r="H14" s="10">
        <v>95</v>
      </c>
      <c r="I14" s="10">
        <v>52</v>
      </c>
      <c r="J14" s="10">
        <v>26</v>
      </c>
      <c r="K14" s="29">
        <v>5</v>
      </c>
      <c r="L14" s="141"/>
      <c r="M14" s="8">
        <v>100</v>
      </c>
      <c r="N14" s="8">
        <v>11.406844106463879</v>
      </c>
      <c r="O14" s="8">
        <v>20.912547528517113</v>
      </c>
      <c r="P14" s="8">
        <v>36.121673003802279</v>
      </c>
      <c r="Q14" s="8">
        <v>19.771863117870723</v>
      </c>
      <c r="R14" s="8">
        <v>9.8859315589353614</v>
      </c>
      <c r="S14" s="8">
        <v>1.9011406844106464</v>
      </c>
      <c r="T14" s="56"/>
    </row>
    <row r="15" spans="1:20" x14ac:dyDescent="0.25">
      <c r="A15" s="12" t="s">
        <v>13</v>
      </c>
      <c r="B15" s="13">
        <v>196</v>
      </c>
      <c r="C15" s="13"/>
      <c r="D15" s="13">
        <v>98</v>
      </c>
      <c r="E15" s="8">
        <v>50</v>
      </c>
      <c r="F15" s="13">
        <v>13</v>
      </c>
      <c r="G15" s="13">
        <v>25</v>
      </c>
      <c r="H15" s="13">
        <v>35</v>
      </c>
      <c r="I15" s="13">
        <v>19</v>
      </c>
      <c r="J15" s="13">
        <v>3</v>
      </c>
      <c r="K15" s="28">
        <v>3</v>
      </c>
      <c r="L15" s="91"/>
      <c r="M15" s="8">
        <v>100</v>
      </c>
      <c r="N15" s="8">
        <v>13.26530612244898</v>
      </c>
      <c r="O15" s="8">
        <v>25.510204081632654</v>
      </c>
      <c r="P15" s="8">
        <v>35.714285714285715</v>
      </c>
      <c r="Q15" s="8">
        <v>19.387755102040817</v>
      </c>
      <c r="R15" s="8">
        <v>3.0612244897959182</v>
      </c>
      <c r="S15" s="8">
        <v>3.0612244897959182</v>
      </c>
      <c r="T15" s="56"/>
    </row>
    <row r="16" spans="1:20" x14ac:dyDescent="0.25">
      <c r="A16" s="12" t="s">
        <v>14</v>
      </c>
      <c r="B16" s="13">
        <v>14</v>
      </c>
      <c r="C16" s="13"/>
      <c r="D16" s="13">
        <v>11</v>
      </c>
      <c r="E16" s="8">
        <v>78.571428571428569</v>
      </c>
      <c r="F16" s="13">
        <v>3</v>
      </c>
      <c r="G16" s="13">
        <v>2</v>
      </c>
      <c r="H16" s="13">
        <v>3</v>
      </c>
      <c r="I16" s="13">
        <v>3</v>
      </c>
      <c r="J16" s="13">
        <v>0</v>
      </c>
      <c r="K16" s="28">
        <v>0</v>
      </c>
      <c r="L16" s="91"/>
      <c r="M16" s="8">
        <v>99.999999999999986</v>
      </c>
      <c r="N16" s="8">
        <v>27.27272727272727</v>
      </c>
      <c r="O16" s="8">
        <v>18.181818181818183</v>
      </c>
      <c r="P16" s="8">
        <v>27.27272727272727</v>
      </c>
      <c r="Q16" s="8">
        <v>27.27272727272727</v>
      </c>
      <c r="R16" s="8">
        <v>0</v>
      </c>
      <c r="S16" s="8">
        <v>0</v>
      </c>
      <c r="T16" s="56"/>
    </row>
    <row r="17" spans="1:20" x14ac:dyDescent="0.25">
      <c r="A17" s="12" t="s">
        <v>15</v>
      </c>
      <c r="B17" s="13">
        <v>169</v>
      </c>
      <c r="C17" s="13"/>
      <c r="D17" s="13">
        <v>133</v>
      </c>
      <c r="E17" s="8">
        <v>78.698224852071007</v>
      </c>
      <c r="F17" s="13">
        <v>20</v>
      </c>
      <c r="G17" s="13">
        <v>23</v>
      </c>
      <c r="H17" s="13">
        <v>41</v>
      </c>
      <c r="I17" s="13">
        <v>24</v>
      </c>
      <c r="J17" s="13">
        <v>14</v>
      </c>
      <c r="K17" s="28">
        <v>11</v>
      </c>
      <c r="L17" s="91"/>
      <c r="M17" s="8">
        <v>100</v>
      </c>
      <c r="N17" s="8">
        <v>15.037593984962406</v>
      </c>
      <c r="O17" s="8">
        <v>17.293233082706767</v>
      </c>
      <c r="P17" s="8">
        <v>30.82706766917293</v>
      </c>
      <c r="Q17" s="8">
        <v>18.045112781954884</v>
      </c>
      <c r="R17" s="8">
        <v>10.526315789473683</v>
      </c>
      <c r="S17" s="8">
        <v>8.2706766917293226</v>
      </c>
      <c r="T17" s="56"/>
    </row>
    <row r="18" spans="1:20" x14ac:dyDescent="0.25">
      <c r="A18" s="12" t="s">
        <v>16</v>
      </c>
      <c r="B18" s="13">
        <v>70</v>
      </c>
      <c r="C18" s="13"/>
      <c r="D18" s="13">
        <v>63</v>
      </c>
      <c r="E18" s="8">
        <v>90</v>
      </c>
      <c r="F18" s="13">
        <v>9</v>
      </c>
      <c r="G18" s="13">
        <v>15</v>
      </c>
      <c r="H18" s="13">
        <v>22</v>
      </c>
      <c r="I18" s="13">
        <v>12</v>
      </c>
      <c r="J18" s="13">
        <v>4</v>
      </c>
      <c r="K18" s="28">
        <v>1</v>
      </c>
      <c r="L18" s="91"/>
      <c r="M18" s="8">
        <v>100</v>
      </c>
      <c r="N18" s="8">
        <v>14.285714285714285</v>
      </c>
      <c r="O18" s="8">
        <v>23.809523809523807</v>
      </c>
      <c r="P18" s="8">
        <v>34.920634920634917</v>
      </c>
      <c r="Q18" s="8">
        <v>19.047619047619047</v>
      </c>
      <c r="R18" s="8">
        <v>6.3492063492063489</v>
      </c>
      <c r="S18" s="8">
        <v>1.5873015873015872</v>
      </c>
      <c r="T18" s="56"/>
    </row>
    <row r="19" spans="1:20" x14ac:dyDescent="0.25">
      <c r="A19" s="12" t="s">
        <v>17</v>
      </c>
      <c r="B19" s="13">
        <v>566</v>
      </c>
      <c r="C19" s="13"/>
      <c r="D19" s="13">
        <v>280</v>
      </c>
      <c r="E19" s="8">
        <v>49.469964664310957</v>
      </c>
      <c r="F19" s="13">
        <v>29</v>
      </c>
      <c r="G19" s="13">
        <v>57</v>
      </c>
      <c r="H19" s="13">
        <v>75</v>
      </c>
      <c r="I19" s="13">
        <v>83</v>
      </c>
      <c r="J19" s="13">
        <v>22</v>
      </c>
      <c r="K19" s="28">
        <v>14</v>
      </c>
      <c r="L19" s="91"/>
      <c r="M19" s="8">
        <v>100</v>
      </c>
      <c r="N19" s="8">
        <v>10.357142857142858</v>
      </c>
      <c r="O19" s="8">
        <v>20.357142857142858</v>
      </c>
      <c r="P19" s="8">
        <v>26.785714285714285</v>
      </c>
      <c r="Q19" s="8">
        <v>29.642857142857142</v>
      </c>
      <c r="R19" s="8">
        <v>7.8571428571428568</v>
      </c>
      <c r="S19" s="8">
        <v>5</v>
      </c>
      <c r="T19" s="56"/>
    </row>
    <row r="20" spans="1:20" x14ac:dyDescent="0.25">
      <c r="A20" s="12" t="s">
        <v>18</v>
      </c>
      <c r="B20" s="13">
        <v>300</v>
      </c>
      <c r="C20" s="13"/>
      <c r="D20" s="13">
        <v>181</v>
      </c>
      <c r="E20" s="8">
        <v>60.333333333333336</v>
      </c>
      <c r="F20" s="13">
        <v>26</v>
      </c>
      <c r="G20" s="13">
        <v>44</v>
      </c>
      <c r="H20" s="13">
        <v>58</v>
      </c>
      <c r="I20" s="13">
        <v>34</v>
      </c>
      <c r="J20" s="13">
        <v>10</v>
      </c>
      <c r="K20" s="28">
        <v>9</v>
      </c>
      <c r="L20" s="91"/>
      <c r="M20" s="8">
        <v>100</v>
      </c>
      <c r="N20" s="8">
        <v>14.3646408839779</v>
      </c>
      <c r="O20" s="8">
        <v>24.30939226519337</v>
      </c>
      <c r="P20" s="8">
        <v>32.044198895027627</v>
      </c>
      <c r="Q20" s="8">
        <v>18.784530386740332</v>
      </c>
      <c r="R20" s="8">
        <v>5.5248618784530388</v>
      </c>
      <c r="S20" s="8">
        <v>4.972375690607735</v>
      </c>
      <c r="T20" s="56"/>
    </row>
    <row r="21" spans="1:20" x14ac:dyDescent="0.25">
      <c r="A21" s="12" t="s">
        <v>19</v>
      </c>
      <c r="B21" s="13">
        <v>394</v>
      </c>
      <c r="C21" s="13"/>
      <c r="D21" s="13">
        <v>180</v>
      </c>
      <c r="E21" s="8">
        <v>45.685279187817258</v>
      </c>
      <c r="F21" s="13">
        <v>19</v>
      </c>
      <c r="G21" s="13">
        <v>42</v>
      </c>
      <c r="H21" s="13">
        <v>60</v>
      </c>
      <c r="I21" s="13">
        <v>45</v>
      </c>
      <c r="J21" s="13">
        <v>13</v>
      </c>
      <c r="K21" s="28">
        <v>1</v>
      </c>
      <c r="L21" s="91"/>
      <c r="M21" s="8">
        <v>99.999999999999986</v>
      </c>
      <c r="N21" s="8">
        <v>10.555555555555555</v>
      </c>
      <c r="O21" s="8">
        <v>23.333333333333332</v>
      </c>
      <c r="P21" s="8">
        <v>33.333333333333329</v>
      </c>
      <c r="Q21" s="8">
        <v>25</v>
      </c>
      <c r="R21" s="8">
        <v>7.2222222222222214</v>
      </c>
      <c r="S21" s="8">
        <v>0.55555555555555558</v>
      </c>
      <c r="T21" s="56"/>
    </row>
    <row r="22" spans="1:20" x14ac:dyDescent="0.25">
      <c r="A22" s="16" t="s">
        <v>20</v>
      </c>
      <c r="B22" s="17">
        <v>4921</v>
      </c>
      <c r="C22" s="17"/>
      <c r="D22" s="17">
        <v>2424</v>
      </c>
      <c r="E22" s="42">
        <v>49.258280837228206</v>
      </c>
      <c r="F22" s="17">
        <v>319</v>
      </c>
      <c r="G22" s="17">
        <v>548</v>
      </c>
      <c r="H22" s="17">
        <v>741</v>
      </c>
      <c r="I22" s="17">
        <v>566</v>
      </c>
      <c r="J22" s="17">
        <v>182</v>
      </c>
      <c r="K22" s="46">
        <v>68</v>
      </c>
      <c r="L22" s="102"/>
      <c r="M22" s="42">
        <v>100.00000000000001</v>
      </c>
      <c r="N22" s="42">
        <v>13.16006600660066</v>
      </c>
      <c r="O22" s="42">
        <v>22.607260726072607</v>
      </c>
      <c r="P22" s="42">
        <v>30.56930693069307</v>
      </c>
      <c r="Q22" s="42">
        <v>23.349834983498351</v>
      </c>
      <c r="R22" s="42">
        <v>7.5082508250825093</v>
      </c>
      <c r="S22" s="42">
        <v>2.8052805280528053</v>
      </c>
      <c r="T22" s="56"/>
    </row>
    <row r="23" spans="1:20" x14ac:dyDescent="0.25">
      <c r="A23" s="165" t="s">
        <v>131</v>
      </c>
      <c r="B23" s="24"/>
      <c r="C23" s="24"/>
      <c r="D23" s="24"/>
      <c r="E23" s="24"/>
      <c r="F23" s="24"/>
      <c r="G23" s="166"/>
      <c r="H23" s="24"/>
    </row>
    <row r="24" spans="1:20" ht="28.5" customHeight="1" x14ac:dyDescent="0.25">
      <c r="A24" s="196" t="s">
        <v>45</v>
      </c>
      <c r="B24" s="197"/>
      <c r="C24" s="197"/>
      <c r="D24" s="197"/>
      <c r="E24" s="197"/>
      <c r="F24" s="197"/>
      <c r="G24" s="197"/>
      <c r="H24" s="197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</row>
  </sheetData>
  <mergeCells count="8">
    <mergeCell ref="A24:S24"/>
    <mergeCell ref="A1:S1"/>
    <mergeCell ref="N2:S2"/>
    <mergeCell ref="B2:B3"/>
    <mergeCell ref="F2:K2"/>
    <mergeCell ref="M2:M3"/>
    <mergeCell ref="D2:E3"/>
    <mergeCell ref="A2:A4"/>
  </mergeCells>
  <pageMargins left="0.7" right="0.7" top="0.75" bottom="0.75" header="0.3" footer="0.3"/>
  <pageSetup paperSize="9" scale="6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7"/>
  <sheetViews>
    <sheetView workbookViewId="0">
      <selection sqref="A1:S1"/>
    </sheetView>
  </sheetViews>
  <sheetFormatPr defaultRowHeight="15" x14ac:dyDescent="0.25"/>
  <cols>
    <col min="1" max="1" width="43.85546875" customWidth="1"/>
    <col min="3" max="3" width="1.140625" customWidth="1"/>
    <col min="4" max="4" width="11.7109375" customWidth="1"/>
    <col min="5" max="5" width="11.28515625" customWidth="1"/>
    <col min="12" max="12" width="1" customWidth="1"/>
    <col min="13" max="13" width="10.28515625" customWidth="1"/>
  </cols>
  <sheetData>
    <row r="1" spans="1:19" ht="15.75" customHeight="1" x14ac:dyDescent="0.25">
      <c r="A1" s="253" t="s">
        <v>127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</row>
    <row r="2" spans="1:19" ht="15" customHeight="1" x14ac:dyDescent="0.25">
      <c r="A2" s="228" t="s">
        <v>77</v>
      </c>
      <c r="B2" s="232" t="s">
        <v>108</v>
      </c>
      <c r="C2" s="150"/>
      <c r="D2" s="200" t="s">
        <v>109</v>
      </c>
      <c r="E2" s="215"/>
      <c r="F2" s="263" t="s">
        <v>73</v>
      </c>
      <c r="G2" s="263"/>
      <c r="H2" s="263"/>
      <c r="I2" s="263"/>
      <c r="J2" s="263"/>
      <c r="K2" s="263"/>
      <c r="L2" s="125"/>
      <c r="M2" s="232" t="s">
        <v>113</v>
      </c>
      <c r="N2" s="202" t="s">
        <v>62</v>
      </c>
      <c r="O2" s="202"/>
      <c r="P2" s="202"/>
      <c r="Q2" s="202"/>
      <c r="R2" s="202"/>
      <c r="S2" s="202"/>
    </row>
    <row r="3" spans="1:19" ht="45" x14ac:dyDescent="0.25">
      <c r="A3" s="229"/>
      <c r="B3" s="233"/>
      <c r="C3" s="163"/>
      <c r="D3" s="216"/>
      <c r="E3" s="216"/>
      <c r="F3" s="106" t="s">
        <v>56</v>
      </c>
      <c r="G3" s="106" t="s">
        <v>57</v>
      </c>
      <c r="H3" s="106" t="s">
        <v>58</v>
      </c>
      <c r="I3" s="106" t="s">
        <v>59</v>
      </c>
      <c r="J3" s="106" t="s">
        <v>60</v>
      </c>
      <c r="K3" s="106" t="s">
        <v>61</v>
      </c>
      <c r="L3" s="91"/>
      <c r="M3" s="233"/>
      <c r="N3" s="106" t="s">
        <v>56</v>
      </c>
      <c r="O3" s="106" t="s">
        <v>57</v>
      </c>
      <c r="P3" s="106" t="s">
        <v>58</v>
      </c>
      <c r="Q3" s="106" t="s">
        <v>59</v>
      </c>
      <c r="R3" s="106" t="s">
        <v>60</v>
      </c>
      <c r="S3" s="106" t="s">
        <v>61</v>
      </c>
    </row>
    <row r="4" spans="1:19" s="4" customFormat="1" ht="9" x14ac:dyDescent="0.15">
      <c r="A4" s="216"/>
      <c r="B4" s="107" t="s">
        <v>47</v>
      </c>
      <c r="C4" s="93"/>
      <c r="D4" s="107" t="s">
        <v>110</v>
      </c>
      <c r="E4" s="107" t="s">
        <v>27</v>
      </c>
      <c r="F4" s="107" t="s">
        <v>110</v>
      </c>
      <c r="G4" s="107" t="s">
        <v>110</v>
      </c>
      <c r="H4" s="107" t="s">
        <v>110</v>
      </c>
      <c r="I4" s="107" t="s">
        <v>110</v>
      </c>
      <c r="J4" s="107" t="s">
        <v>110</v>
      </c>
      <c r="K4" s="107" t="s">
        <v>110</v>
      </c>
      <c r="L4" s="93"/>
      <c r="M4" s="107" t="s">
        <v>27</v>
      </c>
      <c r="N4" s="107" t="s">
        <v>27</v>
      </c>
      <c r="O4" s="107" t="s">
        <v>27</v>
      </c>
      <c r="P4" s="107" t="s">
        <v>27</v>
      </c>
      <c r="Q4" s="107" t="s">
        <v>27</v>
      </c>
      <c r="R4" s="107" t="s">
        <v>27</v>
      </c>
      <c r="S4" s="107" t="s">
        <v>27</v>
      </c>
    </row>
    <row r="5" spans="1:19" x14ac:dyDescent="0.25">
      <c r="A5" s="15" t="s">
        <v>78</v>
      </c>
      <c r="B5" s="4">
        <v>488</v>
      </c>
      <c r="C5" s="4"/>
      <c r="D5" s="4">
        <v>212</v>
      </c>
      <c r="E5" s="52">
        <v>43.442622950819668</v>
      </c>
      <c r="F5" s="4">
        <v>26</v>
      </c>
      <c r="G5" s="4">
        <v>51</v>
      </c>
      <c r="H5" s="4">
        <v>63</v>
      </c>
      <c r="I5" s="4">
        <v>50</v>
      </c>
      <c r="J5" s="4">
        <v>15</v>
      </c>
      <c r="K5" s="4">
        <v>7</v>
      </c>
      <c r="L5" s="4"/>
      <c r="M5" s="8">
        <v>100</v>
      </c>
      <c r="N5" s="52">
        <v>12.264150943396226</v>
      </c>
      <c r="O5" s="52">
        <v>24.056603773584907</v>
      </c>
      <c r="P5" s="52">
        <v>29.716981132075471</v>
      </c>
      <c r="Q5" s="52">
        <v>23.584905660377359</v>
      </c>
      <c r="R5" s="52">
        <v>7.0754716981132075</v>
      </c>
      <c r="S5" s="52">
        <v>3.3018867924528301</v>
      </c>
    </row>
    <row r="6" spans="1:19" x14ac:dyDescent="0.25">
      <c r="A6" s="12" t="s">
        <v>79</v>
      </c>
      <c r="B6" s="4">
        <v>44</v>
      </c>
      <c r="C6" s="4"/>
      <c r="D6" s="4">
        <v>18</v>
      </c>
      <c r="E6" s="52">
        <v>40.909090909090914</v>
      </c>
      <c r="F6" s="4">
        <v>1</v>
      </c>
      <c r="G6" s="4">
        <v>4</v>
      </c>
      <c r="H6" s="4">
        <v>6</v>
      </c>
      <c r="I6" s="4">
        <v>5</v>
      </c>
      <c r="J6" s="4">
        <v>2</v>
      </c>
      <c r="K6" s="4">
        <v>0</v>
      </c>
      <c r="L6" s="4"/>
      <c r="M6" s="8">
        <v>100</v>
      </c>
      <c r="N6" s="52">
        <v>5.5555555555555554</v>
      </c>
      <c r="O6" s="52">
        <v>22.222222222222221</v>
      </c>
      <c r="P6" s="52">
        <v>33.333333333333329</v>
      </c>
      <c r="Q6" s="52">
        <v>27.777777777777779</v>
      </c>
      <c r="R6" s="52">
        <v>11.111111111111111</v>
      </c>
      <c r="S6" s="52">
        <v>0</v>
      </c>
    </row>
    <row r="7" spans="1:19" x14ac:dyDescent="0.25">
      <c r="A7" s="60" t="s">
        <v>80</v>
      </c>
      <c r="B7" s="4">
        <v>144</v>
      </c>
      <c r="C7" s="4"/>
      <c r="D7" s="4">
        <v>69</v>
      </c>
      <c r="E7" s="52">
        <v>47.916666666666671</v>
      </c>
      <c r="F7" s="4">
        <v>5</v>
      </c>
      <c r="G7" s="4">
        <v>9</v>
      </c>
      <c r="H7" s="4">
        <v>24</v>
      </c>
      <c r="I7" s="4">
        <v>21</v>
      </c>
      <c r="J7" s="4">
        <v>7</v>
      </c>
      <c r="K7" s="4">
        <v>3</v>
      </c>
      <c r="L7" s="4"/>
      <c r="M7" s="8">
        <v>100</v>
      </c>
      <c r="N7" s="52">
        <v>7.2463768115942031</v>
      </c>
      <c r="O7" s="52">
        <v>13.043478260869565</v>
      </c>
      <c r="P7" s="52">
        <v>34.782608695652172</v>
      </c>
      <c r="Q7" s="52">
        <v>30.434782608695656</v>
      </c>
      <c r="R7" s="52">
        <v>10.144927536231885</v>
      </c>
      <c r="S7" s="52">
        <v>4.3478260869565215</v>
      </c>
    </row>
    <row r="8" spans="1:19" x14ac:dyDescent="0.25">
      <c r="A8" s="60" t="s">
        <v>81</v>
      </c>
      <c r="B8" s="4">
        <v>836</v>
      </c>
      <c r="C8" s="4"/>
      <c r="D8" s="4">
        <v>395</v>
      </c>
      <c r="E8" s="52">
        <v>47.248803827751196</v>
      </c>
      <c r="F8" s="4">
        <v>52</v>
      </c>
      <c r="G8" s="4">
        <v>102</v>
      </c>
      <c r="H8" s="4">
        <v>123</v>
      </c>
      <c r="I8" s="4">
        <v>87</v>
      </c>
      <c r="J8" s="4">
        <v>28</v>
      </c>
      <c r="K8" s="4">
        <v>3</v>
      </c>
      <c r="L8" s="4"/>
      <c r="M8" s="8">
        <v>100</v>
      </c>
      <c r="N8" s="52">
        <v>13.164556962025317</v>
      </c>
      <c r="O8" s="52">
        <v>25.822784810126581</v>
      </c>
      <c r="P8" s="52">
        <v>31.139240506329113</v>
      </c>
      <c r="Q8" s="52">
        <v>22.025316455696203</v>
      </c>
      <c r="R8" s="52">
        <v>7.0886075949367093</v>
      </c>
      <c r="S8" s="52">
        <v>0.75949367088607589</v>
      </c>
    </row>
    <row r="9" spans="1:19" x14ac:dyDescent="0.25">
      <c r="A9" s="60" t="s">
        <v>82</v>
      </c>
      <c r="B9" s="4">
        <v>195</v>
      </c>
      <c r="C9" s="4"/>
      <c r="D9" s="4">
        <v>97</v>
      </c>
      <c r="E9" s="52">
        <v>49.743589743589745</v>
      </c>
      <c r="F9" s="4">
        <v>7</v>
      </c>
      <c r="G9" s="4">
        <v>36</v>
      </c>
      <c r="H9" s="4">
        <v>27</v>
      </c>
      <c r="I9" s="4">
        <v>11</v>
      </c>
      <c r="J9" s="4">
        <v>14</v>
      </c>
      <c r="K9" s="4">
        <v>2</v>
      </c>
      <c r="L9" s="4"/>
      <c r="M9" s="8">
        <v>100</v>
      </c>
      <c r="N9" s="52">
        <v>7.216494845360824</v>
      </c>
      <c r="O9" s="52">
        <v>37.113402061855673</v>
      </c>
      <c r="P9" s="52">
        <v>27.835051546391753</v>
      </c>
      <c r="Q9" s="52">
        <v>11.340206185567011</v>
      </c>
      <c r="R9" s="52">
        <v>14.432989690721648</v>
      </c>
      <c r="S9" s="52">
        <v>2.0618556701030926</v>
      </c>
    </row>
    <row r="10" spans="1:19" x14ac:dyDescent="0.25">
      <c r="A10" s="61" t="s">
        <v>83</v>
      </c>
      <c r="B10" s="4">
        <v>98</v>
      </c>
      <c r="C10" s="4"/>
      <c r="D10" s="4">
        <v>44</v>
      </c>
      <c r="E10" s="52">
        <v>44.897959183673471</v>
      </c>
      <c r="F10" s="4">
        <v>3</v>
      </c>
      <c r="G10" s="4">
        <v>17</v>
      </c>
      <c r="H10" s="4">
        <v>12</v>
      </c>
      <c r="I10" s="4">
        <v>4</v>
      </c>
      <c r="J10" s="4">
        <v>6</v>
      </c>
      <c r="K10" s="4">
        <v>2</v>
      </c>
      <c r="L10" s="4"/>
      <c r="M10" s="8">
        <v>100</v>
      </c>
      <c r="N10" s="52">
        <v>6.8181818181818175</v>
      </c>
      <c r="O10" s="52">
        <v>38.636363636363633</v>
      </c>
      <c r="P10" s="52">
        <v>27.27272727272727</v>
      </c>
      <c r="Q10" s="52">
        <v>9.0909090909090917</v>
      </c>
      <c r="R10" s="52">
        <v>13.636363636363635</v>
      </c>
      <c r="S10" s="52">
        <v>4.5454545454545459</v>
      </c>
    </row>
    <row r="11" spans="1:19" x14ac:dyDescent="0.25">
      <c r="A11" s="61" t="s">
        <v>84</v>
      </c>
      <c r="B11" s="4">
        <v>97</v>
      </c>
      <c r="C11" s="4"/>
      <c r="D11" s="4">
        <v>53</v>
      </c>
      <c r="E11" s="52">
        <v>54.639175257731956</v>
      </c>
      <c r="F11" s="4">
        <v>4</v>
      </c>
      <c r="G11" s="4">
        <v>19</v>
      </c>
      <c r="H11" s="4">
        <v>15</v>
      </c>
      <c r="I11" s="4">
        <v>7</v>
      </c>
      <c r="J11" s="4">
        <v>8</v>
      </c>
      <c r="K11" s="4">
        <v>0</v>
      </c>
      <c r="L11" s="4"/>
      <c r="M11" s="8">
        <v>100</v>
      </c>
      <c r="N11" s="52">
        <v>7.5471698113207548</v>
      </c>
      <c r="O11" s="52">
        <v>35.849056603773583</v>
      </c>
      <c r="P11" s="52">
        <v>28.30188679245283</v>
      </c>
      <c r="Q11" s="52">
        <v>13.20754716981132</v>
      </c>
      <c r="R11" s="52">
        <v>15.09433962264151</v>
      </c>
      <c r="S11" s="52">
        <v>0</v>
      </c>
    </row>
    <row r="12" spans="1:19" x14ac:dyDescent="0.25">
      <c r="A12" s="60" t="s">
        <v>85</v>
      </c>
      <c r="B12" s="4">
        <v>384</v>
      </c>
      <c r="C12" s="4"/>
      <c r="D12" s="4">
        <v>198</v>
      </c>
      <c r="E12" s="52">
        <v>51.5625</v>
      </c>
      <c r="F12" s="4">
        <v>22</v>
      </c>
      <c r="G12" s="4">
        <v>49</v>
      </c>
      <c r="H12" s="4">
        <v>70</v>
      </c>
      <c r="I12" s="4">
        <v>44</v>
      </c>
      <c r="J12" s="4">
        <v>10</v>
      </c>
      <c r="K12" s="4">
        <v>3</v>
      </c>
      <c r="L12" s="4"/>
      <c r="M12" s="8">
        <v>100</v>
      </c>
      <c r="N12" s="52">
        <v>11.111111111111111</v>
      </c>
      <c r="O12" s="52">
        <v>24.747474747474747</v>
      </c>
      <c r="P12" s="52">
        <v>35.353535353535356</v>
      </c>
      <c r="Q12" s="52">
        <v>22.222222222222221</v>
      </c>
      <c r="R12" s="52">
        <v>5.0505050505050502</v>
      </c>
      <c r="S12" s="52">
        <v>1.5151515151515151</v>
      </c>
    </row>
    <row r="13" spans="1:19" x14ac:dyDescent="0.25">
      <c r="A13" s="60" t="s">
        <v>86</v>
      </c>
      <c r="B13" s="4">
        <v>161</v>
      </c>
      <c r="C13" s="4"/>
      <c r="D13" s="4">
        <v>87</v>
      </c>
      <c r="E13" s="52">
        <v>54.037267080745345</v>
      </c>
      <c r="F13" s="4">
        <v>13</v>
      </c>
      <c r="G13" s="4">
        <v>12</v>
      </c>
      <c r="H13" s="4">
        <v>35</v>
      </c>
      <c r="I13" s="4">
        <v>22</v>
      </c>
      <c r="J13" s="4">
        <v>2</v>
      </c>
      <c r="K13" s="4">
        <v>3</v>
      </c>
      <c r="L13" s="4"/>
      <c r="M13" s="8">
        <v>100</v>
      </c>
      <c r="N13" s="52">
        <v>14.942528735632186</v>
      </c>
      <c r="O13" s="52">
        <v>13.793103448275861</v>
      </c>
      <c r="P13" s="52">
        <v>40.229885057471265</v>
      </c>
      <c r="Q13" s="52">
        <v>25.287356321839084</v>
      </c>
      <c r="R13" s="52">
        <v>2.2988505747126435</v>
      </c>
      <c r="S13" s="52">
        <v>3.4482758620689653</v>
      </c>
    </row>
    <row r="14" spans="1:19" x14ac:dyDescent="0.25">
      <c r="A14" s="60" t="s">
        <v>87</v>
      </c>
      <c r="B14" s="4">
        <v>378</v>
      </c>
      <c r="C14" s="4"/>
      <c r="D14" s="4">
        <v>215</v>
      </c>
      <c r="E14" s="52">
        <v>56.878306878306887</v>
      </c>
      <c r="F14" s="4">
        <v>30</v>
      </c>
      <c r="G14" s="4">
        <v>52</v>
      </c>
      <c r="H14" s="4">
        <v>56</v>
      </c>
      <c r="I14" s="4">
        <v>53</v>
      </c>
      <c r="J14" s="4">
        <v>12</v>
      </c>
      <c r="K14" s="4">
        <v>12</v>
      </c>
      <c r="L14" s="4"/>
      <c r="M14" s="8">
        <v>100</v>
      </c>
      <c r="N14" s="52">
        <v>13.953488372093023</v>
      </c>
      <c r="O14" s="52">
        <v>24.186046511627907</v>
      </c>
      <c r="P14" s="52">
        <v>26.046511627906977</v>
      </c>
      <c r="Q14" s="52">
        <v>24.651162790697676</v>
      </c>
      <c r="R14" s="52">
        <v>5.5813953488372094</v>
      </c>
      <c r="S14" s="52">
        <v>5.5813953488372094</v>
      </c>
    </row>
    <row r="15" spans="1:19" x14ac:dyDescent="0.25">
      <c r="A15" s="60" t="s">
        <v>88</v>
      </c>
      <c r="B15" s="4">
        <v>314</v>
      </c>
      <c r="C15" s="4"/>
      <c r="D15" s="4">
        <v>155</v>
      </c>
      <c r="E15" s="52">
        <v>49.363057324840767</v>
      </c>
      <c r="F15" s="4">
        <v>13</v>
      </c>
      <c r="G15" s="4">
        <v>28</v>
      </c>
      <c r="H15" s="4">
        <v>53</v>
      </c>
      <c r="I15" s="4">
        <v>36</v>
      </c>
      <c r="J15" s="4">
        <v>18</v>
      </c>
      <c r="K15" s="4">
        <v>7</v>
      </c>
      <c r="L15" s="4"/>
      <c r="M15" s="8">
        <v>100</v>
      </c>
      <c r="N15" s="52">
        <v>8.3870967741935498</v>
      </c>
      <c r="O15" s="52">
        <v>18.064516129032256</v>
      </c>
      <c r="P15" s="52">
        <v>34.193548387096776</v>
      </c>
      <c r="Q15" s="52">
        <v>23.225806451612904</v>
      </c>
      <c r="R15" s="52">
        <v>11.612903225806452</v>
      </c>
      <c r="S15" s="52">
        <v>4.5161290322580641</v>
      </c>
    </row>
    <row r="16" spans="1:19" x14ac:dyDescent="0.25">
      <c r="A16" s="60" t="s">
        <v>89</v>
      </c>
      <c r="B16" s="4">
        <v>72</v>
      </c>
      <c r="C16" s="4"/>
      <c r="D16" s="4">
        <v>38</v>
      </c>
      <c r="E16" s="52">
        <v>52.777777777777779</v>
      </c>
      <c r="F16" s="4">
        <v>3</v>
      </c>
      <c r="G16" s="4">
        <v>11</v>
      </c>
      <c r="H16" s="4">
        <v>7</v>
      </c>
      <c r="I16" s="4">
        <v>12</v>
      </c>
      <c r="J16" s="4">
        <v>4</v>
      </c>
      <c r="K16" s="4">
        <v>1</v>
      </c>
      <c r="L16" s="4"/>
      <c r="M16" s="8">
        <v>100</v>
      </c>
      <c r="N16" s="52">
        <v>7.8947368421052628</v>
      </c>
      <c r="O16" s="52">
        <v>28.947368421052634</v>
      </c>
      <c r="P16" s="52">
        <v>18.421052631578945</v>
      </c>
      <c r="Q16" s="52">
        <v>31.578947368421051</v>
      </c>
      <c r="R16" s="52">
        <v>10.526315789473683</v>
      </c>
      <c r="S16" s="52">
        <v>2.6315789473684208</v>
      </c>
    </row>
    <row r="17" spans="1:19" x14ac:dyDescent="0.25">
      <c r="A17" s="60" t="s">
        <v>90</v>
      </c>
      <c r="B17" s="4">
        <v>145</v>
      </c>
      <c r="C17" s="4"/>
      <c r="D17" s="4">
        <v>71</v>
      </c>
      <c r="E17" s="52">
        <v>48.96551724137931</v>
      </c>
      <c r="F17" s="4">
        <v>14</v>
      </c>
      <c r="G17" s="4">
        <v>14</v>
      </c>
      <c r="H17" s="4">
        <v>25</v>
      </c>
      <c r="I17" s="4">
        <v>13</v>
      </c>
      <c r="J17" s="4">
        <v>2</v>
      </c>
      <c r="K17" s="4">
        <v>3</v>
      </c>
      <c r="L17" s="4"/>
      <c r="M17" s="8">
        <v>100</v>
      </c>
      <c r="N17" s="52">
        <v>19.718309859154928</v>
      </c>
      <c r="O17" s="52">
        <v>19.718309859154928</v>
      </c>
      <c r="P17" s="52">
        <v>35.2112676056338</v>
      </c>
      <c r="Q17" s="52">
        <v>18.30985915492958</v>
      </c>
      <c r="R17" s="52">
        <v>2.8169014084507045</v>
      </c>
      <c r="S17" s="52">
        <v>4.225352112676056</v>
      </c>
    </row>
    <row r="18" spans="1:19" x14ac:dyDescent="0.25">
      <c r="A18" s="60" t="s">
        <v>91</v>
      </c>
      <c r="B18" s="4">
        <v>370</v>
      </c>
      <c r="C18" s="4"/>
      <c r="D18" s="4">
        <v>188</v>
      </c>
      <c r="E18" s="52">
        <v>50.810810810810814</v>
      </c>
      <c r="F18" s="4">
        <v>27</v>
      </c>
      <c r="G18" s="4">
        <v>33</v>
      </c>
      <c r="H18" s="4">
        <v>54</v>
      </c>
      <c r="I18" s="4">
        <v>57</v>
      </c>
      <c r="J18" s="4">
        <v>12</v>
      </c>
      <c r="K18" s="4">
        <v>4</v>
      </c>
      <c r="L18" s="4"/>
      <c r="M18" s="8">
        <v>100</v>
      </c>
      <c r="N18" s="52">
        <v>14.361702127659576</v>
      </c>
      <c r="O18" s="52">
        <v>17.553191489361701</v>
      </c>
      <c r="P18" s="52">
        <v>28.723404255319153</v>
      </c>
      <c r="Q18" s="52">
        <v>30.319148936170215</v>
      </c>
      <c r="R18" s="52">
        <v>6.3829787234042552</v>
      </c>
      <c r="S18" s="52">
        <v>2.1276595744680851</v>
      </c>
    </row>
    <row r="19" spans="1:19" x14ac:dyDescent="0.25">
      <c r="A19" s="60" t="s">
        <v>92</v>
      </c>
      <c r="B19" s="4">
        <v>134</v>
      </c>
      <c r="C19" s="4"/>
      <c r="D19" s="4">
        <v>63</v>
      </c>
      <c r="E19" s="52">
        <v>47.014925373134332</v>
      </c>
      <c r="F19" s="4">
        <v>6</v>
      </c>
      <c r="G19" s="4">
        <v>18</v>
      </c>
      <c r="H19" s="4">
        <v>21</v>
      </c>
      <c r="I19" s="4">
        <v>13</v>
      </c>
      <c r="J19" s="4">
        <v>2</v>
      </c>
      <c r="K19" s="4">
        <v>3</v>
      </c>
      <c r="L19" s="4"/>
      <c r="M19" s="8">
        <v>100</v>
      </c>
      <c r="N19" s="52">
        <v>9.5238095238095237</v>
      </c>
      <c r="O19" s="52">
        <v>28.571428571428569</v>
      </c>
      <c r="P19" s="52">
        <v>33.333333333333329</v>
      </c>
      <c r="Q19" s="52">
        <v>20.634920634920633</v>
      </c>
      <c r="R19" s="52">
        <v>3.1746031746031744</v>
      </c>
      <c r="S19" s="52">
        <v>4.7619047619047619</v>
      </c>
    </row>
    <row r="20" spans="1:19" x14ac:dyDescent="0.25">
      <c r="A20" s="60" t="s">
        <v>93</v>
      </c>
      <c r="B20" s="4">
        <v>51</v>
      </c>
      <c r="C20" s="4"/>
      <c r="D20" s="4">
        <v>31</v>
      </c>
      <c r="E20" s="52">
        <v>60.784313725490193</v>
      </c>
      <c r="F20" s="4">
        <v>4</v>
      </c>
      <c r="G20" s="4">
        <v>7</v>
      </c>
      <c r="H20" s="4">
        <v>13</v>
      </c>
      <c r="I20" s="4">
        <v>7</v>
      </c>
      <c r="J20" s="4">
        <v>0</v>
      </c>
      <c r="K20" s="4">
        <v>0</v>
      </c>
      <c r="L20" s="4"/>
      <c r="M20" s="8">
        <v>100</v>
      </c>
      <c r="N20" s="52">
        <v>12.903225806451612</v>
      </c>
      <c r="O20" s="52">
        <v>22.58064516129032</v>
      </c>
      <c r="P20" s="52">
        <v>41.935483870967744</v>
      </c>
      <c r="Q20" s="52">
        <v>22.58064516129032</v>
      </c>
      <c r="R20" s="52">
        <v>0</v>
      </c>
      <c r="S20" s="52">
        <v>0</v>
      </c>
    </row>
    <row r="21" spans="1:19" x14ac:dyDescent="0.25">
      <c r="A21" s="60" t="s">
        <v>94</v>
      </c>
      <c r="B21" s="4">
        <v>235</v>
      </c>
      <c r="C21" s="4"/>
      <c r="D21" s="4">
        <v>114</v>
      </c>
      <c r="E21" s="52">
        <v>48.51063829787234</v>
      </c>
      <c r="F21" s="4">
        <v>16</v>
      </c>
      <c r="G21" s="4">
        <v>30</v>
      </c>
      <c r="H21" s="4">
        <v>29</v>
      </c>
      <c r="I21" s="4">
        <v>24</v>
      </c>
      <c r="J21" s="4">
        <v>10</v>
      </c>
      <c r="K21" s="4">
        <v>5</v>
      </c>
      <c r="L21" s="4"/>
      <c r="M21" s="8">
        <v>100</v>
      </c>
      <c r="N21" s="52">
        <v>14.035087719298245</v>
      </c>
      <c r="O21" s="52">
        <v>26.315789473684209</v>
      </c>
      <c r="P21" s="52">
        <v>25.438596491228072</v>
      </c>
      <c r="Q21" s="52">
        <v>21.052631578947366</v>
      </c>
      <c r="R21" s="52">
        <v>8.7719298245614024</v>
      </c>
      <c r="S21" s="52">
        <v>4.3859649122807012</v>
      </c>
    </row>
    <row r="22" spans="1:19" x14ac:dyDescent="0.25">
      <c r="A22" s="60" t="s">
        <v>95</v>
      </c>
      <c r="B22" s="4">
        <v>188</v>
      </c>
      <c r="C22" s="4"/>
      <c r="D22" s="4">
        <v>95</v>
      </c>
      <c r="E22" s="52">
        <v>50.531914893617028</v>
      </c>
      <c r="F22" s="4">
        <v>20</v>
      </c>
      <c r="G22" s="4">
        <v>20</v>
      </c>
      <c r="H22" s="4">
        <v>25</v>
      </c>
      <c r="I22" s="4">
        <v>17</v>
      </c>
      <c r="J22" s="4">
        <v>11</v>
      </c>
      <c r="K22" s="4">
        <v>2</v>
      </c>
      <c r="L22" s="4"/>
      <c r="M22" s="8">
        <v>100</v>
      </c>
      <c r="N22" s="52">
        <v>21.052631578947366</v>
      </c>
      <c r="O22" s="52">
        <v>21.052631578947366</v>
      </c>
      <c r="P22" s="52">
        <v>26.315789473684209</v>
      </c>
      <c r="Q22" s="52">
        <v>17.894736842105264</v>
      </c>
      <c r="R22" s="52">
        <v>11.578947368421053</v>
      </c>
      <c r="S22" s="52">
        <v>2.1052631578947367</v>
      </c>
    </row>
    <row r="23" spans="1:19" x14ac:dyDescent="0.25">
      <c r="A23" s="60" t="s">
        <v>96</v>
      </c>
      <c r="B23" s="4">
        <v>59</v>
      </c>
      <c r="C23" s="4"/>
      <c r="D23" s="4">
        <v>24</v>
      </c>
      <c r="E23" s="52">
        <v>40.677966101694921</v>
      </c>
      <c r="F23" s="4">
        <v>2</v>
      </c>
      <c r="G23" s="4">
        <v>9</v>
      </c>
      <c r="H23" s="4">
        <v>4</v>
      </c>
      <c r="I23" s="4">
        <v>6</v>
      </c>
      <c r="J23" s="4">
        <v>1</v>
      </c>
      <c r="K23" s="4">
        <v>2</v>
      </c>
      <c r="L23" s="4"/>
      <c r="M23" s="8">
        <v>100</v>
      </c>
      <c r="N23" s="52">
        <v>8.3333333333333321</v>
      </c>
      <c r="O23" s="52">
        <v>37.5</v>
      </c>
      <c r="P23" s="52">
        <v>16.666666666666664</v>
      </c>
      <c r="Q23" s="52">
        <v>25</v>
      </c>
      <c r="R23" s="52">
        <v>4.1666666666666661</v>
      </c>
      <c r="S23" s="52">
        <v>8.3333333333333321</v>
      </c>
    </row>
    <row r="24" spans="1:19" x14ac:dyDescent="0.25">
      <c r="A24" s="60" t="s">
        <v>97</v>
      </c>
      <c r="B24" s="4">
        <v>131</v>
      </c>
      <c r="C24" s="4"/>
      <c r="D24" s="4">
        <v>65</v>
      </c>
      <c r="E24" s="52">
        <v>49.618320610687022</v>
      </c>
      <c r="F24" s="4">
        <v>11</v>
      </c>
      <c r="G24" s="4">
        <v>12</v>
      </c>
      <c r="H24" s="4">
        <v>20</v>
      </c>
      <c r="I24" s="4">
        <v>17</v>
      </c>
      <c r="J24" s="4">
        <v>5</v>
      </c>
      <c r="K24" s="4">
        <v>0</v>
      </c>
      <c r="L24" s="4"/>
      <c r="M24" s="8">
        <v>100</v>
      </c>
      <c r="N24" s="52">
        <v>16.923076923076923</v>
      </c>
      <c r="O24" s="52">
        <v>18.461538461538463</v>
      </c>
      <c r="P24" s="52">
        <v>30.76923076923077</v>
      </c>
      <c r="Q24" s="52">
        <v>26.153846153846157</v>
      </c>
      <c r="R24" s="52">
        <v>7.6923076923076925</v>
      </c>
      <c r="S24" s="52">
        <v>0</v>
      </c>
    </row>
    <row r="25" spans="1:19" x14ac:dyDescent="0.25">
      <c r="A25" s="60" t="s">
        <v>98</v>
      </c>
      <c r="B25" s="4">
        <v>278</v>
      </c>
      <c r="C25" s="4"/>
      <c r="D25" s="4">
        <v>117</v>
      </c>
      <c r="E25" s="52">
        <v>42.086330935251794</v>
      </c>
      <c r="F25" s="4">
        <v>24</v>
      </c>
      <c r="G25" s="4">
        <v>14</v>
      </c>
      <c r="H25" s="4">
        <v>32</v>
      </c>
      <c r="I25" s="4">
        <v>32</v>
      </c>
      <c r="J25" s="4">
        <v>12</v>
      </c>
      <c r="K25" s="4">
        <v>3</v>
      </c>
      <c r="L25" s="4"/>
      <c r="M25" s="8">
        <v>100</v>
      </c>
      <c r="N25" s="52">
        <v>20.512820512820511</v>
      </c>
      <c r="O25" s="52">
        <v>11.965811965811966</v>
      </c>
      <c r="P25" s="52">
        <v>27.350427350427353</v>
      </c>
      <c r="Q25" s="52">
        <v>27.350427350427353</v>
      </c>
      <c r="R25" s="52">
        <v>10.256410256410255</v>
      </c>
      <c r="S25" s="52">
        <v>2.5641025641025639</v>
      </c>
    </row>
    <row r="26" spans="1:19" x14ac:dyDescent="0.25">
      <c r="A26" s="60" t="s">
        <v>99</v>
      </c>
      <c r="B26" s="4">
        <v>278</v>
      </c>
      <c r="C26" s="4"/>
      <c r="D26" s="4">
        <v>141</v>
      </c>
      <c r="E26" s="52">
        <v>50.719424460431654</v>
      </c>
      <c r="F26" s="4">
        <v>22</v>
      </c>
      <c r="G26" s="4">
        <v>29</v>
      </c>
      <c r="H26" s="4">
        <v>40</v>
      </c>
      <c r="I26" s="4">
        <v>33</v>
      </c>
      <c r="J26" s="4">
        <v>14</v>
      </c>
      <c r="K26" s="4">
        <v>3</v>
      </c>
      <c r="L26" s="4"/>
      <c r="M26" s="8">
        <v>100</v>
      </c>
      <c r="N26" s="52">
        <v>15.602836879432624</v>
      </c>
      <c r="O26" s="52">
        <v>20.567375886524822</v>
      </c>
      <c r="P26" s="52">
        <v>28.368794326241137</v>
      </c>
      <c r="Q26" s="52">
        <v>23.404255319148938</v>
      </c>
      <c r="R26" s="52">
        <v>9.9290780141843982</v>
      </c>
      <c r="S26" s="52">
        <v>2.1276595744680851</v>
      </c>
    </row>
    <row r="27" spans="1:19" ht="6.75" customHeight="1" x14ac:dyDescent="0.25">
      <c r="A27" s="60"/>
      <c r="B27" s="4"/>
      <c r="C27" s="4"/>
      <c r="D27" s="4"/>
      <c r="E27" s="52"/>
      <c r="F27" s="4"/>
      <c r="G27" s="4"/>
      <c r="H27" s="4"/>
      <c r="I27" s="4"/>
      <c r="J27" s="4"/>
      <c r="K27" s="4"/>
      <c r="L27" s="4"/>
      <c r="M27" s="8"/>
      <c r="N27" s="52"/>
      <c r="O27" s="52"/>
      <c r="P27" s="52"/>
      <c r="Q27" s="52"/>
      <c r="R27" s="52"/>
      <c r="S27" s="52"/>
    </row>
    <row r="28" spans="1:19" x14ac:dyDescent="0.25">
      <c r="A28" s="60" t="s">
        <v>100</v>
      </c>
      <c r="B28" s="71">
        <v>1512</v>
      </c>
      <c r="C28" s="71"/>
      <c r="D28" s="41">
        <v>694</v>
      </c>
      <c r="E28" s="52">
        <v>45.899470899470899</v>
      </c>
      <c r="F28" s="41">
        <v>84</v>
      </c>
      <c r="G28" s="41">
        <v>166</v>
      </c>
      <c r="H28" s="41">
        <v>216</v>
      </c>
      <c r="I28" s="41">
        <v>163</v>
      </c>
      <c r="J28" s="41">
        <v>52</v>
      </c>
      <c r="K28" s="41">
        <v>13</v>
      </c>
      <c r="L28" s="4"/>
      <c r="M28" s="8">
        <v>100</v>
      </c>
      <c r="N28" s="52">
        <v>12.103746397694524</v>
      </c>
      <c r="O28" s="52">
        <v>23.919308357348704</v>
      </c>
      <c r="P28" s="52">
        <v>31.123919308357351</v>
      </c>
      <c r="Q28" s="52">
        <v>23.487031700288185</v>
      </c>
      <c r="R28" s="52">
        <v>7.4927953890489913</v>
      </c>
      <c r="S28" s="52">
        <v>1.8731988472622478</v>
      </c>
    </row>
    <row r="29" spans="1:19" x14ac:dyDescent="0.25">
      <c r="A29" s="60" t="s">
        <v>101</v>
      </c>
      <c r="B29" s="71">
        <v>1118</v>
      </c>
      <c r="C29" s="71"/>
      <c r="D29" s="41">
        <v>597</v>
      </c>
      <c r="E29" s="52">
        <v>53.398926654740606</v>
      </c>
      <c r="F29" s="41">
        <v>72</v>
      </c>
      <c r="G29" s="41">
        <v>149</v>
      </c>
      <c r="H29" s="41">
        <v>188</v>
      </c>
      <c r="I29" s="41">
        <v>130</v>
      </c>
      <c r="J29" s="41">
        <v>38</v>
      </c>
      <c r="K29" s="41">
        <v>20</v>
      </c>
      <c r="L29" s="4"/>
      <c r="M29" s="8">
        <v>100</v>
      </c>
      <c r="N29" s="52">
        <v>12.060301507537687</v>
      </c>
      <c r="O29" s="52">
        <v>24.958123953098827</v>
      </c>
      <c r="P29" s="52">
        <v>31.490787269681743</v>
      </c>
      <c r="Q29" s="52">
        <v>21.775544388609717</v>
      </c>
      <c r="R29" s="52">
        <v>6.3651591289782248</v>
      </c>
      <c r="S29" s="52">
        <v>3.350083752093802</v>
      </c>
    </row>
    <row r="30" spans="1:19" x14ac:dyDescent="0.25">
      <c r="A30" s="60" t="s">
        <v>102</v>
      </c>
      <c r="B30" s="71">
        <v>901</v>
      </c>
      <c r="C30" s="71"/>
      <c r="D30" s="41">
        <v>452</v>
      </c>
      <c r="E30" s="52">
        <v>50.166481687014432</v>
      </c>
      <c r="F30" s="41">
        <v>57</v>
      </c>
      <c r="G30" s="41">
        <v>86</v>
      </c>
      <c r="H30" s="41">
        <v>139</v>
      </c>
      <c r="I30" s="41">
        <v>118</v>
      </c>
      <c r="J30" s="41">
        <v>36</v>
      </c>
      <c r="K30" s="41">
        <v>15</v>
      </c>
      <c r="L30" s="4"/>
      <c r="M30" s="8">
        <v>100</v>
      </c>
      <c r="N30" s="52">
        <v>12.610619469026549</v>
      </c>
      <c r="O30" s="52">
        <v>19.026548672566371</v>
      </c>
      <c r="P30" s="52">
        <v>30.752212389380528</v>
      </c>
      <c r="Q30" s="52">
        <v>26.10619469026549</v>
      </c>
      <c r="R30" s="52">
        <v>7.9646017699115044</v>
      </c>
      <c r="S30" s="52">
        <v>3.3185840707964607</v>
      </c>
    </row>
    <row r="31" spans="1:19" x14ac:dyDescent="0.25">
      <c r="A31" s="60" t="s">
        <v>103</v>
      </c>
      <c r="B31" s="71">
        <v>798</v>
      </c>
      <c r="C31" s="71"/>
      <c r="D31" s="41">
        <v>392</v>
      </c>
      <c r="E31" s="52">
        <v>49.122807017543856</v>
      </c>
      <c r="F31" s="41">
        <v>59</v>
      </c>
      <c r="G31" s="41">
        <v>96</v>
      </c>
      <c r="H31" s="41">
        <v>112</v>
      </c>
      <c r="I31" s="41">
        <v>84</v>
      </c>
      <c r="J31" s="41">
        <v>29</v>
      </c>
      <c r="K31" s="41">
        <v>12</v>
      </c>
      <c r="L31" s="4"/>
      <c r="M31" s="8">
        <v>100</v>
      </c>
      <c r="N31" s="52">
        <v>15.051020408163266</v>
      </c>
      <c r="O31" s="52">
        <v>24.489795918367346</v>
      </c>
      <c r="P31" s="52">
        <v>28.571428571428569</v>
      </c>
      <c r="Q31" s="52">
        <v>21.428571428571427</v>
      </c>
      <c r="R31" s="52">
        <v>7.3979591836734695</v>
      </c>
      <c r="S31" s="52">
        <v>3.0612244897959182</v>
      </c>
    </row>
    <row r="32" spans="1:19" x14ac:dyDescent="0.25">
      <c r="A32" s="60" t="s">
        <v>104</v>
      </c>
      <c r="B32" s="71">
        <v>556</v>
      </c>
      <c r="C32" s="71"/>
      <c r="D32" s="41">
        <v>258</v>
      </c>
      <c r="E32" s="52">
        <v>46.402877697841724</v>
      </c>
      <c r="F32" s="41">
        <v>46</v>
      </c>
      <c r="G32" s="41">
        <v>43</v>
      </c>
      <c r="H32" s="41">
        <v>72</v>
      </c>
      <c r="I32" s="41">
        <v>65</v>
      </c>
      <c r="J32" s="41">
        <v>26</v>
      </c>
      <c r="K32" s="41">
        <v>6</v>
      </c>
      <c r="L32" s="4"/>
      <c r="M32" s="8">
        <v>100</v>
      </c>
      <c r="N32" s="52">
        <v>17.829457364341085</v>
      </c>
      <c r="O32" s="52">
        <v>16.666666666666664</v>
      </c>
      <c r="P32" s="52">
        <v>27.906976744186046</v>
      </c>
      <c r="Q32" s="52">
        <v>25.193798449612402</v>
      </c>
      <c r="R32" s="52">
        <v>10.077519379844961</v>
      </c>
      <c r="S32" s="52">
        <v>2.3255813953488373</v>
      </c>
    </row>
    <row r="33" spans="1:19" x14ac:dyDescent="0.25">
      <c r="A33" s="74" t="s">
        <v>105</v>
      </c>
      <c r="B33" s="72">
        <v>4885</v>
      </c>
      <c r="C33" s="72"/>
      <c r="D33" s="72">
        <v>2393</v>
      </c>
      <c r="E33" s="55">
        <v>48.986693961105424</v>
      </c>
      <c r="F33" s="44">
        <v>318</v>
      </c>
      <c r="G33" s="44">
        <v>540</v>
      </c>
      <c r="H33" s="44">
        <v>727</v>
      </c>
      <c r="I33" s="44">
        <v>560</v>
      </c>
      <c r="J33" s="44">
        <v>181</v>
      </c>
      <c r="K33" s="44">
        <v>66</v>
      </c>
      <c r="L33" s="54"/>
      <c r="M33" s="42">
        <v>100</v>
      </c>
      <c r="N33" s="55">
        <v>13.288758880066862</v>
      </c>
      <c r="O33" s="55">
        <v>22.565816966151274</v>
      </c>
      <c r="P33" s="55">
        <v>30.380275804429584</v>
      </c>
      <c r="Q33" s="55">
        <v>23.401587964897619</v>
      </c>
      <c r="R33" s="55">
        <v>7.5637275386544092</v>
      </c>
      <c r="S33" s="55">
        <v>2.7580442958629336</v>
      </c>
    </row>
    <row r="34" spans="1:19" x14ac:dyDescent="0.25">
      <c r="A34" s="165" t="s">
        <v>131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</row>
    <row r="35" spans="1:19" x14ac:dyDescent="0.25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1:19" x14ac:dyDescent="0.2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</row>
    <row r="37" spans="1:19" x14ac:dyDescent="0.25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</row>
  </sheetData>
  <mergeCells count="7">
    <mergeCell ref="A1:S1"/>
    <mergeCell ref="B2:B3"/>
    <mergeCell ref="F2:K2"/>
    <mergeCell ref="M2:M3"/>
    <mergeCell ref="N2:S2"/>
    <mergeCell ref="A2:A4"/>
    <mergeCell ref="D2:E3"/>
  </mergeCells>
  <pageMargins left="0.7" right="0.7" top="0.75" bottom="0.75" header="0.3" footer="0.3"/>
  <pageSetup paperSize="9" scale="6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workbookViewId="0">
      <selection sqref="A1:N1"/>
    </sheetView>
  </sheetViews>
  <sheetFormatPr defaultRowHeight="15" x14ac:dyDescent="0.25"/>
  <cols>
    <col min="1" max="1" width="37.85546875" customWidth="1"/>
    <col min="2" max="2" width="5.140625" customWidth="1"/>
    <col min="3" max="3" width="4.5703125" bestFit="1" customWidth="1"/>
    <col min="4" max="4" width="1.140625" customWidth="1"/>
    <col min="5" max="5" width="5.28515625" customWidth="1"/>
    <col min="6" max="6" width="4.85546875" bestFit="1" customWidth="1"/>
    <col min="7" max="7" width="0.7109375" customWidth="1"/>
    <col min="8" max="8" width="5.85546875" customWidth="1"/>
    <col min="9" max="9" width="4.85546875" bestFit="1" customWidth="1"/>
    <col min="10" max="10" width="1.42578125" customWidth="1"/>
    <col min="11" max="11" width="5.5703125" customWidth="1"/>
    <col min="12" max="12" width="6.28515625" customWidth="1"/>
    <col min="13" max="13" width="0.85546875" customWidth="1"/>
    <col min="14" max="14" width="10.140625" bestFit="1" customWidth="1"/>
  </cols>
  <sheetData>
    <row r="1" spans="1:16" ht="34.5" customHeight="1" x14ac:dyDescent="0.25">
      <c r="A1" s="265" t="s">
        <v>147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</row>
    <row r="2" spans="1:16" ht="37.5" customHeight="1" x14ac:dyDescent="0.25">
      <c r="A2" s="235" t="s">
        <v>46</v>
      </c>
      <c r="B2" s="244" t="s">
        <v>146</v>
      </c>
      <c r="C2" s="244"/>
      <c r="D2" s="40"/>
      <c r="E2" s="244" t="s">
        <v>51</v>
      </c>
      <c r="F2" s="244"/>
      <c r="G2" s="40"/>
      <c r="H2" s="244" t="s">
        <v>52</v>
      </c>
      <c r="I2" s="244"/>
      <c r="J2" s="40"/>
      <c r="K2" s="244" t="s">
        <v>53</v>
      </c>
      <c r="L2" s="244"/>
      <c r="M2" s="20"/>
      <c r="N2" s="65" t="s">
        <v>106</v>
      </c>
      <c r="P2" s="64"/>
    </row>
    <row r="3" spans="1:16" x14ac:dyDescent="0.25">
      <c r="A3" s="261"/>
      <c r="B3" s="194" t="s">
        <v>47</v>
      </c>
      <c r="C3" s="194" t="s">
        <v>27</v>
      </c>
      <c r="D3" s="195"/>
      <c r="E3" s="194" t="s">
        <v>47</v>
      </c>
      <c r="F3" s="194" t="s">
        <v>27</v>
      </c>
      <c r="G3" s="194"/>
      <c r="H3" s="194" t="s">
        <v>47</v>
      </c>
      <c r="I3" s="194" t="s">
        <v>27</v>
      </c>
      <c r="J3" s="195"/>
      <c r="K3" s="194" t="s">
        <v>47</v>
      </c>
      <c r="L3" s="194" t="s">
        <v>27</v>
      </c>
      <c r="M3" s="27"/>
      <c r="N3" s="162" t="s">
        <v>26</v>
      </c>
    </row>
    <row r="4" spans="1:16" x14ac:dyDescent="0.25">
      <c r="A4" s="23" t="s">
        <v>3</v>
      </c>
      <c r="B4" s="23">
        <v>11</v>
      </c>
      <c r="C4" s="47">
        <v>30.555555555555557</v>
      </c>
      <c r="D4" s="31"/>
      <c r="E4" s="43">
        <v>5</v>
      </c>
      <c r="F4" s="47">
        <v>13.888888888888889</v>
      </c>
      <c r="G4" s="47"/>
      <c r="H4" s="43">
        <v>5</v>
      </c>
      <c r="I4" s="47">
        <v>13.888888888888889</v>
      </c>
      <c r="J4" s="31"/>
      <c r="K4" s="43">
        <v>15</v>
      </c>
      <c r="L4" s="47">
        <v>41.666666666666671</v>
      </c>
      <c r="M4" s="15"/>
      <c r="N4" s="23">
        <v>36</v>
      </c>
    </row>
    <row r="5" spans="1:16" x14ac:dyDescent="0.25">
      <c r="A5" s="12" t="s">
        <v>48</v>
      </c>
      <c r="B5" s="12">
        <v>3</v>
      </c>
      <c r="C5" s="31">
        <v>37.5</v>
      </c>
      <c r="D5" s="31"/>
      <c r="E5" s="27">
        <v>1</v>
      </c>
      <c r="F5" s="31">
        <v>12.5</v>
      </c>
      <c r="G5" s="31"/>
      <c r="H5" s="27">
        <v>1</v>
      </c>
      <c r="I5" s="31">
        <v>12.5</v>
      </c>
      <c r="J5" s="31"/>
      <c r="K5" s="27">
        <v>3</v>
      </c>
      <c r="L5" s="31">
        <v>37.5</v>
      </c>
      <c r="M5" s="12"/>
      <c r="N5" s="12">
        <v>8</v>
      </c>
    </row>
    <row r="6" spans="1:16" x14ac:dyDescent="0.25">
      <c r="A6" s="12" t="s">
        <v>49</v>
      </c>
      <c r="B6" s="12">
        <v>3</v>
      </c>
      <c r="C6" s="31">
        <v>18.75</v>
      </c>
      <c r="D6" s="31"/>
      <c r="E6" s="28">
        <v>2</v>
      </c>
      <c r="F6" s="31">
        <v>12.5</v>
      </c>
      <c r="G6" s="31"/>
      <c r="H6" s="27">
        <v>2</v>
      </c>
      <c r="I6" s="31">
        <v>12.5</v>
      </c>
      <c r="J6" s="31"/>
      <c r="K6" s="27">
        <v>9</v>
      </c>
      <c r="L6" s="31">
        <v>56.25</v>
      </c>
      <c r="M6" s="12"/>
      <c r="N6" s="12">
        <v>16</v>
      </c>
    </row>
    <row r="7" spans="1:16" x14ac:dyDescent="0.25">
      <c r="A7" s="12" t="s">
        <v>50</v>
      </c>
      <c r="B7" s="12">
        <v>5</v>
      </c>
      <c r="C7" s="31">
        <v>41.666666666666671</v>
      </c>
      <c r="D7" s="31"/>
      <c r="E7" s="28">
        <v>2</v>
      </c>
      <c r="F7" s="31">
        <v>16.666666666666664</v>
      </c>
      <c r="G7" s="31"/>
      <c r="H7" s="27">
        <v>2</v>
      </c>
      <c r="I7" s="31">
        <v>16.666666666666664</v>
      </c>
      <c r="J7" s="31"/>
      <c r="K7" s="27">
        <v>3</v>
      </c>
      <c r="L7" s="31">
        <v>25</v>
      </c>
      <c r="M7" s="12"/>
      <c r="N7" s="13">
        <v>12</v>
      </c>
    </row>
    <row r="8" spans="1:16" x14ac:dyDescent="0.25">
      <c r="A8" s="12" t="s">
        <v>7</v>
      </c>
      <c r="B8" s="12">
        <v>9</v>
      </c>
      <c r="C8" s="31">
        <v>23.684210526315788</v>
      </c>
      <c r="D8" s="31"/>
      <c r="E8" s="28">
        <v>11</v>
      </c>
      <c r="F8" s="31">
        <v>28.947368421052634</v>
      </c>
      <c r="G8" s="31"/>
      <c r="H8" s="27">
        <v>6</v>
      </c>
      <c r="I8" s="31">
        <v>15.789473684210526</v>
      </c>
      <c r="J8" s="31"/>
      <c r="K8" s="28">
        <v>12</v>
      </c>
      <c r="L8" s="31">
        <v>31.578947368421051</v>
      </c>
      <c r="M8" s="12"/>
      <c r="N8" s="13">
        <v>38</v>
      </c>
    </row>
    <row r="9" spans="1:16" x14ac:dyDescent="0.25">
      <c r="A9" s="12" t="s">
        <v>8</v>
      </c>
      <c r="B9" s="12">
        <v>13</v>
      </c>
      <c r="C9" s="31">
        <v>14.772727272727273</v>
      </c>
      <c r="D9" s="31"/>
      <c r="E9" s="28">
        <v>13</v>
      </c>
      <c r="F9" s="31">
        <v>14.772727272727273</v>
      </c>
      <c r="G9" s="31"/>
      <c r="H9" s="28">
        <v>28</v>
      </c>
      <c r="I9" s="31">
        <v>31.818181818181817</v>
      </c>
      <c r="J9" s="31"/>
      <c r="K9" s="28">
        <v>34</v>
      </c>
      <c r="L9" s="31">
        <v>38.636363636363633</v>
      </c>
      <c r="M9" s="12"/>
      <c r="N9" s="13">
        <v>88</v>
      </c>
    </row>
    <row r="10" spans="1:16" x14ac:dyDescent="0.25">
      <c r="A10" s="12" t="s">
        <v>9</v>
      </c>
      <c r="B10" s="12">
        <v>337</v>
      </c>
      <c r="C10" s="31">
        <v>11.049180327868854</v>
      </c>
      <c r="D10" s="31"/>
      <c r="E10" s="28">
        <v>660</v>
      </c>
      <c r="F10" s="31">
        <v>21.639344262295083</v>
      </c>
      <c r="G10" s="31"/>
      <c r="H10" s="28">
        <v>875</v>
      </c>
      <c r="I10" s="31">
        <v>28.688524590163933</v>
      </c>
      <c r="J10" s="31"/>
      <c r="K10" s="28">
        <v>1178</v>
      </c>
      <c r="L10" s="31">
        <v>38.622950819672127</v>
      </c>
      <c r="M10" s="12"/>
      <c r="N10" s="13">
        <v>3050</v>
      </c>
    </row>
    <row r="11" spans="1:16" s="48" customFormat="1" x14ac:dyDescent="0.25">
      <c r="A11" s="9" t="s">
        <v>10</v>
      </c>
      <c r="B11" s="9">
        <v>194</v>
      </c>
      <c r="C11" s="32">
        <v>12.340966921119593</v>
      </c>
      <c r="D11" s="32"/>
      <c r="E11" s="29">
        <v>323</v>
      </c>
      <c r="F11" s="32">
        <v>20.547073791348598</v>
      </c>
      <c r="G11" s="32"/>
      <c r="H11" s="29">
        <v>480</v>
      </c>
      <c r="I11" s="32">
        <v>30.534351145038169</v>
      </c>
      <c r="J11" s="32"/>
      <c r="K11" s="29">
        <v>575</v>
      </c>
      <c r="L11" s="32">
        <v>36.577608142493638</v>
      </c>
      <c r="M11" s="9"/>
      <c r="N11" s="10">
        <v>1572</v>
      </c>
    </row>
    <row r="12" spans="1:16" s="48" customFormat="1" x14ac:dyDescent="0.25">
      <c r="A12" s="9" t="s">
        <v>11</v>
      </c>
      <c r="B12" s="9">
        <v>84</v>
      </c>
      <c r="C12" s="32">
        <v>7.9320113314447589</v>
      </c>
      <c r="D12" s="32"/>
      <c r="E12" s="29">
        <v>241</v>
      </c>
      <c r="F12" s="32">
        <v>22.757318224740324</v>
      </c>
      <c r="G12" s="32"/>
      <c r="H12" s="29">
        <v>303</v>
      </c>
      <c r="I12" s="32">
        <v>28.611898016997166</v>
      </c>
      <c r="J12" s="32"/>
      <c r="K12" s="29">
        <v>431</v>
      </c>
      <c r="L12" s="32">
        <v>40.698772426817754</v>
      </c>
      <c r="M12" s="9"/>
      <c r="N12" s="10">
        <v>1059</v>
      </c>
    </row>
    <row r="13" spans="1:16" s="48" customFormat="1" x14ac:dyDescent="0.25">
      <c r="A13" s="9" t="s">
        <v>12</v>
      </c>
      <c r="B13" s="9">
        <v>59</v>
      </c>
      <c r="C13" s="32">
        <v>14.081145584725538</v>
      </c>
      <c r="D13" s="32"/>
      <c r="E13" s="29">
        <v>96</v>
      </c>
      <c r="F13" s="32">
        <v>22.911694510739856</v>
      </c>
      <c r="G13" s="32"/>
      <c r="H13" s="29">
        <v>92</v>
      </c>
      <c r="I13" s="32">
        <v>21.957040572792362</v>
      </c>
      <c r="J13" s="32"/>
      <c r="K13" s="29">
        <v>172</v>
      </c>
      <c r="L13" s="32">
        <v>41.050119331742238</v>
      </c>
      <c r="M13" s="9"/>
      <c r="N13" s="10">
        <v>419</v>
      </c>
    </row>
    <row r="14" spans="1:16" x14ac:dyDescent="0.25">
      <c r="A14" s="12" t="s">
        <v>13</v>
      </c>
      <c r="B14" s="12">
        <v>17</v>
      </c>
      <c r="C14" s="31">
        <v>8.6734693877551017</v>
      </c>
      <c r="D14" s="31"/>
      <c r="E14" s="28">
        <v>45</v>
      </c>
      <c r="F14" s="31">
        <v>22.95918367346939</v>
      </c>
      <c r="G14" s="31"/>
      <c r="H14" s="28">
        <v>52</v>
      </c>
      <c r="I14" s="31">
        <v>26.530612244897959</v>
      </c>
      <c r="J14" s="31"/>
      <c r="K14" s="28">
        <v>82</v>
      </c>
      <c r="L14" s="31">
        <v>41.836734693877553</v>
      </c>
      <c r="M14" s="12"/>
      <c r="N14" s="13">
        <v>196</v>
      </c>
    </row>
    <row r="15" spans="1:16" x14ac:dyDescent="0.25">
      <c r="A15" s="12" t="s">
        <v>14</v>
      </c>
      <c r="B15" s="12">
        <v>2</v>
      </c>
      <c r="C15" s="31">
        <v>14.285714285714285</v>
      </c>
      <c r="D15" s="31"/>
      <c r="E15" s="28">
        <v>3</v>
      </c>
      <c r="F15" s="31">
        <v>21.428571428571427</v>
      </c>
      <c r="G15" s="31"/>
      <c r="H15" s="28">
        <v>2</v>
      </c>
      <c r="I15" s="31">
        <v>14.285714285714285</v>
      </c>
      <c r="J15" s="31"/>
      <c r="K15" s="28">
        <v>7</v>
      </c>
      <c r="L15" s="31">
        <v>50</v>
      </c>
      <c r="M15" s="12"/>
      <c r="N15" s="13">
        <v>14</v>
      </c>
    </row>
    <row r="16" spans="1:16" x14ac:dyDescent="0.25">
      <c r="A16" s="12" t="s">
        <v>15</v>
      </c>
      <c r="B16" s="12">
        <v>25</v>
      </c>
      <c r="C16" s="31">
        <v>14.792899408284024</v>
      </c>
      <c r="D16" s="31"/>
      <c r="E16" s="28">
        <v>50</v>
      </c>
      <c r="F16" s="31">
        <v>29.585798816568047</v>
      </c>
      <c r="G16" s="31"/>
      <c r="H16" s="28">
        <v>22</v>
      </c>
      <c r="I16" s="31">
        <v>13.017751479289942</v>
      </c>
      <c r="J16" s="31"/>
      <c r="K16" s="28">
        <v>72</v>
      </c>
      <c r="L16" s="31">
        <v>42.603550295857993</v>
      </c>
      <c r="M16" s="12"/>
      <c r="N16" s="13">
        <v>169</v>
      </c>
    </row>
    <row r="17" spans="1:14" x14ac:dyDescent="0.25">
      <c r="A17" s="12" t="s">
        <v>16</v>
      </c>
      <c r="B17" s="12">
        <v>25</v>
      </c>
      <c r="C17" s="31">
        <v>35.714285714285715</v>
      </c>
      <c r="D17" s="31"/>
      <c r="E17" s="28">
        <v>17</v>
      </c>
      <c r="F17" s="31">
        <v>24.285714285714285</v>
      </c>
      <c r="G17" s="31"/>
      <c r="H17" s="28">
        <v>11</v>
      </c>
      <c r="I17" s="31">
        <v>15.714285714285714</v>
      </c>
      <c r="J17" s="31"/>
      <c r="K17" s="28">
        <v>17</v>
      </c>
      <c r="L17" s="31">
        <v>24.285714285714285</v>
      </c>
      <c r="M17" s="12"/>
      <c r="N17" s="13">
        <v>70</v>
      </c>
    </row>
    <row r="18" spans="1:14" x14ac:dyDescent="0.25">
      <c r="A18" s="12" t="s">
        <v>17</v>
      </c>
      <c r="B18" s="12">
        <v>62</v>
      </c>
      <c r="C18" s="31">
        <v>10.954063604240282</v>
      </c>
      <c r="D18" s="31"/>
      <c r="E18" s="28">
        <v>98</v>
      </c>
      <c r="F18" s="31">
        <v>17.314487632508836</v>
      </c>
      <c r="G18" s="31"/>
      <c r="H18" s="28">
        <v>227</v>
      </c>
      <c r="I18" s="31">
        <v>40.10600706713781</v>
      </c>
      <c r="J18" s="31"/>
      <c r="K18" s="28">
        <v>179</v>
      </c>
      <c r="L18" s="31">
        <v>31.625441696113079</v>
      </c>
      <c r="M18" s="12"/>
      <c r="N18" s="13">
        <v>566</v>
      </c>
    </row>
    <row r="19" spans="1:14" x14ac:dyDescent="0.25">
      <c r="A19" s="12" t="s">
        <v>18</v>
      </c>
      <c r="B19" s="12">
        <v>48</v>
      </c>
      <c r="C19" s="31">
        <v>16</v>
      </c>
      <c r="D19" s="31"/>
      <c r="E19" s="28">
        <v>56</v>
      </c>
      <c r="F19" s="31">
        <v>18.666666666666668</v>
      </c>
      <c r="G19" s="31"/>
      <c r="H19" s="28">
        <v>83</v>
      </c>
      <c r="I19" s="31">
        <v>27.666666666666668</v>
      </c>
      <c r="J19" s="31"/>
      <c r="K19" s="28">
        <v>113</v>
      </c>
      <c r="L19" s="31">
        <v>37.666666666666664</v>
      </c>
      <c r="M19" s="12"/>
      <c r="N19" s="13">
        <v>300</v>
      </c>
    </row>
    <row r="20" spans="1:14" x14ac:dyDescent="0.25">
      <c r="A20" s="12" t="s">
        <v>19</v>
      </c>
      <c r="B20" s="12">
        <v>46</v>
      </c>
      <c r="C20" s="31">
        <v>11.6751269035533</v>
      </c>
      <c r="D20" s="31"/>
      <c r="E20" s="28">
        <v>54</v>
      </c>
      <c r="F20" s="31">
        <v>13.705583756345177</v>
      </c>
      <c r="G20" s="31"/>
      <c r="H20" s="28">
        <v>160</v>
      </c>
      <c r="I20" s="31">
        <v>40.609137055837564</v>
      </c>
      <c r="J20" s="31"/>
      <c r="K20" s="28">
        <v>134</v>
      </c>
      <c r="L20" s="31">
        <v>34.01015228426396</v>
      </c>
      <c r="M20" s="12"/>
      <c r="N20" s="13">
        <v>394</v>
      </c>
    </row>
    <row r="21" spans="1:14" x14ac:dyDescent="0.25">
      <c r="A21" s="16" t="s">
        <v>20</v>
      </c>
      <c r="B21" s="16">
        <v>595</v>
      </c>
      <c r="C21" s="45">
        <v>12.091038406827881</v>
      </c>
      <c r="D21" s="45"/>
      <c r="E21" s="46">
        <v>1012</v>
      </c>
      <c r="F21" s="45">
        <v>20.564925828083723</v>
      </c>
      <c r="G21" s="45"/>
      <c r="H21" s="46">
        <v>1471</v>
      </c>
      <c r="I21" s="45">
        <v>29.892298313350945</v>
      </c>
      <c r="J21" s="45"/>
      <c r="K21" s="46">
        <v>1843</v>
      </c>
      <c r="L21" s="45">
        <v>37.451737451737451</v>
      </c>
      <c r="M21" s="16"/>
      <c r="N21" s="17">
        <v>4921</v>
      </c>
    </row>
    <row r="22" spans="1:14" x14ac:dyDescent="0.25">
      <c r="A22" s="4" t="s">
        <v>44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ht="49.5" customHeight="1" x14ac:dyDescent="0.25">
      <c r="A23" s="264" t="s">
        <v>45</v>
      </c>
      <c r="B23" s="205"/>
      <c r="C23" s="205"/>
      <c r="D23" s="205"/>
      <c r="E23" s="205"/>
      <c r="F23" s="205"/>
      <c r="G23" s="205"/>
      <c r="H23" s="205"/>
      <c r="I23" s="205"/>
      <c r="J23" s="205"/>
      <c r="K23" s="205"/>
      <c r="L23" s="205"/>
      <c r="M23" s="205"/>
      <c r="N23" s="205"/>
    </row>
  </sheetData>
  <mergeCells count="7">
    <mergeCell ref="A23:N23"/>
    <mergeCell ref="A1:N1"/>
    <mergeCell ref="A2:A3"/>
    <mergeCell ref="B2:C2"/>
    <mergeCell ref="E2:F2"/>
    <mergeCell ref="H2:I2"/>
    <mergeCell ref="K2:L2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sqref="A1:N1"/>
    </sheetView>
  </sheetViews>
  <sheetFormatPr defaultRowHeight="15" x14ac:dyDescent="0.25"/>
  <cols>
    <col min="1" max="1" width="37.85546875" customWidth="1"/>
    <col min="2" max="2" width="6.85546875" customWidth="1"/>
    <col min="3" max="3" width="4" bestFit="1" customWidth="1"/>
    <col min="4" max="4" width="1.28515625" customWidth="1"/>
    <col min="5" max="5" width="5.28515625" customWidth="1"/>
    <col min="6" max="6" width="4.28515625" bestFit="1" customWidth="1"/>
    <col min="7" max="7" width="0.5703125" customWidth="1"/>
    <col min="8" max="8" width="5.85546875" customWidth="1"/>
    <col min="9" max="9" width="7.7109375" customWidth="1"/>
    <col min="10" max="10" width="0.7109375" customWidth="1"/>
    <col min="11" max="11" width="5.5703125" customWidth="1"/>
    <col min="12" max="12" width="6.28515625" customWidth="1"/>
    <col min="13" max="13" width="0.85546875" customWidth="1"/>
    <col min="14" max="14" width="7.42578125" customWidth="1"/>
  </cols>
  <sheetData>
    <row r="1" spans="1:15" ht="39.75" customHeight="1" x14ac:dyDescent="0.25">
      <c r="A1" s="265" t="s">
        <v>148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</row>
    <row r="2" spans="1:15" ht="45" x14ac:dyDescent="0.25">
      <c r="A2" s="126" t="s">
        <v>77</v>
      </c>
      <c r="B2" s="267" t="s">
        <v>149</v>
      </c>
      <c r="C2" s="267"/>
      <c r="D2" s="161"/>
      <c r="E2" s="267" t="s">
        <v>51</v>
      </c>
      <c r="F2" s="267"/>
      <c r="G2" s="160"/>
      <c r="H2" s="267" t="s">
        <v>52</v>
      </c>
      <c r="I2" s="267"/>
      <c r="J2" s="161"/>
      <c r="K2" s="267" t="s">
        <v>53</v>
      </c>
      <c r="L2" s="267"/>
      <c r="M2" s="20"/>
      <c r="N2" s="65" t="s">
        <v>106</v>
      </c>
    </row>
    <row r="3" spans="1:15" x14ac:dyDescent="0.25">
      <c r="A3" s="15" t="s">
        <v>78</v>
      </c>
      <c r="B3" s="4">
        <v>55</v>
      </c>
      <c r="C3" s="52">
        <v>11.270491803278688</v>
      </c>
      <c r="D3" s="4"/>
      <c r="E3" s="4">
        <v>81</v>
      </c>
      <c r="F3" s="52">
        <v>16.598360655737704</v>
      </c>
      <c r="G3" s="52"/>
      <c r="H3" s="4">
        <v>163</v>
      </c>
      <c r="I3" s="52">
        <v>33.401639344262293</v>
      </c>
      <c r="J3" s="4"/>
      <c r="K3" s="4">
        <v>189</v>
      </c>
      <c r="L3" s="52">
        <v>38.729508196721312</v>
      </c>
      <c r="M3" s="4"/>
      <c r="N3" s="4">
        <v>488</v>
      </c>
      <c r="O3" s="68"/>
    </row>
    <row r="4" spans="1:15" x14ac:dyDescent="0.25">
      <c r="A4" s="12" t="s">
        <v>79</v>
      </c>
      <c r="B4" s="4">
        <v>9</v>
      </c>
      <c r="C4" s="52">
        <v>20.454545454545457</v>
      </c>
      <c r="D4" s="4"/>
      <c r="E4" s="4">
        <v>7</v>
      </c>
      <c r="F4" s="52">
        <v>15.909090909090908</v>
      </c>
      <c r="G4" s="52"/>
      <c r="H4" s="4">
        <v>11</v>
      </c>
      <c r="I4" s="52">
        <v>25</v>
      </c>
      <c r="J4" s="4"/>
      <c r="K4" s="4">
        <v>17</v>
      </c>
      <c r="L4" s="52">
        <v>38.636363636363633</v>
      </c>
      <c r="M4" s="4"/>
      <c r="N4" s="4">
        <v>44</v>
      </c>
      <c r="O4" s="68"/>
    </row>
    <row r="5" spans="1:15" x14ac:dyDescent="0.25">
      <c r="A5" s="60" t="s">
        <v>80</v>
      </c>
      <c r="B5" s="4">
        <v>19</v>
      </c>
      <c r="C5" s="52">
        <v>13.194444444444445</v>
      </c>
      <c r="D5" s="4"/>
      <c r="E5" s="4">
        <v>27</v>
      </c>
      <c r="F5" s="52">
        <v>18.75</v>
      </c>
      <c r="G5" s="52"/>
      <c r="H5" s="4">
        <v>49</v>
      </c>
      <c r="I5" s="52">
        <v>34.027777777777779</v>
      </c>
      <c r="J5" s="4"/>
      <c r="K5" s="4">
        <v>49</v>
      </c>
      <c r="L5" s="52">
        <v>34.027777777777779</v>
      </c>
      <c r="M5" s="4"/>
      <c r="N5" s="4">
        <v>144</v>
      </c>
      <c r="O5" s="68"/>
    </row>
    <row r="6" spans="1:15" x14ac:dyDescent="0.25">
      <c r="A6" s="60" t="s">
        <v>81</v>
      </c>
      <c r="B6" s="4">
        <v>100</v>
      </c>
      <c r="C6" s="52">
        <v>11.961722488038278</v>
      </c>
      <c r="D6" s="4"/>
      <c r="E6" s="4">
        <v>159</v>
      </c>
      <c r="F6" s="52">
        <v>19.019138755980862</v>
      </c>
      <c r="G6" s="52"/>
      <c r="H6" s="4">
        <v>272</v>
      </c>
      <c r="I6" s="52">
        <v>32.535885167464116</v>
      </c>
      <c r="J6" s="4"/>
      <c r="K6" s="4">
        <v>305</v>
      </c>
      <c r="L6" s="52">
        <v>36.483253588516746</v>
      </c>
      <c r="M6" s="4"/>
      <c r="N6" s="4">
        <v>836</v>
      </c>
      <c r="O6" s="68"/>
    </row>
    <row r="7" spans="1:15" x14ac:dyDescent="0.25">
      <c r="A7" s="60" t="s">
        <v>82</v>
      </c>
      <c r="B7" s="4">
        <v>11</v>
      </c>
      <c r="C7" s="52">
        <v>5.6410256410256414</v>
      </c>
      <c r="D7" s="4"/>
      <c r="E7" s="4">
        <v>21</v>
      </c>
      <c r="F7" s="52">
        <v>10.76923076923077</v>
      </c>
      <c r="G7" s="52"/>
      <c r="H7" s="4">
        <v>87</v>
      </c>
      <c r="I7" s="52">
        <v>44.61538461538462</v>
      </c>
      <c r="J7" s="4"/>
      <c r="K7" s="4">
        <v>76</v>
      </c>
      <c r="L7" s="52">
        <v>38.974358974358978</v>
      </c>
      <c r="M7" s="4"/>
      <c r="N7" s="4">
        <v>195</v>
      </c>
      <c r="O7" s="68"/>
    </row>
    <row r="8" spans="1:15" x14ac:dyDescent="0.25">
      <c r="A8" s="61" t="s">
        <v>83</v>
      </c>
      <c r="B8" s="4">
        <v>5</v>
      </c>
      <c r="C8" s="52">
        <v>5.1020408163265305</v>
      </c>
      <c r="D8" s="4"/>
      <c r="E8" s="4">
        <v>10</v>
      </c>
      <c r="F8" s="52">
        <v>10.204081632653061</v>
      </c>
      <c r="G8" s="52"/>
      <c r="H8" s="4">
        <v>43</v>
      </c>
      <c r="I8" s="52">
        <v>43.877551020408163</v>
      </c>
      <c r="J8" s="4"/>
      <c r="K8" s="4">
        <v>40</v>
      </c>
      <c r="L8" s="52">
        <v>40.816326530612244</v>
      </c>
      <c r="M8" s="4"/>
      <c r="N8" s="4">
        <v>98</v>
      </c>
      <c r="O8" s="68"/>
    </row>
    <row r="9" spans="1:15" x14ac:dyDescent="0.25">
      <c r="A9" s="61" t="s">
        <v>84</v>
      </c>
      <c r="B9" s="4">
        <v>6</v>
      </c>
      <c r="C9" s="52">
        <v>6.1855670103092786</v>
      </c>
      <c r="D9" s="4"/>
      <c r="E9" s="4">
        <v>11</v>
      </c>
      <c r="F9" s="52">
        <v>11.340206185567011</v>
      </c>
      <c r="G9" s="52"/>
      <c r="H9" s="4">
        <v>44</v>
      </c>
      <c r="I9" s="52">
        <v>45.360824742268044</v>
      </c>
      <c r="J9" s="4"/>
      <c r="K9" s="4">
        <v>36</v>
      </c>
      <c r="L9" s="52">
        <v>37.113402061855673</v>
      </c>
      <c r="M9" s="4"/>
      <c r="N9" s="4">
        <v>97</v>
      </c>
      <c r="O9" s="68"/>
    </row>
    <row r="10" spans="1:15" x14ac:dyDescent="0.25">
      <c r="A10" s="60" t="s">
        <v>85</v>
      </c>
      <c r="B10" s="4">
        <v>38</v>
      </c>
      <c r="C10" s="52">
        <v>9.8958333333333321</v>
      </c>
      <c r="D10" s="4"/>
      <c r="E10" s="4">
        <v>68</v>
      </c>
      <c r="F10" s="52">
        <v>17.708333333333336</v>
      </c>
      <c r="G10" s="52"/>
      <c r="H10" s="4">
        <v>141</v>
      </c>
      <c r="I10" s="52">
        <v>36.71875</v>
      </c>
      <c r="J10" s="4"/>
      <c r="K10" s="4">
        <v>137</v>
      </c>
      <c r="L10" s="52">
        <v>35.677083333333329</v>
      </c>
      <c r="M10" s="4"/>
      <c r="N10" s="4">
        <v>384</v>
      </c>
      <c r="O10" s="68"/>
    </row>
    <row r="11" spans="1:15" x14ac:dyDescent="0.25">
      <c r="A11" s="60" t="s">
        <v>86</v>
      </c>
      <c r="B11" s="4">
        <v>13</v>
      </c>
      <c r="C11" s="52">
        <v>8.0745341614906838</v>
      </c>
      <c r="D11" s="4"/>
      <c r="E11" s="4">
        <v>20</v>
      </c>
      <c r="F11" s="52">
        <v>12.422360248447205</v>
      </c>
      <c r="G11" s="52"/>
      <c r="H11" s="4">
        <v>59</v>
      </c>
      <c r="I11" s="52">
        <v>36.645962732919259</v>
      </c>
      <c r="J11" s="4"/>
      <c r="K11" s="4">
        <v>69</v>
      </c>
      <c r="L11" s="52">
        <v>42.857142857142854</v>
      </c>
      <c r="M11" s="4"/>
      <c r="N11" s="4">
        <v>161</v>
      </c>
      <c r="O11" s="68"/>
    </row>
    <row r="12" spans="1:15" x14ac:dyDescent="0.25">
      <c r="A12" s="60" t="s">
        <v>87</v>
      </c>
      <c r="B12" s="4">
        <v>46</v>
      </c>
      <c r="C12" s="52">
        <v>12.169312169312169</v>
      </c>
      <c r="D12" s="4"/>
      <c r="E12" s="4">
        <v>89</v>
      </c>
      <c r="F12" s="52">
        <v>23.544973544973544</v>
      </c>
      <c r="G12" s="52"/>
      <c r="H12" s="4">
        <v>98</v>
      </c>
      <c r="I12" s="52">
        <v>25.925925925925924</v>
      </c>
      <c r="J12" s="4"/>
      <c r="K12" s="4">
        <v>145</v>
      </c>
      <c r="L12" s="52">
        <v>38.359788359788361</v>
      </c>
      <c r="M12" s="4"/>
      <c r="N12" s="4">
        <v>378</v>
      </c>
      <c r="O12" s="68"/>
    </row>
    <row r="13" spans="1:15" x14ac:dyDescent="0.25">
      <c r="A13" s="60" t="s">
        <v>88</v>
      </c>
      <c r="B13" s="4">
        <v>24</v>
      </c>
      <c r="C13" s="52">
        <v>7.6433121019108281</v>
      </c>
      <c r="D13" s="4"/>
      <c r="E13" s="4">
        <v>51</v>
      </c>
      <c r="F13" s="52">
        <v>16.242038216560509</v>
      </c>
      <c r="G13" s="52"/>
      <c r="H13" s="4">
        <v>104</v>
      </c>
      <c r="I13" s="52">
        <v>33.121019108280251</v>
      </c>
      <c r="J13" s="4"/>
      <c r="K13" s="4">
        <v>135</v>
      </c>
      <c r="L13" s="52">
        <v>42.99363057324841</v>
      </c>
      <c r="M13" s="4"/>
      <c r="N13" s="4">
        <v>314</v>
      </c>
      <c r="O13" s="68"/>
    </row>
    <row r="14" spans="1:15" x14ac:dyDescent="0.25">
      <c r="A14" s="60" t="s">
        <v>89</v>
      </c>
      <c r="B14" s="4">
        <v>11</v>
      </c>
      <c r="C14" s="52">
        <v>15.277777777777779</v>
      </c>
      <c r="D14" s="4"/>
      <c r="E14" s="4">
        <v>14</v>
      </c>
      <c r="F14" s="52">
        <v>19.444444444444446</v>
      </c>
      <c r="G14" s="52"/>
      <c r="H14" s="4">
        <v>16</v>
      </c>
      <c r="I14" s="52">
        <v>22.222222222222221</v>
      </c>
      <c r="J14" s="4"/>
      <c r="K14" s="4">
        <v>31</v>
      </c>
      <c r="L14" s="52">
        <v>43.055555555555557</v>
      </c>
      <c r="M14" s="4"/>
      <c r="N14" s="4">
        <v>72</v>
      </c>
      <c r="O14" s="68"/>
    </row>
    <row r="15" spans="1:15" x14ac:dyDescent="0.25">
      <c r="A15" s="60" t="s">
        <v>90</v>
      </c>
      <c r="B15" s="4">
        <v>18</v>
      </c>
      <c r="C15" s="52">
        <v>12.413793103448276</v>
      </c>
      <c r="D15" s="4"/>
      <c r="E15" s="4">
        <v>22</v>
      </c>
      <c r="F15" s="52">
        <v>15.172413793103448</v>
      </c>
      <c r="G15" s="52"/>
      <c r="H15" s="4">
        <v>53</v>
      </c>
      <c r="I15" s="52">
        <v>36.551724137931032</v>
      </c>
      <c r="J15" s="4"/>
      <c r="K15" s="4">
        <v>52</v>
      </c>
      <c r="L15" s="52">
        <v>35.862068965517238</v>
      </c>
      <c r="M15" s="4"/>
      <c r="N15" s="4">
        <v>145</v>
      </c>
      <c r="O15" s="68"/>
    </row>
    <row r="16" spans="1:15" x14ac:dyDescent="0.25">
      <c r="A16" s="60" t="s">
        <v>91</v>
      </c>
      <c r="B16" s="4">
        <v>54</v>
      </c>
      <c r="C16" s="52">
        <v>14.594594594594595</v>
      </c>
      <c r="D16" s="4"/>
      <c r="E16" s="4">
        <v>90</v>
      </c>
      <c r="F16" s="52">
        <v>24.324324324324326</v>
      </c>
      <c r="G16" s="52"/>
      <c r="H16" s="4">
        <v>93</v>
      </c>
      <c r="I16" s="52">
        <v>25.135135135135133</v>
      </c>
      <c r="J16" s="4"/>
      <c r="K16" s="4">
        <v>133</v>
      </c>
      <c r="L16" s="52">
        <v>35.945945945945944</v>
      </c>
      <c r="M16" s="4"/>
      <c r="N16" s="4">
        <v>370</v>
      </c>
      <c r="O16" s="68"/>
    </row>
    <row r="17" spans="1:15" x14ac:dyDescent="0.25">
      <c r="A17" s="60" t="s">
        <v>92</v>
      </c>
      <c r="B17" s="4">
        <v>20</v>
      </c>
      <c r="C17" s="52">
        <v>14.925373134328357</v>
      </c>
      <c r="D17" s="4"/>
      <c r="E17" s="4">
        <v>38</v>
      </c>
      <c r="F17" s="52">
        <v>28.35820895522388</v>
      </c>
      <c r="G17" s="52"/>
      <c r="H17" s="4">
        <v>36</v>
      </c>
      <c r="I17" s="52">
        <v>26.865671641791046</v>
      </c>
      <c r="J17" s="4"/>
      <c r="K17" s="4">
        <v>40</v>
      </c>
      <c r="L17" s="52">
        <v>29.850746268656714</v>
      </c>
      <c r="M17" s="4"/>
      <c r="N17" s="4">
        <v>134</v>
      </c>
      <c r="O17" s="68"/>
    </row>
    <row r="18" spans="1:15" x14ac:dyDescent="0.25">
      <c r="A18" s="60" t="s">
        <v>93</v>
      </c>
      <c r="B18" s="4">
        <v>10</v>
      </c>
      <c r="C18" s="52">
        <v>19.607843137254903</v>
      </c>
      <c r="D18" s="4"/>
      <c r="E18" s="4">
        <v>18</v>
      </c>
      <c r="F18" s="52">
        <v>35.294117647058826</v>
      </c>
      <c r="G18" s="52"/>
      <c r="H18" s="4">
        <v>11</v>
      </c>
      <c r="I18" s="52">
        <v>21.568627450980394</v>
      </c>
      <c r="J18" s="4"/>
      <c r="K18" s="4">
        <v>12</v>
      </c>
      <c r="L18" s="52">
        <v>23.52941176470588</v>
      </c>
      <c r="M18" s="4"/>
      <c r="N18" s="4">
        <v>51</v>
      </c>
      <c r="O18" s="68"/>
    </row>
    <row r="19" spans="1:15" x14ac:dyDescent="0.25">
      <c r="A19" s="60" t="s">
        <v>94</v>
      </c>
      <c r="B19" s="4">
        <v>44</v>
      </c>
      <c r="C19" s="52">
        <v>18.723404255319149</v>
      </c>
      <c r="D19" s="4"/>
      <c r="E19" s="4">
        <v>69</v>
      </c>
      <c r="F19" s="52">
        <v>29.361702127659573</v>
      </c>
      <c r="G19" s="52"/>
      <c r="H19" s="4">
        <v>44</v>
      </c>
      <c r="I19" s="52">
        <v>18.723404255319149</v>
      </c>
      <c r="J19" s="4"/>
      <c r="K19" s="4">
        <v>78</v>
      </c>
      <c r="L19" s="52">
        <v>33.191489361702125</v>
      </c>
      <c r="M19" s="4"/>
      <c r="N19" s="4">
        <v>235</v>
      </c>
      <c r="O19" s="68"/>
    </row>
    <row r="20" spans="1:15" x14ac:dyDescent="0.25">
      <c r="A20" s="60" t="s">
        <v>95</v>
      </c>
      <c r="B20" s="4">
        <v>26</v>
      </c>
      <c r="C20" s="52">
        <v>13.829787234042554</v>
      </c>
      <c r="D20" s="4"/>
      <c r="E20" s="4">
        <v>51</v>
      </c>
      <c r="F20" s="52">
        <v>27.127659574468083</v>
      </c>
      <c r="G20" s="52"/>
      <c r="H20" s="4">
        <v>46</v>
      </c>
      <c r="I20" s="52">
        <v>24.468085106382979</v>
      </c>
      <c r="J20" s="4"/>
      <c r="K20" s="4">
        <v>65</v>
      </c>
      <c r="L20" s="52">
        <v>34.574468085106389</v>
      </c>
      <c r="M20" s="4"/>
      <c r="N20" s="4">
        <v>188</v>
      </c>
      <c r="O20" s="68"/>
    </row>
    <row r="21" spans="1:15" x14ac:dyDescent="0.25">
      <c r="A21" s="60" t="s">
        <v>96</v>
      </c>
      <c r="B21" s="4">
        <v>10</v>
      </c>
      <c r="C21" s="52">
        <v>16.949152542372879</v>
      </c>
      <c r="D21" s="4"/>
      <c r="E21" s="4">
        <v>22</v>
      </c>
      <c r="F21" s="52">
        <v>37.288135593220339</v>
      </c>
      <c r="G21" s="52"/>
      <c r="H21" s="4">
        <v>6</v>
      </c>
      <c r="I21" s="52">
        <v>10.16949152542373</v>
      </c>
      <c r="J21" s="4"/>
      <c r="K21" s="4">
        <v>21</v>
      </c>
      <c r="L21" s="52">
        <v>35.593220338983052</v>
      </c>
      <c r="M21" s="4"/>
      <c r="N21" s="4">
        <v>59</v>
      </c>
      <c r="O21" s="68"/>
    </row>
    <row r="22" spans="1:15" x14ac:dyDescent="0.25">
      <c r="A22" s="60" t="s">
        <v>97</v>
      </c>
      <c r="B22" s="4">
        <v>20</v>
      </c>
      <c r="C22" s="52">
        <v>15.267175572519085</v>
      </c>
      <c r="D22" s="4"/>
      <c r="E22" s="4">
        <v>37</v>
      </c>
      <c r="F22" s="52">
        <v>28.244274809160309</v>
      </c>
      <c r="G22" s="52"/>
      <c r="H22" s="4">
        <v>26</v>
      </c>
      <c r="I22" s="52">
        <v>19.847328244274809</v>
      </c>
      <c r="J22" s="4"/>
      <c r="K22" s="4">
        <v>48</v>
      </c>
      <c r="L22" s="52">
        <v>36.641221374045799</v>
      </c>
      <c r="M22" s="4"/>
      <c r="N22" s="4">
        <v>131</v>
      </c>
      <c r="O22" s="68"/>
    </row>
    <row r="23" spans="1:15" x14ac:dyDescent="0.25">
      <c r="A23" s="60" t="s">
        <v>98</v>
      </c>
      <c r="B23" s="4">
        <v>36</v>
      </c>
      <c r="C23" s="52">
        <v>12.949640287769784</v>
      </c>
      <c r="D23" s="4"/>
      <c r="E23" s="4">
        <v>57</v>
      </c>
      <c r="F23" s="52">
        <v>20.503597122302157</v>
      </c>
      <c r="G23" s="52"/>
      <c r="H23" s="4">
        <v>70</v>
      </c>
      <c r="I23" s="52">
        <v>25.179856115107913</v>
      </c>
      <c r="J23" s="4"/>
      <c r="K23" s="4">
        <v>115</v>
      </c>
      <c r="L23" s="52">
        <v>41.366906474820141</v>
      </c>
      <c r="M23" s="4"/>
      <c r="N23" s="4">
        <v>278</v>
      </c>
      <c r="O23" s="68"/>
    </row>
    <row r="24" spans="1:15" x14ac:dyDescent="0.25">
      <c r="A24" s="60" t="s">
        <v>99</v>
      </c>
      <c r="B24" s="4">
        <v>20</v>
      </c>
      <c r="C24" s="52">
        <v>7.1942446043165464</v>
      </c>
      <c r="D24" s="4"/>
      <c r="E24" s="4">
        <v>66</v>
      </c>
      <c r="F24" s="52">
        <v>23.741007194244602</v>
      </c>
      <c r="G24" s="52"/>
      <c r="H24" s="4">
        <v>81</v>
      </c>
      <c r="I24" s="52">
        <v>29.136690647482016</v>
      </c>
      <c r="J24" s="4"/>
      <c r="K24" s="4">
        <v>111</v>
      </c>
      <c r="L24" s="52">
        <v>39.928057553956833</v>
      </c>
      <c r="M24" s="4"/>
      <c r="N24" s="4">
        <v>278</v>
      </c>
      <c r="O24" s="68"/>
    </row>
    <row r="25" spans="1:15" ht="9.75" customHeight="1" x14ac:dyDescent="0.25">
      <c r="A25" s="60"/>
      <c r="B25" s="4"/>
      <c r="C25" s="52"/>
      <c r="D25" s="4"/>
      <c r="E25" s="4"/>
      <c r="F25" s="52"/>
      <c r="G25" s="52"/>
      <c r="H25" s="4"/>
      <c r="I25" s="52"/>
      <c r="J25" s="4"/>
      <c r="K25" s="4"/>
      <c r="L25" s="52"/>
      <c r="M25" s="4"/>
      <c r="N25" s="4"/>
      <c r="O25" s="68"/>
    </row>
    <row r="26" spans="1:15" x14ac:dyDescent="0.25">
      <c r="A26" s="60" t="s">
        <v>100</v>
      </c>
      <c r="B26" s="41">
        <v>183</v>
      </c>
      <c r="C26" s="52">
        <v>12.103174603174603</v>
      </c>
      <c r="D26" s="4"/>
      <c r="E26" s="41">
        <v>274</v>
      </c>
      <c r="F26" s="52">
        <v>18.121693121693124</v>
      </c>
      <c r="G26" s="52"/>
      <c r="H26" s="41">
        <v>495</v>
      </c>
      <c r="I26" s="52">
        <v>32.738095238095241</v>
      </c>
      <c r="J26" s="4"/>
      <c r="K26" s="41">
        <v>560</v>
      </c>
      <c r="L26" s="52">
        <v>37.037037037037038</v>
      </c>
      <c r="M26" s="4"/>
      <c r="N26" s="71">
        <v>1512</v>
      </c>
      <c r="O26" s="68"/>
    </row>
    <row r="27" spans="1:15" x14ac:dyDescent="0.25">
      <c r="A27" s="60" t="s">
        <v>101</v>
      </c>
      <c r="B27" s="41">
        <v>108</v>
      </c>
      <c r="C27" s="52">
        <v>9.6601073345259394</v>
      </c>
      <c r="D27" s="4"/>
      <c r="E27" s="41">
        <v>198</v>
      </c>
      <c r="F27" s="52">
        <v>17.710196779964221</v>
      </c>
      <c r="G27" s="52"/>
      <c r="H27" s="41">
        <v>385</v>
      </c>
      <c r="I27" s="52">
        <v>34.436493738819316</v>
      </c>
      <c r="J27" s="4"/>
      <c r="K27" s="41">
        <v>427</v>
      </c>
      <c r="L27" s="52">
        <v>38.193202146690517</v>
      </c>
      <c r="M27" s="4"/>
      <c r="N27" s="71">
        <v>1118</v>
      </c>
      <c r="O27" s="68"/>
    </row>
    <row r="28" spans="1:15" x14ac:dyDescent="0.25">
      <c r="A28" s="60" t="s">
        <v>102</v>
      </c>
      <c r="B28" s="41">
        <v>107</v>
      </c>
      <c r="C28" s="52">
        <v>11.875693673695894</v>
      </c>
      <c r="D28" s="4"/>
      <c r="E28" s="41">
        <v>177</v>
      </c>
      <c r="F28" s="52">
        <v>19.644839067702552</v>
      </c>
      <c r="G28" s="52"/>
      <c r="H28" s="41">
        <v>266</v>
      </c>
      <c r="I28" s="52">
        <v>29.522752497225309</v>
      </c>
      <c r="J28" s="4"/>
      <c r="K28" s="41">
        <v>351</v>
      </c>
      <c r="L28" s="52">
        <v>38.956714761376247</v>
      </c>
      <c r="M28" s="4"/>
      <c r="N28" s="71">
        <v>901</v>
      </c>
      <c r="O28" s="68"/>
    </row>
    <row r="29" spans="1:15" x14ac:dyDescent="0.25">
      <c r="A29" s="60" t="s">
        <v>103</v>
      </c>
      <c r="B29" s="41">
        <v>130</v>
      </c>
      <c r="C29" s="52">
        <v>16.290726817042607</v>
      </c>
      <c r="D29" s="4"/>
      <c r="E29" s="71">
        <v>235</v>
      </c>
      <c r="F29" s="52">
        <v>29.448621553884713</v>
      </c>
      <c r="G29" s="52"/>
      <c r="H29" s="41">
        <v>169</v>
      </c>
      <c r="I29" s="52">
        <v>21.177944862155389</v>
      </c>
      <c r="J29" s="4"/>
      <c r="K29" s="41">
        <v>264</v>
      </c>
      <c r="L29" s="52">
        <v>33.082706766917291</v>
      </c>
      <c r="M29" s="4"/>
      <c r="N29" s="71">
        <v>798</v>
      </c>
      <c r="O29" s="68"/>
    </row>
    <row r="30" spans="1:15" x14ac:dyDescent="0.25">
      <c r="A30" s="60" t="s">
        <v>104</v>
      </c>
      <c r="B30" s="41">
        <v>56</v>
      </c>
      <c r="C30" s="52">
        <v>10.071942446043165</v>
      </c>
      <c r="D30" s="4"/>
      <c r="E30" s="71">
        <v>123</v>
      </c>
      <c r="F30" s="52">
        <v>22.122302158273381</v>
      </c>
      <c r="G30" s="52"/>
      <c r="H30" s="41">
        <v>151</v>
      </c>
      <c r="I30" s="52">
        <v>27.158273381294961</v>
      </c>
      <c r="J30" s="4"/>
      <c r="K30" s="41">
        <v>226</v>
      </c>
      <c r="L30" s="52">
        <v>40.647482014388494</v>
      </c>
      <c r="M30" s="4"/>
      <c r="N30" s="71">
        <v>556</v>
      </c>
      <c r="O30" s="68"/>
    </row>
    <row r="31" spans="1:15" x14ac:dyDescent="0.25">
      <c r="A31" s="74" t="s">
        <v>105</v>
      </c>
      <c r="B31" s="44">
        <v>584</v>
      </c>
      <c r="C31" s="55">
        <v>11.954964176049129</v>
      </c>
      <c r="D31" s="54"/>
      <c r="E31" s="72">
        <v>1007</v>
      </c>
      <c r="F31" s="55">
        <v>20.614124872057317</v>
      </c>
      <c r="G31" s="55"/>
      <c r="H31" s="72">
        <v>1466</v>
      </c>
      <c r="I31" s="55">
        <v>30.010235414534286</v>
      </c>
      <c r="J31" s="54"/>
      <c r="K31" s="72">
        <v>1828</v>
      </c>
      <c r="L31" s="55">
        <v>37.420675537359259</v>
      </c>
      <c r="M31" s="54"/>
      <c r="N31" s="72">
        <v>4885</v>
      </c>
      <c r="O31" s="68"/>
    </row>
    <row r="32" spans="1:15" x14ac:dyDescent="0.25">
      <c r="A32" s="165" t="s">
        <v>131</v>
      </c>
      <c r="I32" s="68"/>
      <c r="L32" s="68"/>
      <c r="N32" s="56"/>
    </row>
    <row r="33" spans="11:14" x14ac:dyDescent="0.25">
      <c r="K33" s="56"/>
      <c r="N33" s="56"/>
    </row>
    <row r="34" spans="11:14" x14ac:dyDescent="0.25">
      <c r="N34" s="56"/>
    </row>
  </sheetData>
  <mergeCells count="5">
    <mergeCell ref="A1:N1"/>
    <mergeCell ref="B2:C2"/>
    <mergeCell ref="E2:F2"/>
    <mergeCell ref="H2:I2"/>
    <mergeCell ref="K2:L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workbookViewId="0">
      <selection sqref="A1:P1"/>
    </sheetView>
  </sheetViews>
  <sheetFormatPr defaultRowHeight="15" x14ac:dyDescent="0.25"/>
  <cols>
    <col min="1" max="1" width="36.42578125" customWidth="1"/>
    <col min="2" max="2" width="7.5703125" customWidth="1"/>
    <col min="3" max="3" width="10.140625" customWidth="1"/>
    <col min="4" max="4" width="11.5703125" customWidth="1"/>
    <col min="5" max="5" width="9" customWidth="1"/>
    <col min="6" max="6" width="0.85546875" style="2" customWidth="1"/>
    <col min="7" max="7" width="7.140625" customWidth="1"/>
    <col min="8" max="8" width="10" customWidth="1"/>
    <col min="9" max="9" width="10.140625" customWidth="1"/>
    <col min="10" max="10" width="11.28515625" customWidth="1"/>
    <col min="11" max="11" width="0.7109375" style="2" customWidth="1"/>
    <col min="12" max="12" width="9.5703125" customWidth="1"/>
    <col min="13" max="13" width="8.28515625" customWidth="1"/>
    <col min="14" max="14" width="10.140625" customWidth="1"/>
    <col min="15" max="15" width="11.28515625" customWidth="1"/>
    <col min="16" max="16" width="9.42578125" customWidth="1"/>
  </cols>
  <sheetData>
    <row r="1" spans="1:16" x14ac:dyDescent="0.25">
      <c r="A1" s="268" t="s">
        <v>128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  <c r="O1" s="269"/>
      <c r="P1" s="269"/>
    </row>
    <row r="2" spans="1:16" x14ac:dyDescent="0.25">
      <c r="A2" s="200" t="s">
        <v>2</v>
      </c>
      <c r="B2" s="246" t="s">
        <v>36</v>
      </c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4" t="s">
        <v>106</v>
      </c>
    </row>
    <row r="3" spans="1:16" x14ac:dyDescent="0.25">
      <c r="A3" s="226"/>
      <c r="B3" s="273" t="s">
        <v>29</v>
      </c>
      <c r="C3" s="273"/>
      <c r="D3" s="273"/>
      <c r="E3" s="273"/>
      <c r="F3" s="21"/>
      <c r="G3" s="20"/>
      <c r="H3" s="273" t="s">
        <v>30</v>
      </c>
      <c r="I3" s="273"/>
      <c r="J3" s="273"/>
      <c r="K3" s="33"/>
      <c r="L3" s="273" t="s">
        <v>31</v>
      </c>
      <c r="M3" s="273"/>
      <c r="N3" s="273"/>
      <c r="O3" s="273"/>
      <c r="P3" s="275"/>
    </row>
    <row r="4" spans="1:16" ht="45" x14ac:dyDescent="0.25">
      <c r="A4" s="226"/>
      <c r="B4" s="80" t="s">
        <v>32</v>
      </c>
      <c r="C4" s="127" t="s">
        <v>33</v>
      </c>
      <c r="D4" s="127" t="s">
        <v>34</v>
      </c>
      <c r="E4" s="25" t="s">
        <v>35</v>
      </c>
      <c r="F4" s="81"/>
      <c r="G4" s="25" t="s">
        <v>32</v>
      </c>
      <c r="H4" s="34" t="s">
        <v>33</v>
      </c>
      <c r="I4" s="34" t="s">
        <v>34</v>
      </c>
      <c r="J4" s="25" t="s">
        <v>35</v>
      </c>
      <c r="K4" s="81"/>
      <c r="L4" s="25" t="s">
        <v>32</v>
      </c>
      <c r="M4" s="34" t="s">
        <v>33</v>
      </c>
      <c r="N4" s="34" t="s">
        <v>34</v>
      </c>
      <c r="O4" s="25" t="s">
        <v>35</v>
      </c>
      <c r="P4" s="276"/>
    </row>
    <row r="5" spans="1:16" ht="18" x14ac:dyDescent="0.25">
      <c r="A5" s="128" t="s">
        <v>3</v>
      </c>
      <c r="B5" s="129">
        <f>C5+D5</f>
        <v>18</v>
      </c>
      <c r="C5" s="35">
        <v>8</v>
      </c>
      <c r="D5" s="35">
        <v>10</v>
      </c>
      <c r="E5" s="28">
        <f>P5-B5</f>
        <v>18</v>
      </c>
      <c r="F5" s="28"/>
      <c r="G5" s="6">
        <f>H5+I5</f>
        <v>19</v>
      </c>
      <c r="H5" s="6">
        <v>4</v>
      </c>
      <c r="I5" s="6">
        <v>15</v>
      </c>
      <c r="J5" s="6">
        <f>P5-G5</f>
        <v>17</v>
      </c>
      <c r="K5" s="28"/>
      <c r="L5" s="6">
        <f>M5+N5</f>
        <v>11</v>
      </c>
      <c r="M5" s="6">
        <v>4</v>
      </c>
      <c r="N5" s="6">
        <v>7</v>
      </c>
      <c r="O5" s="6">
        <f>P5-L5</f>
        <v>25</v>
      </c>
      <c r="P5" s="130">
        <v>36</v>
      </c>
    </row>
    <row r="6" spans="1:16" x14ac:dyDescent="0.25">
      <c r="A6" s="12" t="s">
        <v>7</v>
      </c>
      <c r="B6" s="28">
        <f t="shared" ref="B6:B19" si="0">C6+D6</f>
        <v>15</v>
      </c>
      <c r="C6" s="13">
        <v>9</v>
      </c>
      <c r="D6" s="13">
        <v>6</v>
      </c>
      <c r="E6" s="28">
        <f t="shared" ref="E6:E19" si="1">P6-B6</f>
        <v>23</v>
      </c>
      <c r="F6" s="28"/>
      <c r="G6" s="6">
        <f t="shared" ref="G6:G19" si="2">H6+I6</f>
        <v>19</v>
      </c>
      <c r="H6" s="13">
        <v>7</v>
      </c>
      <c r="I6" s="13">
        <v>12</v>
      </c>
      <c r="J6" s="6">
        <f t="shared" ref="J6:J19" si="3">P6-G6</f>
        <v>19</v>
      </c>
      <c r="K6" s="28"/>
      <c r="L6" s="6">
        <f t="shared" ref="L6:L19" si="4">M6+N6</f>
        <v>12</v>
      </c>
      <c r="M6" s="13">
        <v>7</v>
      </c>
      <c r="N6" s="13">
        <v>5</v>
      </c>
      <c r="O6" s="6">
        <f t="shared" ref="O6:O19" si="5">P6-L6</f>
        <v>26</v>
      </c>
      <c r="P6" s="130">
        <v>38</v>
      </c>
    </row>
    <row r="7" spans="1:16" x14ac:dyDescent="0.25">
      <c r="A7" s="12" t="s">
        <v>8</v>
      </c>
      <c r="B7" s="28">
        <f t="shared" si="0"/>
        <v>35</v>
      </c>
      <c r="C7" s="13">
        <v>11</v>
      </c>
      <c r="D7" s="13">
        <v>24</v>
      </c>
      <c r="E7" s="28">
        <f t="shared" si="1"/>
        <v>53</v>
      </c>
      <c r="F7" s="28"/>
      <c r="G7" s="6">
        <f t="shared" si="2"/>
        <v>29</v>
      </c>
      <c r="H7" s="13">
        <v>6</v>
      </c>
      <c r="I7" s="13">
        <v>23</v>
      </c>
      <c r="J7" s="6">
        <f t="shared" si="3"/>
        <v>59</v>
      </c>
      <c r="K7" s="28"/>
      <c r="L7" s="6">
        <f t="shared" si="4"/>
        <v>21</v>
      </c>
      <c r="M7" s="13">
        <v>6</v>
      </c>
      <c r="N7" s="13">
        <v>15</v>
      </c>
      <c r="O7" s="6">
        <f t="shared" si="5"/>
        <v>67</v>
      </c>
      <c r="P7" s="130">
        <v>88</v>
      </c>
    </row>
    <row r="8" spans="1:16" x14ac:dyDescent="0.25">
      <c r="A8" s="12" t="s">
        <v>9</v>
      </c>
      <c r="B8" s="28">
        <f t="shared" si="0"/>
        <v>913</v>
      </c>
      <c r="C8" s="13">
        <v>350</v>
      </c>
      <c r="D8" s="13">
        <v>563</v>
      </c>
      <c r="E8" s="28">
        <f t="shared" si="1"/>
        <v>2137</v>
      </c>
      <c r="F8" s="28"/>
      <c r="G8" s="6">
        <f t="shared" si="2"/>
        <v>840</v>
      </c>
      <c r="H8" s="13">
        <v>234</v>
      </c>
      <c r="I8" s="13">
        <v>606</v>
      </c>
      <c r="J8" s="6">
        <f t="shared" si="3"/>
        <v>2210</v>
      </c>
      <c r="K8" s="28"/>
      <c r="L8" s="6">
        <f t="shared" si="4"/>
        <v>754</v>
      </c>
      <c r="M8" s="13">
        <v>254</v>
      </c>
      <c r="N8" s="13">
        <v>500</v>
      </c>
      <c r="O8" s="6">
        <f t="shared" si="5"/>
        <v>2296</v>
      </c>
      <c r="P8" s="130">
        <v>3050</v>
      </c>
    </row>
    <row r="9" spans="1:16" s="48" customFormat="1" x14ac:dyDescent="0.25">
      <c r="A9" s="9" t="s">
        <v>10</v>
      </c>
      <c r="B9" s="28">
        <f t="shared" si="0"/>
        <v>465</v>
      </c>
      <c r="C9" s="10">
        <v>166</v>
      </c>
      <c r="D9" s="10">
        <v>299</v>
      </c>
      <c r="E9" s="28">
        <f t="shared" si="1"/>
        <v>1107</v>
      </c>
      <c r="F9" s="29"/>
      <c r="G9" s="6">
        <f t="shared" si="2"/>
        <v>443</v>
      </c>
      <c r="H9" s="10">
        <v>126</v>
      </c>
      <c r="I9" s="10">
        <v>317</v>
      </c>
      <c r="J9" s="6">
        <f t="shared" si="3"/>
        <v>1129</v>
      </c>
      <c r="K9" s="29"/>
      <c r="L9" s="6">
        <f t="shared" si="4"/>
        <v>407</v>
      </c>
      <c r="M9" s="10">
        <v>135</v>
      </c>
      <c r="N9" s="10">
        <v>272</v>
      </c>
      <c r="O9" s="6">
        <f t="shared" si="5"/>
        <v>1165</v>
      </c>
      <c r="P9" s="131">
        <v>1572</v>
      </c>
    </row>
    <row r="10" spans="1:16" s="48" customFormat="1" x14ac:dyDescent="0.25">
      <c r="A10" s="9" t="s">
        <v>11</v>
      </c>
      <c r="B10" s="28">
        <f t="shared" si="0"/>
        <v>309</v>
      </c>
      <c r="C10" s="10">
        <v>119</v>
      </c>
      <c r="D10" s="10">
        <v>190</v>
      </c>
      <c r="E10" s="28">
        <f t="shared" si="1"/>
        <v>750</v>
      </c>
      <c r="F10" s="29"/>
      <c r="G10" s="6">
        <f t="shared" si="2"/>
        <v>277</v>
      </c>
      <c r="H10" s="10">
        <v>70</v>
      </c>
      <c r="I10" s="10">
        <v>207</v>
      </c>
      <c r="J10" s="6">
        <f t="shared" si="3"/>
        <v>782</v>
      </c>
      <c r="K10" s="29"/>
      <c r="L10" s="6">
        <f t="shared" si="4"/>
        <v>241</v>
      </c>
      <c r="M10" s="10">
        <v>75</v>
      </c>
      <c r="N10" s="10">
        <v>166</v>
      </c>
      <c r="O10" s="6">
        <f t="shared" si="5"/>
        <v>818</v>
      </c>
      <c r="P10" s="131">
        <v>1059</v>
      </c>
    </row>
    <row r="11" spans="1:16" s="48" customFormat="1" x14ac:dyDescent="0.25">
      <c r="A11" s="9" t="s">
        <v>12</v>
      </c>
      <c r="B11" s="28">
        <f t="shared" si="0"/>
        <v>139</v>
      </c>
      <c r="C11" s="10">
        <v>65</v>
      </c>
      <c r="D11" s="10">
        <v>74</v>
      </c>
      <c r="E11" s="28">
        <f t="shared" si="1"/>
        <v>280</v>
      </c>
      <c r="F11" s="29"/>
      <c r="G11" s="6">
        <f t="shared" si="2"/>
        <v>120</v>
      </c>
      <c r="H11" s="10">
        <v>38</v>
      </c>
      <c r="I11" s="10">
        <v>82</v>
      </c>
      <c r="J11" s="6">
        <f t="shared" si="3"/>
        <v>299</v>
      </c>
      <c r="K11" s="29"/>
      <c r="L11" s="6">
        <f t="shared" si="4"/>
        <v>106</v>
      </c>
      <c r="M11" s="10">
        <v>44</v>
      </c>
      <c r="N11" s="10">
        <v>62</v>
      </c>
      <c r="O11" s="6">
        <f t="shared" si="5"/>
        <v>313</v>
      </c>
      <c r="P11" s="131">
        <v>419</v>
      </c>
    </row>
    <row r="12" spans="1:16" x14ac:dyDescent="0.25">
      <c r="A12" s="12" t="s">
        <v>13</v>
      </c>
      <c r="B12" s="28">
        <f t="shared" si="0"/>
        <v>64</v>
      </c>
      <c r="C12" s="13">
        <v>27</v>
      </c>
      <c r="D12" s="13">
        <v>37</v>
      </c>
      <c r="E12" s="28">
        <f t="shared" si="1"/>
        <v>132</v>
      </c>
      <c r="F12" s="28"/>
      <c r="G12" s="6">
        <f t="shared" si="2"/>
        <v>57</v>
      </c>
      <c r="H12" s="13">
        <v>15</v>
      </c>
      <c r="I12" s="13">
        <v>42</v>
      </c>
      <c r="J12" s="6">
        <f t="shared" si="3"/>
        <v>139</v>
      </c>
      <c r="K12" s="28"/>
      <c r="L12" s="6">
        <f t="shared" si="4"/>
        <v>40</v>
      </c>
      <c r="M12" s="13">
        <v>13</v>
      </c>
      <c r="N12" s="13">
        <v>27</v>
      </c>
      <c r="O12" s="6">
        <f t="shared" si="5"/>
        <v>156</v>
      </c>
      <c r="P12" s="130">
        <v>196</v>
      </c>
    </row>
    <row r="13" spans="1:16" x14ac:dyDescent="0.25">
      <c r="A13" s="12" t="s">
        <v>14</v>
      </c>
      <c r="B13" s="28">
        <f t="shared" si="0"/>
        <v>8</v>
      </c>
      <c r="C13" s="13">
        <v>3</v>
      </c>
      <c r="D13" s="13">
        <v>5</v>
      </c>
      <c r="E13" s="28">
        <f t="shared" si="1"/>
        <v>6</v>
      </c>
      <c r="F13" s="28"/>
      <c r="G13" s="6">
        <f t="shared" si="2"/>
        <v>7</v>
      </c>
      <c r="H13" s="13">
        <v>0</v>
      </c>
      <c r="I13" s="13">
        <v>7</v>
      </c>
      <c r="J13" s="6">
        <f t="shared" si="3"/>
        <v>7</v>
      </c>
      <c r="K13" s="28"/>
      <c r="L13" s="6">
        <f t="shared" si="4"/>
        <v>4</v>
      </c>
      <c r="M13" s="13">
        <v>0</v>
      </c>
      <c r="N13" s="13">
        <v>4</v>
      </c>
      <c r="O13" s="6">
        <f t="shared" si="5"/>
        <v>10</v>
      </c>
      <c r="P13" s="130">
        <v>14</v>
      </c>
    </row>
    <row r="14" spans="1:16" x14ac:dyDescent="0.25">
      <c r="A14" s="12" t="s">
        <v>15</v>
      </c>
      <c r="B14" s="28">
        <f t="shared" si="0"/>
        <v>56</v>
      </c>
      <c r="C14" s="13">
        <v>25</v>
      </c>
      <c r="D14" s="13">
        <v>31</v>
      </c>
      <c r="E14" s="28">
        <f t="shared" si="1"/>
        <v>113</v>
      </c>
      <c r="F14" s="28"/>
      <c r="G14" s="6">
        <f t="shared" si="2"/>
        <v>55</v>
      </c>
      <c r="H14" s="13">
        <v>21</v>
      </c>
      <c r="I14" s="13">
        <v>34</v>
      </c>
      <c r="J14" s="6">
        <f t="shared" si="3"/>
        <v>114</v>
      </c>
      <c r="K14" s="28"/>
      <c r="L14" s="6">
        <f t="shared" si="4"/>
        <v>37</v>
      </c>
      <c r="M14" s="13">
        <v>17</v>
      </c>
      <c r="N14" s="13">
        <v>20</v>
      </c>
      <c r="O14" s="6">
        <f t="shared" si="5"/>
        <v>132</v>
      </c>
      <c r="P14" s="130">
        <v>169</v>
      </c>
    </row>
    <row r="15" spans="1:16" x14ac:dyDescent="0.25">
      <c r="A15" s="12" t="s">
        <v>16</v>
      </c>
      <c r="B15" s="28">
        <f t="shared" si="0"/>
        <v>36</v>
      </c>
      <c r="C15" s="13">
        <v>9</v>
      </c>
      <c r="D15" s="13">
        <v>27</v>
      </c>
      <c r="E15" s="28">
        <f t="shared" si="1"/>
        <v>34</v>
      </c>
      <c r="F15" s="28"/>
      <c r="G15" s="6">
        <f t="shared" si="2"/>
        <v>49</v>
      </c>
      <c r="H15" s="13">
        <v>12</v>
      </c>
      <c r="I15" s="13">
        <v>37</v>
      </c>
      <c r="J15" s="6">
        <f t="shared" si="3"/>
        <v>21</v>
      </c>
      <c r="K15" s="28"/>
      <c r="L15" s="6">
        <f t="shared" si="4"/>
        <v>28</v>
      </c>
      <c r="M15" s="13">
        <v>8</v>
      </c>
      <c r="N15" s="13">
        <v>20</v>
      </c>
      <c r="O15" s="6">
        <f t="shared" si="5"/>
        <v>42</v>
      </c>
      <c r="P15" s="130">
        <v>70</v>
      </c>
    </row>
    <row r="16" spans="1:16" x14ac:dyDescent="0.25">
      <c r="A16" s="12" t="s">
        <v>17</v>
      </c>
      <c r="B16" s="28">
        <f t="shared" si="0"/>
        <v>264</v>
      </c>
      <c r="C16" s="13">
        <v>95</v>
      </c>
      <c r="D16" s="13">
        <v>169</v>
      </c>
      <c r="E16" s="28">
        <f t="shared" si="1"/>
        <v>302</v>
      </c>
      <c r="F16" s="28"/>
      <c r="G16" s="6">
        <f t="shared" si="2"/>
        <v>261</v>
      </c>
      <c r="H16" s="13">
        <v>59</v>
      </c>
      <c r="I16" s="13">
        <v>202</v>
      </c>
      <c r="J16" s="6">
        <f t="shared" si="3"/>
        <v>305</v>
      </c>
      <c r="K16" s="28"/>
      <c r="L16" s="6">
        <f t="shared" si="4"/>
        <v>215</v>
      </c>
      <c r="M16" s="13">
        <v>71</v>
      </c>
      <c r="N16" s="13">
        <v>144</v>
      </c>
      <c r="O16" s="6">
        <f t="shared" si="5"/>
        <v>351</v>
      </c>
      <c r="P16" s="130">
        <v>566</v>
      </c>
    </row>
    <row r="17" spans="1:16" x14ac:dyDescent="0.25">
      <c r="A17" s="12" t="s">
        <v>18</v>
      </c>
      <c r="B17" s="28">
        <f t="shared" si="0"/>
        <v>133</v>
      </c>
      <c r="C17" s="13">
        <v>46</v>
      </c>
      <c r="D17" s="13">
        <v>87</v>
      </c>
      <c r="E17" s="28">
        <f t="shared" si="1"/>
        <v>167</v>
      </c>
      <c r="F17" s="28"/>
      <c r="G17" s="6">
        <f t="shared" si="2"/>
        <v>130</v>
      </c>
      <c r="H17" s="13">
        <v>30</v>
      </c>
      <c r="I17" s="13">
        <v>100</v>
      </c>
      <c r="J17" s="6">
        <f t="shared" si="3"/>
        <v>170</v>
      </c>
      <c r="K17" s="28"/>
      <c r="L17" s="6">
        <f t="shared" si="4"/>
        <v>90</v>
      </c>
      <c r="M17" s="13">
        <v>31</v>
      </c>
      <c r="N17" s="13">
        <v>59</v>
      </c>
      <c r="O17" s="6">
        <f t="shared" si="5"/>
        <v>210</v>
      </c>
      <c r="P17" s="130">
        <v>300</v>
      </c>
    </row>
    <row r="18" spans="1:16" x14ac:dyDescent="0.25">
      <c r="A18" s="12" t="s">
        <v>19</v>
      </c>
      <c r="B18" s="28">
        <f t="shared" si="0"/>
        <v>168</v>
      </c>
      <c r="C18" s="13">
        <v>60</v>
      </c>
      <c r="D18" s="13">
        <v>108</v>
      </c>
      <c r="E18" s="28">
        <f t="shared" si="1"/>
        <v>226</v>
      </c>
      <c r="F18" s="28"/>
      <c r="G18" s="6">
        <f t="shared" si="2"/>
        <v>166</v>
      </c>
      <c r="H18" s="13">
        <v>41</v>
      </c>
      <c r="I18" s="13">
        <v>125</v>
      </c>
      <c r="J18" s="6">
        <f t="shared" si="3"/>
        <v>228</v>
      </c>
      <c r="K18" s="28"/>
      <c r="L18" s="6">
        <f t="shared" si="4"/>
        <v>119</v>
      </c>
      <c r="M18" s="13">
        <v>38</v>
      </c>
      <c r="N18" s="13">
        <v>81</v>
      </c>
      <c r="O18" s="6">
        <f t="shared" si="5"/>
        <v>275</v>
      </c>
      <c r="P18" s="130">
        <v>394</v>
      </c>
    </row>
    <row r="19" spans="1:16" x14ac:dyDescent="0.25">
      <c r="A19" s="16" t="s">
        <v>20</v>
      </c>
      <c r="B19" s="46">
        <f t="shared" si="0"/>
        <v>1710</v>
      </c>
      <c r="C19" s="17">
        <v>643</v>
      </c>
      <c r="D19" s="17">
        <v>1067</v>
      </c>
      <c r="E19" s="46">
        <f t="shared" si="1"/>
        <v>3211</v>
      </c>
      <c r="F19" s="30"/>
      <c r="G19" s="17">
        <f t="shared" si="2"/>
        <v>1632</v>
      </c>
      <c r="H19" s="17">
        <v>429</v>
      </c>
      <c r="I19" s="17">
        <v>1203</v>
      </c>
      <c r="J19" s="17">
        <f t="shared" si="3"/>
        <v>3289</v>
      </c>
      <c r="K19" s="30"/>
      <c r="L19" s="17">
        <f t="shared" si="4"/>
        <v>1331</v>
      </c>
      <c r="M19" s="17">
        <v>449</v>
      </c>
      <c r="N19" s="17">
        <v>882</v>
      </c>
      <c r="O19" s="17">
        <f t="shared" si="5"/>
        <v>3590</v>
      </c>
      <c r="P19" s="132">
        <v>4921</v>
      </c>
    </row>
    <row r="20" spans="1:16" x14ac:dyDescent="0.25">
      <c r="A20" s="133"/>
      <c r="B20" s="133"/>
      <c r="C20" s="133"/>
      <c r="D20" s="133"/>
      <c r="E20" s="133"/>
      <c r="F20" s="105"/>
      <c r="G20" s="133"/>
      <c r="H20" s="133"/>
      <c r="I20" s="133"/>
      <c r="J20" s="133"/>
      <c r="K20" s="105"/>
      <c r="L20" s="133"/>
      <c r="M20" s="133"/>
      <c r="N20" s="133"/>
      <c r="O20" s="133"/>
      <c r="P20" s="134"/>
    </row>
    <row r="21" spans="1:16" ht="15" customHeight="1" x14ac:dyDescent="0.25">
      <c r="A21" s="200" t="s">
        <v>2</v>
      </c>
      <c r="B21" s="271" t="s">
        <v>36</v>
      </c>
      <c r="C21" s="272"/>
      <c r="D21" s="272"/>
      <c r="E21" s="272"/>
      <c r="F21" s="272"/>
      <c r="G21" s="272"/>
      <c r="H21" s="272"/>
      <c r="I21" s="272"/>
      <c r="J21" s="272"/>
      <c r="K21" s="272"/>
      <c r="L21" s="272"/>
      <c r="M21" s="272"/>
      <c r="N21" s="272"/>
      <c r="O21" s="272"/>
      <c r="P21" s="274" t="s">
        <v>106</v>
      </c>
    </row>
    <row r="22" spans="1:16" x14ac:dyDescent="0.25">
      <c r="A22" s="226"/>
      <c r="B22" s="273" t="s">
        <v>29</v>
      </c>
      <c r="C22" s="273"/>
      <c r="D22" s="273"/>
      <c r="E22" s="273"/>
      <c r="F22" s="21"/>
      <c r="G22" s="20"/>
      <c r="H22" s="273" t="s">
        <v>30</v>
      </c>
      <c r="I22" s="273"/>
      <c r="J22" s="273"/>
      <c r="K22" s="33"/>
      <c r="L22" s="20"/>
      <c r="M22" s="273" t="s">
        <v>66</v>
      </c>
      <c r="N22" s="273"/>
      <c r="O22" s="273"/>
      <c r="P22" s="275"/>
    </row>
    <row r="23" spans="1:16" ht="45" x14ac:dyDescent="0.25">
      <c r="A23" s="226"/>
      <c r="B23" s="25" t="s">
        <v>32</v>
      </c>
      <c r="C23" s="34" t="s">
        <v>33</v>
      </c>
      <c r="D23" s="34" t="s">
        <v>34</v>
      </c>
      <c r="E23" s="25" t="s">
        <v>35</v>
      </c>
      <c r="F23" s="82"/>
      <c r="G23" s="25" t="s">
        <v>32</v>
      </c>
      <c r="H23" s="34" t="s">
        <v>33</v>
      </c>
      <c r="I23" s="34" t="s">
        <v>34</v>
      </c>
      <c r="J23" s="25" t="s">
        <v>35</v>
      </c>
      <c r="K23" s="82"/>
      <c r="L23" s="25" t="s">
        <v>32</v>
      </c>
      <c r="M23" s="34" t="s">
        <v>33</v>
      </c>
      <c r="N23" s="34" t="s">
        <v>34</v>
      </c>
      <c r="O23" s="25" t="s">
        <v>35</v>
      </c>
      <c r="P23" s="276"/>
    </row>
    <row r="24" spans="1:16" ht="18" x14ac:dyDescent="0.25">
      <c r="A24" s="128" t="s">
        <v>3</v>
      </c>
      <c r="B24" s="31">
        <v>50</v>
      </c>
      <c r="C24" s="31">
        <v>22.222222222222221</v>
      </c>
      <c r="D24" s="31">
        <v>27.777777777777779</v>
      </c>
      <c r="E24" s="31">
        <v>50</v>
      </c>
      <c r="F24" s="31"/>
      <c r="G24" s="31">
        <v>52.777777777777779</v>
      </c>
      <c r="H24" s="31">
        <v>11.111111111111111</v>
      </c>
      <c r="I24" s="31">
        <v>41.666666666666671</v>
      </c>
      <c r="J24" s="31">
        <v>47.222222222222221</v>
      </c>
      <c r="K24" s="31"/>
      <c r="L24" s="31">
        <v>30.555555555555557</v>
      </c>
      <c r="M24" s="31">
        <v>11.111111111111111</v>
      </c>
      <c r="N24" s="31">
        <v>19.444444444444446</v>
      </c>
      <c r="O24" s="31">
        <v>69.444444444444443</v>
      </c>
      <c r="P24" s="135">
        <v>100</v>
      </c>
    </row>
    <row r="25" spans="1:16" x14ac:dyDescent="0.25">
      <c r="A25" s="12" t="s">
        <v>7</v>
      </c>
      <c r="B25" s="31">
        <v>39.473684210526315</v>
      </c>
      <c r="C25" s="31">
        <v>23.684210526315788</v>
      </c>
      <c r="D25" s="31">
        <v>15.789473684210526</v>
      </c>
      <c r="E25" s="31">
        <v>60.526315789473685</v>
      </c>
      <c r="F25" s="31"/>
      <c r="G25" s="31">
        <v>50</v>
      </c>
      <c r="H25" s="31">
        <v>18.421052631578945</v>
      </c>
      <c r="I25" s="31">
        <v>31.578947368421051</v>
      </c>
      <c r="J25" s="31">
        <v>50</v>
      </c>
      <c r="K25" s="31"/>
      <c r="L25" s="31">
        <v>31.578947368421051</v>
      </c>
      <c r="M25" s="31">
        <v>18.421052631578945</v>
      </c>
      <c r="N25" s="31">
        <v>13.157894736842104</v>
      </c>
      <c r="O25" s="31">
        <v>68.421052631578945</v>
      </c>
      <c r="P25" s="136">
        <v>100</v>
      </c>
    </row>
    <row r="26" spans="1:16" x14ac:dyDescent="0.25">
      <c r="A26" s="12" t="s">
        <v>8</v>
      </c>
      <c r="B26" s="31">
        <v>39.772727272727273</v>
      </c>
      <c r="C26" s="31">
        <v>12.5</v>
      </c>
      <c r="D26" s="31">
        <v>27.27272727272727</v>
      </c>
      <c r="E26" s="31">
        <v>60.227272727272727</v>
      </c>
      <c r="F26" s="31"/>
      <c r="G26" s="31">
        <v>32.954545454545453</v>
      </c>
      <c r="H26" s="31">
        <v>6.8181818181818175</v>
      </c>
      <c r="I26" s="31">
        <v>26.136363636363637</v>
      </c>
      <c r="J26" s="31">
        <v>67.045454545454547</v>
      </c>
      <c r="K26" s="31"/>
      <c r="L26" s="31">
        <v>23.863636363636363</v>
      </c>
      <c r="M26" s="31">
        <v>6.8181818181818175</v>
      </c>
      <c r="N26" s="31">
        <v>17.045454545454543</v>
      </c>
      <c r="O26" s="31">
        <v>76.13636363636364</v>
      </c>
      <c r="P26" s="136">
        <v>100</v>
      </c>
    </row>
    <row r="27" spans="1:16" x14ac:dyDescent="0.25">
      <c r="A27" s="12" t="s">
        <v>9</v>
      </c>
      <c r="B27" s="31">
        <v>29.934426229508198</v>
      </c>
      <c r="C27" s="31">
        <v>11.475409836065573</v>
      </c>
      <c r="D27" s="31">
        <v>18.459016393442624</v>
      </c>
      <c r="E27" s="31">
        <v>70.06557377049181</v>
      </c>
      <c r="F27" s="31"/>
      <c r="G27" s="31">
        <v>27.540983606557379</v>
      </c>
      <c r="H27" s="31">
        <v>7.6721311475409841</v>
      </c>
      <c r="I27" s="31">
        <v>19.868852459016392</v>
      </c>
      <c r="J27" s="31">
        <v>72.459016393442624</v>
      </c>
      <c r="K27" s="31"/>
      <c r="L27" s="31">
        <v>24.721311475409834</v>
      </c>
      <c r="M27" s="31">
        <v>8.3278688524590159</v>
      </c>
      <c r="N27" s="31">
        <v>16.393442622950818</v>
      </c>
      <c r="O27" s="31">
        <v>75.278688524590166</v>
      </c>
      <c r="P27" s="136">
        <v>100</v>
      </c>
    </row>
    <row r="28" spans="1:16" x14ac:dyDescent="0.25">
      <c r="A28" s="9" t="s">
        <v>10</v>
      </c>
      <c r="B28" s="31">
        <v>29.580152671755727</v>
      </c>
      <c r="C28" s="31">
        <v>10.559796437659033</v>
      </c>
      <c r="D28" s="31">
        <v>19.020356234096692</v>
      </c>
      <c r="E28" s="31">
        <v>70.419847328244273</v>
      </c>
      <c r="F28" s="31"/>
      <c r="G28" s="31">
        <v>28.180661577608141</v>
      </c>
      <c r="H28" s="31">
        <v>8.015267175572518</v>
      </c>
      <c r="I28" s="31">
        <v>20.165394402035624</v>
      </c>
      <c r="J28" s="31">
        <v>71.819338422391851</v>
      </c>
      <c r="K28" s="31"/>
      <c r="L28" s="31">
        <v>25.890585241730278</v>
      </c>
      <c r="M28" s="31">
        <v>8.5877862595419856</v>
      </c>
      <c r="N28" s="31">
        <v>17.302798982188293</v>
      </c>
      <c r="O28" s="31">
        <v>74.109414758269722</v>
      </c>
      <c r="P28" s="137">
        <v>100</v>
      </c>
    </row>
    <row r="29" spans="1:16" x14ac:dyDescent="0.25">
      <c r="A29" s="9" t="s">
        <v>11</v>
      </c>
      <c r="B29" s="31">
        <v>29.178470254957507</v>
      </c>
      <c r="C29" s="31">
        <v>11.237016052880074</v>
      </c>
      <c r="D29" s="31">
        <v>17.941454202077431</v>
      </c>
      <c r="E29" s="31">
        <v>70.821529745042483</v>
      </c>
      <c r="F29" s="31"/>
      <c r="G29" s="31">
        <v>26.156751652502358</v>
      </c>
      <c r="H29" s="31">
        <v>6.6100094428706333</v>
      </c>
      <c r="I29" s="31">
        <v>19.546742209631731</v>
      </c>
      <c r="J29" s="31">
        <v>73.843248347497635</v>
      </c>
      <c r="K29" s="31"/>
      <c r="L29" s="31">
        <v>22.757318224740324</v>
      </c>
      <c r="M29" s="31">
        <v>7.0821529745042495</v>
      </c>
      <c r="N29" s="31">
        <v>15.675165250236073</v>
      </c>
      <c r="O29" s="31">
        <v>77.242681775259683</v>
      </c>
      <c r="P29" s="137">
        <v>100</v>
      </c>
    </row>
    <row r="30" spans="1:16" x14ac:dyDescent="0.25">
      <c r="A30" s="9" t="s">
        <v>12</v>
      </c>
      <c r="B30" s="31">
        <v>33.174224343675419</v>
      </c>
      <c r="C30" s="31">
        <v>15.513126491646778</v>
      </c>
      <c r="D30" s="31">
        <v>17.661097852028639</v>
      </c>
      <c r="E30" s="31">
        <v>66.825775656324581</v>
      </c>
      <c r="F30" s="31"/>
      <c r="G30" s="31">
        <v>28.639618138424822</v>
      </c>
      <c r="H30" s="31">
        <v>9.0692124105011924</v>
      </c>
      <c r="I30" s="31">
        <v>19.570405727923628</v>
      </c>
      <c r="J30" s="31">
        <v>71.360381861575178</v>
      </c>
      <c r="K30" s="31"/>
      <c r="L30" s="31">
        <v>25.29832935560859</v>
      </c>
      <c r="M30" s="31">
        <v>10.501193317422434</v>
      </c>
      <c r="N30" s="31">
        <v>14.797136038186157</v>
      </c>
      <c r="O30" s="31">
        <v>74.701670644391399</v>
      </c>
      <c r="P30" s="137">
        <v>100</v>
      </c>
    </row>
    <row r="31" spans="1:16" x14ac:dyDescent="0.25">
      <c r="A31" s="12" t="s">
        <v>13</v>
      </c>
      <c r="B31" s="31">
        <v>32.653061224489797</v>
      </c>
      <c r="C31" s="31">
        <v>13.77551020408163</v>
      </c>
      <c r="D31" s="31">
        <v>18.877551020408163</v>
      </c>
      <c r="E31" s="31">
        <v>67.346938775510196</v>
      </c>
      <c r="F31" s="31"/>
      <c r="G31" s="31">
        <v>29.081632653061224</v>
      </c>
      <c r="H31" s="31">
        <v>7.6530612244897958</v>
      </c>
      <c r="I31" s="31">
        <v>21.428571428571427</v>
      </c>
      <c r="J31" s="31">
        <v>70.918367346938766</v>
      </c>
      <c r="K31" s="31"/>
      <c r="L31" s="31">
        <v>20.408163265306122</v>
      </c>
      <c r="M31" s="31">
        <v>6.6326530612244898</v>
      </c>
      <c r="N31" s="31">
        <v>13.77551020408163</v>
      </c>
      <c r="O31" s="31">
        <v>79.591836734693871</v>
      </c>
      <c r="P31" s="136">
        <v>100</v>
      </c>
    </row>
    <row r="32" spans="1:16" x14ac:dyDescent="0.25">
      <c r="A32" s="12" t="s">
        <v>14</v>
      </c>
      <c r="B32" s="31">
        <v>57.142857142857139</v>
      </c>
      <c r="C32" s="31">
        <v>21.428571428571427</v>
      </c>
      <c r="D32" s="31">
        <v>35.714285714285715</v>
      </c>
      <c r="E32" s="31">
        <v>42.857142857142854</v>
      </c>
      <c r="F32" s="31"/>
      <c r="G32" s="31">
        <v>50</v>
      </c>
      <c r="H32" s="31">
        <v>0</v>
      </c>
      <c r="I32" s="31">
        <v>50</v>
      </c>
      <c r="J32" s="31">
        <v>50</v>
      </c>
      <c r="K32" s="31"/>
      <c r="L32" s="31">
        <v>28.571428571428569</v>
      </c>
      <c r="M32" s="31">
        <v>0</v>
      </c>
      <c r="N32" s="31">
        <v>28.571428571428569</v>
      </c>
      <c r="O32" s="31">
        <v>71.428571428571431</v>
      </c>
      <c r="P32" s="136">
        <v>100</v>
      </c>
    </row>
    <row r="33" spans="1:16" x14ac:dyDescent="0.25">
      <c r="A33" s="12" t="s">
        <v>15</v>
      </c>
      <c r="B33" s="31">
        <v>33.136094674556219</v>
      </c>
      <c r="C33" s="31">
        <v>14.792899408284024</v>
      </c>
      <c r="D33" s="31">
        <v>18.34319526627219</v>
      </c>
      <c r="E33" s="31">
        <v>66.863905325443781</v>
      </c>
      <c r="F33" s="31"/>
      <c r="G33" s="31">
        <v>32.544378698224854</v>
      </c>
      <c r="H33" s="31">
        <v>12.42603550295858</v>
      </c>
      <c r="I33" s="31">
        <v>20.118343195266274</v>
      </c>
      <c r="J33" s="31">
        <v>67.455621301775153</v>
      </c>
      <c r="K33" s="31"/>
      <c r="L33" s="31">
        <v>21.893491124260358</v>
      </c>
      <c r="M33" s="31">
        <v>10.059171597633137</v>
      </c>
      <c r="N33" s="31">
        <v>11.834319526627219</v>
      </c>
      <c r="O33" s="31">
        <v>78.10650887573965</v>
      </c>
      <c r="P33" s="136">
        <v>100</v>
      </c>
    </row>
    <row r="34" spans="1:16" x14ac:dyDescent="0.25">
      <c r="A34" s="12" t="s">
        <v>16</v>
      </c>
      <c r="B34" s="31">
        <v>51.428571428571423</v>
      </c>
      <c r="C34" s="31">
        <v>12.857142857142856</v>
      </c>
      <c r="D34" s="31">
        <v>38.571428571428577</v>
      </c>
      <c r="E34" s="31">
        <v>48.571428571428569</v>
      </c>
      <c r="F34" s="31"/>
      <c r="G34" s="31">
        <v>70</v>
      </c>
      <c r="H34" s="31">
        <v>17.142857142857142</v>
      </c>
      <c r="I34" s="31">
        <v>52.857142857142861</v>
      </c>
      <c r="J34" s="31">
        <v>30</v>
      </c>
      <c r="K34" s="31"/>
      <c r="L34" s="31">
        <v>40</v>
      </c>
      <c r="M34" s="31">
        <v>11.428571428571429</v>
      </c>
      <c r="N34" s="31">
        <v>28.571428571428569</v>
      </c>
      <c r="O34" s="31">
        <v>60</v>
      </c>
      <c r="P34" s="136">
        <v>100</v>
      </c>
    </row>
    <row r="35" spans="1:16" x14ac:dyDescent="0.25">
      <c r="A35" s="12" t="s">
        <v>17</v>
      </c>
      <c r="B35" s="31">
        <v>46.64310954063604</v>
      </c>
      <c r="C35" s="31">
        <v>16.784452296819786</v>
      </c>
      <c r="D35" s="31">
        <v>29.858657243816257</v>
      </c>
      <c r="E35" s="31">
        <v>53.35689045936396</v>
      </c>
      <c r="F35" s="31"/>
      <c r="G35" s="31">
        <v>46.113074204946997</v>
      </c>
      <c r="H35" s="31">
        <v>10.424028268551238</v>
      </c>
      <c r="I35" s="31">
        <v>35.689045936395758</v>
      </c>
      <c r="J35" s="31">
        <v>53.88692579505301</v>
      </c>
      <c r="K35" s="31"/>
      <c r="L35" s="31">
        <v>37.985865724381625</v>
      </c>
      <c r="M35" s="31">
        <v>12.544169611307421</v>
      </c>
      <c r="N35" s="31">
        <v>25.441696113074201</v>
      </c>
      <c r="O35" s="31">
        <v>62.014134275618375</v>
      </c>
      <c r="P35" s="136">
        <v>100</v>
      </c>
    </row>
    <row r="36" spans="1:16" x14ac:dyDescent="0.25">
      <c r="A36" s="12" t="s">
        <v>18</v>
      </c>
      <c r="B36" s="31">
        <v>44.333333333333336</v>
      </c>
      <c r="C36" s="31">
        <v>15.333333333333332</v>
      </c>
      <c r="D36" s="31">
        <v>28.999999999999996</v>
      </c>
      <c r="E36" s="31">
        <v>55.666666666666664</v>
      </c>
      <c r="F36" s="31"/>
      <c r="G36" s="31">
        <v>43.333333333333336</v>
      </c>
      <c r="H36" s="31">
        <v>10</v>
      </c>
      <c r="I36" s="31">
        <v>33.333333333333329</v>
      </c>
      <c r="J36" s="31">
        <v>56.666666666666664</v>
      </c>
      <c r="K36" s="31"/>
      <c r="L36" s="31">
        <v>30</v>
      </c>
      <c r="M36" s="31">
        <v>10.333333333333334</v>
      </c>
      <c r="N36" s="31">
        <v>19.666666666666664</v>
      </c>
      <c r="O36" s="31">
        <v>70</v>
      </c>
      <c r="P36" s="136">
        <v>100</v>
      </c>
    </row>
    <row r="37" spans="1:16" x14ac:dyDescent="0.25">
      <c r="A37" s="12" t="s">
        <v>19</v>
      </c>
      <c r="B37" s="31">
        <v>42.639593908629443</v>
      </c>
      <c r="C37" s="31">
        <v>15.228426395939088</v>
      </c>
      <c r="D37" s="31">
        <v>27.411167512690355</v>
      </c>
      <c r="E37" s="31">
        <v>57.360406091370564</v>
      </c>
      <c r="F37" s="31"/>
      <c r="G37" s="31">
        <v>42.131979695431468</v>
      </c>
      <c r="H37" s="31">
        <v>10.406091370558377</v>
      </c>
      <c r="I37" s="31">
        <v>31.725888324873097</v>
      </c>
      <c r="J37" s="31">
        <v>57.868020304568525</v>
      </c>
      <c r="K37" s="31"/>
      <c r="L37" s="31">
        <v>30.203045685279189</v>
      </c>
      <c r="M37" s="31">
        <v>9.6446700507614214</v>
      </c>
      <c r="N37" s="31">
        <v>20.558375634517766</v>
      </c>
      <c r="O37" s="31">
        <v>69.796954314720821</v>
      </c>
      <c r="P37" s="136">
        <v>100</v>
      </c>
    </row>
    <row r="38" spans="1:16" x14ac:dyDescent="0.25">
      <c r="A38" s="16" t="s">
        <v>20</v>
      </c>
      <c r="B38" s="45">
        <v>34.749034749034749</v>
      </c>
      <c r="C38" s="45">
        <v>13.066449908555173</v>
      </c>
      <c r="D38" s="45">
        <v>21.682584840479578</v>
      </c>
      <c r="E38" s="45">
        <v>65.250965250965251</v>
      </c>
      <c r="F38" s="45"/>
      <c r="G38" s="45">
        <v>33.163991058727902</v>
      </c>
      <c r="H38" s="45">
        <v>8.7177402966876656</v>
      </c>
      <c r="I38" s="45">
        <v>24.446250762040236</v>
      </c>
      <c r="J38" s="45">
        <v>66.836008941272098</v>
      </c>
      <c r="K38" s="45"/>
      <c r="L38" s="45">
        <v>27.047348099979679</v>
      </c>
      <c r="M38" s="45">
        <v>9.1241617557407029</v>
      </c>
      <c r="N38" s="45">
        <v>17.923186344238974</v>
      </c>
      <c r="O38" s="45">
        <v>72.952651900020314</v>
      </c>
      <c r="P38" s="120">
        <v>100</v>
      </c>
    </row>
    <row r="39" spans="1:16" x14ac:dyDescent="0.25">
      <c r="A39" s="165" t="s">
        <v>131</v>
      </c>
      <c r="B39" s="24"/>
      <c r="C39" s="24"/>
      <c r="D39" s="24"/>
      <c r="E39" s="24"/>
      <c r="F39" s="166"/>
      <c r="G39" s="24"/>
    </row>
    <row r="40" spans="1:16" ht="30" customHeight="1" x14ac:dyDescent="0.25">
      <c r="A40" s="196" t="s">
        <v>45</v>
      </c>
      <c r="B40" s="205"/>
      <c r="C40" s="205"/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  <c r="P40" s="205"/>
    </row>
  </sheetData>
  <mergeCells count="14">
    <mergeCell ref="A40:P40"/>
    <mergeCell ref="A1:P1"/>
    <mergeCell ref="B2:O2"/>
    <mergeCell ref="B21:O21"/>
    <mergeCell ref="M22:O22"/>
    <mergeCell ref="P2:P4"/>
    <mergeCell ref="A21:A23"/>
    <mergeCell ref="P21:P23"/>
    <mergeCell ref="B22:E22"/>
    <mergeCell ref="H22:J22"/>
    <mergeCell ref="A2:A4"/>
    <mergeCell ref="B3:E3"/>
    <mergeCell ref="H3:J3"/>
    <mergeCell ref="L3:O3"/>
  </mergeCells>
  <pageMargins left="0.31496062992125984" right="0.31496062992125984" top="0.74803149606299213" bottom="0.74803149606299213" header="0.31496062992125984" footer="0.31496062992125984"/>
  <pageSetup paperSize="9" scale="74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8"/>
  <sheetViews>
    <sheetView workbookViewId="0">
      <selection sqref="A1:P1"/>
    </sheetView>
  </sheetViews>
  <sheetFormatPr defaultRowHeight="15" x14ac:dyDescent="0.25"/>
  <cols>
    <col min="1" max="1" width="31" customWidth="1"/>
    <col min="2" max="2" width="7.5703125" customWidth="1"/>
    <col min="3" max="3" width="10.140625" customWidth="1"/>
    <col min="4" max="4" width="11.5703125" customWidth="1"/>
    <col min="5" max="5" width="9" customWidth="1"/>
    <col min="6" max="6" width="0.85546875" customWidth="1"/>
    <col min="7" max="7" width="7.140625" customWidth="1"/>
    <col min="8" max="8" width="10" customWidth="1"/>
    <col min="9" max="9" width="10.140625" customWidth="1"/>
    <col min="10" max="10" width="11.28515625" customWidth="1"/>
    <col min="11" max="11" width="0.7109375" customWidth="1"/>
    <col min="12" max="12" width="9.5703125" customWidth="1"/>
    <col min="13" max="13" width="8.28515625" customWidth="1"/>
    <col min="14" max="14" width="10.140625" customWidth="1"/>
    <col min="15" max="15" width="11.28515625" customWidth="1"/>
    <col min="16" max="16" width="9.42578125" customWidth="1"/>
  </cols>
  <sheetData>
    <row r="1" spans="1:18" x14ac:dyDescent="0.25">
      <c r="A1" s="268" t="s">
        <v>129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</row>
    <row r="2" spans="1:18" x14ac:dyDescent="0.25">
      <c r="A2" s="200" t="s">
        <v>77</v>
      </c>
      <c r="B2" s="271" t="s">
        <v>36</v>
      </c>
      <c r="C2" s="278"/>
      <c r="D2" s="278"/>
      <c r="E2" s="278"/>
      <c r="F2" s="278"/>
      <c r="G2" s="278"/>
      <c r="H2" s="278"/>
      <c r="I2" s="278"/>
      <c r="J2" s="278"/>
      <c r="K2" s="278"/>
      <c r="L2" s="278"/>
      <c r="M2" s="278"/>
      <c r="N2" s="278"/>
      <c r="O2" s="278"/>
      <c r="P2" s="274" t="s">
        <v>65</v>
      </c>
    </row>
    <row r="3" spans="1:18" x14ac:dyDescent="0.25">
      <c r="A3" s="226"/>
      <c r="B3" s="273" t="s">
        <v>29</v>
      </c>
      <c r="C3" s="273"/>
      <c r="D3" s="273"/>
      <c r="E3" s="273"/>
      <c r="F3" s="21"/>
      <c r="G3" s="20"/>
      <c r="H3" s="273" t="s">
        <v>30</v>
      </c>
      <c r="I3" s="273"/>
      <c r="J3" s="273"/>
      <c r="K3" s="33"/>
      <c r="L3" s="273" t="s">
        <v>31</v>
      </c>
      <c r="M3" s="273"/>
      <c r="N3" s="273"/>
      <c r="O3" s="273"/>
      <c r="P3" s="279"/>
      <c r="R3" s="64"/>
    </row>
    <row r="4" spans="1:18" ht="45" x14ac:dyDescent="0.25">
      <c r="A4" s="277"/>
      <c r="B4" s="25" t="s">
        <v>32</v>
      </c>
      <c r="C4" s="34" t="s">
        <v>33</v>
      </c>
      <c r="D4" s="34" t="s">
        <v>34</v>
      </c>
      <c r="E4" s="25" t="s">
        <v>35</v>
      </c>
      <c r="F4" s="59"/>
      <c r="G4" s="25" t="s">
        <v>32</v>
      </c>
      <c r="H4" s="34" t="s">
        <v>33</v>
      </c>
      <c r="I4" s="34" t="s">
        <v>34</v>
      </c>
      <c r="J4" s="25" t="s">
        <v>35</v>
      </c>
      <c r="K4" s="59"/>
      <c r="L4" s="25" t="s">
        <v>32</v>
      </c>
      <c r="M4" s="34" t="s">
        <v>33</v>
      </c>
      <c r="N4" s="34" t="s">
        <v>34</v>
      </c>
      <c r="O4" s="25" t="s">
        <v>35</v>
      </c>
      <c r="P4" s="280"/>
      <c r="R4" s="64"/>
    </row>
    <row r="5" spans="1:18" x14ac:dyDescent="0.25">
      <c r="A5" s="15" t="s">
        <v>78</v>
      </c>
      <c r="B5" s="51">
        <v>175</v>
      </c>
      <c r="C5" s="51">
        <v>60</v>
      </c>
      <c r="D5" s="51">
        <v>115</v>
      </c>
      <c r="E5" s="51">
        <v>313</v>
      </c>
      <c r="F5" s="51"/>
      <c r="G5" s="51">
        <v>163</v>
      </c>
      <c r="H5" s="51">
        <v>41</v>
      </c>
      <c r="I5" s="51">
        <v>122</v>
      </c>
      <c r="J5" s="51">
        <v>325</v>
      </c>
      <c r="K5" s="51"/>
      <c r="L5" s="51">
        <v>134</v>
      </c>
      <c r="M5" s="51">
        <v>35</v>
      </c>
      <c r="N5" s="51">
        <v>99</v>
      </c>
      <c r="O5" s="51">
        <v>354</v>
      </c>
      <c r="P5" s="51">
        <v>488</v>
      </c>
    </row>
    <row r="6" spans="1:18" x14ac:dyDescent="0.25">
      <c r="A6" s="12" t="s">
        <v>79</v>
      </c>
      <c r="B6" s="51">
        <v>15</v>
      </c>
      <c r="C6" s="51">
        <v>5</v>
      </c>
      <c r="D6" s="51">
        <v>10</v>
      </c>
      <c r="E6" s="51">
        <v>29</v>
      </c>
      <c r="F6" s="51"/>
      <c r="G6" s="51">
        <v>15</v>
      </c>
      <c r="H6" s="51">
        <v>2</v>
      </c>
      <c r="I6" s="51">
        <v>13</v>
      </c>
      <c r="J6" s="51">
        <v>29</v>
      </c>
      <c r="K6" s="51"/>
      <c r="L6" s="51">
        <v>12</v>
      </c>
      <c r="M6" s="51">
        <v>4</v>
      </c>
      <c r="N6" s="51">
        <v>8</v>
      </c>
      <c r="O6" s="51">
        <v>32</v>
      </c>
      <c r="P6" s="51">
        <v>44</v>
      </c>
    </row>
    <row r="7" spans="1:18" x14ac:dyDescent="0.25">
      <c r="A7" s="60" t="s">
        <v>80</v>
      </c>
      <c r="B7" s="51">
        <v>54</v>
      </c>
      <c r="C7" s="51">
        <v>27</v>
      </c>
      <c r="D7" s="51">
        <v>27</v>
      </c>
      <c r="E7" s="51">
        <v>90</v>
      </c>
      <c r="F7" s="51"/>
      <c r="G7" s="51">
        <v>48</v>
      </c>
      <c r="H7" s="51">
        <v>19</v>
      </c>
      <c r="I7" s="51">
        <v>29</v>
      </c>
      <c r="J7" s="51">
        <v>96</v>
      </c>
      <c r="K7" s="51"/>
      <c r="L7" s="51">
        <v>44</v>
      </c>
      <c r="M7" s="51">
        <v>23</v>
      </c>
      <c r="N7" s="51">
        <v>21</v>
      </c>
      <c r="O7" s="51">
        <v>100</v>
      </c>
      <c r="P7" s="51">
        <v>144</v>
      </c>
    </row>
    <row r="8" spans="1:18" x14ac:dyDescent="0.25">
      <c r="A8" s="60" t="s">
        <v>81</v>
      </c>
      <c r="B8" s="51">
        <v>285</v>
      </c>
      <c r="C8" s="51">
        <v>92</v>
      </c>
      <c r="D8" s="51">
        <v>193</v>
      </c>
      <c r="E8" s="51">
        <v>551</v>
      </c>
      <c r="F8" s="51"/>
      <c r="G8" s="51">
        <v>279</v>
      </c>
      <c r="H8" s="51">
        <v>70</v>
      </c>
      <c r="I8" s="51">
        <v>209</v>
      </c>
      <c r="J8" s="51">
        <v>557</v>
      </c>
      <c r="K8" s="51"/>
      <c r="L8" s="51">
        <v>228</v>
      </c>
      <c r="M8" s="51">
        <v>63</v>
      </c>
      <c r="N8" s="51">
        <v>165</v>
      </c>
      <c r="O8" s="51">
        <v>608</v>
      </c>
      <c r="P8" s="51">
        <v>836</v>
      </c>
    </row>
    <row r="9" spans="1:18" x14ac:dyDescent="0.25">
      <c r="A9" s="60" t="s">
        <v>82</v>
      </c>
      <c r="B9" s="51">
        <v>65</v>
      </c>
      <c r="C9" s="51">
        <v>20</v>
      </c>
      <c r="D9" s="51">
        <v>45</v>
      </c>
      <c r="E9" s="51">
        <v>130</v>
      </c>
      <c r="F9" s="51"/>
      <c r="G9" s="51">
        <v>67</v>
      </c>
      <c r="H9" s="51">
        <v>14</v>
      </c>
      <c r="I9" s="51">
        <v>53</v>
      </c>
      <c r="J9" s="51">
        <v>128</v>
      </c>
      <c r="K9" s="51"/>
      <c r="L9" s="51">
        <v>49</v>
      </c>
      <c r="M9" s="51">
        <v>11</v>
      </c>
      <c r="N9" s="51">
        <v>38</v>
      </c>
      <c r="O9" s="51">
        <v>146</v>
      </c>
      <c r="P9" s="51">
        <v>195</v>
      </c>
    </row>
    <row r="10" spans="1:18" x14ac:dyDescent="0.25">
      <c r="A10" s="61" t="s">
        <v>83</v>
      </c>
      <c r="B10" s="51">
        <v>38</v>
      </c>
      <c r="C10" s="51">
        <v>10</v>
      </c>
      <c r="D10" s="51">
        <v>28</v>
      </c>
      <c r="E10" s="51">
        <v>60</v>
      </c>
      <c r="F10" s="51"/>
      <c r="G10" s="51">
        <v>38</v>
      </c>
      <c r="H10" s="51">
        <v>10</v>
      </c>
      <c r="I10" s="51">
        <v>28</v>
      </c>
      <c r="J10" s="51">
        <v>60</v>
      </c>
      <c r="K10" s="51"/>
      <c r="L10" s="51">
        <v>32</v>
      </c>
      <c r="M10" s="51">
        <v>10</v>
      </c>
      <c r="N10" s="51">
        <v>22</v>
      </c>
      <c r="O10" s="51">
        <v>66</v>
      </c>
      <c r="P10" s="51">
        <v>98</v>
      </c>
    </row>
    <row r="11" spans="1:18" x14ac:dyDescent="0.25">
      <c r="A11" s="61" t="s">
        <v>84</v>
      </c>
      <c r="B11" s="51">
        <v>27</v>
      </c>
      <c r="C11" s="51">
        <v>10</v>
      </c>
      <c r="D11" s="51">
        <v>17</v>
      </c>
      <c r="E11" s="51">
        <v>70</v>
      </c>
      <c r="F11" s="51"/>
      <c r="G11" s="51">
        <v>29</v>
      </c>
      <c r="H11" s="51">
        <v>4</v>
      </c>
      <c r="I11" s="51">
        <v>25</v>
      </c>
      <c r="J11" s="51">
        <v>68</v>
      </c>
      <c r="K11" s="51"/>
      <c r="L11" s="51">
        <v>17</v>
      </c>
      <c r="M11" s="51">
        <v>1</v>
      </c>
      <c r="N11" s="51">
        <v>16</v>
      </c>
      <c r="O11" s="51">
        <v>80</v>
      </c>
      <c r="P11" s="51">
        <v>97</v>
      </c>
    </row>
    <row r="12" spans="1:18" x14ac:dyDescent="0.25">
      <c r="A12" s="60" t="s">
        <v>85</v>
      </c>
      <c r="B12" s="51">
        <v>115</v>
      </c>
      <c r="C12" s="51">
        <v>41</v>
      </c>
      <c r="D12" s="51">
        <v>74</v>
      </c>
      <c r="E12" s="51">
        <v>269</v>
      </c>
      <c r="F12" s="51"/>
      <c r="G12" s="51">
        <v>105</v>
      </c>
      <c r="H12" s="51">
        <v>23</v>
      </c>
      <c r="I12" s="51">
        <v>82</v>
      </c>
      <c r="J12" s="51">
        <v>279</v>
      </c>
      <c r="K12" s="51"/>
      <c r="L12" s="51">
        <v>84</v>
      </c>
      <c r="M12" s="51">
        <v>22</v>
      </c>
      <c r="N12" s="51">
        <v>62</v>
      </c>
      <c r="O12" s="51">
        <v>300</v>
      </c>
      <c r="P12" s="51">
        <v>384</v>
      </c>
    </row>
    <row r="13" spans="1:18" x14ac:dyDescent="0.25">
      <c r="A13" s="60" t="s">
        <v>86</v>
      </c>
      <c r="B13" s="51">
        <v>42</v>
      </c>
      <c r="C13" s="51">
        <v>8</v>
      </c>
      <c r="D13" s="51">
        <v>34</v>
      </c>
      <c r="E13" s="51">
        <v>119</v>
      </c>
      <c r="F13" s="51"/>
      <c r="G13" s="51">
        <v>39</v>
      </c>
      <c r="H13" s="51">
        <v>7</v>
      </c>
      <c r="I13" s="51">
        <v>32</v>
      </c>
      <c r="J13" s="51">
        <v>122</v>
      </c>
      <c r="K13" s="51"/>
      <c r="L13" s="51">
        <v>29</v>
      </c>
      <c r="M13" s="51">
        <v>5</v>
      </c>
      <c r="N13" s="51">
        <v>24</v>
      </c>
      <c r="O13" s="51">
        <v>132</v>
      </c>
      <c r="P13" s="51">
        <v>161</v>
      </c>
    </row>
    <row r="14" spans="1:18" x14ac:dyDescent="0.25">
      <c r="A14" s="60" t="s">
        <v>87</v>
      </c>
      <c r="B14" s="51">
        <v>145</v>
      </c>
      <c r="C14" s="51">
        <v>48</v>
      </c>
      <c r="D14" s="51">
        <v>97</v>
      </c>
      <c r="E14" s="51">
        <v>233</v>
      </c>
      <c r="F14" s="51"/>
      <c r="G14" s="51">
        <v>140</v>
      </c>
      <c r="H14" s="51">
        <v>36</v>
      </c>
      <c r="I14" s="51">
        <v>104</v>
      </c>
      <c r="J14" s="51">
        <v>238</v>
      </c>
      <c r="K14" s="51"/>
      <c r="L14" s="51">
        <v>118</v>
      </c>
      <c r="M14" s="51">
        <v>38</v>
      </c>
      <c r="N14" s="51">
        <v>80</v>
      </c>
      <c r="O14" s="51">
        <v>260</v>
      </c>
      <c r="P14" s="51">
        <v>378</v>
      </c>
    </row>
    <row r="15" spans="1:18" x14ac:dyDescent="0.25">
      <c r="A15" s="60" t="s">
        <v>88</v>
      </c>
      <c r="B15" s="51">
        <v>109</v>
      </c>
      <c r="C15" s="51">
        <v>42</v>
      </c>
      <c r="D15" s="51">
        <v>67</v>
      </c>
      <c r="E15" s="51">
        <v>205</v>
      </c>
      <c r="F15" s="51"/>
      <c r="G15" s="51">
        <v>109</v>
      </c>
      <c r="H15" s="51">
        <v>23</v>
      </c>
      <c r="I15" s="51">
        <v>86</v>
      </c>
      <c r="J15" s="51">
        <v>205</v>
      </c>
      <c r="K15" s="51"/>
      <c r="L15" s="51">
        <v>89</v>
      </c>
      <c r="M15" s="51">
        <v>32</v>
      </c>
      <c r="N15" s="51">
        <v>57</v>
      </c>
      <c r="O15" s="51">
        <v>225</v>
      </c>
      <c r="P15" s="51">
        <v>314</v>
      </c>
    </row>
    <row r="16" spans="1:18" x14ac:dyDescent="0.25">
      <c r="A16" s="60" t="s">
        <v>89</v>
      </c>
      <c r="B16" s="51">
        <v>20</v>
      </c>
      <c r="C16" s="51">
        <v>7</v>
      </c>
      <c r="D16" s="51">
        <v>13</v>
      </c>
      <c r="E16" s="51">
        <v>52</v>
      </c>
      <c r="F16" s="51"/>
      <c r="G16" s="51">
        <v>16</v>
      </c>
      <c r="H16" s="51">
        <v>4</v>
      </c>
      <c r="I16" s="51">
        <v>12</v>
      </c>
      <c r="J16" s="51">
        <v>56</v>
      </c>
      <c r="K16" s="51"/>
      <c r="L16" s="51">
        <v>18</v>
      </c>
      <c r="M16" s="51">
        <v>6</v>
      </c>
      <c r="N16" s="51">
        <v>12</v>
      </c>
      <c r="O16" s="51">
        <v>54</v>
      </c>
      <c r="P16" s="51">
        <v>72</v>
      </c>
    </row>
    <row r="17" spans="1:16" x14ac:dyDescent="0.25">
      <c r="A17" s="60" t="s">
        <v>90</v>
      </c>
      <c r="B17" s="51">
        <v>50</v>
      </c>
      <c r="C17" s="51">
        <v>14</v>
      </c>
      <c r="D17" s="51">
        <v>36</v>
      </c>
      <c r="E17" s="51">
        <v>95</v>
      </c>
      <c r="F17" s="51"/>
      <c r="G17" s="51">
        <v>42</v>
      </c>
      <c r="H17" s="51">
        <v>8</v>
      </c>
      <c r="I17" s="51">
        <v>34</v>
      </c>
      <c r="J17" s="51">
        <v>103</v>
      </c>
      <c r="K17" s="51"/>
      <c r="L17" s="51">
        <v>40</v>
      </c>
      <c r="M17" s="51">
        <v>12</v>
      </c>
      <c r="N17" s="51">
        <v>28</v>
      </c>
      <c r="O17" s="51">
        <v>105</v>
      </c>
      <c r="P17" s="51">
        <v>145</v>
      </c>
    </row>
    <row r="18" spans="1:16" x14ac:dyDescent="0.25">
      <c r="A18" s="60" t="s">
        <v>91</v>
      </c>
      <c r="B18" s="51">
        <v>158</v>
      </c>
      <c r="C18" s="51">
        <v>71</v>
      </c>
      <c r="D18" s="51">
        <v>87</v>
      </c>
      <c r="E18" s="51">
        <v>212</v>
      </c>
      <c r="F18" s="51"/>
      <c r="G18" s="51">
        <v>158</v>
      </c>
      <c r="H18" s="51">
        <v>42</v>
      </c>
      <c r="I18" s="51">
        <v>116</v>
      </c>
      <c r="J18" s="51">
        <v>212</v>
      </c>
      <c r="K18" s="51"/>
      <c r="L18" s="51">
        <v>112</v>
      </c>
      <c r="M18" s="51">
        <v>47</v>
      </c>
      <c r="N18" s="51">
        <v>65</v>
      </c>
      <c r="O18" s="51">
        <v>258</v>
      </c>
      <c r="P18" s="51">
        <v>370</v>
      </c>
    </row>
    <row r="19" spans="1:16" x14ac:dyDescent="0.25">
      <c r="A19" s="60" t="s">
        <v>92</v>
      </c>
      <c r="B19" s="51">
        <v>49</v>
      </c>
      <c r="C19" s="51">
        <v>22</v>
      </c>
      <c r="D19" s="51">
        <v>27</v>
      </c>
      <c r="E19" s="51">
        <v>85</v>
      </c>
      <c r="F19" s="51"/>
      <c r="G19" s="51">
        <v>49</v>
      </c>
      <c r="H19" s="51">
        <v>13</v>
      </c>
      <c r="I19" s="51">
        <v>36</v>
      </c>
      <c r="J19" s="51">
        <v>85</v>
      </c>
      <c r="K19" s="51"/>
      <c r="L19" s="51">
        <v>35</v>
      </c>
      <c r="M19" s="51">
        <v>13</v>
      </c>
      <c r="N19" s="51">
        <v>22</v>
      </c>
      <c r="O19" s="51">
        <v>99</v>
      </c>
      <c r="P19" s="51">
        <v>134</v>
      </c>
    </row>
    <row r="20" spans="1:16" x14ac:dyDescent="0.25">
      <c r="A20" s="60" t="s">
        <v>93</v>
      </c>
      <c r="B20" s="51">
        <v>26</v>
      </c>
      <c r="C20" s="51">
        <v>9</v>
      </c>
      <c r="D20" s="51">
        <v>17</v>
      </c>
      <c r="E20" s="51">
        <v>25</v>
      </c>
      <c r="F20" s="51"/>
      <c r="G20" s="51">
        <v>25</v>
      </c>
      <c r="H20" s="51">
        <v>7</v>
      </c>
      <c r="I20" s="51">
        <v>18</v>
      </c>
      <c r="J20" s="51">
        <v>26</v>
      </c>
      <c r="K20" s="51"/>
      <c r="L20" s="51">
        <v>22</v>
      </c>
      <c r="M20" s="51">
        <v>5</v>
      </c>
      <c r="N20" s="51">
        <v>17</v>
      </c>
      <c r="O20" s="51">
        <v>29</v>
      </c>
      <c r="P20" s="51">
        <v>51</v>
      </c>
    </row>
    <row r="21" spans="1:16" x14ac:dyDescent="0.25">
      <c r="A21" s="60" t="s">
        <v>94</v>
      </c>
      <c r="B21" s="51">
        <v>95</v>
      </c>
      <c r="C21" s="51">
        <v>41</v>
      </c>
      <c r="D21" s="51">
        <v>54</v>
      </c>
      <c r="E21" s="51">
        <v>140</v>
      </c>
      <c r="F21" s="51"/>
      <c r="G21" s="51">
        <v>82</v>
      </c>
      <c r="H21" s="51">
        <v>27</v>
      </c>
      <c r="I21" s="51">
        <v>55</v>
      </c>
      <c r="J21" s="51">
        <v>153</v>
      </c>
      <c r="K21" s="51"/>
      <c r="L21" s="51">
        <v>78</v>
      </c>
      <c r="M21" s="51">
        <v>31</v>
      </c>
      <c r="N21" s="51">
        <v>47</v>
      </c>
      <c r="O21" s="51">
        <v>157</v>
      </c>
      <c r="P21" s="51">
        <v>235</v>
      </c>
    </row>
    <row r="22" spans="1:16" x14ac:dyDescent="0.25">
      <c r="A22" s="60" t="s">
        <v>95</v>
      </c>
      <c r="B22" s="51">
        <v>63</v>
      </c>
      <c r="C22" s="51">
        <v>25</v>
      </c>
      <c r="D22" s="51">
        <v>38</v>
      </c>
      <c r="E22" s="51">
        <v>125</v>
      </c>
      <c r="F22" s="51"/>
      <c r="G22" s="51">
        <v>57</v>
      </c>
      <c r="H22" s="51">
        <v>14</v>
      </c>
      <c r="I22" s="51">
        <v>43</v>
      </c>
      <c r="J22" s="51">
        <v>131</v>
      </c>
      <c r="K22" s="51"/>
      <c r="L22" s="51">
        <v>46</v>
      </c>
      <c r="M22" s="51">
        <v>18</v>
      </c>
      <c r="N22" s="51">
        <v>28</v>
      </c>
      <c r="O22" s="51">
        <v>142</v>
      </c>
      <c r="P22" s="51">
        <v>188</v>
      </c>
    </row>
    <row r="23" spans="1:16" x14ac:dyDescent="0.25">
      <c r="A23" s="60" t="s">
        <v>96</v>
      </c>
      <c r="B23" s="51">
        <v>19</v>
      </c>
      <c r="C23" s="51">
        <v>6</v>
      </c>
      <c r="D23" s="51">
        <v>13</v>
      </c>
      <c r="E23" s="51">
        <v>40</v>
      </c>
      <c r="F23" s="51"/>
      <c r="G23" s="51">
        <v>21</v>
      </c>
      <c r="H23" s="51">
        <v>6</v>
      </c>
      <c r="I23" s="51">
        <v>15</v>
      </c>
      <c r="J23" s="51">
        <v>38</v>
      </c>
      <c r="K23" s="51"/>
      <c r="L23" s="51">
        <v>17</v>
      </c>
      <c r="M23" s="51">
        <v>5</v>
      </c>
      <c r="N23" s="51">
        <v>12</v>
      </c>
      <c r="O23" s="51">
        <v>42</v>
      </c>
      <c r="P23" s="51">
        <v>59</v>
      </c>
    </row>
    <row r="24" spans="1:16" x14ac:dyDescent="0.25">
      <c r="A24" s="60" t="s">
        <v>97</v>
      </c>
      <c r="B24" s="51">
        <v>45</v>
      </c>
      <c r="C24" s="51">
        <v>24</v>
      </c>
      <c r="D24" s="51">
        <v>21</v>
      </c>
      <c r="E24" s="51">
        <v>86</v>
      </c>
      <c r="F24" s="51"/>
      <c r="G24" s="51">
        <v>45</v>
      </c>
      <c r="H24" s="51">
        <v>21</v>
      </c>
      <c r="I24" s="51">
        <v>24</v>
      </c>
      <c r="J24" s="51">
        <v>86</v>
      </c>
      <c r="K24" s="51"/>
      <c r="L24" s="51">
        <v>41</v>
      </c>
      <c r="M24" s="51">
        <v>17</v>
      </c>
      <c r="N24" s="51">
        <v>24</v>
      </c>
      <c r="O24" s="51">
        <v>90</v>
      </c>
      <c r="P24" s="51">
        <v>131</v>
      </c>
    </row>
    <row r="25" spans="1:16" x14ac:dyDescent="0.25">
      <c r="A25" s="60" t="s">
        <v>98</v>
      </c>
      <c r="B25" s="51">
        <v>83</v>
      </c>
      <c r="C25" s="51">
        <v>41</v>
      </c>
      <c r="D25" s="51">
        <v>42</v>
      </c>
      <c r="E25" s="51">
        <v>195</v>
      </c>
      <c r="F25" s="51"/>
      <c r="G25" s="51">
        <v>77</v>
      </c>
      <c r="H25" s="51">
        <v>25</v>
      </c>
      <c r="I25" s="51">
        <v>52</v>
      </c>
      <c r="J25" s="51">
        <v>201</v>
      </c>
      <c r="K25" s="51"/>
      <c r="L25" s="51">
        <v>69</v>
      </c>
      <c r="M25" s="51">
        <v>34</v>
      </c>
      <c r="N25" s="51">
        <v>35</v>
      </c>
      <c r="O25" s="51">
        <v>209</v>
      </c>
      <c r="P25" s="51">
        <v>278</v>
      </c>
    </row>
    <row r="26" spans="1:16" x14ac:dyDescent="0.25">
      <c r="A26" s="60" t="s">
        <v>99</v>
      </c>
      <c r="B26" s="51">
        <v>79</v>
      </c>
      <c r="C26" s="51">
        <v>32</v>
      </c>
      <c r="D26" s="51">
        <v>47</v>
      </c>
      <c r="E26" s="51">
        <v>199</v>
      </c>
      <c r="F26" s="51"/>
      <c r="G26" s="51">
        <v>76</v>
      </c>
      <c r="H26" s="51">
        <v>23</v>
      </c>
      <c r="I26" s="51">
        <v>53</v>
      </c>
      <c r="J26" s="51">
        <v>202</v>
      </c>
      <c r="K26" s="51"/>
      <c r="L26" s="51">
        <v>55</v>
      </c>
      <c r="M26" s="51">
        <v>24</v>
      </c>
      <c r="N26" s="51">
        <v>31</v>
      </c>
      <c r="O26" s="51">
        <v>223</v>
      </c>
      <c r="P26" s="51">
        <v>278</v>
      </c>
    </row>
    <row r="27" spans="1:16" x14ac:dyDescent="0.25">
      <c r="A27" s="60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</row>
    <row r="28" spans="1:16" x14ac:dyDescent="0.25">
      <c r="A28" s="60" t="s">
        <v>100</v>
      </c>
      <c r="B28" s="71">
        <v>529</v>
      </c>
      <c r="C28" s="71">
        <v>184</v>
      </c>
      <c r="D28" s="71">
        <v>345</v>
      </c>
      <c r="E28" s="71">
        <v>983</v>
      </c>
      <c r="F28" s="51"/>
      <c r="G28" s="71">
        <v>505</v>
      </c>
      <c r="H28" s="71">
        <v>132</v>
      </c>
      <c r="I28" s="71">
        <v>373</v>
      </c>
      <c r="J28" s="71">
        <v>1007</v>
      </c>
      <c r="K28" s="51"/>
      <c r="L28" s="71">
        <v>418</v>
      </c>
      <c r="M28" s="71">
        <v>125</v>
      </c>
      <c r="N28" s="71">
        <v>293</v>
      </c>
      <c r="O28" s="71">
        <v>1094</v>
      </c>
      <c r="P28" s="71">
        <v>1512</v>
      </c>
    </row>
    <row r="29" spans="1:16" x14ac:dyDescent="0.25">
      <c r="A29" s="60" t="s">
        <v>101</v>
      </c>
      <c r="B29" s="71">
        <v>367</v>
      </c>
      <c r="C29" s="71">
        <v>117</v>
      </c>
      <c r="D29" s="71">
        <v>250</v>
      </c>
      <c r="E29" s="71">
        <v>751</v>
      </c>
      <c r="F29" s="51"/>
      <c r="G29" s="71">
        <v>351</v>
      </c>
      <c r="H29" s="71">
        <v>80</v>
      </c>
      <c r="I29" s="71">
        <v>271</v>
      </c>
      <c r="J29" s="71">
        <v>767</v>
      </c>
      <c r="K29" s="51"/>
      <c r="L29" s="71">
        <v>280</v>
      </c>
      <c r="M29" s="71">
        <v>76</v>
      </c>
      <c r="N29" s="71">
        <v>204</v>
      </c>
      <c r="O29" s="71">
        <v>838</v>
      </c>
      <c r="P29" s="71">
        <v>1118</v>
      </c>
    </row>
    <row r="30" spans="1:16" x14ac:dyDescent="0.25">
      <c r="A30" s="60" t="s">
        <v>102</v>
      </c>
      <c r="B30" s="71">
        <v>337</v>
      </c>
      <c r="C30" s="71">
        <v>134</v>
      </c>
      <c r="D30" s="71">
        <v>203</v>
      </c>
      <c r="E30" s="71">
        <v>564</v>
      </c>
      <c r="F30" s="51"/>
      <c r="G30" s="71">
        <v>325</v>
      </c>
      <c r="H30" s="71">
        <v>77</v>
      </c>
      <c r="I30" s="71">
        <v>248</v>
      </c>
      <c r="J30" s="71">
        <v>576</v>
      </c>
      <c r="K30" s="51"/>
      <c r="L30" s="71">
        <v>259</v>
      </c>
      <c r="M30" s="71">
        <v>97</v>
      </c>
      <c r="N30" s="71">
        <v>162</v>
      </c>
      <c r="O30" s="71">
        <v>642</v>
      </c>
      <c r="P30" s="71">
        <v>901</v>
      </c>
    </row>
    <row r="31" spans="1:16" x14ac:dyDescent="0.25">
      <c r="A31" s="60" t="s">
        <v>103</v>
      </c>
      <c r="B31" s="71">
        <v>297</v>
      </c>
      <c r="C31" s="71">
        <v>127</v>
      </c>
      <c r="D31" s="71">
        <v>170</v>
      </c>
      <c r="E31" s="71">
        <v>501</v>
      </c>
      <c r="F31" s="51"/>
      <c r="G31" s="71">
        <v>279</v>
      </c>
      <c r="H31" s="71">
        <v>88</v>
      </c>
      <c r="I31" s="71">
        <v>191</v>
      </c>
      <c r="J31" s="71">
        <v>519</v>
      </c>
      <c r="K31" s="51"/>
      <c r="L31" s="71">
        <v>239</v>
      </c>
      <c r="M31" s="71">
        <v>89</v>
      </c>
      <c r="N31" s="71">
        <v>150</v>
      </c>
      <c r="O31" s="71">
        <v>559</v>
      </c>
      <c r="P31" s="71">
        <v>798</v>
      </c>
    </row>
    <row r="32" spans="1:16" x14ac:dyDescent="0.25">
      <c r="A32" s="60" t="s">
        <v>104</v>
      </c>
      <c r="B32" s="71">
        <v>162</v>
      </c>
      <c r="C32" s="71">
        <v>73</v>
      </c>
      <c r="D32" s="71">
        <v>89</v>
      </c>
      <c r="E32" s="71">
        <v>394</v>
      </c>
      <c r="F32" s="51"/>
      <c r="G32" s="71">
        <v>153</v>
      </c>
      <c r="H32" s="71">
        <v>48</v>
      </c>
      <c r="I32" s="71">
        <v>105</v>
      </c>
      <c r="J32" s="71">
        <v>403</v>
      </c>
      <c r="K32" s="51"/>
      <c r="L32" s="71">
        <v>124</v>
      </c>
      <c r="M32" s="71">
        <v>58</v>
      </c>
      <c r="N32" s="71">
        <v>66</v>
      </c>
      <c r="O32" s="71">
        <v>432</v>
      </c>
      <c r="P32" s="71">
        <v>556</v>
      </c>
    </row>
    <row r="33" spans="1:16" x14ac:dyDescent="0.25">
      <c r="A33" s="62" t="s">
        <v>105</v>
      </c>
      <c r="B33" s="72">
        <v>1692</v>
      </c>
      <c r="C33" s="72">
        <v>635</v>
      </c>
      <c r="D33" s="72">
        <v>1057</v>
      </c>
      <c r="E33" s="72">
        <v>3193</v>
      </c>
      <c r="F33" s="77"/>
      <c r="G33" s="72">
        <v>1613</v>
      </c>
      <c r="H33" s="72">
        <v>425</v>
      </c>
      <c r="I33" s="72">
        <v>1188</v>
      </c>
      <c r="J33" s="72">
        <v>3272</v>
      </c>
      <c r="K33" s="77"/>
      <c r="L33" s="72">
        <v>1320</v>
      </c>
      <c r="M33" s="72">
        <v>445</v>
      </c>
      <c r="N33" s="72">
        <v>875</v>
      </c>
      <c r="O33" s="72">
        <v>3565</v>
      </c>
      <c r="P33" s="72">
        <v>4885</v>
      </c>
    </row>
    <row r="34" spans="1:16" x14ac:dyDescent="0.25">
      <c r="A34" s="165" t="s">
        <v>131</v>
      </c>
    </row>
    <row r="37" spans="1:16" ht="15" customHeight="1" x14ac:dyDescent="0.25">
      <c r="A37" s="200" t="s">
        <v>77</v>
      </c>
      <c r="B37" s="271" t="s">
        <v>36</v>
      </c>
      <c r="C37" s="278"/>
      <c r="D37" s="278"/>
      <c r="E37" s="278"/>
      <c r="F37" s="278"/>
      <c r="G37" s="278"/>
      <c r="H37" s="278"/>
      <c r="I37" s="278"/>
      <c r="J37" s="278"/>
      <c r="K37" s="278"/>
      <c r="L37" s="278"/>
      <c r="M37" s="278"/>
      <c r="N37" s="278"/>
      <c r="O37" s="278"/>
      <c r="P37" s="274" t="s">
        <v>65</v>
      </c>
    </row>
    <row r="38" spans="1:16" x14ac:dyDescent="0.25">
      <c r="A38" s="226"/>
      <c r="B38" s="273" t="s">
        <v>29</v>
      </c>
      <c r="C38" s="273"/>
      <c r="D38" s="273"/>
      <c r="E38" s="273"/>
      <c r="F38" s="21"/>
      <c r="G38" s="20"/>
      <c r="H38" s="273" t="s">
        <v>30</v>
      </c>
      <c r="I38" s="273"/>
      <c r="J38" s="273"/>
      <c r="K38" s="33"/>
      <c r="L38" s="273" t="s">
        <v>31</v>
      </c>
      <c r="M38" s="273"/>
      <c r="N38" s="273"/>
      <c r="O38" s="273"/>
      <c r="P38" s="279"/>
    </row>
    <row r="39" spans="1:16" ht="45" x14ac:dyDescent="0.25">
      <c r="A39" s="277"/>
      <c r="B39" s="25" t="s">
        <v>32</v>
      </c>
      <c r="C39" s="34" t="s">
        <v>33</v>
      </c>
      <c r="D39" s="34" t="s">
        <v>34</v>
      </c>
      <c r="E39" s="25" t="s">
        <v>35</v>
      </c>
      <c r="F39" s="66"/>
      <c r="G39" s="25" t="s">
        <v>32</v>
      </c>
      <c r="H39" s="34" t="s">
        <v>33</v>
      </c>
      <c r="I39" s="34" t="s">
        <v>34</v>
      </c>
      <c r="J39" s="25" t="s">
        <v>35</v>
      </c>
      <c r="K39" s="66"/>
      <c r="L39" s="25" t="s">
        <v>32</v>
      </c>
      <c r="M39" s="34" t="s">
        <v>33</v>
      </c>
      <c r="N39" s="34" t="s">
        <v>34</v>
      </c>
      <c r="O39" s="25" t="s">
        <v>35</v>
      </c>
      <c r="P39" s="280"/>
    </row>
    <row r="40" spans="1:16" x14ac:dyDescent="0.25">
      <c r="A40" s="15" t="s">
        <v>78</v>
      </c>
      <c r="B40" s="52">
        <f>B5/$P5*100</f>
        <v>35.860655737704917</v>
      </c>
      <c r="C40" s="52">
        <f t="shared" ref="C40:O40" si="0">C5/$P5*100</f>
        <v>12.295081967213115</v>
      </c>
      <c r="D40" s="52">
        <f t="shared" si="0"/>
        <v>23.565573770491806</v>
      </c>
      <c r="E40" s="52">
        <f t="shared" si="0"/>
        <v>64.139344262295083</v>
      </c>
      <c r="F40" s="52">
        <f t="shared" si="0"/>
        <v>0</v>
      </c>
      <c r="G40" s="52">
        <f t="shared" si="0"/>
        <v>33.401639344262293</v>
      </c>
      <c r="H40" s="52">
        <f t="shared" si="0"/>
        <v>8.4016393442622945</v>
      </c>
      <c r="I40" s="52">
        <f t="shared" si="0"/>
        <v>25</v>
      </c>
      <c r="J40" s="52">
        <f t="shared" si="0"/>
        <v>66.598360655737707</v>
      </c>
      <c r="K40" s="52">
        <f t="shared" si="0"/>
        <v>0</v>
      </c>
      <c r="L40" s="52">
        <f t="shared" si="0"/>
        <v>27.459016393442624</v>
      </c>
      <c r="M40" s="52">
        <f t="shared" si="0"/>
        <v>7.1721311475409832</v>
      </c>
      <c r="N40" s="52">
        <f t="shared" si="0"/>
        <v>20.28688524590164</v>
      </c>
      <c r="O40" s="52">
        <f t="shared" si="0"/>
        <v>72.540983606557376</v>
      </c>
      <c r="P40" s="31">
        <v>100</v>
      </c>
    </row>
    <row r="41" spans="1:16" x14ac:dyDescent="0.25">
      <c r="A41" s="12" t="s">
        <v>79</v>
      </c>
      <c r="B41" s="52">
        <f t="shared" ref="B41:O41" si="1">B6/$P6*100</f>
        <v>34.090909090909086</v>
      </c>
      <c r="C41" s="52">
        <f t="shared" si="1"/>
        <v>11.363636363636363</v>
      </c>
      <c r="D41" s="52">
        <f t="shared" si="1"/>
        <v>22.727272727272727</v>
      </c>
      <c r="E41" s="52">
        <f t="shared" si="1"/>
        <v>65.909090909090907</v>
      </c>
      <c r="F41" s="52">
        <f t="shared" si="1"/>
        <v>0</v>
      </c>
      <c r="G41" s="52">
        <f t="shared" si="1"/>
        <v>34.090909090909086</v>
      </c>
      <c r="H41" s="52">
        <f t="shared" si="1"/>
        <v>4.5454545454545459</v>
      </c>
      <c r="I41" s="52">
        <f t="shared" si="1"/>
        <v>29.545454545454547</v>
      </c>
      <c r="J41" s="52">
        <f t="shared" si="1"/>
        <v>65.909090909090907</v>
      </c>
      <c r="K41" s="52">
        <f t="shared" si="1"/>
        <v>0</v>
      </c>
      <c r="L41" s="52">
        <f t="shared" si="1"/>
        <v>27.27272727272727</v>
      </c>
      <c r="M41" s="52">
        <f t="shared" si="1"/>
        <v>9.0909090909090917</v>
      </c>
      <c r="N41" s="52">
        <f t="shared" si="1"/>
        <v>18.181818181818183</v>
      </c>
      <c r="O41" s="52">
        <f t="shared" si="1"/>
        <v>72.727272727272734</v>
      </c>
      <c r="P41" s="31">
        <v>100</v>
      </c>
    </row>
    <row r="42" spans="1:16" x14ac:dyDescent="0.25">
      <c r="A42" s="60" t="s">
        <v>80</v>
      </c>
      <c r="B42" s="52">
        <f t="shared" ref="B42:O42" si="2">B7/$P7*100</f>
        <v>37.5</v>
      </c>
      <c r="C42" s="52">
        <f t="shared" si="2"/>
        <v>18.75</v>
      </c>
      <c r="D42" s="52">
        <f t="shared" si="2"/>
        <v>18.75</v>
      </c>
      <c r="E42" s="52">
        <f t="shared" si="2"/>
        <v>62.5</v>
      </c>
      <c r="F42" s="52">
        <f t="shared" si="2"/>
        <v>0</v>
      </c>
      <c r="G42" s="52">
        <f t="shared" si="2"/>
        <v>33.333333333333329</v>
      </c>
      <c r="H42" s="52">
        <f t="shared" si="2"/>
        <v>13.194444444444445</v>
      </c>
      <c r="I42" s="52">
        <f t="shared" si="2"/>
        <v>20.138888888888889</v>
      </c>
      <c r="J42" s="52">
        <f t="shared" si="2"/>
        <v>66.666666666666657</v>
      </c>
      <c r="K42" s="52">
        <f t="shared" si="2"/>
        <v>0</v>
      </c>
      <c r="L42" s="52">
        <f t="shared" si="2"/>
        <v>30.555555555555557</v>
      </c>
      <c r="M42" s="52">
        <f t="shared" si="2"/>
        <v>15.972222222222221</v>
      </c>
      <c r="N42" s="52">
        <f t="shared" si="2"/>
        <v>14.583333333333334</v>
      </c>
      <c r="O42" s="52">
        <f t="shared" si="2"/>
        <v>69.444444444444443</v>
      </c>
      <c r="P42" s="31">
        <v>100</v>
      </c>
    </row>
    <row r="43" spans="1:16" x14ac:dyDescent="0.25">
      <c r="A43" s="60" t="s">
        <v>81</v>
      </c>
      <c r="B43" s="52">
        <f t="shared" ref="B43:O43" si="3">B8/$P8*100</f>
        <v>34.090909090909086</v>
      </c>
      <c r="C43" s="52">
        <f t="shared" si="3"/>
        <v>11.004784688995215</v>
      </c>
      <c r="D43" s="52">
        <f t="shared" si="3"/>
        <v>23.086124401913878</v>
      </c>
      <c r="E43" s="52">
        <f t="shared" si="3"/>
        <v>65.909090909090907</v>
      </c>
      <c r="F43" s="52">
        <f t="shared" si="3"/>
        <v>0</v>
      </c>
      <c r="G43" s="52">
        <f t="shared" si="3"/>
        <v>33.373205741626791</v>
      </c>
      <c r="H43" s="52">
        <f t="shared" si="3"/>
        <v>8.3732057416267942</v>
      </c>
      <c r="I43" s="52">
        <f t="shared" si="3"/>
        <v>25</v>
      </c>
      <c r="J43" s="52">
        <f t="shared" si="3"/>
        <v>66.626794258373195</v>
      </c>
      <c r="K43" s="52">
        <f t="shared" si="3"/>
        <v>0</v>
      </c>
      <c r="L43" s="52">
        <f t="shared" si="3"/>
        <v>27.27272727272727</v>
      </c>
      <c r="M43" s="52">
        <f t="shared" si="3"/>
        <v>7.535885167464115</v>
      </c>
      <c r="N43" s="52">
        <f t="shared" si="3"/>
        <v>19.736842105263158</v>
      </c>
      <c r="O43" s="52">
        <f t="shared" si="3"/>
        <v>72.727272727272734</v>
      </c>
      <c r="P43" s="31">
        <v>100</v>
      </c>
    </row>
    <row r="44" spans="1:16" x14ac:dyDescent="0.25">
      <c r="A44" s="60" t="s">
        <v>82</v>
      </c>
      <c r="B44" s="52">
        <f t="shared" ref="B44:O44" si="4">B9/$P9*100</f>
        <v>33.333333333333329</v>
      </c>
      <c r="C44" s="52">
        <f t="shared" si="4"/>
        <v>10.256410256410255</v>
      </c>
      <c r="D44" s="52">
        <f t="shared" si="4"/>
        <v>23.076923076923077</v>
      </c>
      <c r="E44" s="52">
        <f t="shared" si="4"/>
        <v>66.666666666666657</v>
      </c>
      <c r="F44" s="52">
        <f t="shared" si="4"/>
        <v>0</v>
      </c>
      <c r="G44" s="52">
        <f t="shared" si="4"/>
        <v>34.358974358974358</v>
      </c>
      <c r="H44" s="52">
        <f t="shared" si="4"/>
        <v>7.1794871794871788</v>
      </c>
      <c r="I44" s="52">
        <f t="shared" si="4"/>
        <v>27.179487179487179</v>
      </c>
      <c r="J44" s="52">
        <f t="shared" si="4"/>
        <v>65.641025641025635</v>
      </c>
      <c r="K44" s="52">
        <f t="shared" si="4"/>
        <v>0</v>
      </c>
      <c r="L44" s="52">
        <f t="shared" si="4"/>
        <v>25.128205128205128</v>
      </c>
      <c r="M44" s="52">
        <f t="shared" si="4"/>
        <v>5.6410256410256414</v>
      </c>
      <c r="N44" s="52">
        <f t="shared" si="4"/>
        <v>19.487179487179489</v>
      </c>
      <c r="O44" s="52">
        <f t="shared" si="4"/>
        <v>74.871794871794876</v>
      </c>
      <c r="P44" s="31">
        <v>100</v>
      </c>
    </row>
    <row r="45" spans="1:16" x14ac:dyDescent="0.25">
      <c r="A45" s="61" t="s">
        <v>83</v>
      </c>
      <c r="B45" s="52">
        <f t="shared" ref="B45:O45" si="5">B10/$P10*100</f>
        <v>38.775510204081634</v>
      </c>
      <c r="C45" s="52">
        <f t="shared" si="5"/>
        <v>10.204081632653061</v>
      </c>
      <c r="D45" s="52">
        <f t="shared" si="5"/>
        <v>28.571428571428569</v>
      </c>
      <c r="E45" s="52">
        <f t="shared" si="5"/>
        <v>61.224489795918366</v>
      </c>
      <c r="F45" s="52">
        <f t="shared" si="5"/>
        <v>0</v>
      </c>
      <c r="G45" s="52">
        <f t="shared" si="5"/>
        <v>38.775510204081634</v>
      </c>
      <c r="H45" s="52">
        <f t="shared" si="5"/>
        <v>10.204081632653061</v>
      </c>
      <c r="I45" s="52">
        <f t="shared" si="5"/>
        <v>28.571428571428569</v>
      </c>
      <c r="J45" s="52">
        <f t="shared" si="5"/>
        <v>61.224489795918366</v>
      </c>
      <c r="K45" s="52">
        <f t="shared" si="5"/>
        <v>0</v>
      </c>
      <c r="L45" s="52">
        <f t="shared" si="5"/>
        <v>32.653061224489797</v>
      </c>
      <c r="M45" s="52">
        <f t="shared" si="5"/>
        <v>10.204081632653061</v>
      </c>
      <c r="N45" s="52">
        <f t="shared" si="5"/>
        <v>22.448979591836736</v>
      </c>
      <c r="O45" s="52">
        <f t="shared" si="5"/>
        <v>67.346938775510196</v>
      </c>
      <c r="P45" s="31">
        <v>100</v>
      </c>
    </row>
    <row r="46" spans="1:16" x14ac:dyDescent="0.25">
      <c r="A46" s="61" t="s">
        <v>84</v>
      </c>
      <c r="B46" s="52">
        <f t="shared" ref="B46:O46" si="6">B11/$P11*100</f>
        <v>27.835051546391753</v>
      </c>
      <c r="C46" s="52">
        <f t="shared" si="6"/>
        <v>10.309278350515463</v>
      </c>
      <c r="D46" s="52">
        <f t="shared" si="6"/>
        <v>17.525773195876287</v>
      </c>
      <c r="E46" s="52">
        <f t="shared" si="6"/>
        <v>72.164948453608247</v>
      </c>
      <c r="F46" s="52">
        <f t="shared" si="6"/>
        <v>0</v>
      </c>
      <c r="G46" s="52">
        <f t="shared" si="6"/>
        <v>29.896907216494846</v>
      </c>
      <c r="H46" s="52">
        <f t="shared" si="6"/>
        <v>4.1237113402061851</v>
      </c>
      <c r="I46" s="52">
        <f t="shared" si="6"/>
        <v>25.773195876288657</v>
      </c>
      <c r="J46" s="52">
        <f t="shared" si="6"/>
        <v>70.103092783505147</v>
      </c>
      <c r="K46" s="52">
        <f t="shared" si="6"/>
        <v>0</v>
      </c>
      <c r="L46" s="52">
        <f t="shared" si="6"/>
        <v>17.525773195876287</v>
      </c>
      <c r="M46" s="52">
        <f t="shared" si="6"/>
        <v>1.0309278350515463</v>
      </c>
      <c r="N46" s="52">
        <f t="shared" si="6"/>
        <v>16.494845360824741</v>
      </c>
      <c r="O46" s="52">
        <f t="shared" si="6"/>
        <v>82.474226804123703</v>
      </c>
      <c r="P46" s="31">
        <v>100</v>
      </c>
    </row>
    <row r="47" spans="1:16" x14ac:dyDescent="0.25">
      <c r="A47" s="60" t="s">
        <v>85</v>
      </c>
      <c r="B47" s="52">
        <f t="shared" ref="B47:O47" si="7">B12/$P12*100</f>
        <v>29.947916666666668</v>
      </c>
      <c r="C47" s="52">
        <f t="shared" si="7"/>
        <v>10.677083333333332</v>
      </c>
      <c r="D47" s="52">
        <f t="shared" si="7"/>
        <v>19.270833333333336</v>
      </c>
      <c r="E47" s="52">
        <f t="shared" si="7"/>
        <v>70.052083333333343</v>
      </c>
      <c r="F47" s="52">
        <f t="shared" si="7"/>
        <v>0</v>
      </c>
      <c r="G47" s="52">
        <f t="shared" si="7"/>
        <v>27.34375</v>
      </c>
      <c r="H47" s="52">
        <f t="shared" si="7"/>
        <v>5.9895833333333339</v>
      </c>
      <c r="I47" s="52">
        <f t="shared" si="7"/>
        <v>21.354166666666664</v>
      </c>
      <c r="J47" s="52">
        <f t="shared" si="7"/>
        <v>72.65625</v>
      </c>
      <c r="K47" s="52">
        <f t="shared" si="7"/>
        <v>0</v>
      </c>
      <c r="L47" s="52">
        <f t="shared" si="7"/>
        <v>21.875</v>
      </c>
      <c r="M47" s="52">
        <f t="shared" si="7"/>
        <v>5.7291666666666661</v>
      </c>
      <c r="N47" s="52">
        <f t="shared" si="7"/>
        <v>16.145833333333336</v>
      </c>
      <c r="O47" s="52">
        <f t="shared" si="7"/>
        <v>78.125</v>
      </c>
      <c r="P47" s="31">
        <v>100</v>
      </c>
    </row>
    <row r="48" spans="1:16" x14ac:dyDescent="0.25">
      <c r="A48" s="60" t="s">
        <v>86</v>
      </c>
      <c r="B48" s="52">
        <f t="shared" ref="B48:O48" si="8">B13/$P13*100</f>
        <v>26.086956521739129</v>
      </c>
      <c r="C48" s="52">
        <f t="shared" si="8"/>
        <v>4.9689440993788816</v>
      </c>
      <c r="D48" s="52">
        <f t="shared" si="8"/>
        <v>21.118012422360248</v>
      </c>
      <c r="E48" s="52">
        <f t="shared" si="8"/>
        <v>73.91304347826086</v>
      </c>
      <c r="F48" s="52">
        <f t="shared" si="8"/>
        <v>0</v>
      </c>
      <c r="G48" s="52">
        <f t="shared" si="8"/>
        <v>24.22360248447205</v>
      </c>
      <c r="H48" s="52">
        <f t="shared" si="8"/>
        <v>4.3478260869565215</v>
      </c>
      <c r="I48" s="52">
        <f t="shared" si="8"/>
        <v>19.875776397515526</v>
      </c>
      <c r="J48" s="52">
        <f t="shared" si="8"/>
        <v>75.776397515527947</v>
      </c>
      <c r="K48" s="52">
        <f t="shared" si="8"/>
        <v>0</v>
      </c>
      <c r="L48" s="52">
        <f t="shared" si="8"/>
        <v>18.012422360248447</v>
      </c>
      <c r="M48" s="52">
        <f t="shared" si="8"/>
        <v>3.1055900621118013</v>
      </c>
      <c r="N48" s="52">
        <f t="shared" si="8"/>
        <v>14.906832298136646</v>
      </c>
      <c r="O48" s="52">
        <f t="shared" si="8"/>
        <v>81.987577639751549</v>
      </c>
      <c r="P48" s="31">
        <v>100</v>
      </c>
    </row>
    <row r="49" spans="1:16" x14ac:dyDescent="0.25">
      <c r="A49" s="60" t="s">
        <v>87</v>
      </c>
      <c r="B49" s="52">
        <f t="shared" ref="B49:O49" si="9">B14/$P14*100</f>
        <v>38.359788359788361</v>
      </c>
      <c r="C49" s="52">
        <f t="shared" si="9"/>
        <v>12.698412698412698</v>
      </c>
      <c r="D49" s="52">
        <f t="shared" si="9"/>
        <v>25.661375661375661</v>
      </c>
      <c r="E49" s="52">
        <f t="shared" si="9"/>
        <v>61.640211640211639</v>
      </c>
      <c r="F49" s="52">
        <f t="shared" si="9"/>
        <v>0</v>
      </c>
      <c r="G49" s="52">
        <f t="shared" si="9"/>
        <v>37.037037037037038</v>
      </c>
      <c r="H49" s="52">
        <f t="shared" si="9"/>
        <v>9.5238095238095237</v>
      </c>
      <c r="I49" s="52">
        <f t="shared" si="9"/>
        <v>27.513227513227513</v>
      </c>
      <c r="J49" s="52">
        <f t="shared" si="9"/>
        <v>62.962962962962962</v>
      </c>
      <c r="K49" s="52">
        <f t="shared" si="9"/>
        <v>0</v>
      </c>
      <c r="L49" s="52">
        <f t="shared" si="9"/>
        <v>31.216931216931215</v>
      </c>
      <c r="M49" s="52">
        <f t="shared" si="9"/>
        <v>10.052910052910052</v>
      </c>
      <c r="N49" s="52">
        <f t="shared" si="9"/>
        <v>21.164021164021165</v>
      </c>
      <c r="O49" s="52">
        <f t="shared" si="9"/>
        <v>68.783068783068785</v>
      </c>
      <c r="P49" s="31">
        <v>100</v>
      </c>
    </row>
    <row r="50" spans="1:16" x14ac:dyDescent="0.25">
      <c r="A50" s="60" t="s">
        <v>88</v>
      </c>
      <c r="B50" s="52">
        <f t="shared" ref="B50:O50" si="10">B15/$P15*100</f>
        <v>34.71337579617834</v>
      </c>
      <c r="C50" s="52">
        <f t="shared" si="10"/>
        <v>13.375796178343949</v>
      </c>
      <c r="D50" s="52">
        <f t="shared" si="10"/>
        <v>21.337579617834397</v>
      </c>
      <c r="E50" s="52">
        <f t="shared" si="10"/>
        <v>65.286624203821646</v>
      </c>
      <c r="F50" s="52">
        <f t="shared" si="10"/>
        <v>0</v>
      </c>
      <c r="G50" s="52">
        <f t="shared" si="10"/>
        <v>34.71337579617834</v>
      </c>
      <c r="H50" s="52">
        <f t="shared" si="10"/>
        <v>7.3248407643312099</v>
      </c>
      <c r="I50" s="52">
        <f t="shared" si="10"/>
        <v>27.388535031847134</v>
      </c>
      <c r="J50" s="52">
        <f t="shared" si="10"/>
        <v>65.286624203821646</v>
      </c>
      <c r="K50" s="52">
        <f t="shared" si="10"/>
        <v>0</v>
      </c>
      <c r="L50" s="52">
        <f t="shared" si="10"/>
        <v>28.343949044585987</v>
      </c>
      <c r="M50" s="52">
        <f t="shared" si="10"/>
        <v>10.191082802547772</v>
      </c>
      <c r="N50" s="52">
        <f t="shared" si="10"/>
        <v>18.152866242038215</v>
      </c>
      <c r="O50" s="52">
        <f t="shared" si="10"/>
        <v>71.656050955414003</v>
      </c>
      <c r="P50" s="31">
        <v>100</v>
      </c>
    </row>
    <row r="51" spans="1:16" x14ac:dyDescent="0.25">
      <c r="A51" s="60" t="s">
        <v>89</v>
      </c>
      <c r="B51" s="52">
        <f t="shared" ref="B51:O51" si="11">B16/$P16*100</f>
        <v>27.777777777777779</v>
      </c>
      <c r="C51" s="52">
        <f t="shared" si="11"/>
        <v>9.7222222222222232</v>
      </c>
      <c r="D51" s="52">
        <f t="shared" si="11"/>
        <v>18.055555555555554</v>
      </c>
      <c r="E51" s="52">
        <f t="shared" si="11"/>
        <v>72.222222222222214</v>
      </c>
      <c r="F51" s="52">
        <f t="shared" si="11"/>
        <v>0</v>
      </c>
      <c r="G51" s="52">
        <f t="shared" si="11"/>
        <v>22.222222222222221</v>
      </c>
      <c r="H51" s="52">
        <f t="shared" si="11"/>
        <v>5.5555555555555554</v>
      </c>
      <c r="I51" s="52">
        <f t="shared" si="11"/>
        <v>16.666666666666664</v>
      </c>
      <c r="J51" s="52">
        <f t="shared" si="11"/>
        <v>77.777777777777786</v>
      </c>
      <c r="K51" s="52">
        <f t="shared" si="11"/>
        <v>0</v>
      </c>
      <c r="L51" s="52">
        <f t="shared" si="11"/>
        <v>25</v>
      </c>
      <c r="M51" s="52">
        <f t="shared" si="11"/>
        <v>8.3333333333333321</v>
      </c>
      <c r="N51" s="52">
        <f t="shared" si="11"/>
        <v>16.666666666666664</v>
      </c>
      <c r="O51" s="52">
        <f t="shared" si="11"/>
        <v>75</v>
      </c>
      <c r="P51" s="31">
        <v>100</v>
      </c>
    </row>
    <row r="52" spans="1:16" x14ac:dyDescent="0.25">
      <c r="A52" s="60" t="s">
        <v>90</v>
      </c>
      <c r="B52" s="52">
        <f t="shared" ref="B52:O52" si="12">B17/$P17*100</f>
        <v>34.482758620689658</v>
      </c>
      <c r="C52" s="52">
        <f t="shared" si="12"/>
        <v>9.6551724137931032</v>
      </c>
      <c r="D52" s="52">
        <f t="shared" si="12"/>
        <v>24.827586206896552</v>
      </c>
      <c r="E52" s="52">
        <f t="shared" si="12"/>
        <v>65.517241379310349</v>
      </c>
      <c r="F52" s="52">
        <f t="shared" si="12"/>
        <v>0</v>
      </c>
      <c r="G52" s="52">
        <f t="shared" si="12"/>
        <v>28.965517241379313</v>
      </c>
      <c r="H52" s="52">
        <f t="shared" si="12"/>
        <v>5.5172413793103452</v>
      </c>
      <c r="I52" s="52">
        <f t="shared" si="12"/>
        <v>23.448275862068964</v>
      </c>
      <c r="J52" s="52">
        <f t="shared" si="12"/>
        <v>71.034482758620683</v>
      </c>
      <c r="K52" s="52">
        <f t="shared" si="12"/>
        <v>0</v>
      </c>
      <c r="L52" s="52">
        <f t="shared" si="12"/>
        <v>27.586206896551722</v>
      </c>
      <c r="M52" s="52">
        <f t="shared" si="12"/>
        <v>8.2758620689655178</v>
      </c>
      <c r="N52" s="52">
        <f t="shared" si="12"/>
        <v>19.310344827586206</v>
      </c>
      <c r="O52" s="52">
        <f t="shared" si="12"/>
        <v>72.41379310344827</v>
      </c>
      <c r="P52" s="31">
        <v>100</v>
      </c>
    </row>
    <row r="53" spans="1:16" x14ac:dyDescent="0.25">
      <c r="A53" s="60" t="s">
        <v>91</v>
      </c>
      <c r="B53" s="52">
        <f t="shared" ref="B53:O53" si="13">B18/$P18*100</f>
        <v>42.702702702702702</v>
      </c>
      <c r="C53" s="52">
        <f t="shared" si="13"/>
        <v>19.189189189189189</v>
      </c>
      <c r="D53" s="52">
        <f t="shared" si="13"/>
        <v>23.513513513513516</v>
      </c>
      <c r="E53" s="52">
        <f t="shared" si="13"/>
        <v>57.297297297297298</v>
      </c>
      <c r="F53" s="52">
        <f t="shared" si="13"/>
        <v>0</v>
      </c>
      <c r="G53" s="52">
        <f t="shared" si="13"/>
        <v>42.702702702702702</v>
      </c>
      <c r="H53" s="52">
        <f t="shared" si="13"/>
        <v>11.351351351351353</v>
      </c>
      <c r="I53" s="52">
        <f t="shared" si="13"/>
        <v>31.351351351351354</v>
      </c>
      <c r="J53" s="52">
        <f t="shared" si="13"/>
        <v>57.297297297297298</v>
      </c>
      <c r="K53" s="52">
        <f t="shared" si="13"/>
        <v>0</v>
      </c>
      <c r="L53" s="52">
        <f t="shared" si="13"/>
        <v>30.270270270270274</v>
      </c>
      <c r="M53" s="52">
        <f t="shared" si="13"/>
        <v>12.702702702702704</v>
      </c>
      <c r="N53" s="52">
        <f t="shared" si="13"/>
        <v>17.567567567567568</v>
      </c>
      <c r="O53" s="52">
        <f t="shared" si="13"/>
        <v>69.729729729729726</v>
      </c>
      <c r="P53" s="31">
        <v>100</v>
      </c>
    </row>
    <row r="54" spans="1:16" x14ac:dyDescent="0.25">
      <c r="A54" s="60" t="s">
        <v>92</v>
      </c>
      <c r="B54" s="52">
        <f t="shared" ref="B54:O54" si="14">B19/$P19*100</f>
        <v>36.567164179104481</v>
      </c>
      <c r="C54" s="52">
        <f t="shared" si="14"/>
        <v>16.417910447761194</v>
      </c>
      <c r="D54" s="52">
        <f t="shared" si="14"/>
        <v>20.149253731343283</v>
      </c>
      <c r="E54" s="52">
        <f t="shared" si="14"/>
        <v>63.432835820895527</v>
      </c>
      <c r="F54" s="52">
        <f t="shared" si="14"/>
        <v>0</v>
      </c>
      <c r="G54" s="52">
        <f t="shared" si="14"/>
        <v>36.567164179104481</v>
      </c>
      <c r="H54" s="52">
        <f t="shared" si="14"/>
        <v>9.7014925373134329</v>
      </c>
      <c r="I54" s="52">
        <f t="shared" si="14"/>
        <v>26.865671641791046</v>
      </c>
      <c r="J54" s="52">
        <f t="shared" si="14"/>
        <v>63.432835820895527</v>
      </c>
      <c r="K54" s="52">
        <f t="shared" si="14"/>
        <v>0</v>
      </c>
      <c r="L54" s="52">
        <f t="shared" si="14"/>
        <v>26.119402985074625</v>
      </c>
      <c r="M54" s="52">
        <f t="shared" si="14"/>
        <v>9.7014925373134329</v>
      </c>
      <c r="N54" s="52">
        <f t="shared" si="14"/>
        <v>16.417910447761194</v>
      </c>
      <c r="O54" s="52">
        <f t="shared" si="14"/>
        <v>73.880597014925371</v>
      </c>
      <c r="P54" s="31">
        <v>100</v>
      </c>
    </row>
    <row r="55" spans="1:16" x14ac:dyDescent="0.25">
      <c r="A55" s="60" t="s">
        <v>93</v>
      </c>
      <c r="B55" s="52">
        <f t="shared" ref="B55:O55" si="15">B20/$P20*100</f>
        <v>50.980392156862742</v>
      </c>
      <c r="C55" s="52">
        <f t="shared" si="15"/>
        <v>17.647058823529413</v>
      </c>
      <c r="D55" s="52">
        <f t="shared" si="15"/>
        <v>33.333333333333329</v>
      </c>
      <c r="E55" s="52">
        <f t="shared" si="15"/>
        <v>49.019607843137251</v>
      </c>
      <c r="F55" s="52">
        <f t="shared" si="15"/>
        <v>0</v>
      </c>
      <c r="G55" s="52">
        <f t="shared" si="15"/>
        <v>49.019607843137251</v>
      </c>
      <c r="H55" s="52">
        <f t="shared" si="15"/>
        <v>13.725490196078432</v>
      </c>
      <c r="I55" s="52">
        <f t="shared" si="15"/>
        <v>35.294117647058826</v>
      </c>
      <c r="J55" s="52">
        <f t="shared" si="15"/>
        <v>50.980392156862742</v>
      </c>
      <c r="K55" s="52">
        <f t="shared" si="15"/>
        <v>0</v>
      </c>
      <c r="L55" s="52">
        <f t="shared" si="15"/>
        <v>43.137254901960787</v>
      </c>
      <c r="M55" s="52">
        <f t="shared" si="15"/>
        <v>9.8039215686274517</v>
      </c>
      <c r="N55" s="52">
        <f t="shared" si="15"/>
        <v>33.333333333333329</v>
      </c>
      <c r="O55" s="52">
        <f t="shared" si="15"/>
        <v>56.862745098039213</v>
      </c>
      <c r="P55" s="31">
        <v>100</v>
      </c>
    </row>
    <row r="56" spans="1:16" x14ac:dyDescent="0.25">
      <c r="A56" s="60" t="s">
        <v>94</v>
      </c>
      <c r="B56" s="52">
        <f t="shared" ref="B56:O56" si="16">B21/$P21*100</f>
        <v>40.425531914893611</v>
      </c>
      <c r="C56" s="52">
        <f t="shared" si="16"/>
        <v>17.446808510638299</v>
      </c>
      <c r="D56" s="52">
        <f t="shared" si="16"/>
        <v>22.978723404255319</v>
      </c>
      <c r="E56" s="52">
        <f t="shared" si="16"/>
        <v>59.574468085106382</v>
      </c>
      <c r="F56" s="52">
        <f t="shared" si="16"/>
        <v>0</v>
      </c>
      <c r="G56" s="52">
        <f t="shared" si="16"/>
        <v>34.893617021276597</v>
      </c>
      <c r="H56" s="52">
        <f t="shared" si="16"/>
        <v>11.48936170212766</v>
      </c>
      <c r="I56" s="52">
        <f t="shared" si="16"/>
        <v>23.404255319148938</v>
      </c>
      <c r="J56" s="52">
        <f t="shared" si="16"/>
        <v>65.106382978723403</v>
      </c>
      <c r="K56" s="52">
        <f t="shared" si="16"/>
        <v>0</v>
      </c>
      <c r="L56" s="52">
        <f t="shared" si="16"/>
        <v>33.191489361702125</v>
      </c>
      <c r="M56" s="52">
        <f t="shared" si="16"/>
        <v>13.191489361702127</v>
      </c>
      <c r="N56" s="52">
        <f t="shared" si="16"/>
        <v>20</v>
      </c>
      <c r="O56" s="52">
        <f t="shared" si="16"/>
        <v>66.808510638297875</v>
      </c>
      <c r="P56" s="31">
        <v>100</v>
      </c>
    </row>
    <row r="57" spans="1:16" x14ac:dyDescent="0.25">
      <c r="A57" s="60" t="s">
        <v>95</v>
      </c>
      <c r="B57" s="52">
        <f t="shared" ref="B57:O57" si="17">B22/$P22*100</f>
        <v>33.51063829787234</v>
      </c>
      <c r="C57" s="52">
        <f t="shared" si="17"/>
        <v>13.297872340425531</v>
      </c>
      <c r="D57" s="52">
        <f t="shared" si="17"/>
        <v>20.212765957446805</v>
      </c>
      <c r="E57" s="52">
        <f t="shared" si="17"/>
        <v>66.489361702127653</v>
      </c>
      <c r="F57" s="52">
        <f t="shared" si="17"/>
        <v>0</v>
      </c>
      <c r="G57" s="52">
        <f t="shared" si="17"/>
        <v>30.319148936170215</v>
      </c>
      <c r="H57" s="52">
        <f t="shared" si="17"/>
        <v>7.4468085106382977</v>
      </c>
      <c r="I57" s="52">
        <f t="shared" si="17"/>
        <v>22.872340425531913</v>
      </c>
      <c r="J57" s="52">
        <f t="shared" si="17"/>
        <v>69.680851063829792</v>
      </c>
      <c r="K57" s="52">
        <f t="shared" si="17"/>
        <v>0</v>
      </c>
      <c r="L57" s="52">
        <f t="shared" si="17"/>
        <v>24.468085106382979</v>
      </c>
      <c r="M57" s="52">
        <f t="shared" si="17"/>
        <v>9.5744680851063837</v>
      </c>
      <c r="N57" s="52">
        <f t="shared" si="17"/>
        <v>14.893617021276595</v>
      </c>
      <c r="O57" s="52">
        <f t="shared" si="17"/>
        <v>75.531914893617028</v>
      </c>
      <c r="P57" s="31">
        <v>100</v>
      </c>
    </row>
    <row r="58" spans="1:16" x14ac:dyDescent="0.25">
      <c r="A58" s="60" t="s">
        <v>96</v>
      </c>
      <c r="B58" s="52">
        <f t="shared" ref="B58:O58" si="18">B23/$P23*100</f>
        <v>32.20338983050847</v>
      </c>
      <c r="C58" s="52">
        <f t="shared" si="18"/>
        <v>10.16949152542373</v>
      </c>
      <c r="D58" s="52">
        <f t="shared" si="18"/>
        <v>22.033898305084744</v>
      </c>
      <c r="E58" s="52">
        <f t="shared" si="18"/>
        <v>67.796610169491515</v>
      </c>
      <c r="F58" s="52">
        <f t="shared" si="18"/>
        <v>0</v>
      </c>
      <c r="G58" s="52">
        <f t="shared" si="18"/>
        <v>35.593220338983052</v>
      </c>
      <c r="H58" s="52">
        <f t="shared" si="18"/>
        <v>10.16949152542373</v>
      </c>
      <c r="I58" s="52">
        <f t="shared" si="18"/>
        <v>25.423728813559322</v>
      </c>
      <c r="J58" s="52">
        <f t="shared" si="18"/>
        <v>64.406779661016941</v>
      </c>
      <c r="K58" s="52">
        <f t="shared" si="18"/>
        <v>0</v>
      </c>
      <c r="L58" s="52">
        <f t="shared" si="18"/>
        <v>28.8135593220339</v>
      </c>
      <c r="M58" s="52">
        <f t="shared" si="18"/>
        <v>8.4745762711864394</v>
      </c>
      <c r="N58" s="52">
        <f t="shared" si="18"/>
        <v>20.33898305084746</v>
      </c>
      <c r="O58" s="52">
        <f t="shared" si="18"/>
        <v>71.186440677966104</v>
      </c>
      <c r="P58" s="31">
        <v>100</v>
      </c>
    </row>
    <row r="59" spans="1:16" x14ac:dyDescent="0.25">
      <c r="A59" s="60" t="s">
        <v>97</v>
      </c>
      <c r="B59" s="52">
        <f t="shared" ref="B59:O59" si="19">B24/$P24*100</f>
        <v>34.351145038167942</v>
      </c>
      <c r="C59" s="52">
        <f t="shared" si="19"/>
        <v>18.320610687022899</v>
      </c>
      <c r="D59" s="52">
        <f t="shared" si="19"/>
        <v>16.030534351145036</v>
      </c>
      <c r="E59" s="52">
        <f t="shared" si="19"/>
        <v>65.648854961832058</v>
      </c>
      <c r="F59" s="52">
        <f t="shared" si="19"/>
        <v>0</v>
      </c>
      <c r="G59" s="52">
        <f t="shared" si="19"/>
        <v>34.351145038167942</v>
      </c>
      <c r="H59" s="52">
        <f t="shared" si="19"/>
        <v>16.030534351145036</v>
      </c>
      <c r="I59" s="52">
        <f t="shared" si="19"/>
        <v>18.320610687022899</v>
      </c>
      <c r="J59" s="52">
        <f t="shared" si="19"/>
        <v>65.648854961832058</v>
      </c>
      <c r="K59" s="52">
        <f t="shared" si="19"/>
        <v>0</v>
      </c>
      <c r="L59" s="52">
        <f t="shared" si="19"/>
        <v>31.297709923664126</v>
      </c>
      <c r="M59" s="52">
        <f t="shared" si="19"/>
        <v>12.977099236641221</v>
      </c>
      <c r="N59" s="52">
        <f t="shared" si="19"/>
        <v>18.320610687022899</v>
      </c>
      <c r="O59" s="52">
        <f t="shared" si="19"/>
        <v>68.702290076335885</v>
      </c>
      <c r="P59" s="31">
        <v>100</v>
      </c>
    </row>
    <row r="60" spans="1:16" x14ac:dyDescent="0.25">
      <c r="A60" s="60" t="s">
        <v>98</v>
      </c>
      <c r="B60" s="52">
        <f t="shared" ref="B60:O60" si="20">B25/$P25*100</f>
        <v>29.856115107913666</v>
      </c>
      <c r="C60" s="52">
        <f t="shared" si="20"/>
        <v>14.748201438848922</v>
      </c>
      <c r="D60" s="52">
        <f t="shared" si="20"/>
        <v>15.107913669064748</v>
      </c>
      <c r="E60" s="52">
        <f t="shared" si="20"/>
        <v>70.143884892086334</v>
      </c>
      <c r="F60" s="52">
        <f t="shared" si="20"/>
        <v>0</v>
      </c>
      <c r="G60" s="52">
        <f t="shared" si="20"/>
        <v>27.697841726618705</v>
      </c>
      <c r="H60" s="52">
        <f t="shared" si="20"/>
        <v>8.9928057553956826</v>
      </c>
      <c r="I60" s="52">
        <f t="shared" si="20"/>
        <v>18.705035971223023</v>
      </c>
      <c r="J60" s="52">
        <f t="shared" si="20"/>
        <v>72.302158273381295</v>
      </c>
      <c r="K60" s="52">
        <f t="shared" si="20"/>
        <v>0</v>
      </c>
      <c r="L60" s="52">
        <f t="shared" si="20"/>
        <v>24.820143884892087</v>
      </c>
      <c r="M60" s="52">
        <f t="shared" si="20"/>
        <v>12.23021582733813</v>
      </c>
      <c r="N60" s="52">
        <f t="shared" si="20"/>
        <v>12.589928057553957</v>
      </c>
      <c r="O60" s="52">
        <f t="shared" si="20"/>
        <v>75.17985611510791</v>
      </c>
      <c r="P60" s="31">
        <v>100</v>
      </c>
    </row>
    <row r="61" spans="1:16" x14ac:dyDescent="0.25">
      <c r="A61" s="60" t="s">
        <v>99</v>
      </c>
      <c r="B61" s="52">
        <f t="shared" ref="B61:O61" si="21">B26/$P26*100</f>
        <v>28.417266187050359</v>
      </c>
      <c r="C61" s="52">
        <f t="shared" si="21"/>
        <v>11.510791366906476</v>
      </c>
      <c r="D61" s="52">
        <f t="shared" si="21"/>
        <v>16.906474820143885</v>
      </c>
      <c r="E61" s="52">
        <f t="shared" si="21"/>
        <v>71.582733812949641</v>
      </c>
      <c r="F61" s="52">
        <f t="shared" si="21"/>
        <v>0</v>
      </c>
      <c r="G61" s="52">
        <f t="shared" si="21"/>
        <v>27.338129496402878</v>
      </c>
      <c r="H61" s="52">
        <f t="shared" si="21"/>
        <v>8.2733812949640289</v>
      </c>
      <c r="I61" s="52">
        <f t="shared" si="21"/>
        <v>19.064748201438849</v>
      </c>
      <c r="J61" s="52">
        <f t="shared" si="21"/>
        <v>72.661870503597129</v>
      </c>
      <c r="K61" s="52">
        <f t="shared" si="21"/>
        <v>0</v>
      </c>
      <c r="L61" s="52">
        <f t="shared" si="21"/>
        <v>19.784172661870503</v>
      </c>
      <c r="M61" s="52">
        <f t="shared" si="21"/>
        <v>8.6330935251798557</v>
      </c>
      <c r="N61" s="52">
        <f t="shared" si="21"/>
        <v>11.151079136690647</v>
      </c>
      <c r="O61" s="52">
        <f t="shared" si="21"/>
        <v>80.2158273381295</v>
      </c>
      <c r="P61" s="31">
        <v>100</v>
      </c>
    </row>
    <row r="62" spans="1:16" x14ac:dyDescent="0.25">
      <c r="A62" s="60"/>
      <c r="B62" s="52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31"/>
    </row>
    <row r="63" spans="1:16" x14ac:dyDescent="0.25">
      <c r="A63" s="60" t="s">
        <v>100</v>
      </c>
      <c r="B63" s="52">
        <f t="shared" ref="B63:O63" si="22">B28/$P28*100</f>
        <v>34.986772486772487</v>
      </c>
      <c r="C63" s="52">
        <f t="shared" si="22"/>
        <v>12.169312169312169</v>
      </c>
      <c r="D63" s="52">
        <f t="shared" si="22"/>
        <v>22.817460317460316</v>
      </c>
      <c r="E63" s="52">
        <f t="shared" si="22"/>
        <v>65.013227513227505</v>
      </c>
      <c r="F63" s="52">
        <f t="shared" si="22"/>
        <v>0</v>
      </c>
      <c r="G63" s="52">
        <f t="shared" si="22"/>
        <v>33.399470899470899</v>
      </c>
      <c r="H63" s="52">
        <f t="shared" si="22"/>
        <v>8.7301587301587293</v>
      </c>
      <c r="I63" s="52">
        <f t="shared" si="22"/>
        <v>24.669312169312168</v>
      </c>
      <c r="J63" s="52">
        <f t="shared" si="22"/>
        <v>66.600529100529101</v>
      </c>
      <c r="K63" s="52">
        <f t="shared" si="22"/>
        <v>0</v>
      </c>
      <c r="L63" s="52">
        <f t="shared" si="22"/>
        <v>27.645502645502646</v>
      </c>
      <c r="M63" s="52">
        <f t="shared" si="22"/>
        <v>8.2671957671957674</v>
      </c>
      <c r="N63" s="52">
        <f t="shared" si="22"/>
        <v>19.378306878306876</v>
      </c>
      <c r="O63" s="52">
        <f t="shared" si="22"/>
        <v>72.354497354497354</v>
      </c>
      <c r="P63" s="31">
        <v>100</v>
      </c>
    </row>
    <row r="64" spans="1:16" x14ac:dyDescent="0.25">
      <c r="A64" s="60" t="s">
        <v>101</v>
      </c>
      <c r="B64" s="52">
        <f t="shared" ref="B64:O64" si="23">B29/$P29*100</f>
        <v>32.826475849731665</v>
      </c>
      <c r="C64" s="52">
        <f t="shared" si="23"/>
        <v>10.465116279069768</v>
      </c>
      <c r="D64" s="52">
        <f t="shared" si="23"/>
        <v>22.361359570661897</v>
      </c>
      <c r="E64" s="52">
        <f t="shared" si="23"/>
        <v>67.173524150268335</v>
      </c>
      <c r="F64" s="52">
        <f t="shared" si="23"/>
        <v>0</v>
      </c>
      <c r="G64" s="52">
        <f t="shared" si="23"/>
        <v>31.395348837209301</v>
      </c>
      <c r="H64" s="52">
        <f t="shared" si="23"/>
        <v>7.1556350626118066</v>
      </c>
      <c r="I64" s="52">
        <f t="shared" si="23"/>
        <v>24.239713774597497</v>
      </c>
      <c r="J64" s="52">
        <f t="shared" si="23"/>
        <v>68.604651162790702</v>
      </c>
      <c r="K64" s="52">
        <f t="shared" si="23"/>
        <v>0</v>
      </c>
      <c r="L64" s="52">
        <f t="shared" si="23"/>
        <v>25.044722719141323</v>
      </c>
      <c r="M64" s="52">
        <f t="shared" si="23"/>
        <v>6.7978533094812166</v>
      </c>
      <c r="N64" s="52">
        <f t="shared" si="23"/>
        <v>18.246869409660107</v>
      </c>
      <c r="O64" s="52">
        <f t="shared" si="23"/>
        <v>74.955277280858681</v>
      </c>
      <c r="P64" s="31">
        <v>100</v>
      </c>
    </row>
    <row r="65" spans="1:16" x14ac:dyDescent="0.25">
      <c r="A65" s="60" t="s">
        <v>102</v>
      </c>
      <c r="B65" s="52">
        <f t="shared" ref="B65:O65" si="24">B30/$P30*100</f>
        <v>37.402885682574919</v>
      </c>
      <c r="C65" s="52">
        <f t="shared" si="24"/>
        <v>14.872364039955604</v>
      </c>
      <c r="D65" s="52">
        <f t="shared" si="24"/>
        <v>22.530521642619313</v>
      </c>
      <c r="E65" s="52">
        <f t="shared" si="24"/>
        <v>62.597114317425081</v>
      </c>
      <c r="F65" s="52">
        <f t="shared" si="24"/>
        <v>0</v>
      </c>
      <c r="G65" s="52">
        <f t="shared" si="24"/>
        <v>36.07103218645949</v>
      </c>
      <c r="H65" s="52">
        <f t="shared" si="24"/>
        <v>8.5460599334073262</v>
      </c>
      <c r="I65" s="52">
        <f t="shared" si="24"/>
        <v>27.524972253052166</v>
      </c>
      <c r="J65" s="52">
        <f t="shared" si="24"/>
        <v>63.928967813540517</v>
      </c>
      <c r="K65" s="52">
        <f t="shared" si="24"/>
        <v>0</v>
      </c>
      <c r="L65" s="52">
        <f t="shared" si="24"/>
        <v>28.745837957824637</v>
      </c>
      <c r="M65" s="52">
        <f t="shared" si="24"/>
        <v>10.765815760266371</v>
      </c>
      <c r="N65" s="52">
        <f t="shared" si="24"/>
        <v>17.980022197558267</v>
      </c>
      <c r="O65" s="52">
        <f t="shared" si="24"/>
        <v>71.254162042175366</v>
      </c>
      <c r="P65" s="31">
        <v>100</v>
      </c>
    </row>
    <row r="66" spans="1:16" x14ac:dyDescent="0.25">
      <c r="A66" s="60" t="s">
        <v>103</v>
      </c>
      <c r="B66" s="52">
        <f t="shared" ref="B66:O66" si="25">B31/$P31*100</f>
        <v>37.218045112781958</v>
      </c>
      <c r="C66" s="52">
        <f t="shared" si="25"/>
        <v>15.914786967418545</v>
      </c>
      <c r="D66" s="52">
        <f t="shared" si="25"/>
        <v>21.303258145363408</v>
      </c>
      <c r="E66" s="52">
        <f t="shared" si="25"/>
        <v>62.781954887218049</v>
      </c>
      <c r="F66" s="52">
        <f t="shared" si="25"/>
        <v>0</v>
      </c>
      <c r="G66" s="52">
        <f t="shared" si="25"/>
        <v>34.962406015037594</v>
      </c>
      <c r="H66" s="52">
        <f t="shared" si="25"/>
        <v>11.027568922305765</v>
      </c>
      <c r="I66" s="52">
        <f t="shared" si="25"/>
        <v>23.934837092731829</v>
      </c>
      <c r="J66" s="52">
        <f t="shared" si="25"/>
        <v>65.037593984962399</v>
      </c>
      <c r="K66" s="52">
        <f t="shared" si="25"/>
        <v>0</v>
      </c>
      <c r="L66" s="52">
        <f t="shared" si="25"/>
        <v>29.949874686716793</v>
      </c>
      <c r="M66" s="52">
        <f t="shared" si="25"/>
        <v>11.152882205513784</v>
      </c>
      <c r="N66" s="52">
        <f t="shared" si="25"/>
        <v>18.796992481203006</v>
      </c>
      <c r="O66" s="52">
        <f t="shared" si="25"/>
        <v>70.050125313283203</v>
      </c>
      <c r="P66" s="31">
        <v>100</v>
      </c>
    </row>
    <row r="67" spans="1:16" x14ac:dyDescent="0.25">
      <c r="A67" s="60" t="s">
        <v>104</v>
      </c>
      <c r="B67" s="52">
        <f t="shared" ref="B67:O67" si="26">B32/$P32*100</f>
        <v>29.136690647482016</v>
      </c>
      <c r="C67" s="52">
        <f t="shared" si="26"/>
        <v>13.129496402877697</v>
      </c>
      <c r="D67" s="52">
        <f t="shared" si="26"/>
        <v>16.007194244604317</v>
      </c>
      <c r="E67" s="52">
        <f t="shared" si="26"/>
        <v>70.863309352517987</v>
      </c>
      <c r="F67" s="52">
        <f t="shared" si="26"/>
        <v>0</v>
      </c>
      <c r="G67" s="52">
        <f t="shared" si="26"/>
        <v>27.517985611510792</v>
      </c>
      <c r="H67" s="52">
        <f t="shared" si="26"/>
        <v>8.6330935251798557</v>
      </c>
      <c r="I67" s="52">
        <f t="shared" si="26"/>
        <v>18.884892086330936</v>
      </c>
      <c r="J67" s="52">
        <f t="shared" si="26"/>
        <v>72.482014388489219</v>
      </c>
      <c r="K67" s="52">
        <f t="shared" si="26"/>
        <v>0</v>
      </c>
      <c r="L67" s="52">
        <f t="shared" si="26"/>
        <v>22.302158273381295</v>
      </c>
      <c r="M67" s="52">
        <f t="shared" si="26"/>
        <v>10.431654676258994</v>
      </c>
      <c r="N67" s="52">
        <f t="shared" si="26"/>
        <v>11.870503597122301</v>
      </c>
      <c r="O67" s="52">
        <f t="shared" si="26"/>
        <v>77.697841726618705</v>
      </c>
      <c r="P67" s="31">
        <v>100</v>
      </c>
    </row>
    <row r="68" spans="1:16" x14ac:dyDescent="0.25">
      <c r="A68" s="74" t="s">
        <v>105</v>
      </c>
      <c r="B68" s="55">
        <f t="shared" ref="B68:O68" si="27">B33/$P33*100</f>
        <v>34.636642784032752</v>
      </c>
      <c r="C68" s="55">
        <f t="shared" si="27"/>
        <v>12.99897645854657</v>
      </c>
      <c r="D68" s="55">
        <f t="shared" si="27"/>
        <v>21.637666325486183</v>
      </c>
      <c r="E68" s="55">
        <f t="shared" si="27"/>
        <v>65.363357215967241</v>
      </c>
      <c r="F68" s="55">
        <f t="shared" si="27"/>
        <v>0</v>
      </c>
      <c r="G68" s="55">
        <f t="shared" si="27"/>
        <v>33.019447287615151</v>
      </c>
      <c r="H68" s="55">
        <f t="shared" si="27"/>
        <v>8.7001023541453435</v>
      </c>
      <c r="I68" s="55">
        <f t="shared" si="27"/>
        <v>24.319344933469804</v>
      </c>
      <c r="J68" s="55">
        <f t="shared" si="27"/>
        <v>66.980552712384849</v>
      </c>
      <c r="K68" s="55">
        <f t="shared" si="27"/>
        <v>0</v>
      </c>
      <c r="L68" s="55">
        <f t="shared" si="27"/>
        <v>27.021494370522003</v>
      </c>
      <c r="M68" s="55">
        <f t="shared" si="27"/>
        <v>9.1095189355168884</v>
      </c>
      <c r="N68" s="55">
        <f t="shared" si="27"/>
        <v>17.911975435005118</v>
      </c>
      <c r="O68" s="55">
        <f t="shared" si="27"/>
        <v>72.978505629477993</v>
      </c>
      <c r="P68" s="45">
        <v>100</v>
      </c>
    </row>
  </sheetData>
  <mergeCells count="13">
    <mergeCell ref="A37:A39"/>
    <mergeCell ref="B37:O37"/>
    <mergeCell ref="P37:P39"/>
    <mergeCell ref="B38:E38"/>
    <mergeCell ref="H38:J38"/>
    <mergeCell ref="L38:O38"/>
    <mergeCell ref="A1:P1"/>
    <mergeCell ref="A2:A4"/>
    <mergeCell ref="B2:O2"/>
    <mergeCell ref="P2:P4"/>
    <mergeCell ref="B3:E3"/>
    <mergeCell ref="H3:J3"/>
    <mergeCell ref="L3:O3"/>
  </mergeCells>
  <pageMargins left="0.7" right="0.7" top="0.75" bottom="0.75" header="0.3" footer="0.3"/>
  <pageSetup paperSize="9" scale="82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0"/>
  <sheetViews>
    <sheetView workbookViewId="0">
      <selection sqref="A1:O1"/>
    </sheetView>
  </sheetViews>
  <sheetFormatPr defaultRowHeight="15" x14ac:dyDescent="0.25"/>
  <cols>
    <col min="1" max="1" width="28.140625" customWidth="1"/>
    <col min="2" max="2" width="8" bestFit="1" customWidth="1"/>
    <col min="3" max="3" width="10.28515625" customWidth="1"/>
    <col min="4" max="4" width="8.42578125" bestFit="1" customWidth="1"/>
    <col min="5" max="5" width="10.5703125" customWidth="1"/>
    <col min="6" max="6" width="0.85546875" customWidth="1"/>
    <col min="7" max="8" width="8" bestFit="1" customWidth="1"/>
    <col min="9" max="9" width="8.42578125" bestFit="1" customWidth="1"/>
    <col min="10" max="10" width="10.5703125" customWidth="1"/>
    <col min="11" max="11" width="0.85546875" customWidth="1"/>
    <col min="12" max="13" width="8" bestFit="1" customWidth="1"/>
    <col min="14" max="14" width="8.42578125" bestFit="1" customWidth="1"/>
    <col min="15" max="15" width="10.42578125" customWidth="1"/>
  </cols>
  <sheetData>
    <row r="1" spans="1:15" ht="24" customHeight="1" x14ac:dyDescent="0.25">
      <c r="A1" s="281" t="s">
        <v>130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</row>
    <row r="2" spans="1:15" x14ac:dyDescent="0.25">
      <c r="A2" s="200" t="s">
        <v>2</v>
      </c>
      <c r="B2" s="246" t="s">
        <v>37</v>
      </c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19"/>
    </row>
    <row r="3" spans="1:15" x14ac:dyDescent="0.25">
      <c r="A3" s="226"/>
      <c r="B3" s="246" t="s">
        <v>29</v>
      </c>
      <c r="C3" s="246"/>
      <c r="D3" s="246"/>
      <c r="E3" s="274" t="s">
        <v>38</v>
      </c>
      <c r="F3" s="33"/>
      <c r="G3" s="246" t="s">
        <v>30</v>
      </c>
      <c r="H3" s="246"/>
      <c r="I3" s="246"/>
      <c r="J3" s="274" t="s">
        <v>38</v>
      </c>
      <c r="K3" s="33"/>
      <c r="L3" s="246" t="s">
        <v>31</v>
      </c>
      <c r="M3" s="246"/>
      <c r="N3" s="246"/>
      <c r="O3" s="274" t="s">
        <v>39</v>
      </c>
    </row>
    <row r="4" spans="1:15" ht="18" x14ac:dyDescent="0.25">
      <c r="A4" s="226"/>
      <c r="B4" s="22" t="s">
        <v>40</v>
      </c>
      <c r="C4" s="22" t="s">
        <v>41</v>
      </c>
      <c r="D4" s="22" t="s">
        <v>42</v>
      </c>
      <c r="E4" s="283"/>
      <c r="F4" s="33"/>
      <c r="G4" s="22" t="s">
        <v>40</v>
      </c>
      <c r="H4" s="22" t="s">
        <v>41</v>
      </c>
      <c r="I4" s="22" t="s">
        <v>42</v>
      </c>
      <c r="J4" s="283"/>
      <c r="K4" s="33"/>
      <c r="L4" s="22" t="s">
        <v>40</v>
      </c>
      <c r="M4" s="22" t="s">
        <v>41</v>
      </c>
      <c r="N4" s="22" t="s">
        <v>42</v>
      </c>
      <c r="O4" s="283"/>
    </row>
    <row r="5" spans="1:15" x14ac:dyDescent="0.25">
      <c r="A5" s="23" t="s">
        <v>3</v>
      </c>
      <c r="B5" s="35">
        <v>15</v>
      </c>
      <c r="C5" s="35">
        <v>3</v>
      </c>
      <c r="D5" s="35">
        <v>0</v>
      </c>
      <c r="E5" s="35">
        <v>18</v>
      </c>
      <c r="F5" s="35"/>
      <c r="G5" s="35">
        <v>19</v>
      </c>
      <c r="H5" s="35">
        <v>0</v>
      </c>
      <c r="I5" s="35">
        <v>0</v>
      </c>
      <c r="J5" s="35">
        <v>19</v>
      </c>
      <c r="K5" s="35"/>
      <c r="L5" s="35">
        <v>6</v>
      </c>
      <c r="M5" s="35">
        <v>5</v>
      </c>
      <c r="N5" s="35">
        <v>0</v>
      </c>
      <c r="O5" s="35">
        <v>11</v>
      </c>
    </row>
    <row r="6" spans="1:15" x14ac:dyDescent="0.25">
      <c r="A6" s="12" t="s">
        <v>7</v>
      </c>
      <c r="B6" s="13">
        <v>13</v>
      </c>
      <c r="C6" s="13">
        <v>2</v>
      </c>
      <c r="D6" s="13">
        <v>0</v>
      </c>
      <c r="E6" s="13">
        <v>15</v>
      </c>
      <c r="F6" s="13"/>
      <c r="G6" s="13">
        <v>18</v>
      </c>
      <c r="H6" s="13">
        <v>1</v>
      </c>
      <c r="I6" s="13">
        <v>0</v>
      </c>
      <c r="J6" s="13">
        <v>19</v>
      </c>
      <c r="K6" s="13"/>
      <c r="L6" s="13">
        <v>10</v>
      </c>
      <c r="M6" s="13">
        <v>2</v>
      </c>
      <c r="N6" s="13">
        <v>0</v>
      </c>
      <c r="O6" s="13">
        <v>12</v>
      </c>
    </row>
    <row r="7" spans="1:15" x14ac:dyDescent="0.25">
      <c r="A7" s="12" t="s">
        <v>8</v>
      </c>
      <c r="B7" s="13">
        <v>21</v>
      </c>
      <c r="C7" s="13">
        <v>12</v>
      </c>
      <c r="D7" s="13">
        <v>2</v>
      </c>
      <c r="E7" s="13">
        <v>35</v>
      </c>
      <c r="F7" s="13"/>
      <c r="G7" s="13">
        <v>26</v>
      </c>
      <c r="H7" s="13">
        <v>3</v>
      </c>
      <c r="I7" s="13">
        <v>0</v>
      </c>
      <c r="J7" s="13">
        <v>29</v>
      </c>
      <c r="K7" s="13"/>
      <c r="L7" s="13">
        <v>8</v>
      </c>
      <c r="M7" s="13">
        <v>13</v>
      </c>
      <c r="N7" s="13">
        <v>0</v>
      </c>
      <c r="O7" s="13">
        <v>21</v>
      </c>
    </row>
    <row r="8" spans="1:15" x14ac:dyDescent="0.25">
      <c r="A8" s="12" t="s">
        <v>9</v>
      </c>
      <c r="B8" s="13">
        <v>609</v>
      </c>
      <c r="C8" s="13">
        <v>287</v>
      </c>
      <c r="D8" s="13">
        <v>17</v>
      </c>
      <c r="E8" s="13">
        <v>913</v>
      </c>
      <c r="F8" s="13"/>
      <c r="G8" s="13">
        <v>729</v>
      </c>
      <c r="H8" s="13">
        <v>108</v>
      </c>
      <c r="I8" s="13">
        <v>3</v>
      </c>
      <c r="J8" s="13">
        <v>840</v>
      </c>
      <c r="K8" s="13"/>
      <c r="L8" s="13">
        <v>453</v>
      </c>
      <c r="M8" s="13">
        <v>280</v>
      </c>
      <c r="N8" s="13">
        <v>21</v>
      </c>
      <c r="O8" s="13">
        <v>754</v>
      </c>
    </row>
    <row r="9" spans="1:15" x14ac:dyDescent="0.25">
      <c r="A9" s="9" t="s">
        <v>10</v>
      </c>
      <c r="B9" s="10">
        <v>325</v>
      </c>
      <c r="C9" s="10">
        <v>131</v>
      </c>
      <c r="D9" s="10">
        <v>9</v>
      </c>
      <c r="E9" s="10">
        <v>465</v>
      </c>
      <c r="F9" s="10"/>
      <c r="G9" s="10">
        <v>370</v>
      </c>
      <c r="H9" s="10">
        <v>70</v>
      </c>
      <c r="I9" s="10">
        <v>3</v>
      </c>
      <c r="J9" s="10">
        <v>443</v>
      </c>
      <c r="K9" s="10"/>
      <c r="L9" s="10">
        <v>261</v>
      </c>
      <c r="M9" s="10">
        <v>136</v>
      </c>
      <c r="N9" s="10">
        <v>10</v>
      </c>
      <c r="O9" s="10">
        <v>407</v>
      </c>
    </row>
    <row r="10" spans="1:15" x14ac:dyDescent="0.25">
      <c r="A10" s="9" t="s">
        <v>11</v>
      </c>
      <c r="B10" s="10">
        <v>200</v>
      </c>
      <c r="C10" s="10">
        <v>101</v>
      </c>
      <c r="D10" s="10">
        <v>8</v>
      </c>
      <c r="E10" s="10">
        <v>309</v>
      </c>
      <c r="F10" s="10"/>
      <c r="G10" s="10">
        <v>245</v>
      </c>
      <c r="H10" s="10">
        <v>32</v>
      </c>
      <c r="I10" s="10">
        <v>0</v>
      </c>
      <c r="J10" s="10">
        <v>277</v>
      </c>
      <c r="K10" s="10"/>
      <c r="L10" s="10">
        <v>136</v>
      </c>
      <c r="M10" s="10">
        <v>97</v>
      </c>
      <c r="N10" s="10">
        <v>8</v>
      </c>
      <c r="O10" s="10">
        <v>241</v>
      </c>
    </row>
    <row r="11" spans="1:15" x14ac:dyDescent="0.25">
      <c r="A11" s="9" t="s">
        <v>12</v>
      </c>
      <c r="B11" s="10">
        <v>84</v>
      </c>
      <c r="C11" s="10">
        <v>55</v>
      </c>
      <c r="D11" s="10">
        <v>0</v>
      </c>
      <c r="E11" s="10">
        <v>139</v>
      </c>
      <c r="F11" s="10"/>
      <c r="G11" s="10">
        <v>114</v>
      </c>
      <c r="H11" s="10">
        <v>6</v>
      </c>
      <c r="I11" s="10">
        <v>0</v>
      </c>
      <c r="J11" s="10">
        <v>120</v>
      </c>
      <c r="K11" s="10"/>
      <c r="L11" s="10">
        <v>56</v>
      </c>
      <c r="M11" s="10">
        <v>47</v>
      </c>
      <c r="N11" s="10">
        <v>3</v>
      </c>
      <c r="O11" s="10">
        <v>106</v>
      </c>
    </row>
    <row r="12" spans="1:15" x14ac:dyDescent="0.25">
      <c r="A12" s="12" t="s">
        <v>13</v>
      </c>
      <c r="B12" s="13">
        <v>48</v>
      </c>
      <c r="C12" s="13">
        <v>16</v>
      </c>
      <c r="D12" s="13">
        <v>0</v>
      </c>
      <c r="E12" s="13">
        <v>64</v>
      </c>
      <c r="F12" s="13"/>
      <c r="G12" s="13">
        <v>52</v>
      </c>
      <c r="H12" s="13">
        <v>5</v>
      </c>
      <c r="I12" s="13">
        <v>0</v>
      </c>
      <c r="J12" s="13">
        <v>57</v>
      </c>
      <c r="K12" s="13"/>
      <c r="L12" s="13">
        <v>22</v>
      </c>
      <c r="M12" s="13">
        <v>18</v>
      </c>
      <c r="N12" s="13">
        <v>0</v>
      </c>
      <c r="O12" s="13">
        <v>40</v>
      </c>
    </row>
    <row r="13" spans="1:15" x14ac:dyDescent="0.25">
      <c r="A13" s="12" t="s">
        <v>14</v>
      </c>
      <c r="B13" s="13">
        <v>6</v>
      </c>
      <c r="C13" s="13">
        <v>2</v>
      </c>
      <c r="D13" s="13">
        <v>0</v>
      </c>
      <c r="E13" s="13">
        <v>8</v>
      </c>
      <c r="F13" s="13"/>
      <c r="G13" s="13">
        <v>7</v>
      </c>
      <c r="H13" s="13">
        <v>0</v>
      </c>
      <c r="I13" s="13">
        <v>0</v>
      </c>
      <c r="J13" s="13">
        <v>7</v>
      </c>
      <c r="K13" s="13"/>
      <c r="L13" s="13">
        <v>2</v>
      </c>
      <c r="M13" s="13">
        <v>2</v>
      </c>
      <c r="N13" s="13">
        <v>0</v>
      </c>
      <c r="O13" s="13">
        <v>4</v>
      </c>
    </row>
    <row r="14" spans="1:15" x14ac:dyDescent="0.25">
      <c r="A14" s="12" t="s">
        <v>15</v>
      </c>
      <c r="B14" s="13">
        <v>34</v>
      </c>
      <c r="C14" s="13">
        <v>22</v>
      </c>
      <c r="D14" s="13">
        <v>0</v>
      </c>
      <c r="E14" s="13">
        <v>56</v>
      </c>
      <c r="F14" s="13"/>
      <c r="G14" s="13">
        <v>50</v>
      </c>
      <c r="H14" s="13">
        <v>5</v>
      </c>
      <c r="I14" s="13">
        <v>0</v>
      </c>
      <c r="J14" s="13">
        <v>55</v>
      </c>
      <c r="K14" s="13"/>
      <c r="L14" s="13">
        <v>18</v>
      </c>
      <c r="M14" s="13">
        <v>19</v>
      </c>
      <c r="N14" s="13">
        <v>0</v>
      </c>
      <c r="O14" s="13">
        <v>37</v>
      </c>
    </row>
    <row r="15" spans="1:15" x14ac:dyDescent="0.25">
      <c r="A15" s="12" t="s">
        <v>16</v>
      </c>
      <c r="B15" s="13">
        <v>22</v>
      </c>
      <c r="C15" s="13">
        <v>14</v>
      </c>
      <c r="D15" s="13">
        <v>0</v>
      </c>
      <c r="E15" s="13">
        <v>36</v>
      </c>
      <c r="F15" s="13"/>
      <c r="G15" s="13">
        <v>44</v>
      </c>
      <c r="H15" s="13">
        <v>5</v>
      </c>
      <c r="I15" s="13">
        <v>0</v>
      </c>
      <c r="J15" s="13">
        <v>49</v>
      </c>
      <c r="K15" s="13"/>
      <c r="L15" s="13">
        <v>14</v>
      </c>
      <c r="M15" s="13">
        <v>14</v>
      </c>
      <c r="N15" s="13">
        <v>0</v>
      </c>
      <c r="O15" s="13">
        <v>28</v>
      </c>
    </row>
    <row r="16" spans="1:15" x14ac:dyDescent="0.25">
      <c r="A16" s="12" t="s">
        <v>17</v>
      </c>
      <c r="B16" s="13">
        <v>201</v>
      </c>
      <c r="C16" s="13">
        <v>58</v>
      </c>
      <c r="D16" s="13">
        <v>5</v>
      </c>
      <c r="E16" s="13">
        <v>264</v>
      </c>
      <c r="F16" s="13"/>
      <c r="G16" s="13">
        <v>235</v>
      </c>
      <c r="H16" s="13">
        <v>26</v>
      </c>
      <c r="I16" s="13">
        <v>0</v>
      </c>
      <c r="J16" s="13">
        <v>261</v>
      </c>
      <c r="K16" s="13"/>
      <c r="L16" s="13">
        <v>139</v>
      </c>
      <c r="M16" s="13">
        <v>70</v>
      </c>
      <c r="N16" s="13">
        <v>6</v>
      </c>
      <c r="O16" s="13">
        <v>215</v>
      </c>
    </row>
    <row r="17" spans="1:15" x14ac:dyDescent="0.25">
      <c r="A17" s="12" t="s">
        <v>18</v>
      </c>
      <c r="B17" s="13">
        <v>101</v>
      </c>
      <c r="C17" s="13">
        <v>31</v>
      </c>
      <c r="D17" s="13">
        <v>1</v>
      </c>
      <c r="E17" s="13">
        <v>133</v>
      </c>
      <c r="F17" s="13"/>
      <c r="G17" s="13">
        <v>123</v>
      </c>
      <c r="H17" s="13">
        <v>7</v>
      </c>
      <c r="I17" s="13">
        <v>0</v>
      </c>
      <c r="J17" s="13">
        <v>130</v>
      </c>
      <c r="K17" s="13"/>
      <c r="L17" s="13">
        <v>51</v>
      </c>
      <c r="M17" s="13">
        <v>37</v>
      </c>
      <c r="N17" s="13">
        <v>2</v>
      </c>
      <c r="O17" s="13">
        <v>90</v>
      </c>
    </row>
    <row r="18" spans="1:15" x14ac:dyDescent="0.25">
      <c r="A18" s="12" t="s">
        <v>19</v>
      </c>
      <c r="B18" s="13">
        <v>105</v>
      </c>
      <c r="C18" s="13">
        <v>62</v>
      </c>
      <c r="D18" s="13">
        <v>1</v>
      </c>
      <c r="E18" s="13">
        <v>168</v>
      </c>
      <c r="F18" s="13"/>
      <c r="G18" s="13">
        <v>150</v>
      </c>
      <c r="H18" s="13">
        <v>14</v>
      </c>
      <c r="I18" s="13">
        <v>2</v>
      </c>
      <c r="J18" s="13">
        <v>166</v>
      </c>
      <c r="K18" s="13"/>
      <c r="L18" s="13">
        <v>64</v>
      </c>
      <c r="M18" s="13">
        <v>52</v>
      </c>
      <c r="N18" s="13">
        <v>3</v>
      </c>
      <c r="O18" s="13">
        <v>119</v>
      </c>
    </row>
    <row r="19" spans="1:15" x14ac:dyDescent="0.25">
      <c r="A19" s="16" t="s">
        <v>20</v>
      </c>
      <c r="B19" s="17">
        <v>1175</v>
      </c>
      <c r="C19" s="17">
        <v>509</v>
      </c>
      <c r="D19" s="17">
        <v>26</v>
      </c>
      <c r="E19" s="17">
        <v>1710</v>
      </c>
      <c r="F19" s="17"/>
      <c r="G19" s="17">
        <v>1453</v>
      </c>
      <c r="H19" s="17">
        <v>174</v>
      </c>
      <c r="I19" s="17">
        <v>5</v>
      </c>
      <c r="J19" s="17">
        <v>1632</v>
      </c>
      <c r="K19" s="17"/>
      <c r="L19" s="17">
        <v>787</v>
      </c>
      <c r="M19" s="17">
        <v>512</v>
      </c>
      <c r="N19" s="17">
        <v>32</v>
      </c>
      <c r="O19" s="17">
        <v>1331</v>
      </c>
    </row>
    <row r="20" spans="1:15" x14ac:dyDescent="0.25">
      <c r="A20" s="36"/>
      <c r="B20" s="37"/>
      <c r="C20" s="37"/>
      <c r="D20" s="37"/>
      <c r="E20" s="38"/>
      <c r="F20" s="37"/>
      <c r="G20" s="37"/>
      <c r="H20" s="37"/>
      <c r="I20" s="37"/>
      <c r="J20" s="38"/>
      <c r="K20" s="37"/>
      <c r="L20" s="37"/>
      <c r="M20" s="37"/>
      <c r="N20" s="37"/>
      <c r="O20" s="38"/>
    </row>
    <row r="21" spans="1:15" x14ac:dyDescent="0.25">
      <c r="A21" s="232" t="s">
        <v>43</v>
      </c>
      <c r="B21" s="246" t="s">
        <v>37</v>
      </c>
      <c r="C21" s="246"/>
      <c r="D21" s="246"/>
      <c r="E21" s="246"/>
      <c r="F21" s="246"/>
      <c r="G21" s="246"/>
      <c r="H21" s="246"/>
      <c r="I21" s="246"/>
      <c r="J21" s="246"/>
      <c r="K21" s="246"/>
      <c r="L21" s="246"/>
      <c r="M21" s="246"/>
      <c r="N21" s="246"/>
      <c r="O21" s="19"/>
    </row>
    <row r="22" spans="1:15" x14ac:dyDescent="0.25">
      <c r="A22" s="284"/>
      <c r="B22" s="246" t="s">
        <v>29</v>
      </c>
      <c r="C22" s="246"/>
      <c r="D22" s="246"/>
      <c r="E22" s="274" t="s">
        <v>38</v>
      </c>
      <c r="F22" s="33"/>
      <c r="G22" s="246" t="s">
        <v>30</v>
      </c>
      <c r="H22" s="246"/>
      <c r="I22" s="246"/>
      <c r="J22" s="274" t="s">
        <v>38</v>
      </c>
      <c r="K22" s="33"/>
      <c r="L22" s="246" t="s">
        <v>31</v>
      </c>
      <c r="M22" s="246"/>
      <c r="N22" s="246"/>
      <c r="O22" s="274" t="s">
        <v>38</v>
      </c>
    </row>
    <row r="23" spans="1:15" ht="18" x14ac:dyDescent="0.25">
      <c r="A23" s="284"/>
      <c r="B23" s="25" t="s">
        <v>40</v>
      </c>
      <c r="C23" s="25" t="s">
        <v>41</v>
      </c>
      <c r="D23" s="25" t="s">
        <v>42</v>
      </c>
      <c r="E23" s="285"/>
      <c r="F23" s="33"/>
      <c r="G23" s="25" t="s">
        <v>40</v>
      </c>
      <c r="H23" s="25" t="s">
        <v>41</v>
      </c>
      <c r="I23" s="25" t="s">
        <v>42</v>
      </c>
      <c r="J23" s="285"/>
      <c r="K23" s="33"/>
      <c r="L23" s="25" t="s">
        <v>40</v>
      </c>
      <c r="M23" s="25" t="s">
        <v>41</v>
      </c>
      <c r="N23" s="25" t="s">
        <v>42</v>
      </c>
      <c r="O23" s="283"/>
    </row>
    <row r="24" spans="1:15" x14ac:dyDescent="0.25">
      <c r="A24" s="23" t="s">
        <v>3</v>
      </c>
      <c r="B24" s="7">
        <f>B5/$E5*100</f>
        <v>83.333333333333343</v>
      </c>
      <c r="C24" s="7">
        <f t="shared" ref="C24:E24" si="0">C5/$E5*100</f>
        <v>16.666666666666664</v>
      </c>
      <c r="D24" s="7">
        <f t="shared" si="0"/>
        <v>0</v>
      </c>
      <c r="E24" s="7">
        <f t="shared" si="0"/>
        <v>100</v>
      </c>
      <c r="F24" s="35"/>
      <c r="G24" s="7">
        <f>G5/$J5*100</f>
        <v>100</v>
      </c>
      <c r="H24" s="7">
        <f t="shared" ref="H24:J24" si="1">H5/$J5*100</f>
        <v>0</v>
      </c>
      <c r="I24" s="7">
        <f t="shared" si="1"/>
        <v>0</v>
      </c>
      <c r="J24" s="7">
        <f t="shared" si="1"/>
        <v>100</v>
      </c>
      <c r="K24" s="35"/>
      <c r="L24" s="7">
        <f>L5/$O5*100</f>
        <v>54.54545454545454</v>
      </c>
      <c r="M24" s="7">
        <f t="shared" ref="M24:N24" si="2">M5/$O5*100</f>
        <v>45.454545454545453</v>
      </c>
      <c r="N24" s="7">
        <f t="shared" si="2"/>
        <v>0</v>
      </c>
      <c r="O24" s="39">
        <v>100</v>
      </c>
    </row>
    <row r="25" spans="1:15" x14ac:dyDescent="0.25">
      <c r="A25" s="12" t="s">
        <v>7</v>
      </c>
      <c r="B25" s="7">
        <f t="shared" ref="B25:E25" si="3">B6/$E6*100</f>
        <v>86.666666666666671</v>
      </c>
      <c r="C25" s="7">
        <f t="shared" si="3"/>
        <v>13.333333333333334</v>
      </c>
      <c r="D25" s="7">
        <f t="shared" si="3"/>
        <v>0</v>
      </c>
      <c r="E25" s="7">
        <f t="shared" si="3"/>
        <v>100</v>
      </c>
      <c r="F25" s="13"/>
      <c r="G25" s="7">
        <f t="shared" ref="G25:J25" si="4">G6/$J6*100</f>
        <v>94.73684210526315</v>
      </c>
      <c r="H25" s="7">
        <f t="shared" si="4"/>
        <v>5.2631578947368416</v>
      </c>
      <c r="I25" s="7">
        <f t="shared" si="4"/>
        <v>0</v>
      </c>
      <c r="J25" s="7">
        <f t="shared" si="4"/>
        <v>100</v>
      </c>
      <c r="K25" s="13"/>
      <c r="L25" s="7">
        <f t="shared" ref="L25:N25" si="5">L6/$O6*100</f>
        <v>83.333333333333343</v>
      </c>
      <c r="M25" s="7">
        <f t="shared" si="5"/>
        <v>16.666666666666664</v>
      </c>
      <c r="N25" s="7">
        <f t="shared" si="5"/>
        <v>0</v>
      </c>
      <c r="O25" s="14">
        <v>100</v>
      </c>
    </row>
    <row r="26" spans="1:15" x14ac:dyDescent="0.25">
      <c r="A26" s="12" t="s">
        <v>8</v>
      </c>
      <c r="B26" s="7">
        <f t="shared" ref="B26:E26" si="6">B7/$E7*100</f>
        <v>60</v>
      </c>
      <c r="C26" s="7">
        <f t="shared" si="6"/>
        <v>34.285714285714285</v>
      </c>
      <c r="D26" s="7">
        <f t="shared" si="6"/>
        <v>5.7142857142857144</v>
      </c>
      <c r="E26" s="7">
        <f t="shared" si="6"/>
        <v>100</v>
      </c>
      <c r="F26" s="13"/>
      <c r="G26" s="7">
        <f t="shared" ref="G26:J26" si="7">G7/$J7*100</f>
        <v>89.65517241379311</v>
      </c>
      <c r="H26" s="7">
        <f t="shared" si="7"/>
        <v>10.344827586206897</v>
      </c>
      <c r="I26" s="7">
        <f t="shared" si="7"/>
        <v>0</v>
      </c>
      <c r="J26" s="7">
        <f t="shared" si="7"/>
        <v>100</v>
      </c>
      <c r="K26" s="13"/>
      <c r="L26" s="7">
        <f t="shared" ref="L26:N26" si="8">L7/$O7*100</f>
        <v>38.095238095238095</v>
      </c>
      <c r="M26" s="7">
        <f t="shared" si="8"/>
        <v>61.904761904761905</v>
      </c>
      <c r="N26" s="7">
        <f t="shared" si="8"/>
        <v>0</v>
      </c>
      <c r="O26" s="14">
        <v>100</v>
      </c>
    </row>
    <row r="27" spans="1:15" x14ac:dyDescent="0.25">
      <c r="A27" s="12" t="s">
        <v>9</v>
      </c>
      <c r="B27" s="7">
        <f t="shared" ref="B27:E27" si="9">B8/$E8*100</f>
        <v>66.703176341730568</v>
      </c>
      <c r="C27" s="7">
        <f t="shared" si="9"/>
        <v>31.434830230010952</v>
      </c>
      <c r="D27" s="7">
        <f t="shared" si="9"/>
        <v>1.8619934282584885</v>
      </c>
      <c r="E27" s="7">
        <f t="shared" si="9"/>
        <v>100</v>
      </c>
      <c r="F27" s="13"/>
      <c r="G27" s="7">
        <f t="shared" ref="G27:J27" si="10">G8/$J8*100</f>
        <v>86.785714285714292</v>
      </c>
      <c r="H27" s="7">
        <f t="shared" si="10"/>
        <v>12.857142857142856</v>
      </c>
      <c r="I27" s="7">
        <f t="shared" si="10"/>
        <v>0.35714285714285715</v>
      </c>
      <c r="J27" s="7">
        <f t="shared" si="10"/>
        <v>100</v>
      </c>
      <c r="K27" s="13"/>
      <c r="L27" s="7">
        <f t="shared" ref="L27:N27" si="11">L8/$O8*100</f>
        <v>60.07957559681698</v>
      </c>
      <c r="M27" s="7">
        <f t="shared" si="11"/>
        <v>37.135278514588862</v>
      </c>
      <c r="N27" s="7">
        <f t="shared" si="11"/>
        <v>2.7851458885941645</v>
      </c>
      <c r="O27" s="14">
        <v>100</v>
      </c>
    </row>
    <row r="28" spans="1:15" x14ac:dyDescent="0.25">
      <c r="A28" s="9" t="s">
        <v>10</v>
      </c>
      <c r="B28" s="7">
        <f t="shared" ref="B28:E28" si="12">B9/$E9*100</f>
        <v>69.892473118279568</v>
      </c>
      <c r="C28" s="7">
        <f t="shared" si="12"/>
        <v>28.172043010752688</v>
      </c>
      <c r="D28" s="7">
        <f t="shared" si="12"/>
        <v>1.935483870967742</v>
      </c>
      <c r="E28" s="7">
        <f t="shared" si="12"/>
        <v>100</v>
      </c>
      <c r="F28" s="10"/>
      <c r="G28" s="7">
        <f t="shared" ref="G28:J28" si="13">G9/$J9*100</f>
        <v>83.521444695259589</v>
      </c>
      <c r="H28" s="7">
        <f t="shared" si="13"/>
        <v>15.80135440180587</v>
      </c>
      <c r="I28" s="7">
        <f t="shared" si="13"/>
        <v>0.67720090293453727</v>
      </c>
      <c r="J28" s="7">
        <f t="shared" si="13"/>
        <v>100</v>
      </c>
      <c r="K28" s="10"/>
      <c r="L28" s="7">
        <f t="shared" ref="L28:N28" si="14">L9/$O9*100</f>
        <v>64.127764127764124</v>
      </c>
      <c r="M28" s="7">
        <f t="shared" si="14"/>
        <v>33.415233415233416</v>
      </c>
      <c r="N28" s="7">
        <f t="shared" si="14"/>
        <v>2.4570024570024569</v>
      </c>
      <c r="O28" s="11">
        <v>100</v>
      </c>
    </row>
    <row r="29" spans="1:15" x14ac:dyDescent="0.25">
      <c r="A29" s="9" t="s">
        <v>11</v>
      </c>
      <c r="B29" s="7">
        <f t="shared" ref="B29:E29" si="15">B10/$E10*100</f>
        <v>64.724919093851128</v>
      </c>
      <c r="C29" s="7">
        <f t="shared" si="15"/>
        <v>32.686084142394819</v>
      </c>
      <c r="D29" s="7">
        <f t="shared" si="15"/>
        <v>2.5889967637540456</v>
      </c>
      <c r="E29" s="7">
        <f t="shared" si="15"/>
        <v>100</v>
      </c>
      <c r="F29" s="10"/>
      <c r="G29" s="7">
        <f t="shared" ref="G29:J29" si="16">G10/$J10*100</f>
        <v>88.447653429602894</v>
      </c>
      <c r="H29" s="7">
        <f t="shared" si="16"/>
        <v>11.552346570397113</v>
      </c>
      <c r="I29" s="7">
        <f t="shared" si="16"/>
        <v>0</v>
      </c>
      <c r="J29" s="7">
        <f t="shared" si="16"/>
        <v>100</v>
      </c>
      <c r="K29" s="10"/>
      <c r="L29" s="7">
        <f t="shared" ref="L29:N29" si="17">L10/$O10*100</f>
        <v>56.431535269709542</v>
      </c>
      <c r="M29" s="7">
        <f t="shared" si="17"/>
        <v>40.248962655601659</v>
      </c>
      <c r="N29" s="7">
        <f t="shared" si="17"/>
        <v>3.3195020746887969</v>
      </c>
      <c r="O29" s="11">
        <v>100</v>
      </c>
    </row>
    <row r="30" spans="1:15" x14ac:dyDescent="0.25">
      <c r="A30" s="9" t="s">
        <v>12</v>
      </c>
      <c r="B30" s="7">
        <f t="shared" ref="B30:E30" si="18">B11/$E11*100</f>
        <v>60.431654676258994</v>
      </c>
      <c r="C30" s="7">
        <f t="shared" si="18"/>
        <v>39.568345323741006</v>
      </c>
      <c r="D30" s="7">
        <f t="shared" si="18"/>
        <v>0</v>
      </c>
      <c r="E30" s="7">
        <f t="shared" si="18"/>
        <v>100</v>
      </c>
      <c r="F30" s="10"/>
      <c r="G30" s="7">
        <f t="shared" ref="G30:J30" si="19">G11/$J11*100</f>
        <v>95</v>
      </c>
      <c r="H30" s="7">
        <f t="shared" si="19"/>
        <v>5</v>
      </c>
      <c r="I30" s="7">
        <f t="shared" si="19"/>
        <v>0</v>
      </c>
      <c r="J30" s="7">
        <f t="shared" si="19"/>
        <v>100</v>
      </c>
      <c r="K30" s="10"/>
      <c r="L30" s="7">
        <f t="shared" ref="L30:N30" si="20">L11/$O11*100</f>
        <v>52.830188679245282</v>
      </c>
      <c r="M30" s="7">
        <f t="shared" si="20"/>
        <v>44.339622641509436</v>
      </c>
      <c r="N30" s="7">
        <f t="shared" si="20"/>
        <v>2.8301886792452833</v>
      </c>
      <c r="O30" s="11">
        <v>100</v>
      </c>
    </row>
    <row r="31" spans="1:15" x14ac:dyDescent="0.25">
      <c r="A31" s="12" t="s">
        <v>13</v>
      </c>
      <c r="B31" s="7">
        <f t="shared" ref="B31:E31" si="21">B12/$E12*100</f>
        <v>75</v>
      </c>
      <c r="C31" s="7">
        <f t="shared" si="21"/>
        <v>25</v>
      </c>
      <c r="D31" s="7">
        <f t="shared" si="21"/>
        <v>0</v>
      </c>
      <c r="E31" s="7">
        <f t="shared" si="21"/>
        <v>100</v>
      </c>
      <c r="F31" s="13"/>
      <c r="G31" s="7">
        <f t="shared" ref="G31:J31" si="22">G12/$J12*100</f>
        <v>91.228070175438589</v>
      </c>
      <c r="H31" s="7">
        <f t="shared" si="22"/>
        <v>8.7719298245614024</v>
      </c>
      <c r="I31" s="7">
        <f t="shared" si="22"/>
        <v>0</v>
      </c>
      <c r="J31" s="7">
        <f t="shared" si="22"/>
        <v>100</v>
      </c>
      <c r="K31" s="13"/>
      <c r="L31" s="7">
        <f t="shared" ref="L31:N31" si="23">L12/$O12*100</f>
        <v>55.000000000000007</v>
      </c>
      <c r="M31" s="7">
        <f t="shared" si="23"/>
        <v>45</v>
      </c>
      <c r="N31" s="7">
        <f t="shared" si="23"/>
        <v>0</v>
      </c>
      <c r="O31" s="14">
        <v>100</v>
      </c>
    </row>
    <row r="32" spans="1:15" x14ac:dyDescent="0.25">
      <c r="A32" s="12" t="s">
        <v>14</v>
      </c>
      <c r="B32" s="7">
        <f t="shared" ref="B32:E32" si="24">B13/$E13*100</f>
        <v>75</v>
      </c>
      <c r="C32" s="7">
        <f t="shared" si="24"/>
        <v>25</v>
      </c>
      <c r="D32" s="7">
        <f t="shared" si="24"/>
        <v>0</v>
      </c>
      <c r="E32" s="7">
        <f t="shared" si="24"/>
        <v>100</v>
      </c>
      <c r="F32" s="13"/>
      <c r="G32" s="7">
        <f t="shared" ref="G32:J32" si="25">G13/$J13*100</f>
        <v>100</v>
      </c>
      <c r="H32" s="7">
        <f t="shared" si="25"/>
        <v>0</v>
      </c>
      <c r="I32" s="7">
        <f t="shared" si="25"/>
        <v>0</v>
      </c>
      <c r="J32" s="7">
        <f t="shared" si="25"/>
        <v>100</v>
      </c>
      <c r="K32" s="13"/>
      <c r="L32" s="7">
        <f t="shared" ref="L32:N32" si="26">L13/$O13*100</f>
        <v>50</v>
      </c>
      <c r="M32" s="7">
        <f t="shared" si="26"/>
        <v>50</v>
      </c>
      <c r="N32" s="7">
        <f t="shared" si="26"/>
        <v>0</v>
      </c>
      <c r="O32" s="14">
        <v>100</v>
      </c>
    </row>
    <row r="33" spans="1:15" x14ac:dyDescent="0.25">
      <c r="A33" s="12" t="s">
        <v>15</v>
      </c>
      <c r="B33" s="7">
        <f t="shared" ref="B33:E33" si="27">B14/$E14*100</f>
        <v>60.714285714285708</v>
      </c>
      <c r="C33" s="7">
        <f t="shared" si="27"/>
        <v>39.285714285714285</v>
      </c>
      <c r="D33" s="7">
        <f t="shared" si="27"/>
        <v>0</v>
      </c>
      <c r="E33" s="7">
        <f t="shared" si="27"/>
        <v>100</v>
      </c>
      <c r="F33" s="13"/>
      <c r="G33" s="7">
        <f t="shared" ref="G33:J33" si="28">G14/$J14*100</f>
        <v>90.909090909090907</v>
      </c>
      <c r="H33" s="7">
        <f t="shared" si="28"/>
        <v>9.0909090909090917</v>
      </c>
      <c r="I33" s="7">
        <f t="shared" si="28"/>
        <v>0</v>
      </c>
      <c r="J33" s="7">
        <f t="shared" si="28"/>
        <v>100</v>
      </c>
      <c r="K33" s="13"/>
      <c r="L33" s="7">
        <f t="shared" ref="L33:N33" si="29">L14/$O14*100</f>
        <v>48.648648648648653</v>
      </c>
      <c r="M33" s="7">
        <f t="shared" si="29"/>
        <v>51.351351351351347</v>
      </c>
      <c r="N33" s="7">
        <f t="shared" si="29"/>
        <v>0</v>
      </c>
      <c r="O33" s="14">
        <v>100</v>
      </c>
    </row>
    <row r="34" spans="1:15" x14ac:dyDescent="0.25">
      <c r="A34" s="12" t="s">
        <v>16</v>
      </c>
      <c r="B34" s="7">
        <f t="shared" ref="B34:E34" si="30">B15/$E15*100</f>
        <v>61.111111111111114</v>
      </c>
      <c r="C34" s="7">
        <f t="shared" si="30"/>
        <v>38.888888888888893</v>
      </c>
      <c r="D34" s="7">
        <f t="shared" si="30"/>
        <v>0</v>
      </c>
      <c r="E34" s="7">
        <f t="shared" si="30"/>
        <v>100</v>
      </c>
      <c r="F34" s="13"/>
      <c r="G34" s="7">
        <f t="shared" ref="G34:J34" si="31">G15/$J15*100</f>
        <v>89.795918367346943</v>
      </c>
      <c r="H34" s="7">
        <f t="shared" si="31"/>
        <v>10.204081632653061</v>
      </c>
      <c r="I34" s="7">
        <f t="shared" si="31"/>
        <v>0</v>
      </c>
      <c r="J34" s="7">
        <f t="shared" si="31"/>
        <v>100</v>
      </c>
      <c r="K34" s="13"/>
      <c r="L34" s="7">
        <f t="shared" ref="L34:N34" si="32">L15/$O15*100</f>
        <v>50</v>
      </c>
      <c r="M34" s="7">
        <f t="shared" si="32"/>
        <v>50</v>
      </c>
      <c r="N34" s="7">
        <f t="shared" si="32"/>
        <v>0</v>
      </c>
      <c r="O34" s="14">
        <v>100</v>
      </c>
    </row>
    <row r="35" spans="1:15" x14ac:dyDescent="0.25">
      <c r="A35" s="12" t="s">
        <v>17</v>
      </c>
      <c r="B35" s="7">
        <f t="shared" ref="B35:E35" si="33">B16/$E16*100</f>
        <v>76.13636363636364</v>
      </c>
      <c r="C35" s="7">
        <f t="shared" si="33"/>
        <v>21.969696969696969</v>
      </c>
      <c r="D35" s="7">
        <f t="shared" si="33"/>
        <v>1.893939393939394</v>
      </c>
      <c r="E35" s="7">
        <f t="shared" si="33"/>
        <v>100</v>
      </c>
      <c r="F35" s="13"/>
      <c r="G35" s="7">
        <f t="shared" ref="G35:J35" si="34">G16/$J16*100</f>
        <v>90.038314176245223</v>
      </c>
      <c r="H35" s="7">
        <f t="shared" si="34"/>
        <v>9.9616858237547881</v>
      </c>
      <c r="I35" s="7">
        <f t="shared" si="34"/>
        <v>0</v>
      </c>
      <c r="J35" s="7">
        <f t="shared" si="34"/>
        <v>100</v>
      </c>
      <c r="K35" s="13"/>
      <c r="L35" s="7">
        <f t="shared" ref="L35:N35" si="35">L16/$O16*100</f>
        <v>64.651162790697668</v>
      </c>
      <c r="M35" s="7">
        <f t="shared" si="35"/>
        <v>32.558139534883722</v>
      </c>
      <c r="N35" s="7">
        <f t="shared" si="35"/>
        <v>2.7906976744186047</v>
      </c>
      <c r="O35" s="14">
        <v>100</v>
      </c>
    </row>
    <row r="36" spans="1:15" x14ac:dyDescent="0.25">
      <c r="A36" s="12" t="s">
        <v>18</v>
      </c>
      <c r="B36" s="7">
        <f t="shared" ref="B36:E36" si="36">B17/$E17*100</f>
        <v>75.939849624060145</v>
      </c>
      <c r="C36" s="7">
        <f t="shared" si="36"/>
        <v>23.308270676691727</v>
      </c>
      <c r="D36" s="7">
        <f t="shared" si="36"/>
        <v>0.75187969924812026</v>
      </c>
      <c r="E36" s="7">
        <f t="shared" si="36"/>
        <v>100</v>
      </c>
      <c r="F36" s="13"/>
      <c r="G36" s="7">
        <f t="shared" ref="G36:J36" si="37">G17/$J17*100</f>
        <v>94.615384615384613</v>
      </c>
      <c r="H36" s="7">
        <f t="shared" si="37"/>
        <v>5.384615384615385</v>
      </c>
      <c r="I36" s="7">
        <f t="shared" si="37"/>
        <v>0</v>
      </c>
      <c r="J36" s="7">
        <f t="shared" si="37"/>
        <v>100</v>
      </c>
      <c r="K36" s="13"/>
      <c r="L36" s="7">
        <f t="shared" ref="L36:N36" si="38">L17/$O17*100</f>
        <v>56.666666666666664</v>
      </c>
      <c r="M36" s="7">
        <f t="shared" si="38"/>
        <v>41.111111111111107</v>
      </c>
      <c r="N36" s="7">
        <f t="shared" si="38"/>
        <v>2.2222222222222223</v>
      </c>
      <c r="O36" s="14">
        <v>100</v>
      </c>
    </row>
    <row r="37" spans="1:15" x14ac:dyDescent="0.25">
      <c r="A37" s="12" t="s">
        <v>19</v>
      </c>
      <c r="B37" s="7">
        <f t="shared" ref="B37:E37" si="39">B18/$E18*100</f>
        <v>62.5</v>
      </c>
      <c r="C37" s="7">
        <f t="shared" si="39"/>
        <v>36.904761904761905</v>
      </c>
      <c r="D37" s="7">
        <f t="shared" si="39"/>
        <v>0.59523809523809523</v>
      </c>
      <c r="E37" s="7">
        <f t="shared" si="39"/>
        <v>100</v>
      </c>
      <c r="F37" s="13"/>
      <c r="G37" s="7">
        <f t="shared" ref="G37:J37" si="40">G18/$J18*100</f>
        <v>90.361445783132538</v>
      </c>
      <c r="H37" s="7">
        <f t="shared" si="40"/>
        <v>8.4337349397590362</v>
      </c>
      <c r="I37" s="7">
        <f t="shared" si="40"/>
        <v>1.2048192771084338</v>
      </c>
      <c r="J37" s="7">
        <f t="shared" si="40"/>
        <v>100</v>
      </c>
      <c r="K37" s="13"/>
      <c r="L37" s="7">
        <f t="shared" ref="L37:N37" si="41">L18/$O18*100</f>
        <v>53.781512605042018</v>
      </c>
      <c r="M37" s="7">
        <f t="shared" si="41"/>
        <v>43.69747899159664</v>
      </c>
      <c r="N37" s="7">
        <f t="shared" si="41"/>
        <v>2.5210084033613445</v>
      </c>
      <c r="O37" s="14">
        <v>100</v>
      </c>
    </row>
    <row r="38" spans="1:15" x14ac:dyDescent="0.25">
      <c r="A38" s="16" t="s">
        <v>20</v>
      </c>
      <c r="B38" s="42">
        <f t="shared" ref="B38:E38" si="42">B19/$E19*100</f>
        <v>68.713450292397653</v>
      </c>
      <c r="C38" s="42">
        <f t="shared" si="42"/>
        <v>29.76608187134503</v>
      </c>
      <c r="D38" s="42">
        <f t="shared" si="42"/>
        <v>1.5204678362573099</v>
      </c>
      <c r="E38" s="42">
        <f t="shared" si="42"/>
        <v>100</v>
      </c>
      <c r="F38" s="17"/>
      <c r="G38" s="42">
        <f t="shared" ref="G38:J38" si="43">G19/$J19*100</f>
        <v>89.031862745098039</v>
      </c>
      <c r="H38" s="42">
        <f t="shared" si="43"/>
        <v>10.661764705882353</v>
      </c>
      <c r="I38" s="42">
        <f t="shared" si="43"/>
        <v>0.30637254901960786</v>
      </c>
      <c r="J38" s="42">
        <f t="shared" si="43"/>
        <v>100</v>
      </c>
      <c r="K38" s="17"/>
      <c r="L38" s="42">
        <f t="shared" ref="L38:N38" si="44">L19/$O19*100</f>
        <v>59.128474830954168</v>
      </c>
      <c r="M38" s="42">
        <f t="shared" si="44"/>
        <v>38.467317806160786</v>
      </c>
      <c r="N38" s="42">
        <f t="shared" si="44"/>
        <v>2.4042073628850491</v>
      </c>
      <c r="O38" s="18">
        <v>100</v>
      </c>
    </row>
    <row r="39" spans="1:15" ht="12" customHeight="1" x14ac:dyDescent="0.25">
      <c r="A39" s="286" t="s">
        <v>44</v>
      </c>
      <c r="B39" s="287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</row>
    <row r="40" spans="1:15" ht="33" customHeight="1" x14ac:dyDescent="0.25">
      <c r="A40" s="264" t="s">
        <v>45</v>
      </c>
      <c r="B40" s="205"/>
      <c r="C40" s="205"/>
      <c r="D40" s="205"/>
      <c r="E40" s="205"/>
      <c r="F40" s="205"/>
      <c r="G40" s="205"/>
      <c r="H40" s="205"/>
      <c r="I40" s="205"/>
      <c r="J40" s="205"/>
      <c r="K40" s="205"/>
      <c r="L40" s="205"/>
      <c r="M40" s="205"/>
      <c r="N40" s="205"/>
      <c r="O40" s="205"/>
    </row>
  </sheetData>
  <mergeCells count="19">
    <mergeCell ref="E3:E4"/>
    <mergeCell ref="G3:I3"/>
    <mergeCell ref="J3:J4"/>
    <mergeCell ref="A1:O1"/>
    <mergeCell ref="L3:N3"/>
    <mergeCell ref="A40:O40"/>
    <mergeCell ref="O3:O4"/>
    <mergeCell ref="A21:A23"/>
    <mergeCell ref="B21:N21"/>
    <mergeCell ref="B22:D22"/>
    <mergeCell ref="E22:E23"/>
    <mergeCell ref="G22:I22"/>
    <mergeCell ref="J22:J23"/>
    <mergeCell ref="L22:N22"/>
    <mergeCell ref="O22:O23"/>
    <mergeCell ref="A2:A4"/>
    <mergeCell ref="B2:N2"/>
    <mergeCell ref="B3:D3"/>
    <mergeCell ref="A39:B39"/>
  </mergeCells>
  <pageMargins left="0.7" right="0.7" top="0.75" bottom="0.75" header="0.3" footer="0.3"/>
  <pageSetup paperSize="9" scale="7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9"/>
  <sheetViews>
    <sheetView workbookViewId="0">
      <selection sqref="A1:O1"/>
    </sheetView>
  </sheetViews>
  <sheetFormatPr defaultRowHeight="15" x14ac:dyDescent="0.25"/>
  <cols>
    <col min="1" max="1" width="22.5703125" customWidth="1"/>
    <col min="2" max="3" width="9.5703125" bestFit="1" customWidth="1"/>
    <col min="4" max="4" width="9.28515625" bestFit="1" customWidth="1"/>
    <col min="5" max="5" width="10.5703125" bestFit="1" customWidth="1"/>
    <col min="6" max="6" width="1.85546875" customWidth="1"/>
    <col min="7" max="8" width="9.5703125" bestFit="1" customWidth="1"/>
    <col min="9" max="9" width="9.28515625" bestFit="1" customWidth="1"/>
    <col min="10" max="10" width="10.5703125" bestFit="1" customWidth="1"/>
    <col min="11" max="11" width="1.5703125" customWidth="1"/>
    <col min="12" max="13" width="9.5703125" bestFit="1" customWidth="1"/>
    <col min="14" max="14" width="9.28515625" bestFit="1" customWidth="1"/>
    <col min="15" max="15" width="10.5703125" bestFit="1" customWidth="1"/>
  </cols>
  <sheetData>
    <row r="1" spans="1:15" ht="25.5" customHeight="1" x14ac:dyDescent="0.25">
      <c r="A1" s="281" t="s">
        <v>150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</row>
    <row r="2" spans="1:15" x14ac:dyDescent="0.25">
      <c r="A2" s="200" t="s">
        <v>77</v>
      </c>
      <c r="B2" s="246" t="s">
        <v>37</v>
      </c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88"/>
    </row>
    <row r="3" spans="1:15" x14ac:dyDescent="0.25">
      <c r="A3" s="226"/>
      <c r="B3" s="271" t="s">
        <v>29</v>
      </c>
      <c r="C3" s="271"/>
      <c r="D3" s="271"/>
      <c r="E3" s="274" t="s">
        <v>38</v>
      </c>
      <c r="F3" s="33"/>
      <c r="G3" s="271" t="s">
        <v>30</v>
      </c>
      <c r="H3" s="271"/>
      <c r="I3" s="271"/>
      <c r="J3" s="274" t="s">
        <v>38</v>
      </c>
      <c r="K3" s="33"/>
      <c r="L3" s="271" t="s">
        <v>31</v>
      </c>
      <c r="M3" s="271"/>
      <c r="N3" s="271"/>
      <c r="O3" s="274" t="s">
        <v>39</v>
      </c>
    </row>
    <row r="4" spans="1:15" ht="18" x14ac:dyDescent="0.25">
      <c r="A4" s="277"/>
      <c r="B4" s="25" t="s">
        <v>40</v>
      </c>
      <c r="C4" s="25" t="s">
        <v>41</v>
      </c>
      <c r="D4" s="25" t="s">
        <v>42</v>
      </c>
      <c r="E4" s="285"/>
      <c r="F4" s="33"/>
      <c r="G4" s="25" t="s">
        <v>40</v>
      </c>
      <c r="H4" s="25" t="s">
        <v>41</v>
      </c>
      <c r="I4" s="25" t="s">
        <v>42</v>
      </c>
      <c r="J4" s="285"/>
      <c r="K4" s="33"/>
      <c r="L4" s="25" t="s">
        <v>40</v>
      </c>
      <c r="M4" s="25" t="s">
        <v>41</v>
      </c>
      <c r="N4" s="25" t="s">
        <v>42</v>
      </c>
      <c r="O4" s="285"/>
    </row>
    <row r="5" spans="1:15" x14ac:dyDescent="0.25">
      <c r="A5" s="15" t="s">
        <v>78</v>
      </c>
      <c r="B5" s="51">
        <v>113</v>
      </c>
      <c r="C5" s="51">
        <v>59</v>
      </c>
      <c r="D5" s="51">
        <v>3</v>
      </c>
      <c r="E5" s="51">
        <v>175</v>
      </c>
      <c r="F5" s="51"/>
      <c r="G5" s="51">
        <v>140</v>
      </c>
      <c r="H5" s="51">
        <v>23</v>
      </c>
      <c r="I5" s="51">
        <v>0</v>
      </c>
      <c r="J5" s="51">
        <v>163</v>
      </c>
      <c r="K5" s="51"/>
      <c r="L5" s="51">
        <v>72</v>
      </c>
      <c r="M5" s="51">
        <v>61</v>
      </c>
      <c r="N5" s="51">
        <v>1</v>
      </c>
      <c r="O5" s="51">
        <v>134</v>
      </c>
    </row>
    <row r="6" spans="1:15" x14ac:dyDescent="0.25">
      <c r="A6" s="12" t="s">
        <v>79</v>
      </c>
      <c r="B6" s="51">
        <v>11</v>
      </c>
      <c r="C6" s="51">
        <v>4</v>
      </c>
      <c r="D6" s="51">
        <v>0</v>
      </c>
      <c r="E6" s="51">
        <v>15</v>
      </c>
      <c r="F6" s="51"/>
      <c r="G6" s="51">
        <v>14</v>
      </c>
      <c r="H6" s="51">
        <v>1</v>
      </c>
      <c r="I6" s="51">
        <v>0</v>
      </c>
      <c r="J6" s="51">
        <v>15</v>
      </c>
      <c r="K6" s="51"/>
      <c r="L6" s="51">
        <v>5</v>
      </c>
      <c r="M6" s="51">
        <v>6</v>
      </c>
      <c r="N6" s="51">
        <v>1</v>
      </c>
      <c r="O6" s="51">
        <v>12</v>
      </c>
    </row>
    <row r="7" spans="1:15" x14ac:dyDescent="0.25">
      <c r="A7" s="60" t="s">
        <v>80</v>
      </c>
      <c r="B7" s="51">
        <v>31</v>
      </c>
      <c r="C7" s="51">
        <v>23</v>
      </c>
      <c r="D7" s="51">
        <v>0</v>
      </c>
      <c r="E7" s="51">
        <v>54</v>
      </c>
      <c r="F7" s="51"/>
      <c r="G7" s="51">
        <v>42</v>
      </c>
      <c r="H7" s="51">
        <v>5</v>
      </c>
      <c r="I7" s="51">
        <v>1</v>
      </c>
      <c r="J7" s="51">
        <v>48</v>
      </c>
      <c r="K7" s="51"/>
      <c r="L7" s="51">
        <v>22</v>
      </c>
      <c r="M7" s="51">
        <v>21</v>
      </c>
      <c r="N7" s="51">
        <v>1</v>
      </c>
      <c r="O7" s="51">
        <v>44</v>
      </c>
    </row>
    <row r="8" spans="1:15" x14ac:dyDescent="0.25">
      <c r="A8" s="60" t="s">
        <v>81</v>
      </c>
      <c r="B8" s="51">
        <v>190</v>
      </c>
      <c r="C8" s="51">
        <v>90</v>
      </c>
      <c r="D8" s="51">
        <v>5</v>
      </c>
      <c r="E8" s="51">
        <v>285</v>
      </c>
      <c r="F8" s="51"/>
      <c r="G8" s="51">
        <v>254</v>
      </c>
      <c r="H8" s="51">
        <v>24</v>
      </c>
      <c r="I8" s="51">
        <v>1</v>
      </c>
      <c r="J8" s="51">
        <v>279</v>
      </c>
      <c r="K8" s="51"/>
      <c r="L8" s="51">
        <v>141</v>
      </c>
      <c r="M8" s="51">
        <v>78</v>
      </c>
      <c r="N8" s="51">
        <v>9</v>
      </c>
      <c r="O8" s="51">
        <v>228</v>
      </c>
    </row>
    <row r="9" spans="1:15" x14ac:dyDescent="0.25">
      <c r="A9" s="60" t="s">
        <v>82</v>
      </c>
      <c r="B9" s="51">
        <f>B10+B11</f>
        <v>40</v>
      </c>
      <c r="C9" s="51">
        <f t="shared" ref="C9:N9" si="0">C10+C11</f>
        <v>25</v>
      </c>
      <c r="D9" s="51">
        <f t="shared" si="0"/>
        <v>0</v>
      </c>
      <c r="E9" s="51">
        <v>65</v>
      </c>
      <c r="F9" s="51"/>
      <c r="G9" s="51">
        <f t="shared" si="0"/>
        <v>54</v>
      </c>
      <c r="H9" s="51">
        <f t="shared" si="0"/>
        <v>13</v>
      </c>
      <c r="I9" s="51">
        <f t="shared" si="0"/>
        <v>0</v>
      </c>
      <c r="J9" s="51">
        <v>67</v>
      </c>
      <c r="K9" s="51"/>
      <c r="L9" s="51">
        <f t="shared" si="0"/>
        <v>21</v>
      </c>
      <c r="M9" s="51">
        <f t="shared" si="0"/>
        <v>26</v>
      </c>
      <c r="N9" s="51">
        <f t="shared" si="0"/>
        <v>2</v>
      </c>
      <c r="O9" s="51">
        <v>49</v>
      </c>
    </row>
    <row r="10" spans="1:15" x14ac:dyDescent="0.25">
      <c r="A10" s="61" t="s">
        <v>83</v>
      </c>
      <c r="B10" s="51">
        <v>23</v>
      </c>
      <c r="C10" s="51">
        <v>15</v>
      </c>
      <c r="D10" s="51">
        <v>0</v>
      </c>
      <c r="E10" s="51">
        <v>38</v>
      </c>
      <c r="F10" s="51"/>
      <c r="G10" s="51">
        <v>29</v>
      </c>
      <c r="H10" s="51">
        <v>9</v>
      </c>
      <c r="I10" s="51">
        <v>0</v>
      </c>
      <c r="J10" s="51">
        <v>38</v>
      </c>
      <c r="K10" s="51"/>
      <c r="L10" s="51">
        <v>14</v>
      </c>
      <c r="M10" s="51">
        <v>16</v>
      </c>
      <c r="N10" s="51">
        <v>2</v>
      </c>
      <c r="O10" s="51">
        <v>32</v>
      </c>
    </row>
    <row r="11" spans="1:15" x14ac:dyDescent="0.25">
      <c r="A11" s="61" t="s">
        <v>84</v>
      </c>
      <c r="B11" s="51">
        <v>17</v>
      </c>
      <c r="C11" s="51">
        <v>10</v>
      </c>
      <c r="D11" s="51">
        <v>0</v>
      </c>
      <c r="E11" s="51">
        <v>27</v>
      </c>
      <c r="F11" s="51"/>
      <c r="G11" s="51">
        <v>25</v>
      </c>
      <c r="H11" s="51">
        <v>4</v>
      </c>
      <c r="I11" s="51">
        <v>0</v>
      </c>
      <c r="J11" s="51">
        <v>29</v>
      </c>
      <c r="K11" s="51"/>
      <c r="L11" s="51">
        <v>7</v>
      </c>
      <c r="M11" s="51">
        <v>10</v>
      </c>
      <c r="N11" s="51">
        <v>0</v>
      </c>
      <c r="O11" s="51">
        <v>17</v>
      </c>
    </row>
    <row r="12" spans="1:15" x14ac:dyDescent="0.25">
      <c r="A12" s="60" t="s">
        <v>85</v>
      </c>
      <c r="B12" s="51">
        <v>76</v>
      </c>
      <c r="C12" s="51">
        <v>35</v>
      </c>
      <c r="D12" s="51">
        <v>4</v>
      </c>
      <c r="E12" s="51">
        <v>115</v>
      </c>
      <c r="F12" s="51"/>
      <c r="G12" s="51">
        <v>97</v>
      </c>
      <c r="H12" s="51">
        <v>8</v>
      </c>
      <c r="I12" s="51">
        <v>0</v>
      </c>
      <c r="J12" s="51">
        <v>105</v>
      </c>
      <c r="K12" s="51"/>
      <c r="L12" s="51">
        <v>44</v>
      </c>
      <c r="M12" s="51">
        <v>39</v>
      </c>
      <c r="N12" s="51">
        <v>1</v>
      </c>
      <c r="O12" s="51">
        <v>84</v>
      </c>
    </row>
    <row r="13" spans="1:15" x14ac:dyDescent="0.25">
      <c r="A13" s="60" t="s">
        <v>86</v>
      </c>
      <c r="B13" s="51">
        <v>27</v>
      </c>
      <c r="C13" s="51">
        <v>15</v>
      </c>
      <c r="D13" s="51">
        <v>0</v>
      </c>
      <c r="E13" s="51">
        <v>42</v>
      </c>
      <c r="F13" s="51"/>
      <c r="G13" s="51">
        <v>31</v>
      </c>
      <c r="H13" s="51">
        <v>8</v>
      </c>
      <c r="I13" s="51">
        <v>0</v>
      </c>
      <c r="J13" s="51">
        <v>39</v>
      </c>
      <c r="K13" s="51"/>
      <c r="L13" s="51">
        <v>16</v>
      </c>
      <c r="M13" s="51">
        <v>13</v>
      </c>
      <c r="N13" s="51">
        <v>0</v>
      </c>
      <c r="O13" s="51">
        <v>29</v>
      </c>
    </row>
    <row r="14" spans="1:15" x14ac:dyDescent="0.25">
      <c r="A14" s="60" t="s">
        <v>87</v>
      </c>
      <c r="B14" s="51">
        <v>96</v>
      </c>
      <c r="C14" s="51">
        <v>46</v>
      </c>
      <c r="D14" s="51">
        <v>3</v>
      </c>
      <c r="E14" s="51">
        <v>145</v>
      </c>
      <c r="F14" s="51"/>
      <c r="G14" s="51">
        <v>131</v>
      </c>
      <c r="H14" s="51">
        <v>8</v>
      </c>
      <c r="I14" s="51">
        <v>1</v>
      </c>
      <c r="J14" s="51">
        <v>140</v>
      </c>
      <c r="K14" s="51"/>
      <c r="L14" s="51">
        <v>70</v>
      </c>
      <c r="M14" s="51">
        <v>45</v>
      </c>
      <c r="N14" s="51">
        <v>3</v>
      </c>
      <c r="O14" s="51">
        <v>118</v>
      </c>
    </row>
    <row r="15" spans="1:15" x14ac:dyDescent="0.25">
      <c r="A15" s="60" t="s">
        <v>88</v>
      </c>
      <c r="B15" s="51">
        <v>72</v>
      </c>
      <c r="C15" s="51">
        <v>36</v>
      </c>
      <c r="D15" s="51">
        <v>1</v>
      </c>
      <c r="E15" s="51">
        <v>109</v>
      </c>
      <c r="F15" s="51"/>
      <c r="G15" s="51">
        <v>99</v>
      </c>
      <c r="H15" s="51">
        <v>10</v>
      </c>
      <c r="I15" s="51">
        <v>0</v>
      </c>
      <c r="J15" s="51">
        <v>109</v>
      </c>
      <c r="K15" s="51"/>
      <c r="L15" s="51">
        <v>48</v>
      </c>
      <c r="M15" s="51">
        <v>39</v>
      </c>
      <c r="N15" s="51">
        <v>2</v>
      </c>
      <c r="O15" s="51">
        <v>89</v>
      </c>
    </row>
    <row r="16" spans="1:15" x14ac:dyDescent="0.25">
      <c r="A16" s="60" t="s">
        <v>89</v>
      </c>
      <c r="B16" s="51">
        <v>10</v>
      </c>
      <c r="C16" s="51">
        <v>9</v>
      </c>
      <c r="D16" s="51">
        <v>1</v>
      </c>
      <c r="E16" s="51">
        <v>20</v>
      </c>
      <c r="F16" s="51"/>
      <c r="G16" s="51">
        <v>14</v>
      </c>
      <c r="H16" s="51">
        <v>2</v>
      </c>
      <c r="I16" s="51">
        <v>0</v>
      </c>
      <c r="J16" s="51">
        <v>16</v>
      </c>
      <c r="K16" s="51"/>
      <c r="L16" s="51">
        <v>6</v>
      </c>
      <c r="M16" s="51">
        <v>11</v>
      </c>
      <c r="N16" s="51">
        <v>1</v>
      </c>
      <c r="O16" s="51">
        <v>18</v>
      </c>
    </row>
    <row r="17" spans="1:15" x14ac:dyDescent="0.25">
      <c r="A17" s="60" t="s">
        <v>90</v>
      </c>
      <c r="B17" s="51">
        <v>27</v>
      </c>
      <c r="C17" s="51">
        <v>19</v>
      </c>
      <c r="D17" s="51">
        <v>4</v>
      </c>
      <c r="E17" s="51">
        <v>50</v>
      </c>
      <c r="F17" s="51"/>
      <c r="G17" s="51">
        <v>35</v>
      </c>
      <c r="H17" s="51">
        <v>7</v>
      </c>
      <c r="I17" s="51">
        <v>0</v>
      </c>
      <c r="J17" s="51">
        <v>42</v>
      </c>
      <c r="K17" s="51"/>
      <c r="L17" s="51">
        <v>22</v>
      </c>
      <c r="M17" s="51">
        <v>16</v>
      </c>
      <c r="N17" s="51">
        <v>2</v>
      </c>
      <c r="O17" s="51">
        <v>40</v>
      </c>
    </row>
    <row r="18" spans="1:15" x14ac:dyDescent="0.25">
      <c r="A18" s="60" t="s">
        <v>91</v>
      </c>
      <c r="B18" s="51">
        <v>120</v>
      </c>
      <c r="C18" s="51">
        <v>38</v>
      </c>
      <c r="D18" s="51">
        <v>0</v>
      </c>
      <c r="E18" s="51">
        <v>158</v>
      </c>
      <c r="F18" s="51"/>
      <c r="G18" s="51">
        <v>150</v>
      </c>
      <c r="H18" s="51">
        <v>8</v>
      </c>
      <c r="I18" s="51">
        <v>0</v>
      </c>
      <c r="J18" s="51">
        <v>158</v>
      </c>
      <c r="K18" s="51"/>
      <c r="L18" s="51">
        <v>75</v>
      </c>
      <c r="M18" s="51">
        <v>36</v>
      </c>
      <c r="N18" s="51">
        <v>1</v>
      </c>
      <c r="O18" s="51">
        <v>112</v>
      </c>
    </row>
    <row r="19" spans="1:15" x14ac:dyDescent="0.25">
      <c r="A19" s="60" t="s">
        <v>92</v>
      </c>
      <c r="B19" s="51">
        <v>35</v>
      </c>
      <c r="C19" s="51">
        <v>14</v>
      </c>
      <c r="D19" s="51">
        <v>0</v>
      </c>
      <c r="E19" s="51">
        <v>49</v>
      </c>
      <c r="F19" s="51"/>
      <c r="G19" s="51">
        <v>40</v>
      </c>
      <c r="H19" s="51">
        <v>9</v>
      </c>
      <c r="I19" s="51">
        <v>0</v>
      </c>
      <c r="J19" s="51">
        <v>49</v>
      </c>
      <c r="K19" s="51"/>
      <c r="L19" s="51">
        <v>26</v>
      </c>
      <c r="M19" s="51">
        <v>9</v>
      </c>
      <c r="N19" s="51">
        <v>0</v>
      </c>
      <c r="O19" s="51">
        <v>35</v>
      </c>
    </row>
    <row r="20" spans="1:15" x14ac:dyDescent="0.25">
      <c r="A20" s="60" t="s">
        <v>93</v>
      </c>
      <c r="B20" s="51">
        <v>21</v>
      </c>
      <c r="C20" s="51">
        <v>4</v>
      </c>
      <c r="D20" s="51">
        <v>1</v>
      </c>
      <c r="E20" s="51">
        <v>26</v>
      </c>
      <c r="F20" s="51"/>
      <c r="G20" s="51">
        <v>23</v>
      </c>
      <c r="H20" s="51">
        <v>1</v>
      </c>
      <c r="I20" s="51">
        <v>1</v>
      </c>
      <c r="J20" s="51">
        <v>25</v>
      </c>
      <c r="K20" s="51"/>
      <c r="L20" s="51">
        <v>16</v>
      </c>
      <c r="M20" s="51">
        <v>5</v>
      </c>
      <c r="N20" s="51">
        <v>1</v>
      </c>
      <c r="O20" s="51">
        <v>22</v>
      </c>
    </row>
    <row r="21" spans="1:15" x14ac:dyDescent="0.25">
      <c r="A21" s="60" t="s">
        <v>94</v>
      </c>
      <c r="B21" s="51">
        <v>67</v>
      </c>
      <c r="C21" s="51">
        <v>27</v>
      </c>
      <c r="D21" s="51">
        <v>1</v>
      </c>
      <c r="E21" s="51">
        <v>95</v>
      </c>
      <c r="F21" s="51"/>
      <c r="G21" s="51">
        <v>73</v>
      </c>
      <c r="H21" s="51">
        <v>9</v>
      </c>
      <c r="I21" s="51">
        <v>0</v>
      </c>
      <c r="J21" s="51">
        <v>82</v>
      </c>
      <c r="K21" s="51"/>
      <c r="L21" s="51">
        <v>51</v>
      </c>
      <c r="M21" s="51">
        <v>26</v>
      </c>
      <c r="N21" s="51">
        <v>1</v>
      </c>
      <c r="O21" s="51">
        <v>78</v>
      </c>
    </row>
    <row r="22" spans="1:15" x14ac:dyDescent="0.25">
      <c r="A22" s="60" t="s">
        <v>95</v>
      </c>
      <c r="B22" s="51">
        <v>52</v>
      </c>
      <c r="C22" s="51">
        <v>11</v>
      </c>
      <c r="D22" s="51">
        <v>0</v>
      </c>
      <c r="E22" s="51">
        <v>63</v>
      </c>
      <c r="F22" s="51"/>
      <c r="G22" s="51">
        <v>52</v>
      </c>
      <c r="H22" s="51">
        <v>5</v>
      </c>
      <c r="I22" s="51">
        <v>0</v>
      </c>
      <c r="J22" s="51">
        <v>57</v>
      </c>
      <c r="K22" s="51"/>
      <c r="L22" s="51">
        <v>33</v>
      </c>
      <c r="M22" s="51">
        <v>13</v>
      </c>
      <c r="N22" s="51">
        <v>0</v>
      </c>
      <c r="O22" s="51">
        <v>46</v>
      </c>
    </row>
    <row r="23" spans="1:15" x14ac:dyDescent="0.25">
      <c r="A23" s="60" t="s">
        <v>96</v>
      </c>
      <c r="B23" s="51">
        <v>15</v>
      </c>
      <c r="C23" s="51">
        <v>4</v>
      </c>
      <c r="D23" s="51">
        <v>0</v>
      </c>
      <c r="E23" s="51">
        <v>19</v>
      </c>
      <c r="F23" s="51"/>
      <c r="G23" s="51">
        <v>18</v>
      </c>
      <c r="H23" s="51">
        <v>3</v>
      </c>
      <c r="I23" s="51">
        <v>0</v>
      </c>
      <c r="J23" s="51">
        <v>21</v>
      </c>
      <c r="K23" s="51"/>
      <c r="L23" s="51">
        <v>11</v>
      </c>
      <c r="M23" s="51">
        <v>6</v>
      </c>
      <c r="N23" s="51">
        <v>0</v>
      </c>
      <c r="O23" s="51">
        <v>17</v>
      </c>
    </row>
    <row r="24" spans="1:15" x14ac:dyDescent="0.25">
      <c r="A24" s="60" t="s">
        <v>97</v>
      </c>
      <c r="B24" s="51">
        <v>32</v>
      </c>
      <c r="C24" s="51">
        <v>12</v>
      </c>
      <c r="D24" s="51">
        <v>1</v>
      </c>
      <c r="E24" s="51">
        <v>45</v>
      </c>
      <c r="F24" s="51"/>
      <c r="G24" s="51">
        <v>33</v>
      </c>
      <c r="H24" s="51">
        <v>11</v>
      </c>
      <c r="I24" s="51">
        <v>1</v>
      </c>
      <c r="J24" s="51">
        <v>45</v>
      </c>
      <c r="K24" s="51"/>
      <c r="L24" s="51">
        <v>25</v>
      </c>
      <c r="M24" s="51">
        <v>15</v>
      </c>
      <c r="N24" s="51">
        <v>1</v>
      </c>
      <c r="O24" s="51">
        <v>41</v>
      </c>
    </row>
    <row r="25" spans="1:15" x14ac:dyDescent="0.25">
      <c r="A25" s="60" t="s">
        <v>98</v>
      </c>
      <c r="B25" s="51">
        <v>67</v>
      </c>
      <c r="C25" s="51">
        <v>14</v>
      </c>
      <c r="D25" s="51">
        <v>2</v>
      </c>
      <c r="E25" s="51">
        <v>83</v>
      </c>
      <c r="F25" s="51"/>
      <c r="G25" s="51">
        <v>68</v>
      </c>
      <c r="H25" s="51">
        <v>9</v>
      </c>
      <c r="I25" s="51">
        <v>0</v>
      </c>
      <c r="J25" s="51">
        <v>77</v>
      </c>
      <c r="K25" s="51"/>
      <c r="L25" s="51">
        <v>45</v>
      </c>
      <c r="M25" s="51">
        <v>21</v>
      </c>
      <c r="N25" s="51">
        <v>3</v>
      </c>
      <c r="O25" s="51">
        <v>69</v>
      </c>
    </row>
    <row r="26" spans="1:15" x14ac:dyDescent="0.25">
      <c r="A26" s="60" t="s">
        <v>99</v>
      </c>
      <c r="B26" s="51">
        <v>58</v>
      </c>
      <c r="C26" s="51">
        <v>21</v>
      </c>
      <c r="D26" s="51">
        <v>0</v>
      </c>
      <c r="E26" s="51">
        <v>79</v>
      </c>
      <c r="F26" s="51"/>
      <c r="G26" s="51">
        <v>66</v>
      </c>
      <c r="H26" s="51">
        <v>10</v>
      </c>
      <c r="I26" s="51">
        <v>0</v>
      </c>
      <c r="J26" s="51">
        <v>76</v>
      </c>
      <c r="K26" s="51"/>
      <c r="L26" s="51">
        <v>32</v>
      </c>
      <c r="M26" s="51">
        <v>21</v>
      </c>
      <c r="N26" s="51">
        <v>2</v>
      </c>
      <c r="O26" s="51">
        <v>55</v>
      </c>
    </row>
    <row r="27" spans="1:15" ht="9" customHeight="1" x14ac:dyDescent="0.25">
      <c r="A27" s="60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</row>
    <row r="28" spans="1:15" x14ac:dyDescent="0.25">
      <c r="A28" s="60" t="s">
        <v>100</v>
      </c>
      <c r="B28" s="51">
        <f>B5+B6+B7+B8</f>
        <v>345</v>
      </c>
      <c r="C28" s="51">
        <f t="shared" ref="C28:N28" si="1">C5+C6+C7+C8</f>
        <v>176</v>
      </c>
      <c r="D28" s="51">
        <f t="shared" si="1"/>
        <v>8</v>
      </c>
      <c r="E28" s="51">
        <v>529</v>
      </c>
      <c r="F28" s="51"/>
      <c r="G28" s="51">
        <f t="shared" si="1"/>
        <v>450</v>
      </c>
      <c r="H28" s="51">
        <f t="shared" si="1"/>
        <v>53</v>
      </c>
      <c r="I28" s="51">
        <f t="shared" si="1"/>
        <v>2</v>
      </c>
      <c r="J28" s="51">
        <v>505</v>
      </c>
      <c r="K28" s="51"/>
      <c r="L28" s="51">
        <f t="shared" si="1"/>
        <v>240</v>
      </c>
      <c r="M28" s="51">
        <f t="shared" si="1"/>
        <v>166</v>
      </c>
      <c r="N28" s="51">
        <f t="shared" si="1"/>
        <v>12</v>
      </c>
      <c r="O28" s="51">
        <v>418</v>
      </c>
    </row>
    <row r="29" spans="1:15" x14ac:dyDescent="0.25">
      <c r="A29" s="60" t="s">
        <v>101</v>
      </c>
      <c r="B29" s="51">
        <f>B9+B12+B13+B14</f>
        <v>239</v>
      </c>
      <c r="C29" s="51">
        <f t="shared" ref="C29:N29" si="2">C9+C12+C13+C14</f>
        <v>121</v>
      </c>
      <c r="D29" s="51">
        <f t="shared" si="2"/>
        <v>7</v>
      </c>
      <c r="E29" s="51">
        <v>367</v>
      </c>
      <c r="F29" s="51"/>
      <c r="G29" s="51">
        <f t="shared" si="2"/>
        <v>313</v>
      </c>
      <c r="H29" s="51">
        <f t="shared" si="2"/>
        <v>37</v>
      </c>
      <c r="I29" s="51">
        <f t="shared" si="2"/>
        <v>1</v>
      </c>
      <c r="J29" s="51">
        <v>351</v>
      </c>
      <c r="K29" s="51"/>
      <c r="L29" s="51">
        <f t="shared" si="2"/>
        <v>151</v>
      </c>
      <c r="M29" s="51">
        <f t="shared" si="2"/>
        <v>123</v>
      </c>
      <c r="N29" s="51">
        <f t="shared" si="2"/>
        <v>6</v>
      </c>
      <c r="O29" s="51">
        <v>280</v>
      </c>
    </row>
    <row r="30" spans="1:15" x14ac:dyDescent="0.25">
      <c r="A30" s="60" t="s">
        <v>102</v>
      </c>
      <c r="B30" s="51">
        <v>229</v>
      </c>
      <c r="C30" s="51">
        <v>102</v>
      </c>
      <c r="D30" s="51">
        <v>6</v>
      </c>
      <c r="E30" s="51">
        <v>337</v>
      </c>
      <c r="F30" s="51"/>
      <c r="G30" s="51">
        <f t="shared" ref="G30:N30" si="3">G15+G16+G17+G18</f>
        <v>298</v>
      </c>
      <c r="H30" s="51">
        <f t="shared" si="3"/>
        <v>27</v>
      </c>
      <c r="I30" s="51">
        <f t="shared" si="3"/>
        <v>0</v>
      </c>
      <c r="J30" s="51">
        <v>325</v>
      </c>
      <c r="K30" s="51"/>
      <c r="L30" s="51">
        <f t="shared" si="3"/>
        <v>151</v>
      </c>
      <c r="M30" s="51">
        <f t="shared" si="3"/>
        <v>102</v>
      </c>
      <c r="N30" s="51">
        <f t="shared" si="3"/>
        <v>6</v>
      </c>
      <c r="O30" s="51">
        <v>259</v>
      </c>
    </row>
    <row r="31" spans="1:15" x14ac:dyDescent="0.25">
      <c r="A31" s="60" t="s">
        <v>103</v>
      </c>
      <c r="B31" s="51">
        <f>B19+B20+B21+B22+B23+B24</f>
        <v>222</v>
      </c>
      <c r="C31" s="51">
        <f t="shared" ref="C31:N31" si="4">C19+C20+C21+C22+C23+C24</f>
        <v>72</v>
      </c>
      <c r="D31" s="51">
        <f t="shared" si="4"/>
        <v>3</v>
      </c>
      <c r="E31" s="51">
        <v>297</v>
      </c>
      <c r="F31" s="51"/>
      <c r="G31" s="51">
        <f t="shared" si="4"/>
        <v>239</v>
      </c>
      <c r="H31" s="51">
        <f t="shared" si="4"/>
        <v>38</v>
      </c>
      <c r="I31" s="51">
        <f t="shared" si="4"/>
        <v>2</v>
      </c>
      <c r="J31" s="51">
        <v>279</v>
      </c>
      <c r="K31" s="51"/>
      <c r="L31" s="51">
        <f t="shared" si="4"/>
        <v>162</v>
      </c>
      <c r="M31" s="51">
        <f t="shared" si="4"/>
        <v>74</v>
      </c>
      <c r="N31" s="51">
        <f t="shared" si="4"/>
        <v>3</v>
      </c>
      <c r="O31" s="51">
        <v>239</v>
      </c>
    </row>
    <row r="32" spans="1:15" x14ac:dyDescent="0.25">
      <c r="A32" s="60" t="s">
        <v>104</v>
      </c>
      <c r="B32" s="51">
        <f>B25+B26</f>
        <v>125</v>
      </c>
      <c r="C32" s="51">
        <f t="shared" ref="C32:N32" si="5">C25+C26</f>
        <v>35</v>
      </c>
      <c r="D32" s="51">
        <f t="shared" si="5"/>
        <v>2</v>
      </c>
      <c r="E32" s="51">
        <v>162</v>
      </c>
      <c r="F32" s="51"/>
      <c r="G32" s="51">
        <f t="shared" si="5"/>
        <v>134</v>
      </c>
      <c r="H32" s="51">
        <f t="shared" si="5"/>
        <v>19</v>
      </c>
      <c r="I32" s="51">
        <f t="shared" si="5"/>
        <v>0</v>
      </c>
      <c r="J32" s="51">
        <v>153</v>
      </c>
      <c r="K32" s="51"/>
      <c r="L32" s="51">
        <f t="shared" si="5"/>
        <v>77</v>
      </c>
      <c r="M32" s="51">
        <f t="shared" si="5"/>
        <v>42</v>
      </c>
      <c r="N32" s="51">
        <f t="shared" si="5"/>
        <v>5</v>
      </c>
      <c r="O32" s="51">
        <v>124</v>
      </c>
    </row>
    <row r="33" spans="1:15" s="75" customFormat="1" x14ac:dyDescent="0.25">
      <c r="A33" s="74" t="s">
        <v>105</v>
      </c>
      <c r="B33" s="53">
        <f>B28+B29+B30+B31+B32</f>
        <v>1160</v>
      </c>
      <c r="C33" s="53">
        <f t="shared" ref="C33:N33" si="6">C28+C29+C30+C31+C32</f>
        <v>506</v>
      </c>
      <c r="D33" s="53">
        <f t="shared" si="6"/>
        <v>26</v>
      </c>
      <c r="E33" s="53">
        <v>1692</v>
      </c>
      <c r="F33" s="53"/>
      <c r="G33" s="53">
        <f t="shared" si="6"/>
        <v>1434</v>
      </c>
      <c r="H33" s="53">
        <f t="shared" si="6"/>
        <v>174</v>
      </c>
      <c r="I33" s="53">
        <f t="shared" si="6"/>
        <v>5</v>
      </c>
      <c r="J33" s="53">
        <v>1613</v>
      </c>
      <c r="K33" s="53"/>
      <c r="L33" s="53">
        <f t="shared" si="6"/>
        <v>781</v>
      </c>
      <c r="M33" s="53">
        <f t="shared" si="6"/>
        <v>507</v>
      </c>
      <c r="N33" s="53">
        <f t="shared" si="6"/>
        <v>32</v>
      </c>
      <c r="O33" s="53">
        <v>1320</v>
      </c>
    </row>
    <row r="34" spans="1:15" x14ac:dyDescent="0.25">
      <c r="A34" s="165" t="s">
        <v>131</v>
      </c>
    </row>
    <row r="38" spans="1:15" x14ac:dyDescent="0.25">
      <c r="A38" s="200" t="s">
        <v>77</v>
      </c>
      <c r="B38" s="271" t="s">
        <v>37</v>
      </c>
      <c r="C38" s="271"/>
      <c r="D38" s="271"/>
      <c r="E38" s="271"/>
      <c r="F38" s="271"/>
      <c r="G38" s="271"/>
      <c r="H38" s="271"/>
      <c r="I38" s="271"/>
      <c r="J38" s="271"/>
      <c r="K38" s="271"/>
      <c r="L38" s="271"/>
      <c r="M38" s="271"/>
      <c r="N38" s="271"/>
      <c r="O38" s="79"/>
    </row>
    <row r="39" spans="1:15" x14ac:dyDescent="0.25">
      <c r="A39" s="226"/>
      <c r="B39" s="271" t="s">
        <v>29</v>
      </c>
      <c r="C39" s="271"/>
      <c r="D39" s="271"/>
      <c r="E39" s="274" t="s">
        <v>38</v>
      </c>
      <c r="F39" s="33"/>
      <c r="G39" s="271" t="s">
        <v>30</v>
      </c>
      <c r="H39" s="271"/>
      <c r="I39" s="271"/>
      <c r="J39" s="274" t="s">
        <v>38</v>
      </c>
      <c r="K39" s="33"/>
      <c r="L39" s="271" t="s">
        <v>31</v>
      </c>
      <c r="M39" s="271"/>
      <c r="N39" s="271"/>
      <c r="O39" s="274" t="s">
        <v>39</v>
      </c>
    </row>
    <row r="40" spans="1:15" ht="18" x14ac:dyDescent="0.25">
      <c r="A40" s="277"/>
      <c r="B40" s="25" t="s">
        <v>40</v>
      </c>
      <c r="C40" s="25" t="s">
        <v>41</v>
      </c>
      <c r="D40" s="25" t="s">
        <v>42</v>
      </c>
      <c r="E40" s="285"/>
      <c r="F40" s="78"/>
      <c r="G40" s="25" t="s">
        <v>40</v>
      </c>
      <c r="H40" s="25" t="s">
        <v>41</v>
      </c>
      <c r="I40" s="25" t="s">
        <v>42</v>
      </c>
      <c r="J40" s="285"/>
      <c r="K40" s="78"/>
      <c r="L40" s="25" t="s">
        <v>40</v>
      </c>
      <c r="M40" s="25" t="s">
        <v>41</v>
      </c>
      <c r="N40" s="25" t="s">
        <v>42</v>
      </c>
      <c r="O40" s="285"/>
    </row>
    <row r="41" spans="1:15" x14ac:dyDescent="0.25">
      <c r="A41" s="15" t="s">
        <v>78</v>
      </c>
      <c r="B41" s="52">
        <f>B5/$E5*100</f>
        <v>64.571428571428569</v>
      </c>
      <c r="C41" s="52">
        <f t="shared" ref="C41:E41" si="7">C5/$E5*100</f>
        <v>33.714285714285715</v>
      </c>
      <c r="D41" s="52">
        <f t="shared" si="7"/>
        <v>1.7142857142857144</v>
      </c>
      <c r="E41" s="52">
        <f t="shared" si="7"/>
        <v>100</v>
      </c>
      <c r="F41" s="52"/>
      <c r="G41" s="52">
        <f>G5/$J5*100</f>
        <v>85.889570552147248</v>
      </c>
      <c r="H41" s="52">
        <f t="shared" ref="H41:J41" si="8">H5/$J5*100</f>
        <v>14.110429447852759</v>
      </c>
      <c r="I41" s="52">
        <f t="shared" si="8"/>
        <v>0</v>
      </c>
      <c r="J41" s="52">
        <f t="shared" si="8"/>
        <v>100</v>
      </c>
      <c r="K41" s="52"/>
      <c r="L41" s="52">
        <f>L5/$O5*100</f>
        <v>53.731343283582092</v>
      </c>
      <c r="M41" s="52">
        <f t="shared" ref="M41:O41" si="9">M5/$O5*100</f>
        <v>45.522388059701491</v>
      </c>
      <c r="N41" s="52">
        <f t="shared" si="9"/>
        <v>0.74626865671641784</v>
      </c>
      <c r="O41" s="52">
        <f t="shared" si="9"/>
        <v>100</v>
      </c>
    </row>
    <row r="42" spans="1:15" x14ac:dyDescent="0.25">
      <c r="A42" s="12" t="s">
        <v>79</v>
      </c>
      <c r="B42" s="52">
        <f t="shared" ref="B42:E42" si="10">B6/$E6*100</f>
        <v>73.333333333333329</v>
      </c>
      <c r="C42" s="52">
        <f t="shared" si="10"/>
        <v>26.666666666666668</v>
      </c>
      <c r="D42" s="52">
        <f t="shared" si="10"/>
        <v>0</v>
      </c>
      <c r="E42" s="52">
        <f t="shared" si="10"/>
        <v>100</v>
      </c>
      <c r="F42" s="52"/>
      <c r="G42" s="52">
        <f t="shared" ref="G42:J42" si="11">G6/$J6*100</f>
        <v>93.333333333333329</v>
      </c>
      <c r="H42" s="52">
        <f t="shared" si="11"/>
        <v>6.666666666666667</v>
      </c>
      <c r="I42" s="52">
        <f t="shared" si="11"/>
        <v>0</v>
      </c>
      <c r="J42" s="52">
        <f t="shared" si="11"/>
        <v>100</v>
      </c>
      <c r="K42" s="52"/>
      <c r="L42" s="52">
        <f t="shared" ref="L42:O42" si="12">L6/$O6*100</f>
        <v>41.666666666666671</v>
      </c>
      <c r="M42" s="52">
        <f t="shared" si="12"/>
        <v>50</v>
      </c>
      <c r="N42" s="52">
        <f t="shared" si="12"/>
        <v>8.3333333333333321</v>
      </c>
      <c r="O42" s="52">
        <f t="shared" si="12"/>
        <v>100</v>
      </c>
    </row>
    <row r="43" spans="1:15" x14ac:dyDescent="0.25">
      <c r="A43" s="60" t="s">
        <v>80</v>
      </c>
      <c r="B43" s="52">
        <f t="shared" ref="B43:E43" si="13">B7/$E7*100</f>
        <v>57.407407407407405</v>
      </c>
      <c r="C43" s="52">
        <f t="shared" si="13"/>
        <v>42.592592592592595</v>
      </c>
      <c r="D43" s="52">
        <f t="shared" si="13"/>
        <v>0</v>
      </c>
      <c r="E43" s="52">
        <f t="shared" si="13"/>
        <v>100</v>
      </c>
      <c r="F43" s="52"/>
      <c r="G43" s="52">
        <f t="shared" ref="G43:J43" si="14">G7/$J7*100</f>
        <v>87.5</v>
      </c>
      <c r="H43" s="52">
        <f t="shared" si="14"/>
        <v>10.416666666666668</v>
      </c>
      <c r="I43" s="52">
        <f t="shared" si="14"/>
        <v>2.083333333333333</v>
      </c>
      <c r="J43" s="52">
        <f t="shared" si="14"/>
        <v>100</v>
      </c>
      <c r="K43" s="52"/>
      <c r="L43" s="52">
        <f t="shared" ref="L43:O43" si="15">L7/$O7*100</f>
        <v>50</v>
      </c>
      <c r="M43" s="52">
        <f t="shared" si="15"/>
        <v>47.727272727272727</v>
      </c>
      <c r="N43" s="52">
        <f t="shared" si="15"/>
        <v>2.2727272727272729</v>
      </c>
      <c r="O43" s="52">
        <f t="shared" si="15"/>
        <v>100</v>
      </c>
    </row>
    <row r="44" spans="1:15" x14ac:dyDescent="0.25">
      <c r="A44" s="60" t="s">
        <v>81</v>
      </c>
      <c r="B44" s="52">
        <f t="shared" ref="B44:E44" si="16">B8/$E8*100</f>
        <v>66.666666666666657</v>
      </c>
      <c r="C44" s="52">
        <f t="shared" si="16"/>
        <v>31.578947368421051</v>
      </c>
      <c r="D44" s="52">
        <f t="shared" si="16"/>
        <v>1.7543859649122806</v>
      </c>
      <c r="E44" s="52">
        <f t="shared" si="16"/>
        <v>100</v>
      </c>
      <c r="F44" s="52"/>
      <c r="G44" s="52">
        <f t="shared" ref="G44:J44" si="17">G8/$J8*100</f>
        <v>91.039426523297493</v>
      </c>
      <c r="H44" s="52">
        <f t="shared" si="17"/>
        <v>8.6021505376344098</v>
      </c>
      <c r="I44" s="52">
        <f t="shared" si="17"/>
        <v>0.35842293906810035</v>
      </c>
      <c r="J44" s="52">
        <f t="shared" si="17"/>
        <v>100</v>
      </c>
      <c r="K44" s="52"/>
      <c r="L44" s="52">
        <f t="shared" ref="L44:O44" si="18">L8/$O8*100</f>
        <v>61.842105263157897</v>
      </c>
      <c r="M44" s="52">
        <f t="shared" si="18"/>
        <v>34.210526315789473</v>
      </c>
      <c r="N44" s="52">
        <f t="shared" si="18"/>
        <v>3.9473684210526314</v>
      </c>
      <c r="O44" s="52">
        <f t="shared" si="18"/>
        <v>100</v>
      </c>
    </row>
    <row r="45" spans="1:15" x14ac:dyDescent="0.25">
      <c r="A45" s="60" t="s">
        <v>82</v>
      </c>
      <c r="B45" s="52">
        <f t="shared" ref="B45:E45" si="19">B9/$E9*100</f>
        <v>61.53846153846154</v>
      </c>
      <c r="C45" s="52">
        <f t="shared" si="19"/>
        <v>38.461538461538467</v>
      </c>
      <c r="D45" s="52">
        <f t="shared" si="19"/>
        <v>0</v>
      </c>
      <c r="E45" s="52">
        <f t="shared" si="19"/>
        <v>100</v>
      </c>
      <c r="F45" s="52"/>
      <c r="G45" s="52">
        <f t="shared" ref="G45:J45" si="20">G9/$J9*100</f>
        <v>80.597014925373131</v>
      </c>
      <c r="H45" s="52">
        <f t="shared" si="20"/>
        <v>19.402985074626866</v>
      </c>
      <c r="I45" s="52">
        <f t="shared" si="20"/>
        <v>0</v>
      </c>
      <c r="J45" s="52">
        <f t="shared" si="20"/>
        <v>100</v>
      </c>
      <c r="K45" s="52"/>
      <c r="L45" s="52">
        <f t="shared" ref="L45:O45" si="21">L9/$O9*100</f>
        <v>42.857142857142854</v>
      </c>
      <c r="M45" s="52">
        <f t="shared" si="21"/>
        <v>53.061224489795919</v>
      </c>
      <c r="N45" s="52">
        <f t="shared" si="21"/>
        <v>4.0816326530612246</v>
      </c>
      <c r="O45" s="52">
        <f t="shared" si="21"/>
        <v>100</v>
      </c>
    </row>
    <row r="46" spans="1:15" x14ac:dyDescent="0.25">
      <c r="A46" s="61" t="s">
        <v>83</v>
      </c>
      <c r="B46" s="52">
        <f t="shared" ref="B46:E46" si="22">B10/$E10*100</f>
        <v>60.526315789473685</v>
      </c>
      <c r="C46" s="52">
        <f t="shared" si="22"/>
        <v>39.473684210526315</v>
      </c>
      <c r="D46" s="52">
        <f t="shared" si="22"/>
        <v>0</v>
      </c>
      <c r="E46" s="52">
        <f t="shared" si="22"/>
        <v>100</v>
      </c>
      <c r="F46" s="52"/>
      <c r="G46" s="52">
        <f t="shared" ref="G46:J46" si="23">G10/$J10*100</f>
        <v>76.31578947368422</v>
      </c>
      <c r="H46" s="52">
        <f t="shared" si="23"/>
        <v>23.684210526315788</v>
      </c>
      <c r="I46" s="52">
        <f t="shared" si="23"/>
        <v>0</v>
      </c>
      <c r="J46" s="52">
        <f t="shared" si="23"/>
        <v>100</v>
      </c>
      <c r="K46" s="52"/>
      <c r="L46" s="52">
        <f t="shared" ref="L46:O46" si="24">L10/$O10*100</f>
        <v>43.75</v>
      </c>
      <c r="M46" s="52">
        <f t="shared" si="24"/>
        <v>50</v>
      </c>
      <c r="N46" s="52">
        <f t="shared" si="24"/>
        <v>6.25</v>
      </c>
      <c r="O46" s="52">
        <f t="shared" si="24"/>
        <v>100</v>
      </c>
    </row>
    <row r="47" spans="1:15" x14ac:dyDescent="0.25">
      <c r="A47" s="61" t="s">
        <v>84</v>
      </c>
      <c r="B47" s="52">
        <f t="shared" ref="B47:E47" si="25">B11/$E11*100</f>
        <v>62.962962962962962</v>
      </c>
      <c r="C47" s="52">
        <f t="shared" si="25"/>
        <v>37.037037037037038</v>
      </c>
      <c r="D47" s="52">
        <f t="shared" si="25"/>
        <v>0</v>
      </c>
      <c r="E47" s="52">
        <f t="shared" si="25"/>
        <v>100</v>
      </c>
      <c r="F47" s="52"/>
      <c r="G47" s="52">
        <f t="shared" ref="G47:J47" si="26">G11/$J11*100</f>
        <v>86.206896551724128</v>
      </c>
      <c r="H47" s="52">
        <f t="shared" si="26"/>
        <v>13.793103448275861</v>
      </c>
      <c r="I47" s="52">
        <f t="shared" si="26"/>
        <v>0</v>
      </c>
      <c r="J47" s="52">
        <f t="shared" si="26"/>
        <v>100</v>
      </c>
      <c r="K47" s="52"/>
      <c r="L47" s="52">
        <f t="shared" ref="L47:O47" si="27">L11/$O11*100</f>
        <v>41.17647058823529</v>
      </c>
      <c r="M47" s="52">
        <f t="shared" si="27"/>
        <v>58.82352941176471</v>
      </c>
      <c r="N47" s="52">
        <f t="shared" si="27"/>
        <v>0</v>
      </c>
      <c r="O47" s="52">
        <f t="shared" si="27"/>
        <v>100</v>
      </c>
    </row>
    <row r="48" spans="1:15" x14ac:dyDescent="0.25">
      <c r="A48" s="60" t="s">
        <v>85</v>
      </c>
      <c r="B48" s="52">
        <f t="shared" ref="B48:E48" si="28">B12/$E12*100</f>
        <v>66.086956521739125</v>
      </c>
      <c r="C48" s="52">
        <f t="shared" si="28"/>
        <v>30.434782608695656</v>
      </c>
      <c r="D48" s="52">
        <f t="shared" si="28"/>
        <v>3.4782608695652173</v>
      </c>
      <c r="E48" s="52">
        <f t="shared" si="28"/>
        <v>100</v>
      </c>
      <c r="F48" s="52"/>
      <c r="G48" s="52">
        <f t="shared" ref="G48:J48" si="29">G12/$J12*100</f>
        <v>92.38095238095238</v>
      </c>
      <c r="H48" s="52">
        <f t="shared" si="29"/>
        <v>7.6190476190476195</v>
      </c>
      <c r="I48" s="52">
        <f t="shared" si="29"/>
        <v>0</v>
      </c>
      <c r="J48" s="52">
        <f t="shared" si="29"/>
        <v>100</v>
      </c>
      <c r="K48" s="52"/>
      <c r="L48" s="52">
        <f t="shared" ref="L48:O48" si="30">L12/$O12*100</f>
        <v>52.380952380952387</v>
      </c>
      <c r="M48" s="52">
        <f t="shared" si="30"/>
        <v>46.428571428571431</v>
      </c>
      <c r="N48" s="52">
        <f t="shared" si="30"/>
        <v>1.1904761904761905</v>
      </c>
      <c r="O48" s="52">
        <f t="shared" si="30"/>
        <v>100</v>
      </c>
    </row>
    <row r="49" spans="1:15" x14ac:dyDescent="0.25">
      <c r="A49" s="60" t="s">
        <v>86</v>
      </c>
      <c r="B49" s="52">
        <f t="shared" ref="B49:E49" si="31">B13/$E13*100</f>
        <v>64.285714285714292</v>
      </c>
      <c r="C49" s="52">
        <f t="shared" si="31"/>
        <v>35.714285714285715</v>
      </c>
      <c r="D49" s="52">
        <f t="shared" si="31"/>
        <v>0</v>
      </c>
      <c r="E49" s="52">
        <f t="shared" si="31"/>
        <v>100</v>
      </c>
      <c r="F49" s="52"/>
      <c r="G49" s="52">
        <f t="shared" ref="G49:J49" si="32">G13/$J13*100</f>
        <v>79.487179487179489</v>
      </c>
      <c r="H49" s="52">
        <f t="shared" si="32"/>
        <v>20.512820512820511</v>
      </c>
      <c r="I49" s="52">
        <f t="shared" si="32"/>
        <v>0</v>
      </c>
      <c r="J49" s="52">
        <f t="shared" si="32"/>
        <v>100</v>
      </c>
      <c r="K49" s="52"/>
      <c r="L49" s="52">
        <f t="shared" ref="L49:O49" si="33">L13/$O13*100</f>
        <v>55.172413793103445</v>
      </c>
      <c r="M49" s="52">
        <f t="shared" si="33"/>
        <v>44.827586206896555</v>
      </c>
      <c r="N49" s="52">
        <f t="shared" si="33"/>
        <v>0</v>
      </c>
      <c r="O49" s="52">
        <f t="shared" si="33"/>
        <v>100</v>
      </c>
    </row>
    <row r="50" spans="1:15" x14ac:dyDescent="0.25">
      <c r="A50" s="60" t="s">
        <v>87</v>
      </c>
      <c r="B50" s="52">
        <f t="shared" ref="B50:E50" si="34">B14/$E14*100</f>
        <v>66.206896551724142</v>
      </c>
      <c r="C50" s="52">
        <f t="shared" si="34"/>
        <v>31.724137931034484</v>
      </c>
      <c r="D50" s="52">
        <f t="shared" si="34"/>
        <v>2.0689655172413794</v>
      </c>
      <c r="E50" s="52">
        <f t="shared" si="34"/>
        <v>100</v>
      </c>
      <c r="F50" s="52"/>
      <c r="G50" s="52">
        <f t="shared" ref="G50:J50" si="35">G14/$J14*100</f>
        <v>93.571428571428569</v>
      </c>
      <c r="H50" s="52">
        <f t="shared" si="35"/>
        <v>5.7142857142857144</v>
      </c>
      <c r="I50" s="52">
        <f t="shared" si="35"/>
        <v>0.7142857142857143</v>
      </c>
      <c r="J50" s="52">
        <f t="shared" si="35"/>
        <v>100</v>
      </c>
      <c r="K50" s="52"/>
      <c r="L50" s="52">
        <f t="shared" ref="L50:O50" si="36">L14/$O14*100</f>
        <v>59.322033898305079</v>
      </c>
      <c r="M50" s="52">
        <f t="shared" si="36"/>
        <v>38.135593220338983</v>
      </c>
      <c r="N50" s="52">
        <f t="shared" si="36"/>
        <v>2.5423728813559325</v>
      </c>
      <c r="O50" s="52">
        <f t="shared" si="36"/>
        <v>100</v>
      </c>
    </row>
    <row r="51" spans="1:15" x14ac:dyDescent="0.25">
      <c r="A51" s="60" t="s">
        <v>88</v>
      </c>
      <c r="B51" s="52">
        <f t="shared" ref="B51:E51" si="37">B15/$E15*100</f>
        <v>66.055045871559642</v>
      </c>
      <c r="C51" s="52">
        <f t="shared" si="37"/>
        <v>33.027522935779821</v>
      </c>
      <c r="D51" s="52">
        <f t="shared" si="37"/>
        <v>0.91743119266055051</v>
      </c>
      <c r="E51" s="52">
        <f t="shared" si="37"/>
        <v>100</v>
      </c>
      <c r="F51" s="52"/>
      <c r="G51" s="52">
        <f t="shared" ref="G51:J51" si="38">G15/$J15*100</f>
        <v>90.825688073394488</v>
      </c>
      <c r="H51" s="52">
        <f t="shared" si="38"/>
        <v>9.1743119266055047</v>
      </c>
      <c r="I51" s="52">
        <f t="shared" si="38"/>
        <v>0</v>
      </c>
      <c r="J51" s="52">
        <f t="shared" si="38"/>
        <v>100</v>
      </c>
      <c r="K51" s="52"/>
      <c r="L51" s="52">
        <f t="shared" ref="L51:O51" si="39">L15/$O15*100</f>
        <v>53.932584269662918</v>
      </c>
      <c r="M51" s="52">
        <f t="shared" si="39"/>
        <v>43.820224719101127</v>
      </c>
      <c r="N51" s="52">
        <f t="shared" si="39"/>
        <v>2.2471910112359552</v>
      </c>
      <c r="O51" s="52">
        <f t="shared" si="39"/>
        <v>100</v>
      </c>
    </row>
    <row r="52" spans="1:15" x14ac:dyDescent="0.25">
      <c r="A52" s="60" t="s">
        <v>89</v>
      </c>
      <c r="B52" s="52">
        <f t="shared" ref="B52:E52" si="40">B16/$E16*100</f>
        <v>50</v>
      </c>
      <c r="C52" s="52">
        <f t="shared" si="40"/>
        <v>45</v>
      </c>
      <c r="D52" s="52">
        <f t="shared" si="40"/>
        <v>5</v>
      </c>
      <c r="E52" s="52">
        <f t="shared" si="40"/>
        <v>100</v>
      </c>
      <c r="F52" s="52"/>
      <c r="G52" s="52">
        <f t="shared" ref="G52:J52" si="41">G16/$J16*100</f>
        <v>87.5</v>
      </c>
      <c r="H52" s="52">
        <f t="shared" si="41"/>
        <v>12.5</v>
      </c>
      <c r="I52" s="52">
        <f t="shared" si="41"/>
        <v>0</v>
      </c>
      <c r="J52" s="52">
        <f t="shared" si="41"/>
        <v>100</v>
      </c>
      <c r="K52" s="52"/>
      <c r="L52" s="52">
        <f t="shared" ref="L52:O52" si="42">L16/$O16*100</f>
        <v>33.333333333333329</v>
      </c>
      <c r="M52" s="52">
        <f t="shared" si="42"/>
        <v>61.111111111111114</v>
      </c>
      <c r="N52" s="52">
        <f t="shared" si="42"/>
        <v>5.5555555555555554</v>
      </c>
      <c r="O52" s="52">
        <f t="shared" si="42"/>
        <v>100</v>
      </c>
    </row>
    <row r="53" spans="1:15" x14ac:dyDescent="0.25">
      <c r="A53" s="60" t="s">
        <v>90</v>
      </c>
      <c r="B53" s="52">
        <f t="shared" ref="B53:E53" si="43">B17/$E17*100</f>
        <v>54</v>
      </c>
      <c r="C53" s="52">
        <f t="shared" si="43"/>
        <v>38</v>
      </c>
      <c r="D53" s="52">
        <f t="shared" si="43"/>
        <v>8</v>
      </c>
      <c r="E53" s="52">
        <f t="shared" si="43"/>
        <v>100</v>
      </c>
      <c r="F53" s="52"/>
      <c r="G53" s="52">
        <f t="shared" ref="G53:J53" si="44">G17/$J17*100</f>
        <v>83.333333333333343</v>
      </c>
      <c r="H53" s="52">
        <f t="shared" si="44"/>
        <v>16.666666666666664</v>
      </c>
      <c r="I53" s="52">
        <f t="shared" si="44"/>
        <v>0</v>
      </c>
      <c r="J53" s="52">
        <f t="shared" si="44"/>
        <v>100</v>
      </c>
      <c r="K53" s="52"/>
      <c r="L53" s="52">
        <f t="shared" ref="L53:O53" si="45">L17/$O17*100</f>
        <v>55.000000000000007</v>
      </c>
      <c r="M53" s="52">
        <f t="shared" si="45"/>
        <v>40</v>
      </c>
      <c r="N53" s="52">
        <f t="shared" si="45"/>
        <v>5</v>
      </c>
      <c r="O53" s="52">
        <f t="shared" si="45"/>
        <v>100</v>
      </c>
    </row>
    <row r="54" spans="1:15" x14ac:dyDescent="0.25">
      <c r="A54" s="60" t="s">
        <v>91</v>
      </c>
      <c r="B54" s="52">
        <f t="shared" ref="B54:E54" si="46">B18/$E18*100</f>
        <v>75.949367088607602</v>
      </c>
      <c r="C54" s="52">
        <f t="shared" si="46"/>
        <v>24.050632911392405</v>
      </c>
      <c r="D54" s="52">
        <f t="shared" si="46"/>
        <v>0</v>
      </c>
      <c r="E54" s="52">
        <f t="shared" si="46"/>
        <v>100</v>
      </c>
      <c r="F54" s="52"/>
      <c r="G54" s="52">
        <f t="shared" ref="G54:J54" si="47">G18/$J18*100</f>
        <v>94.936708860759495</v>
      </c>
      <c r="H54" s="52">
        <f t="shared" si="47"/>
        <v>5.0632911392405067</v>
      </c>
      <c r="I54" s="52">
        <f t="shared" si="47"/>
        <v>0</v>
      </c>
      <c r="J54" s="52">
        <f t="shared" si="47"/>
        <v>100</v>
      </c>
      <c r="K54" s="52"/>
      <c r="L54" s="52">
        <f t="shared" ref="L54:O54" si="48">L18/$O18*100</f>
        <v>66.964285714285708</v>
      </c>
      <c r="M54" s="52">
        <f t="shared" si="48"/>
        <v>32.142857142857146</v>
      </c>
      <c r="N54" s="52">
        <f t="shared" si="48"/>
        <v>0.89285714285714279</v>
      </c>
      <c r="O54" s="52">
        <f t="shared" si="48"/>
        <v>100</v>
      </c>
    </row>
    <row r="55" spans="1:15" x14ac:dyDescent="0.25">
      <c r="A55" s="60" t="s">
        <v>92</v>
      </c>
      <c r="B55" s="52">
        <f t="shared" ref="B55:E55" si="49">B19/$E19*100</f>
        <v>71.428571428571431</v>
      </c>
      <c r="C55" s="52">
        <f t="shared" si="49"/>
        <v>28.571428571428569</v>
      </c>
      <c r="D55" s="52">
        <f t="shared" si="49"/>
        <v>0</v>
      </c>
      <c r="E55" s="52">
        <f t="shared" si="49"/>
        <v>100</v>
      </c>
      <c r="F55" s="52"/>
      <c r="G55" s="52">
        <f t="shared" ref="G55:J55" si="50">G19/$J19*100</f>
        <v>81.632653061224488</v>
      </c>
      <c r="H55" s="52">
        <f t="shared" si="50"/>
        <v>18.367346938775512</v>
      </c>
      <c r="I55" s="52">
        <f t="shared" si="50"/>
        <v>0</v>
      </c>
      <c r="J55" s="52">
        <f t="shared" si="50"/>
        <v>100</v>
      </c>
      <c r="K55" s="52"/>
      <c r="L55" s="52">
        <f t="shared" ref="L55:O55" si="51">L19/$O19*100</f>
        <v>74.285714285714292</v>
      </c>
      <c r="M55" s="52">
        <f t="shared" si="51"/>
        <v>25.714285714285712</v>
      </c>
      <c r="N55" s="52">
        <f t="shared" si="51"/>
        <v>0</v>
      </c>
      <c r="O55" s="52">
        <f t="shared" si="51"/>
        <v>100</v>
      </c>
    </row>
    <row r="56" spans="1:15" x14ac:dyDescent="0.25">
      <c r="A56" s="60" t="s">
        <v>93</v>
      </c>
      <c r="B56" s="52">
        <f t="shared" ref="B56:E56" si="52">B20/$E20*100</f>
        <v>80.769230769230774</v>
      </c>
      <c r="C56" s="52">
        <f t="shared" si="52"/>
        <v>15.384615384615385</v>
      </c>
      <c r="D56" s="52">
        <f t="shared" si="52"/>
        <v>3.8461538461538463</v>
      </c>
      <c r="E56" s="52">
        <f t="shared" si="52"/>
        <v>100</v>
      </c>
      <c r="F56" s="52"/>
      <c r="G56" s="52">
        <f t="shared" ref="G56:J56" si="53">G20/$J20*100</f>
        <v>92</v>
      </c>
      <c r="H56" s="52">
        <f t="shared" si="53"/>
        <v>4</v>
      </c>
      <c r="I56" s="52">
        <f t="shared" si="53"/>
        <v>4</v>
      </c>
      <c r="J56" s="52">
        <f t="shared" si="53"/>
        <v>100</v>
      </c>
      <c r="K56" s="52"/>
      <c r="L56" s="52">
        <f t="shared" ref="L56:O56" si="54">L20/$O20*100</f>
        <v>72.727272727272734</v>
      </c>
      <c r="M56" s="52">
        <f t="shared" si="54"/>
        <v>22.727272727272727</v>
      </c>
      <c r="N56" s="52">
        <f t="shared" si="54"/>
        <v>4.5454545454545459</v>
      </c>
      <c r="O56" s="52">
        <f t="shared" si="54"/>
        <v>100</v>
      </c>
    </row>
    <row r="57" spans="1:15" x14ac:dyDescent="0.25">
      <c r="A57" s="60" t="s">
        <v>94</v>
      </c>
      <c r="B57" s="52">
        <f t="shared" ref="B57:E57" si="55">B21/$E21*100</f>
        <v>70.526315789473685</v>
      </c>
      <c r="C57" s="52">
        <f t="shared" si="55"/>
        <v>28.421052631578945</v>
      </c>
      <c r="D57" s="52">
        <f t="shared" si="55"/>
        <v>1.0526315789473684</v>
      </c>
      <c r="E57" s="52">
        <f t="shared" si="55"/>
        <v>100</v>
      </c>
      <c r="F57" s="52"/>
      <c r="G57" s="52">
        <f t="shared" ref="G57:J57" si="56">G21/$J21*100</f>
        <v>89.024390243902445</v>
      </c>
      <c r="H57" s="52">
        <f t="shared" si="56"/>
        <v>10.975609756097562</v>
      </c>
      <c r="I57" s="52">
        <f t="shared" si="56"/>
        <v>0</v>
      </c>
      <c r="J57" s="52">
        <f t="shared" si="56"/>
        <v>100</v>
      </c>
      <c r="K57" s="52"/>
      <c r="L57" s="52">
        <f t="shared" ref="L57:O57" si="57">L21/$O21*100</f>
        <v>65.384615384615387</v>
      </c>
      <c r="M57" s="52">
        <f t="shared" si="57"/>
        <v>33.333333333333329</v>
      </c>
      <c r="N57" s="52">
        <f t="shared" si="57"/>
        <v>1.2820512820512819</v>
      </c>
      <c r="O57" s="52">
        <f t="shared" si="57"/>
        <v>100</v>
      </c>
    </row>
    <row r="58" spans="1:15" x14ac:dyDescent="0.25">
      <c r="A58" s="60" t="s">
        <v>95</v>
      </c>
      <c r="B58" s="52">
        <f t="shared" ref="B58:E58" si="58">B22/$E22*100</f>
        <v>82.539682539682531</v>
      </c>
      <c r="C58" s="52">
        <f t="shared" si="58"/>
        <v>17.460317460317459</v>
      </c>
      <c r="D58" s="52">
        <f t="shared" si="58"/>
        <v>0</v>
      </c>
      <c r="E58" s="52">
        <f t="shared" si="58"/>
        <v>100</v>
      </c>
      <c r="F58" s="52"/>
      <c r="G58" s="52">
        <f t="shared" ref="G58:J58" si="59">G22/$J22*100</f>
        <v>91.228070175438589</v>
      </c>
      <c r="H58" s="52">
        <f t="shared" si="59"/>
        <v>8.7719298245614024</v>
      </c>
      <c r="I58" s="52">
        <f t="shared" si="59"/>
        <v>0</v>
      </c>
      <c r="J58" s="52">
        <f t="shared" si="59"/>
        <v>100</v>
      </c>
      <c r="K58" s="52"/>
      <c r="L58" s="52">
        <f t="shared" ref="L58:O58" si="60">L22/$O22*100</f>
        <v>71.739130434782609</v>
      </c>
      <c r="M58" s="52">
        <f t="shared" si="60"/>
        <v>28.260869565217391</v>
      </c>
      <c r="N58" s="52">
        <f t="shared" si="60"/>
        <v>0</v>
      </c>
      <c r="O58" s="52">
        <f t="shared" si="60"/>
        <v>100</v>
      </c>
    </row>
    <row r="59" spans="1:15" x14ac:dyDescent="0.25">
      <c r="A59" s="60" t="s">
        <v>96</v>
      </c>
      <c r="B59" s="52">
        <f t="shared" ref="B59:E59" si="61">B23/$E23*100</f>
        <v>78.94736842105263</v>
      </c>
      <c r="C59" s="52">
        <f t="shared" si="61"/>
        <v>21.052631578947366</v>
      </c>
      <c r="D59" s="52">
        <f t="shared" si="61"/>
        <v>0</v>
      </c>
      <c r="E59" s="52">
        <f t="shared" si="61"/>
        <v>100</v>
      </c>
      <c r="F59" s="52"/>
      <c r="G59" s="52">
        <f t="shared" ref="G59:J59" si="62">G23/$J23*100</f>
        <v>85.714285714285708</v>
      </c>
      <c r="H59" s="52">
        <f t="shared" si="62"/>
        <v>14.285714285714285</v>
      </c>
      <c r="I59" s="52">
        <f t="shared" si="62"/>
        <v>0</v>
      </c>
      <c r="J59" s="52">
        <f t="shared" si="62"/>
        <v>100</v>
      </c>
      <c r="K59" s="52"/>
      <c r="L59" s="52">
        <f t="shared" ref="L59:O59" si="63">L23/$O23*100</f>
        <v>64.705882352941174</v>
      </c>
      <c r="M59" s="52">
        <f t="shared" si="63"/>
        <v>35.294117647058826</v>
      </c>
      <c r="N59" s="52">
        <f t="shared" si="63"/>
        <v>0</v>
      </c>
      <c r="O59" s="52">
        <f t="shared" si="63"/>
        <v>100</v>
      </c>
    </row>
    <row r="60" spans="1:15" x14ac:dyDescent="0.25">
      <c r="A60" s="60" t="s">
        <v>97</v>
      </c>
      <c r="B60" s="52">
        <f t="shared" ref="B60:E60" si="64">B24/$E24*100</f>
        <v>71.111111111111114</v>
      </c>
      <c r="C60" s="52">
        <f t="shared" si="64"/>
        <v>26.666666666666668</v>
      </c>
      <c r="D60" s="52">
        <f t="shared" si="64"/>
        <v>2.2222222222222223</v>
      </c>
      <c r="E60" s="52">
        <f t="shared" si="64"/>
        <v>100</v>
      </c>
      <c r="F60" s="52"/>
      <c r="G60" s="52">
        <f t="shared" ref="G60:J60" si="65">G24/$J24*100</f>
        <v>73.333333333333329</v>
      </c>
      <c r="H60" s="52">
        <f t="shared" si="65"/>
        <v>24.444444444444443</v>
      </c>
      <c r="I60" s="52">
        <f t="shared" si="65"/>
        <v>2.2222222222222223</v>
      </c>
      <c r="J60" s="52">
        <f t="shared" si="65"/>
        <v>100</v>
      </c>
      <c r="K60" s="52"/>
      <c r="L60" s="52">
        <f t="shared" ref="L60:O60" si="66">L24/$O24*100</f>
        <v>60.975609756097562</v>
      </c>
      <c r="M60" s="52">
        <f t="shared" si="66"/>
        <v>36.585365853658537</v>
      </c>
      <c r="N60" s="52">
        <f t="shared" si="66"/>
        <v>2.4390243902439024</v>
      </c>
      <c r="O60" s="52">
        <f t="shared" si="66"/>
        <v>100</v>
      </c>
    </row>
    <row r="61" spans="1:15" x14ac:dyDescent="0.25">
      <c r="A61" s="60" t="s">
        <v>98</v>
      </c>
      <c r="B61" s="52">
        <f t="shared" ref="B61:E61" si="67">B25/$E25*100</f>
        <v>80.722891566265062</v>
      </c>
      <c r="C61" s="52">
        <f t="shared" si="67"/>
        <v>16.867469879518072</v>
      </c>
      <c r="D61" s="52">
        <f t="shared" si="67"/>
        <v>2.4096385542168677</v>
      </c>
      <c r="E61" s="52">
        <f t="shared" si="67"/>
        <v>100</v>
      </c>
      <c r="F61" s="52"/>
      <c r="G61" s="52">
        <f t="shared" ref="G61:J61" si="68">G25/$J25*100</f>
        <v>88.311688311688314</v>
      </c>
      <c r="H61" s="52">
        <f t="shared" si="68"/>
        <v>11.688311688311687</v>
      </c>
      <c r="I61" s="52">
        <f t="shared" si="68"/>
        <v>0</v>
      </c>
      <c r="J61" s="52">
        <f t="shared" si="68"/>
        <v>100</v>
      </c>
      <c r="K61" s="52"/>
      <c r="L61" s="52">
        <f t="shared" ref="L61:O61" si="69">L25/$O25*100</f>
        <v>65.217391304347828</v>
      </c>
      <c r="M61" s="52">
        <f t="shared" si="69"/>
        <v>30.434782608695656</v>
      </c>
      <c r="N61" s="52">
        <f t="shared" si="69"/>
        <v>4.3478260869565215</v>
      </c>
      <c r="O61" s="52">
        <f t="shared" si="69"/>
        <v>100</v>
      </c>
    </row>
    <row r="62" spans="1:15" x14ac:dyDescent="0.25">
      <c r="A62" s="60" t="s">
        <v>99</v>
      </c>
      <c r="B62" s="52">
        <f t="shared" ref="B62:E62" si="70">B26/$E26*100</f>
        <v>73.417721518987349</v>
      </c>
      <c r="C62" s="52">
        <f t="shared" si="70"/>
        <v>26.582278481012654</v>
      </c>
      <c r="D62" s="52">
        <f t="shared" si="70"/>
        <v>0</v>
      </c>
      <c r="E62" s="52">
        <f t="shared" si="70"/>
        <v>100</v>
      </c>
      <c r="F62" s="52"/>
      <c r="G62" s="52">
        <f t="shared" ref="G62:J62" si="71">G26/$J26*100</f>
        <v>86.842105263157904</v>
      </c>
      <c r="H62" s="52">
        <f t="shared" si="71"/>
        <v>13.157894736842104</v>
      </c>
      <c r="I62" s="52">
        <f t="shared" si="71"/>
        <v>0</v>
      </c>
      <c r="J62" s="52">
        <f t="shared" si="71"/>
        <v>100</v>
      </c>
      <c r="K62" s="52"/>
      <c r="L62" s="52">
        <f t="shared" ref="L62:O62" si="72">L26/$O26*100</f>
        <v>58.18181818181818</v>
      </c>
      <c r="M62" s="52">
        <f t="shared" si="72"/>
        <v>38.181818181818187</v>
      </c>
      <c r="N62" s="52">
        <f t="shared" si="72"/>
        <v>3.6363636363636362</v>
      </c>
      <c r="O62" s="52">
        <f t="shared" si="72"/>
        <v>100</v>
      </c>
    </row>
    <row r="63" spans="1:15" x14ac:dyDescent="0.25">
      <c r="A63" s="60"/>
      <c r="B63" s="52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</row>
    <row r="64" spans="1:15" x14ac:dyDescent="0.25">
      <c r="A64" s="60" t="s">
        <v>100</v>
      </c>
      <c r="B64" s="52">
        <f t="shared" ref="B64:E64" si="73">B28/$E28*100</f>
        <v>65.217391304347828</v>
      </c>
      <c r="C64" s="52">
        <f t="shared" si="73"/>
        <v>33.270321361058599</v>
      </c>
      <c r="D64" s="52">
        <f t="shared" si="73"/>
        <v>1.5122873345935728</v>
      </c>
      <c r="E64" s="52">
        <f t="shared" si="73"/>
        <v>100</v>
      </c>
      <c r="F64" s="52"/>
      <c r="G64" s="52">
        <f t="shared" ref="G64:J64" si="74">G28/$J28*100</f>
        <v>89.10891089108911</v>
      </c>
      <c r="H64" s="52">
        <f t="shared" si="74"/>
        <v>10.495049504950495</v>
      </c>
      <c r="I64" s="52">
        <f t="shared" si="74"/>
        <v>0.39603960396039606</v>
      </c>
      <c r="J64" s="52">
        <f t="shared" si="74"/>
        <v>100</v>
      </c>
      <c r="K64" s="52"/>
      <c r="L64" s="52">
        <f t="shared" ref="L64:O64" si="75">L28/$O28*100</f>
        <v>57.41626794258373</v>
      </c>
      <c r="M64" s="52">
        <f t="shared" si="75"/>
        <v>39.71291866028708</v>
      </c>
      <c r="N64" s="52">
        <f t="shared" si="75"/>
        <v>2.8708133971291865</v>
      </c>
      <c r="O64" s="52">
        <f t="shared" si="75"/>
        <v>100</v>
      </c>
    </row>
    <row r="65" spans="1:15" x14ac:dyDescent="0.25">
      <c r="A65" s="60" t="s">
        <v>101</v>
      </c>
      <c r="B65" s="52">
        <f t="shared" ref="B65:E65" si="76">B29/$E29*100</f>
        <v>65.12261580381471</v>
      </c>
      <c r="C65" s="52">
        <f t="shared" si="76"/>
        <v>32.970027247956402</v>
      </c>
      <c r="D65" s="52">
        <f t="shared" si="76"/>
        <v>1.9073569482288828</v>
      </c>
      <c r="E65" s="52">
        <f t="shared" si="76"/>
        <v>100</v>
      </c>
      <c r="F65" s="52"/>
      <c r="G65" s="52">
        <f t="shared" ref="G65:J65" si="77">G29/$J29*100</f>
        <v>89.173789173789174</v>
      </c>
      <c r="H65" s="52">
        <f t="shared" si="77"/>
        <v>10.541310541310542</v>
      </c>
      <c r="I65" s="52">
        <f t="shared" si="77"/>
        <v>0.28490028490028491</v>
      </c>
      <c r="J65" s="52">
        <f t="shared" si="77"/>
        <v>100</v>
      </c>
      <c r="K65" s="52"/>
      <c r="L65" s="52">
        <f t="shared" ref="L65:O65" si="78">L29/$O29*100</f>
        <v>53.928571428571423</v>
      </c>
      <c r="M65" s="52">
        <f t="shared" si="78"/>
        <v>43.928571428571431</v>
      </c>
      <c r="N65" s="52">
        <f t="shared" si="78"/>
        <v>2.1428571428571428</v>
      </c>
      <c r="O65" s="52">
        <f t="shared" si="78"/>
        <v>100</v>
      </c>
    </row>
    <row r="66" spans="1:15" x14ac:dyDescent="0.25">
      <c r="A66" s="60" t="s">
        <v>102</v>
      </c>
      <c r="B66" s="52">
        <f t="shared" ref="B66:E66" si="79">B30/$E30*100</f>
        <v>67.952522255192889</v>
      </c>
      <c r="C66" s="52">
        <f t="shared" si="79"/>
        <v>30.267062314540063</v>
      </c>
      <c r="D66" s="52">
        <f t="shared" si="79"/>
        <v>1.7804154302670623</v>
      </c>
      <c r="E66" s="52">
        <f t="shared" si="79"/>
        <v>100</v>
      </c>
      <c r="F66" s="52"/>
      <c r="G66" s="52">
        <f t="shared" ref="G66:J66" si="80">G30/$J30*100</f>
        <v>91.692307692307693</v>
      </c>
      <c r="H66" s="52">
        <f t="shared" si="80"/>
        <v>8.3076923076923084</v>
      </c>
      <c r="I66" s="52">
        <f t="shared" si="80"/>
        <v>0</v>
      </c>
      <c r="J66" s="52">
        <f t="shared" si="80"/>
        <v>100</v>
      </c>
      <c r="K66" s="52"/>
      <c r="L66" s="52">
        <f t="shared" ref="L66:O66" si="81">L30/$O30*100</f>
        <v>58.301158301158296</v>
      </c>
      <c r="M66" s="52">
        <f t="shared" si="81"/>
        <v>39.382239382239383</v>
      </c>
      <c r="N66" s="52">
        <f t="shared" si="81"/>
        <v>2.3166023166023164</v>
      </c>
      <c r="O66" s="52">
        <f t="shared" si="81"/>
        <v>100</v>
      </c>
    </row>
    <row r="67" spans="1:15" x14ac:dyDescent="0.25">
      <c r="A67" s="60" t="s">
        <v>103</v>
      </c>
      <c r="B67" s="52">
        <f t="shared" ref="B67:E67" si="82">B31/$E31*100</f>
        <v>74.747474747474755</v>
      </c>
      <c r="C67" s="52">
        <f t="shared" si="82"/>
        <v>24.242424242424242</v>
      </c>
      <c r="D67" s="52">
        <f t="shared" si="82"/>
        <v>1.0101010101010102</v>
      </c>
      <c r="E67" s="52">
        <f t="shared" si="82"/>
        <v>100</v>
      </c>
      <c r="F67" s="52"/>
      <c r="G67" s="52">
        <f t="shared" ref="G67:J67" si="83">G31/$J31*100</f>
        <v>85.663082437275989</v>
      </c>
      <c r="H67" s="52">
        <f t="shared" si="83"/>
        <v>13.620071684587815</v>
      </c>
      <c r="I67" s="52">
        <f t="shared" si="83"/>
        <v>0.71684587813620071</v>
      </c>
      <c r="J67" s="52">
        <f t="shared" si="83"/>
        <v>100</v>
      </c>
      <c r="K67" s="52"/>
      <c r="L67" s="52">
        <f t="shared" ref="L67:O67" si="84">L31/$O31*100</f>
        <v>67.78242677824268</v>
      </c>
      <c r="M67" s="52">
        <f t="shared" si="84"/>
        <v>30.962343096234306</v>
      </c>
      <c r="N67" s="52">
        <f t="shared" si="84"/>
        <v>1.2552301255230125</v>
      </c>
      <c r="O67" s="52">
        <f t="shared" si="84"/>
        <v>100</v>
      </c>
    </row>
    <row r="68" spans="1:15" x14ac:dyDescent="0.25">
      <c r="A68" s="60" t="s">
        <v>104</v>
      </c>
      <c r="B68" s="52">
        <f t="shared" ref="B68:E68" si="85">B32/$E32*100</f>
        <v>77.160493827160494</v>
      </c>
      <c r="C68" s="52">
        <f t="shared" si="85"/>
        <v>21.604938271604937</v>
      </c>
      <c r="D68" s="52">
        <f t="shared" si="85"/>
        <v>1.2345679012345678</v>
      </c>
      <c r="E68" s="52">
        <f t="shared" si="85"/>
        <v>100</v>
      </c>
      <c r="F68" s="52"/>
      <c r="G68" s="52">
        <f t="shared" ref="G68:J68" si="86">G32/$J32*100</f>
        <v>87.58169934640523</v>
      </c>
      <c r="H68" s="52">
        <f t="shared" si="86"/>
        <v>12.418300653594772</v>
      </c>
      <c r="I68" s="52">
        <f t="shared" si="86"/>
        <v>0</v>
      </c>
      <c r="J68" s="52">
        <f t="shared" si="86"/>
        <v>100</v>
      </c>
      <c r="K68" s="52"/>
      <c r="L68" s="52">
        <f t="shared" ref="L68:O68" si="87">L32/$O32*100</f>
        <v>62.096774193548384</v>
      </c>
      <c r="M68" s="52">
        <f t="shared" si="87"/>
        <v>33.87096774193548</v>
      </c>
      <c r="N68" s="52">
        <f t="shared" si="87"/>
        <v>4.032258064516129</v>
      </c>
      <c r="O68" s="52">
        <f t="shared" si="87"/>
        <v>100</v>
      </c>
    </row>
    <row r="69" spans="1:15" x14ac:dyDescent="0.25">
      <c r="A69" s="74" t="s">
        <v>105</v>
      </c>
      <c r="B69" s="55">
        <f t="shared" ref="B69:E69" si="88">B33/$E33*100</f>
        <v>68.557919621749406</v>
      </c>
      <c r="C69" s="55">
        <f t="shared" si="88"/>
        <v>29.905437352245862</v>
      </c>
      <c r="D69" s="55">
        <f t="shared" si="88"/>
        <v>1.5366430260047281</v>
      </c>
      <c r="E69" s="55">
        <f t="shared" si="88"/>
        <v>100</v>
      </c>
      <c r="F69" s="55"/>
      <c r="G69" s="55">
        <f t="shared" ref="G69:J69" si="89">G33/$J33*100</f>
        <v>88.902665840049593</v>
      </c>
      <c r="H69" s="55">
        <f t="shared" si="89"/>
        <v>10.787352758834471</v>
      </c>
      <c r="I69" s="55">
        <f t="shared" si="89"/>
        <v>0.30998140111593309</v>
      </c>
      <c r="J69" s="55">
        <f t="shared" si="89"/>
        <v>100</v>
      </c>
      <c r="K69" s="55"/>
      <c r="L69" s="55">
        <f t="shared" ref="L69:O69" si="90">L33/$O33*100</f>
        <v>59.166666666666664</v>
      </c>
      <c r="M69" s="55">
        <f t="shared" si="90"/>
        <v>38.409090909090907</v>
      </c>
      <c r="N69" s="55">
        <f t="shared" si="90"/>
        <v>2.4242424242424243</v>
      </c>
      <c r="O69" s="55">
        <f t="shared" si="90"/>
        <v>100</v>
      </c>
    </row>
  </sheetData>
  <mergeCells count="17">
    <mergeCell ref="L3:N3"/>
    <mergeCell ref="A1:O1"/>
    <mergeCell ref="B2:O2"/>
    <mergeCell ref="O3:O4"/>
    <mergeCell ref="A2:A4"/>
    <mergeCell ref="A38:A40"/>
    <mergeCell ref="B38:N38"/>
    <mergeCell ref="B39:D39"/>
    <mergeCell ref="E39:E40"/>
    <mergeCell ref="G39:I39"/>
    <mergeCell ref="J39:J40"/>
    <mergeCell ref="L39:N39"/>
    <mergeCell ref="O39:O40"/>
    <mergeCell ref="B3:D3"/>
    <mergeCell ref="E3:E4"/>
    <mergeCell ref="G3:I3"/>
    <mergeCell ref="J3:J4"/>
  </mergeCells>
  <pageMargins left="0.7" right="0.7" top="0.75" bottom="0.75" header="0.3" footer="0.3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4"/>
  <sheetViews>
    <sheetView workbookViewId="0">
      <selection sqref="A1:I1"/>
    </sheetView>
  </sheetViews>
  <sheetFormatPr defaultRowHeight="15" x14ac:dyDescent="0.25"/>
  <cols>
    <col min="1" max="1" width="38.140625" customWidth="1"/>
    <col min="2" max="2" width="8.7109375" customWidth="1"/>
    <col min="3" max="3" width="8.85546875" customWidth="1"/>
    <col min="4" max="4" width="0.85546875" customWidth="1"/>
    <col min="5" max="5" width="7.42578125" customWidth="1"/>
    <col min="6" max="6" width="9.140625" customWidth="1"/>
    <col min="7" max="7" width="8.140625" customWidth="1"/>
    <col min="8" max="8" width="0.85546875" customWidth="1"/>
    <col min="9" max="9" width="13.140625" customWidth="1"/>
    <col min="10" max="10" width="1" customWidth="1"/>
  </cols>
  <sheetData>
    <row r="1" spans="1:13" ht="28.5" customHeight="1" x14ac:dyDescent="0.25">
      <c r="A1" s="198" t="s">
        <v>119</v>
      </c>
      <c r="B1" s="199"/>
      <c r="C1" s="199"/>
      <c r="D1" s="199"/>
      <c r="E1" s="199"/>
      <c r="F1" s="199"/>
      <c r="G1" s="199"/>
      <c r="H1" s="199"/>
      <c r="I1" s="199"/>
    </row>
    <row r="2" spans="1:13" ht="36" x14ac:dyDescent="0.25">
      <c r="A2" s="203" t="s">
        <v>77</v>
      </c>
      <c r="B2" s="157" t="s">
        <v>152</v>
      </c>
      <c r="C2" s="157" t="s">
        <v>64</v>
      </c>
      <c r="D2" s="150"/>
      <c r="E2" s="202" t="s">
        <v>115</v>
      </c>
      <c r="F2" s="202"/>
      <c r="G2" s="202"/>
      <c r="H2" s="150"/>
      <c r="I2" s="157" t="s">
        <v>76</v>
      </c>
    </row>
    <row r="3" spans="1:13" ht="18" customHeight="1" x14ac:dyDescent="0.25">
      <c r="A3" s="204"/>
      <c r="B3" s="167" t="s">
        <v>26</v>
      </c>
      <c r="C3" s="167" t="s">
        <v>26</v>
      </c>
      <c r="D3" s="168"/>
      <c r="E3" s="167" t="s">
        <v>26</v>
      </c>
      <c r="F3" s="167" t="s">
        <v>67</v>
      </c>
      <c r="G3" s="167" t="s">
        <v>112</v>
      </c>
      <c r="H3" s="168"/>
      <c r="I3" s="167" t="s">
        <v>27</v>
      </c>
      <c r="J3" s="1"/>
    </row>
    <row r="4" spans="1:13" x14ac:dyDescent="0.25">
      <c r="A4" s="15" t="s">
        <v>78</v>
      </c>
      <c r="B4" s="69">
        <v>1574</v>
      </c>
      <c r="C4" s="71">
        <v>112331</v>
      </c>
      <c r="D4" s="71"/>
      <c r="E4" s="41">
        <v>488</v>
      </c>
      <c r="F4" s="67">
        <f>E4/B4*100</f>
        <v>31.003811944091485</v>
      </c>
      <c r="G4" s="67">
        <v>88.067407928354584</v>
      </c>
      <c r="H4" s="67"/>
      <c r="I4" s="67">
        <v>34.700000000000003</v>
      </c>
      <c r="J4" s="41"/>
      <c r="M4" s="68"/>
    </row>
    <row r="5" spans="1:13" x14ac:dyDescent="0.25">
      <c r="A5" s="12" t="s">
        <v>79</v>
      </c>
      <c r="B5" s="57">
        <v>120</v>
      </c>
      <c r="C5" s="71">
        <v>8950</v>
      </c>
      <c r="D5" s="71"/>
      <c r="E5" s="41">
        <v>44</v>
      </c>
      <c r="F5" s="67">
        <f t="shared" ref="F5:F32" si="0">E5/B5*100</f>
        <v>36.666666666666664</v>
      </c>
      <c r="G5" s="67">
        <v>62.469273743016764</v>
      </c>
      <c r="H5" s="67"/>
      <c r="I5" s="67" t="s">
        <v>111</v>
      </c>
      <c r="J5" s="41"/>
      <c r="M5" s="68"/>
    </row>
    <row r="6" spans="1:13" x14ac:dyDescent="0.25">
      <c r="A6" s="60" t="s">
        <v>80</v>
      </c>
      <c r="B6" s="57">
        <v>351</v>
      </c>
      <c r="C6" s="71">
        <v>48320</v>
      </c>
      <c r="D6" s="71"/>
      <c r="E6" s="41">
        <v>144</v>
      </c>
      <c r="F6" s="67">
        <f t="shared" si="0"/>
        <v>41.025641025641022</v>
      </c>
      <c r="G6" s="67">
        <v>86.659768211920536</v>
      </c>
      <c r="H6" s="67"/>
      <c r="I6" s="67">
        <v>29.2</v>
      </c>
      <c r="J6" s="41"/>
      <c r="M6" s="68"/>
    </row>
    <row r="7" spans="1:13" x14ac:dyDescent="0.25">
      <c r="A7" s="60" t="s">
        <v>81</v>
      </c>
      <c r="B7" s="57">
        <v>1978</v>
      </c>
      <c r="C7" s="71">
        <v>220273</v>
      </c>
      <c r="D7" s="71"/>
      <c r="E7" s="41">
        <v>836</v>
      </c>
      <c r="F7" s="67">
        <f t="shared" si="0"/>
        <v>42.264914054600602</v>
      </c>
      <c r="G7" s="67">
        <v>86.358291756138968</v>
      </c>
      <c r="H7" s="67"/>
      <c r="I7" s="67">
        <v>29.1</v>
      </c>
      <c r="J7" s="41"/>
      <c r="M7" s="68"/>
    </row>
    <row r="8" spans="1:13" x14ac:dyDescent="0.25">
      <c r="A8" s="60" t="s">
        <v>82</v>
      </c>
      <c r="B8" s="57">
        <v>498</v>
      </c>
      <c r="C8" s="71">
        <v>75021</v>
      </c>
      <c r="D8" s="71"/>
      <c r="E8" s="41">
        <v>195</v>
      </c>
      <c r="F8" s="67">
        <f t="shared" si="0"/>
        <v>39.156626506024097</v>
      </c>
      <c r="G8" s="67">
        <v>85.826635208808199</v>
      </c>
      <c r="H8" s="67"/>
      <c r="I8" s="67">
        <v>26.4</v>
      </c>
      <c r="J8" s="41"/>
      <c r="K8" s="67"/>
      <c r="L8" s="67"/>
      <c r="M8" s="68"/>
    </row>
    <row r="9" spans="1:13" x14ac:dyDescent="0.25">
      <c r="A9" s="61" t="s">
        <v>83</v>
      </c>
      <c r="B9" s="70">
        <v>211</v>
      </c>
      <c r="C9" s="169">
        <v>29865</v>
      </c>
      <c r="D9" s="169"/>
      <c r="E9" s="170">
        <v>98</v>
      </c>
      <c r="F9" s="171">
        <f t="shared" si="0"/>
        <v>46.445497630331758</v>
      </c>
      <c r="G9" s="171">
        <v>86.318432948267201</v>
      </c>
      <c r="H9" s="171"/>
      <c r="I9" s="171">
        <v>24.8</v>
      </c>
      <c r="J9" s="41"/>
      <c r="M9" s="68"/>
    </row>
    <row r="10" spans="1:13" x14ac:dyDescent="0.25">
      <c r="A10" s="61" t="s">
        <v>84</v>
      </c>
      <c r="B10" s="70">
        <v>287</v>
      </c>
      <c r="C10" s="169">
        <v>45156</v>
      </c>
      <c r="D10" s="169"/>
      <c r="E10" s="170">
        <v>97</v>
      </c>
      <c r="F10" s="171">
        <f t="shared" si="0"/>
        <v>33.797909407665507</v>
      </c>
      <c r="G10" s="171">
        <v>85.501373017982104</v>
      </c>
      <c r="H10" s="171"/>
      <c r="I10" s="171">
        <v>28</v>
      </c>
      <c r="J10" s="41"/>
      <c r="M10" s="68"/>
    </row>
    <row r="11" spans="1:13" x14ac:dyDescent="0.25">
      <c r="A11" s="60" t="s">
        <v>85</v>
      </c>
      <c r="B11" s="57">
        <v>933</v>
      </c>
      <c r="C11" s="71">
        <v>134375</v>
      </c>
      <c r="D11" s="71"/>
      <c r="E11" s="41">
        <v>384</v>
      </c>
      <c r="F11" s="67">
        <f t="shared" si="0"/>
        <v>41.157556270096464</v>
      </c>
      <c r="G11" s="67">
        <v>82.783255813953488</v>
      </c>
      <c r="H11" s="67"/>
      <c r="I11" s="67">
        <v>24.3</v>
      </c>
      <c r="J11" s="41"/>
      <c r="M11" s="68"/>
    </row>
    <row r="12" spans="1:13" x14ac:dyDescent="0.25">
      <c r="A12" s="60" t="s">
        <v>86</v>
      </c>
      <c r="B12" s="57">
        <v>368</v>
      </c>
      <c r="C12" s="71">
        <v>43925</v>
      </c>
      <c r="D12" s="71"/>
      <c r="E12" s="41">
        <v>161</v>
      </c>
      <c r="F12" s="67">
        <f t="shared" si="0"/>
        <v>43.75</v>
      </c>
      <c r="G12" s="67">
        <v>92.494023904382473</v>
      </c>
      <c r="H12" s="67"/>
      <c r="I12" s="67">
        <v>27.4</v>
      </c>
      <c r="J12" s="41"/>
      <c r="M12" s="68"/>
    </row>
    <row r="13" spans="1:13" x14ac:dyDescent="0.25">
      <c r="A13" s="60" t="s">
        <v>87</v>
      </c>
      <c r="B13" s="57">
        <v>665</v>
      </c>
      <c r="C13" s="71">
        <v>149998</v>
      </c>
      <c r="D13" s="71"/>
      <c r="E13" s="41">
        <v>378</v>
      </c>
      <c r="F13" s="67">
        <f t="shared" si="0"/>
        <v>56.84210526315789</v>
      </c>
      <c r="G13" s="67">
        <v>96.700622674968997</v>
      </c>
      <c r="H13" s="67"/>
      <c r="I13" s="67">
        <v>29.810734463276837</v>
      </c>
      <c r="J13" s="41"/>
      <c r="M13" s="68"/>
    </row>
    <row r="14" spans="1:13" x14ac:dyDescent="0.25">
      <c r="A14" s="60" t="s">
        <v>88</v>
      </c>
      <c r="B14" s="57">
        <v>576</v>
      </c>
      <c r="C14" s="71">
        <v>113430</v>
      </c>
      <c r="D14" s="71"/>
      <c r="E14" s="41">
        <v>314</v>
      </c>
      <c r="F14" s="67">
        <f t="shared" si="0"/>
        <v>54.513888888888886</v>
      </c>
      <c r="G14" s="67">
        <v>96.636692233095303</v>
      </c>
      <c r="H14" s="67"/>
      <c r="I14" s="67">
        <v>32.5</v>
      </c>
      <c r="J14" s="41"/>
      <c r="M14" s="68"/>
    </row>
    <row r="15" spans="1:13" x14ac:dyDescent="0.25">
      <c r="A15" s="60" t="s">
        <v>89</v>
      </c>
      <c r="B15" s="57">
        <v>166</v>
      </c>
      <c r="C15" s="71">
        <v>24036</v>
      </c>
      <c r="D15" s="71"/>
      <c r="E15" s="41">
        <v>72</v>
      </c>
      <c r="F15" s="67">
        <f t="shared" si="0"/>
        <v>43.373493975903614</v>
      </c>
      <c r="G15" s="67">
        <v>85.455150607422198</v>
      </c>
      <c r="H15" s="67"/>
      <c r="I15" s="67">
        <v>22.7</v>
      </c>
      <c r="J15" s="41"/>
      <c r="M15" s="68"/>
    </row>
    <row r="16" spans="1:13" x14ac:dyDescent="0.25">
      <c r="A16" s="60" t="s">
        <v>90</v>
      </c>
      <c r="B16" s="57">
        <v>383</v>
      </c>
      <c r="C16" s="71">
        <v>41853</v>
      </c>
      <c r="D16" s="71"/>
      <c r="E16" s="41">
        <v>145</v>
      </c>
      <c r="F16" s="67">
        <f t="shared" si="0"/>
        <v>37.859007832898172</v>
      </c>
      <c r="G16" s="67">
        <v>91.078297852005832</v>
      </c>
      <c r="H16" s="67"/>
      <c r="I16" s="67">
        <v>26.7</v>
      </c>
      <c r="J16" s="41"/>
      <c r="M16" s="68"/>
    </row>
    <row r="17" spans="1:13" x14ac:dyDescent="0.25">
      <c r="A17" s="60" t="s">
        <v>91</v>
      </c>
      <c r="B17" s="57">
        <v>695</v>
      </c>
      <c r="C17" s="71">
        <v>203968</v>
      </c>
      <c r="D17" s="71"/>
      <c r="E17" s="41">
        <v>370</v>
      </c>
      <c r="F17" s="67">
        <f t="shared" si="0"/>
        <v>53.237410071942449</v>
      </c>
      <c r="G17" s="67">
        <v>92.564519924694068</v>
      </c>
      <c r="H17" s="67"/>
      <c r="I17" s="67">
        <v>45.616519174041301</v>
      </c>
      <c r="J17" s="41"/>
      <c r="M17" s="68"/>
    </row>
    <row r="18" spans="1:13" x14ac:dyDescent="0.25">
      <c r="A18" s="60" t="s">
        <v>92</v>
      </c>
      <c r="B18" s="57">
        <v>399</v>
      </c>
      <c r="C18" s="71">
        <v>32445</v>
      </c>
      <c r="D18" s="71"/>
      <c r="E18" s="41">
        <v>134</v>
      </c>
      <c r="F18" s="67">
        <f t="shared" si="0"/>
        <v>33.583959899749374</v>
      </c>
      <c r="G18" s="67">
        <v>79.291108028972104</v>
      </c>
      <c r="H18" s="67"/>
      <c r="I18" s="67">
        <v>29.9</v>
      </c>
      <c r="J18" s="41"/>
      <c r="M18" s="68"/>
    </row>
    <row r="19" spans="1:13" x14ac:dyDescent="0.25">
      <c r="A19" s="60" t="s">
        <v>93</v>
      </c>
      <c r="B19" s="57">
        <v>184</v>
      </c>
      <c r="C19" s="71">
        <v>6370</v>
      </c>
      <c r="D19" s="71"/>
      <c r="E19" s="41">
        <v>51</v>
      </c>
      <c r="F19" s="67">
        <f t="shared" si="0"/>
        <v>27.717391304347828</v>
      </c>
      <c r="G19" s="67">
        <v>86.640502354788069</v>
      </c>
      <c r="H19" s="67"/>
      <c r="I19" s="67">
        <v>25.7</v>
      </c>
      <c r="J19" s="41"/>
      <c r="M19" s="68"/>
    </row>
    <row r="20" spans="1:13" x14ac:dyDescent="0.25">
      <c r="A20" s="60" t="s">
        <v>94</v>
      </c>
      <c r="B20" s="57">
        <v>694</v>
      </c>
      <c r="C20" s="71">
        <v>99314</v>
      </c>
      <c r="D20" s="71"/>
      <c r="E20" s="41">
        <v>235</v>
      </c>
      <c r="F20" s="67">
        <f t="shared" si="0"/>
        <v>33.861671469740635</v>
      </c>
      <c r="G20" s="67">
        <v>86.235576051714773</v>
      </c>
      <c r="H20" s="67"/>
      <c r="I20" s="67">
        <v>24.9</v>
      </c>
      <c r="J20" s="41"/>
      <c r="M20" s="68"/>
    </row>
    <row r="21" spans="1:13" x14ac:dyDescent="0.25">
      <c r="A21" s="60" t="s">
        <v>95</v>
      </c>
      <c r="B21" s="57">
        <v>434</v>
      </c>
      <c r="C21" s="71">
        <v>78672</v>
      </c>
      <c r="D21" s="71"/>
      <c r="E21" s="41">
        <v>188</v>
      </c>
      <c r="F21" s="67">
        <f t="shared" si="0"/>
        <v>43.317972350230413</v>
      </c>
      <c r="G21" s="67">
        <v>91.965375228798052</v>
      </c>
      <c r="H21" s="67"/>
      <c r="I21" s="67">
        <v>25.5</v>
      </c>
      <c r="J21" s="41"/>
      <c r="M21" s="68"/>
    </row>
    <row r="22" spans="1:13" x14ac:dyDescent="0.25">
      <c r="A22" s="60" t="s">
        <v>96</v>
      </c>
      <c r="B22" s="57">
        <v>194</v>
      </c>
      <c r="C22" s="71">
        <v>12794</v>
      </c>
      <c r="D22" s="71"/>
      <c r="E22" s="41">
        <v>59</v>
      </c>
      <c r="F22" s="67">
        <f t="shared" si="0"/>
        <v>30.412371134020617</v>
      </c>
      <c r="G22" s="67">
        <v>82.734094106612474</v>
      </c>
      <c r="H22" s="67"/>
      <c r="I22" s="67">
        <v>19.5</v>
      </c>
      <c r="J22" s="41"/>
      <c r="M22" s="68"/>
    </row>
    <row r="23" spans="1:13" x14ac:dyDescent="0.25">
      <c r="A23" s="60" t="s">
        <v>97</v>
      </c>
      <c r="B23" s="57">
        <v>449</v>
      </c>
      <c r="C23" s="71">
        <v>37016</v>
      </c>
      <c r="D23" s="71"/>
      <c r="E23" s="41">
        <v>131</v>
      </c>
      <c r="F23" s="67">
        <f t="shared" si="0"/>
        <v>29.175946547884184</v>
      </c>
      <c r="G23" s="67">
        <v>73.724875729414308</v>
      </c>
      <c r="H23" s="67"/>
      <c r="I23" s="67">
        <v>26.8</v>
      </c>
      <c r="J23" s="41"/>
      <c r="M23" s="68"/>
    </row>
    <row r="24" spans="1:13" x14ac:dyDescent="0.25">
      <c r="A24" s="60" t="s">
        <v>98</v>
      </c>
      <c r="B24" s="57">
        <v>697</v>
      </c>
      <c r="C24" s="71">
        <v>133971</v>
      </c>
      <c r="D24" s="71"/>
      <c r="E24" s="41">
        <v>278</v>
      </c>
      <c r="F24" s="67">
        <f t="shared" si="0"/>
        <v>39.885222381635579</v>
      </c>
      <c r="G24" s="67">
        <v>84.062968851467858</v>
      </c>
      <c r="H24" s="67"/>
      <c r="I24" s="67">
        <v>18</v>
      </c>
      <c r="J24" s="41"/>
      <c r="M24" s="68"/>
    </row>
    <row r="25" spans="1:13" x14ac:dyDescent="0.25">
      <c r="A25" s="60" t="s">
        <v>99</v>
      </c>
      <c r="B25" s="57">
        <v>560</v>
      </c>
      <c r="C25" s="71">
        <v>55970</v>
      </c>
      <c r="D25" s="71"/>
      <c r="E25" s="41">
        <v>278</v>
      </c>
      <c r="F25" s="67">
        <f t="shared" si="0"/>
        <v>49.642857142857146</v>
      </c>
      <c r="G25" s="67">
        <v>88.5974629265678</v>
      </c>
      <c r="H25" s="67"/>
      <c r="I25" s="67">
        <v>26.4</v>
      </c>
      <c r="J25" s="41"/>
      <c r="M25" s="68"/>
    </row>
    <row r="26" spans="1:13" ht="8.25" customHeight="1" x14ac:dyDescent="0.25">
      <c r="A26" s="60"/>
      <c r="B26" s="84"/>
      <c r="C26" s="71"/>
      <c r="D26" s="71"/>
      <c r="E26" s="41"/>
      <c r="F26" s="67"/>
      <c r="G26" s="67"/>
      <c r="H26" s="67"/>
      <c r="I26" s="41"/>
      <c r="J26" s="41"/>
    </row>
    <row r="27" spans="1:13" x14ac:dyDescent="0.25">
      <c r="A27" s="60" t="s">
        <v>100</v>
      </c>
      <c r="B27" s="57">
        <v>4023</v>
      </c>
      <c r="C27" s="71">
        <v>389874</v>
      </c>
      <c r="D27" s="71"/>
      <c r="E27" s="71">
        <v>1512</v>
      </c>
      <c r="F27" s="67">
        <f t="shared" si="0"/>
        <v>37.583892617449663</v>
      </c>
      <c r="G27" s="67">
        <v>86.339689232931661</v>
      </c>
      <c r="H27" s="67"/>
      <c r="I27" s="41">
        <v>30.7</v>
      </c>
      <c r="J27" s="41"/>
    </row>
    <row r="28" spans="1:13" x14ac:dyDescent="0.25">
      <c r="A28" s="60" t="s">
        <v>101</v>
      </c>
      <c r="B28" s="57">
        <v>2464</v>
      </c>
      <c r="C28" s="71">
        <v>403319</v>
      </c>
      <c r="D28" s="71"/>
      <c r="E28" s="71">
        <v>1118</v>
      </c>
      <c r="F28" s="67">
        <f t="shared" si="0"/>
        <v>45.373376623376622</v>
      </c>
      <c r="G28" s="67">
        <v>89.582935591925988</v>
      </c>
      <c r="H28" s="67"/>
      <c r="I28" s="41">
        <v>27.1</v>
      </c>
      <c r="J28" s="41"/>
    </row>
    <row r="29" spans="1:13" x14ac:dyDescent="0.25">
      <c r="A29" s="60" t="s">
        <v>102</v>
      </c>
      <c r="B29" s="57">
        <v>1820</v>
      </c>
      <c r="C29" s="71">
        <v>383287</v>
      </c>
      <c r="D29" s="71"/>
      <c r="E29" s="71">
        <v>901</v>
      </c>
      <c r="F29" s="67">
        <f t="shared" si="0"/>
        <v>49.505494505494511</v>
      </c>
      <c r="G29" s="67">
        <v>93.161521262135167</v>
      </c>
      <c r="H29" s="67"/>
      <c r="I29" s="41">
        <v>36.299999999999997</v>
      </c>
      <c r="J29" s="41"/>
    </row>
    <row r="30" spans="1:13" x14ac:dyDescent="0.25">
      <c r="A30" s="60" t="s">
        <v>103</v>
      </c>
      <c r="B30" s="57">
        <v>2354</v>
      </c>
      <c r="C30" s="71">
        <v>266611</v>
      </c>
      <c r="D30" s="71"/>
      <c r="E30" s="71">
        <v>798</v>
      </c>
      <c r="F30" s="67">
        <f t="shared" si="0"/>
        <v>33.899745114698391</v>
      </c>
      <c r="G30" s="67">
        <v>85.185907558202771</v>
      </c>
      <c r="H30" s="67"/>
      <c r="I30" s="41">
        <v>25.9</v>
      </c>
      <c r="J30" s="41"/>
    </row>
    <row r="31" spans="1:13" x14ac:dyDescent="0.25">
      <c r="A31" s="60" t="s">
        <v>104</v>
      </c>
      <c r="B31" s="57">
        <v>1257</v>
      </c>
      <c r="C31" s="71">
        <v>189941</v>
      </c>
      <c r="D31" s="71"/>
      <c r="E31" s="71">
        <v>556</v>
      </c>
      <c r="F31" s="67">
        <f t="shared" si="0"/>
        <v>44.232299124900557</v>
      </c>
      <c r="G31" s="67">
        <v>85.399150262449922</v>
      </c>
      <c r="H31" s="67"/>
      <c r="I31" s="41">
        <v>22.2</v>
      </c>
      <c r="J31" s="41"/>
    </row>
    <row r="32" spans="1:13" x14ac:dyDescent="0.25">
      <c r="A32" s="62" t="s">
        <v>105</v>
      </c>
      <c r="B32" s="144">
        <v>11918</v>
      </c>
      <c r="C32" s="72">
        <v>1633032</v>
      </c>
      <c r="D32" s="72"/>
      <c r="E32" s="72">
        <v>4885</v>
      </c>
      <c r="F32" s="73">
        <f t="shared" si="0"/>
        <v>40.988420875985902</v>
      </c>
      <c r="G32" s="73">
        <v>88.44407213085843</v>
      </c>
      <c r="H32" s="73"/>
      <c r="I32" s="44">
        <v>29.2</v>
      </c>
      <c r="J32" s="44"/>
    </row>
    <row r="33" spans="1:1" ht="12" customHeight="1" x14ac:dyDescent="0.25">
      <c r="A33" s="165" t="s">
        <v>131</v>
      </c>
    </row>
    <row r="34" spans="1:1" x14ac:dyDescent="0.25">
      <c r="A34" s="289" t="s">
        <v>151</v>
      </c>
    </row>
  </sheetData>
  <mergeCells count="3">
    <mergeCell ref="A1:I1"/>
    <mergeCell ref="A2:A3"/>
    <mergeCell ref="E2:G2"/>
  </mergeCells>
  <pageMargins left="0.7" right="0.7" top="0.75" bottom="0.75" header="0.3" footer="0.3"/>
  <pageSetup paperSize="9" scale="9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0"/>
  <sheetViews>
    <sheetView zoomScaleNormal="100" workbookViewId="0">
      <selection sqref="A1:Q1"/>
    </sheetView>
  </sheetViews>
  <sheetFormatPr defaultRowHeight="15" x14ac:dyDescent="0.25"/>
  <cols>
    <col min="1" max="1" width="38.140625" customWidth="1"/>
    <col min="2" max="2" width="9.28515625" customWidth="1"/>
    <col min="3" max="3" width="0.85546875" customWidth="1"/>
    <col min="4" max="4" width="13.42578125" customWidth="1"/>
    <col min="5" max="5" width="15.5703125" customWidth="1"/>
    <col min="6" max="6" width="0.85546875" style="2" customWidth="1"/>
    <col min="7" max="7" width="13.42578125" customWidth="1"/>
    <col min="8" max="8" width="13.7109375" customWidth="1"/>
    <col min="9" max="9" width="0.5703125" customWidth="1"/>
    <col min="10" max="11" width="9.42578125" customWidth="1"/>
    <col min="12" max="12" width="0.5703125" customWidth="1"/>
    <col min="13" max="14" width="9" customWidth="1"/>
    <col min="15" max="15" width="0.85546875" customWidth="1"/>
    <col min="16" max="16" width="10.28515625" customWidth="1"/>
    <col min="17" max="17" width="9.42578125" customWidth="1"/>
  </cols>
  <sheetData>
    <row r="1" spans="1:17" ht="26.25" customHeight="1" x14ac:dyDescent="0.25">
      <c r="A1" s="198" t="s">
        <v>120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</row>
    <row r="2" spans="1:17" s="4" customFormat="1" ht="15" customHeight="1" x14ac:dyDescent="0.15">
      <c r="A2" s="200" t="s">
        <v>0</v>
      </c>
      <c r="B2" s="206" t="s">
        <v>1</v>
      </c>
      <c r="C2" s="151"/>
      <c r="D2" s="206" t="s">
        <v>133</v>
      </c>
      <c r="E2" s="208"/>
      <c r="F2" s="148"/>
      <c r="G2" s="200" t="s">
        <v>134</v>
      </c>
      <c r="H2" s="209"/>
      <c r="I2" s="153"/>
      <c r="J2" s="209" t="s">
        <v>136</v>
      </c>
      <c r="K2" s="209"/>
      <c r="L2" s="153"/>
      <c r="M2" s="209" t="s">
        <v>135</v>
      </c>
      <c r="N2" s="209"/>
      <c r="O2" s="153"/>
      <c r="P2" s="209" t="s">
        <v>137</v>
      </c>
      <c r="Q2" s="209"/>
    </row>
    <row r="3" spans="1:17" s="4" customFormat="1" ht="29.25" customHeight="1" x14ac:dyDescent="0.15">
      <c r="A3" s="211"/>
      <c r="B3" s="207"/>
      <c r="C3" s="85"/>
      <c r="D3" s="207"/>
      <c r="E3" s="207"/>
      <c r="F3" s="85"/>
      <c r="G3" s="210"/>
      <c r="H3" s="210"/>
      <c r="I3" s="152"/>
      <c r="J3" s="210"/>
      <c r="K3" s="210"/>
      <c r="L3" s="152"/>
      <c r="M3" s="210"/>
      <c r="N3" s="210"/>
      <c r="O3" s="152"/>
      <c r="P3" s="210"/>
      <c r="Q3" s="210"/>
    </row>
    <row r="4" spans="1:17" s="4" customFormat="1" ht="9" x14ac:dyDescent="0.15">
      <c r="A4" s="212"/>
      <c r="B4" s="86" t="s">
        <v>26</v>
      </c>
      <c r="C4" s="87"/>
      <c r="D4" s="86" t="s">
        <v>26</v>
      </c>
      <c r="E4" s="86" t="s">
        <v>27</v>
      </c>
      <c r="F4" s="87"/>
      <c r="G4" s="86" t="s">
        <v>26</v>
      </c>
      <c r="H4" s="86" t="s">
        <v>27</v>
      </c>
      <c r="I4" s="87"/>
      <c r="J4" s="86" t="s">
        <v>26</v>
      </c>
      <c r="K4" s="86" t="s">
        <v>27</v>
      </c>
      <c r="L4" s="87"/>
      <c r="M4" s="86" t="s">
        <v>26</v>
      </c>
      <c r="N4" s="86" t="s">
        <v>27</v>
      </c>
      <c r="O4" s="87"/>
      <c r="P4" s="86" t="s">
        <v>26</v>
      </c>
      <c r="Q4" s="86" t="s">
        <v>27</v>
      </c>
    </row>
    <row r="5" spans="1:17" s="4" customFormat="1" ht="18" x14ac:dyDescent="0.15">
      <c r="A5" s="5" t="s">
        <v>3</v>
      </c>
      <c r="B5" s="6">
        <v>38</v>
      </c>
      <c r="C5" s="6"/>
      <c r="D5" s="6">
        <v>29</v>
      </c>
      <c r="E5" s="8">
        <f>D5/B5*100</f>
        <v>76.31578947368422</v>
      </c>
      <c r="F5" s="28"/>
      <c r="G5" s="6">
        <v>33</v>
      </c>
      <c r="H5" s="8">
        <f>G5/B5*100</f>
        <v>86.842105263157904</v>
      </c>
      <c r="I5" s="7"/>
      <c r="J5" s="28">
        <v>27</v>
      </c>
      <c r="K5" s="8">
        <f>J5/$B5*100</f>
        <v>71.05263157894737</v>
      </c>
      <c r="L5" s="7"/>
      <c r="M5" s="28">
        <v>2</v>
      </c>
      <c r="N5" s="8">
        <f>M5/$B5*100</f>
        <v>5.2631578947368416</v>
      </c>
      <c r="O5" s="7"/>
      <c r="P5" s="28">
        <v>6</v>
      </c>
      <c r="Q5" s="8">
        <f>P5/$B5*100</f>
        <v>15.789473684210526</v>
      </c>
    </row>
    <row r="6" spans="1:17" s="4" customFormat="1" ht="9" x14ac:dyDescent="0.15">
      <c r="A6" s="9" t="s">
        <v>4</v>
      </c>
      <c r="B6" s="10">
        <v>9</v>
      </c>
      <c r="C6" s="10"/>
      <c r="D6" s="10">
        <v>4</v>
      </c>
      <c r="E6" s="8">
        <f t="shared" ref="E6:E22" si="0">D6/B6*100</f>
        <v>44.444444444444443</v>
      </c>
      <c r="F6" s="29"/>
      <c r="G6" s="10">
        <v>7</v>
      </c>
      <c r="H6" s="8">
        <f t="shared" ref="H6:H22" si="1">G6/B6*100</f>
        <v>77.777777777777786</v>
      </c>
      <c r="I6" s="7"/>
      <c r="J6" s="29">
        <v>3</v>
      </c>
      <c r="K6" s="8">
        <f t="shared" ref="K6:N22" si="2">J6/$B6*100</f>
        <v>33.333333333333329</v>
      </c>
      <c r="L6" s="7"/>
      <c r="M6" s="29">
        <v>1</v>
      </c>
      <c r="N6" s="8">
        <f t="shared" si="2"/>
        <v>11.111111111111111</v>
      </c>
      <c r="O6" s="7"/>
      <c r="P6" s="29">
        <v>4</v>
      </c>
      <c r="Q6" s="8">
        <f t="shared" ref="Q6" si="3">P6/$B6*100</f>
        <v>44.444444444444443</v>
      </c>
    </row>
    <row r="7" spans="1:17" s="4" customFormat="1" ht="9" x14ac:dyDescent="0.15">
      <c r="A7" s="9" t="s">
        <v>5</v>
      </c>
      <c r="B7" s="10">
        <v>16</v>
      </c>
      <c r="C7" s="10"/>
      <c r="D7" s="10">
        <v>15</v>
      </c>
      <c r="E7" s="8">
        <f t="shared" si="0"/>
        <v>93.75</v>
      </c>
      <c r="F7" s="29"/>
      <c r="G7" s="10">
        <v>15</v>
      </c>
      <c r="H7" s="8">
        <f t="shared" si="1"/>
        <v>93.75</v>
      </c>
      <c r="I7" s="7"/>
      <c r="J7" s="29">
        <v>14</v>
      </c>
      <c r="K7" s="8">
        <f t="shared" si="2"/>
        <v>87.5</v>
      </c>
      <c r="L7" s="7"/>
      <c r="M7" s="29">
        <v>1</v>
      </c>
      <c r="N7" s="8">
        <f t="shared" si="2"/>
        <v>6.25</v>
      </c>
      <c r="O7" s="7"/>
      <c r="P7" s="29">
        <v>1</v>
      </c>
      <c r="Q7" s="8">
        <f t="shared" ref="Q7" si="4">P7/$B7*100</f>
        <v>6.25</v>
      </c>
    </row>
    <row r="8" spans="1:17" s="4" customFormat="1" ht="9" x14ac:dyDescent="0.15">
      <c r="A8" s="9" t="s">
        <v>6</v>
      </c>
      <c r="B8" s="10">
        <v>13</v>
      </c>
      <c r="C8" s="10"/>
      <c r="D8" s="10">
        <v>10</v>
      </c>
      <c r="E8" s="8">
        <f t="shared" si="0"/>
        <v>76.923076923076934</v>
      </c>
      <c r="F8" s="29"/>
      <c r="G8" s="10">
        <v>11</v>
      </c>
      <c r="H8" s="8">
        <f t="shared" si="1"/>
        <v>84.615384615384613</v>
      </c>
      <c r="I8" s="7"/>
      <c r="J8" s="29">
        <v>10</v>
      </c>
      <c r="K8" s="8">
        <f t="shared" si="2"/>
        <v>76.923076923076934</v>
      </c>
      <c r="L8" s="7"/>
      <c r="M8" s="29">
        <v>0</v>
      </c>
      <c r="N8" s="8">
        <f t="shared" si="2"/>
        <v>0</v>
      </c>
      <c r="O8" s="7"/>
      <c r="P8" s="29">
        <v>1</v>
      </c>
      <c r="Q8" s="8">
        <f t="shared" ref="Q8" si="5">P8/$B8*100</f>
        <v>7.6923076923076925</v>
      </c>
    </row>
    <row r="9" spans="1:17" s="4" customFormat="1" ht="9" x14ac:dyDescent="0.15">
      <c r="A9" s="12" t="s">
        <v>7</v>
      </c>
      <c r="B9" s="13">
        <v>39</v>
      </c>
      <c r="C9" s="13"/>
      <c r="D9" s="13">
        <v>36</v>
      </c>
      <c r="E9" s="8">
        <f t="shared" si="0"/>
        <v>92.307692307692307</v>
      </c>
      <c r="F9" s="28"/>
      <c r="G9" s="13">
        <v>32</v>
      </c>
      <c r="H9" s="8">
        <f t="shared" si="1"/>
        <v>82.051282051282044</v>
      </c>
      <c r="I9" s="7"/>
      <c r="J9" s="28">
        <v>32</v>
      </c>
      <c r="K9" s="8">
        <f t="shared" si="2"/>
        <v>82.051282051282044</v>
      </c>
      <c r="L9" s="7"/>
      <c r="M9" s="28">
        <v>4</v>
      </c>
      <c r="N9" s="8">
        <f t="shared" si="2"/>
        <v>10.256410256410255</v>
      </c>
      <c r="O9" s="7"/>
      <c r="P9" s="28">
        <v>0</v>
      </c>
      <c r="Q9" s="8">
        <f t="shared" ref="Q9" si="6">P9/$B9*100</f>
        <v>0</v>
      </c>
    </row>
    <row r="10" spans="1:17" s="4" customFormat="1" ht="9" x14ac:dyDescent="0.15">
      <c r="A10" s="12" t="s">
        <v>8</v>
      </c>
      <c r="B10" s="13">
        <v>90</v>
      </c>
      <c r="C10" s="13"/>
      <c r="D10" s="13">
        <v>75</v>
      </c>
      <c r="E10" s="8">
        <f t="shared" si="0"/>
        <v>83.333333333333343</v>
      </c>
      <c r="F10" s="28"/>
      <c r="G10" s="13">
        <v>69</v>
      </c>
      <c r="H10" s="8">
        <f t="shared" si="1"/>
        <v>76.666666666666671</v>
      </c>
      <c r="I10" s="7"/>
      <c r="J10" s="28">
        <v>64</v>
      </c>
      <c r="K10" s="8">
        <f t="shared" si="2"/>
        <v>71.111111111111114</v>
      </c>
      <c r="L10" s="7"/>
      <c r="M10" s="28">
        <v>11</v>
      </c>
      <c r="N10" s="8">
        <f t="shared" si="2"/>
        <v>12.222222222222221</v>
      </c>
      <c r="O10" s="7"/>
      <c r="P10" s="28">
        <v>5</v>
      </c>
      <c r="Q10" s="8">
        <f t="shared" ref="Q10" si="7">P10/$B10*100</f>
        <v>5.5555555555555554</v>
      </c>
    </row>
    <row r="11" spans="1:17" s="4" customFormat="1" ht="9" x14ac:dyDescent="0.15">
      <c r="A11" s="12" t="s">
        <v>9</v>
      </c>
      <c r="B11" s="13">
        <v>7408</v>
      </c>
      <c r="C11" s="13"/>
      <c r="D11" s="13">
        <v>3112</v>
      </c>
      <c r="E11" s="8">
        <f t="shared" si="0"/>
        <v>42.008639308855287</v>
      </c>
      <c r="F11" s="28"/>
      <c r="G11" s="13">
        <v>2698</v>
      </c>
      <c r="H11" s="8">
        <f t="shared" si="1"/>
        <v>36.420086393088553</v>
      </c>
      <c r="I11" s="7"/>
      <c r="J11" s="28">
        <v>2128</v>
      </c>
      <c r="K11" s="8">
        <f t="shared" si="2"/>
        <v>28.725701943844495</v>
      </c>
      <c r="L11" s="7"/>
      <c r="M11" s="28">
        <v>984</v>
      </c>
      <c r="N11" s="8">
        <f t="shared" si="2"/>
        <v>13.282937365010799</v>
      </c>
      <c r="O11" s="7"/>
      <c r="P11" s="28">
        <v>570</v>
      </c>
      <c r="Q11" s="8">
        <f t="shared" ref="Q11" si="8">P11/$B11*100</f>
        <v>7.6943844492440601</v>
      </c>
    </row>
    <row r="12" spans="1:17" s="4" customFormat="1" ht="9" x14ac:dyDescent="0.15">
      <c r="A12" s="9" t="s">
        <v>10</v>
      </c>
      <c r="B12" s="10">
        <v>5173</v>
      </c>
      <c r="C12" s="10"/>
      <c r="D12" s="10">
        <v>1829</v>
      </c>
      <c r="E12" s="8">
        <f t="shared" si="0"/>
        <v>35.356659578581095</v>
      </c>
      <c r="F12" s="29"/>
      <c r="G12" s="10">
        <v>1533</v>
      </c>
      <c r="H12" s="8">
        <f t="shared" si="1"/>
        <v>29.634641407307171</v>
      </c>
      <c r="I12" s="7"/>
      <c r="J12" s="29">
        <v>1162</v>
      </c>
      <c r="K12" s="8">
        <f t="shared" si="2"/>
        <v>22.462787550744249</v>
      </c>
      <c r="L12" s="7"/>
      <c r="M12" s="29">
        <v>667</v>
      </c>
      <c r="N12" s="8">
        <f t="shared" si="2"/>
        <v>12.893872027836844</v>
      </c>
      <c r="O12" s="7"/>
      <c r="P12" s="29">
        <v>371</v>
      </c>
      <c r="Q12" s="8">
        <f t="shared" ref="Q12" si="9">P12/$B12*100</f>
        <v>7.1718538565629224</v>
      </c>
    </row>
    <row r="13" spans="1:17" s="4" customFormat="1" ht="9" x14ac:dyDescent="0.15">
      <c r="A13" s="9" t="s">
        <v>11</v>
      </c>
      <c r="B13" s="10">
        <v>1754</v>
      </c>
      <c r="C13" s="10"/>
      <c r="D13" s="10">
        <v>950</v>
      </c>
      <c r="E13" s="8">
        <f t="shared" si="0"/>
        <v>54.161915621436719</v>
      </c>
      <c r="F13" s="29"/>
      <c r="G13" s="10">
        <v>866</v>
      </c>
      <c r="H13" s="8">
        <f t="shared" si="1"/>
        <v>49.372862029646527</v>
      </c>
      <c r="I13" s="7"/>
      <c r="J13" s="29">
        <v>706</v>
      </c>
      <c r="K13" s="8">
        <f t="shared" si="2"/>
        <v>40.250855188141394</v>
      </c>
      <c r="L13" s="7"/>
      <c r="M13" s="29">
        <v>244</v>
      </c>
      <c r="N13" s="8">
        <f t="shared" si="2"/>
        <v>13.911060433295324</v>
      </c>
      <c r="O13" s="7"/>
      <c r="P13" s="29">
        <v>160</v>
      </c>
      <c r="Q13" s="8">
        <f t="shared" ref="Q13" si="10">P13/$B13*100</f>
        <v>9.1220068415051312</v>
      </c>
    </row>
    <row r="14" spans="1:17" s="4" customFormat="1" ht="9" x14ac:dyDescent="0.15">
      <c r="A14" s="9" t="s">
        <v>12</v>
      </c>
      <c r="B14" s="10">
        <v>481</v>
      </c>
      <c r="C14" s="10"/>
      <c r="D14" s="10">
        <v>333</v>
      </c>
      <c r="E14" s="8">
        <f t="shared" si="0"/>
        <v>69.230769230769226</v>
      </c>
      <c r="F14" s="29"/>
      <c r="G14" s="10">
        <v>299</v>
      </c>
      <c r="H14" s="8">
        <f t="shared" si="1"/>
        <v>62.162162162162161</v>
      </c>
      <c r="I14" s="7"/>
      <c r="J14" s="29">
        <v>260</v>
      </c>
      <c r="K14" s="8">
        <f t="shared" si="2"/>
        <v>54.054054054054056</v>
      </c>
      <c r="L14" s="7"/>
      <c r="M14" s="29">
        <v>73</v>
      </c>
      <c r="N14" s="8">
        <f t="shared" si="2"/>
        <v>15.176715176715177</v>
      </c>
      <c r="O14" s="7"/>
      <c r="P14" s="29">
        <v>39</v>
      </c>
      <c r="Q14" s="8">
        <f t="shared" ref="Q14" si="11">P14/$B14*100</f>
        <v>8.1081081081081088</v>
      </c>
    </row>
    <row r="15" spans="1:17" s="4" customFormat="1" ht="9" x14ac:dyDescent="0.15">
      <c r="A15" s="12" t="s">
        <v>13</v>
      </c>
      <c r="B15" s="13">
        <v>466</v>
      </c>
      <c r="C15" s="13"/>
      <c r="D15" s="13">
        <v>181</v>
      </c>
      <c r="E15" s="8">
        <f t="shared" si="0"/>
        <v>38.841201716738198</v>
      </c>
      <c r="F15" s="28"/>
      <c r="G15" s="13">
        <v>154</v>
      </c>
      <c r="H15" s="8">
        <f t="shared" si="1"/>
        <v>33.047210300429185</v>
      </c>
      <c r="I15" s="7"/>
      <c r="J15" s="28">
        <v>125</v>
      </c>
      <c r="K15" s="8">
        <f t="shared" si="2"/>
        <v>26.824034334763947</v>
      </c>
      <c r="L15" s="7"/>
      <c r="M15" s="28">
        <v>56</v>
      </c>
      <c r="N15" s="8">
        <f t="shared" si="2"/>
        <v>12.017167381974248</v>
      </c>
      <c r="O15" s="7"/>
      <c r="P15" s="28">
        <v>29</v>
      </c>
      <c r="Q15" s="8">
        <f t="shared" ref="Q15" si="12">P15/$B15*100</f>
        <v>6.2231759656652361</v>
      </c>
    </row>
    <row r="16" spans="1:17" s="4" customFormat="1" ht="9" x14ac:dyDescent="0.15">
      <c r="A16" s="12" t="s">
        <v>14</v>
      </c>
      <c r="B16" s="13">
        <v>14</v>
      </c>
      <c r="C16" s="13"/>
      <c r="D16" s="13">
        <v>13</v>
      </c>
      <c r="E16" s="8">
        <f t="shared" si="0"/>
        <v>92.857142857142861</v>
      </c>
      <c r="F16" s="28"/>
      <c r="G16" s="13">
        <v>12</v>
      </c>
      <c r="H16" s="8">
        <f t="shared" si="1"/>
        <v>85.714285714285708</v>
      </c>
      <c r="I16" s="7"/>
      <c r="J16" s="28">
        <v>12</v>
      </c>
      <c r="K16" s="8">
        <f t="shared" si="2"/>
        <v>85.714285714285708</v>
      </c>
      <c r="L16" s="7"/>
      <c r="M16" s="28">
        <v>1</v>
      </c>
      <c r="N16" s="8">
        <f t="shared" si="2"/>
        <v>7.1428571428571423</v>
      </c>
      <c r="O16" s="7"/>
      <c r="P16" s="28">
        <v>0</v>
      </c>
      <c r="Q16" s="8">
        <f t="shared" ref="Q16" si="13">P16/$B16*100</f>
        <v>0</v>
      </c>
    </row>
    <row r="17" spans="1:20" s="4" customFormat="1" ht="9" x14ac:dyDescent="0.15">
      <c r="A17" s="12" t="s">
        <v>15</v>
      </c>
      <c r="B17" s="13">
        <v>195</v>
      </c>
      <c r="C17" s="13"/>
      <c r="D17" s="13">
        <v>157</v>
      </c>
      <c r="E17" s="8">
        <f t="shared" si="0"/>
        <v>80.512820512820511</v>
      </c>
      <c r="F17" s="28"/>
      <c r="G17" s="13">
        <v>118</v>
      </c>
      <c r="H17" s="8">
        <f t="shared" si="1"/>
        <v>60.512820512820511</v>
      </c>
      <c r="I17" s="7"/>
      <c r="J17" s="28">
        <v>112</v>
      </c>
      <c r="K17" s="8">
        <f t="shared" si="2"/>
        <v>57.435897435897431</v>
      </c>
      <c r="L17" s="7"/>
      <c r="M17" s="28">
        <v>45</v>
      </c>
      <c r="N17" s="8">
        <f t="shared" si="2"/>
        <v>23.076923076923077</v>
      </c>
      <c r="O17" s="7"/>
      <c r="P17" s="28">
        <v>6</v>
      </c>
      <c r="Q17" s="8">
        <f t="shared" ref="Q17" si="14">P17/$B17*100</f>
        <v>3.0769230769230771</v>
      </c>
    </row>
    <row r="18" spans="1:20" s="4" customFormat="1" ht="9" x14ac:dyDescent="0.15">
      <c r="A18" s="12" t="s">
        <v>16</v>
      </c>
      <c r="B18" s="13">
        <v>71</v>
      </c>
      <c r="C18" s="13"/>
      <c r="D18" s="13">
        <v>69</v>
      </c>
      <c r="E18" s="8">
        <f t="shared" si="0"/>
        <v>97.183098591549296</v>
      </c>
      <c r="F18" s="28"/>
      <c r="G18" s="13">
        <v>65</v>
      </c>
      <c r="H18" s="8">
        <f t="shared" si="1"/>
        <v>91.549295774647888</v>
      </c>
      <c r="I18" s="7"/>
      <c r="J18" s="28">
        <v>65</v>
      </c>
      <c r="K18" s="8">
        <f t="shared" si="2"/>
        <v>91.549295774647888</v>
      </c>
      <c r="L18" s="7"/>
      <c r="M18" s="28">
        <v>4</v>
      </c>
      <c r="N18" s="8">
        <f t="shared" si="2"/>
        <v>5.6338028169014089</v>
      </c>
      <c r="O18" s="7"/>
      <c r="P18" s="28">
        <v>0</v>
      </c>
      <c r="Q18" s="8">
        <f t="shared" ref="Q18" si="15">P18/$B18*100</f>
        <v>0</v>
      </c>
    </row>
    <row r="19" spans="1:20" s="4" customFormat="1" ht="9" x14ac:dyDescent="0.15">
      <c r="A19" s="12" t="s">
        <v>17</v>
      </c>
      <c r="B19" s="13">
        <v>2281</v>
      </c>
      <c r="C19" s="13"/>
      <c r="D19" s="13">
        <v>410</v>
      </c>
      <c r="E19" s="8">
        <f t="shared" si="0"/>
        <v>17.974572555896536</v>
      </c>
      <c r="F19" s="28"/>
      <c r="G19" s="13">
        <v>368</v>
      </c>
      <c r="H19" s="8">
        <f t="shared" si="1"/>
        <v>16.13327487943884</v>
      </c>
      <c r="I19" s="7"/>
      <c r="J19" s="28">
        <v>278</v>
      </c>
      <c r="K19" s="8">
        <f t="shared" si="2"/>
        <v>12.187637001315213</v>
      </c>
      <c r="L19" s="7"/>
      <c r="M19" s="28">
        <v>132</v>
      </c>
      <c r="N19" s="8">
        <f t="shared" si="2"/>
        <v>5.7869355545813237</v>
      </c>
      <c r="O19" s="7"/>
      <c r="P19" s="28">
        <v>90</v>
      </c>
      <c r="Q19" s="8">
        <f t="shared" ref="Q19" si="16">P19/$B19*100</f>
        <v>3.9456378781236299</v>
      </c>
      <c r="T19" s="8"/>
    </row>
    <row r="20" spans="1:20" s="4" customFormat="1" ht="9" x14ac:dyDescent="0.15">
      <c r="A20" s="12" t="s">
        <v>18</v>
      </c>
      <c r="B20" s="13">
        <v>557</v>
      </c>
      <c r="C20" s="13"/>
      <c r="D20" s="13">
        <v>294</v>
      </c>
      <c r="E20" s="8">
        <f t="shared" si="0"/>
        <v>52.782764811490125</v>
      </c>
      <c r="F20" s="28"/>
      <c r="G20" s="13">
        <v>253</v>
      </c>
      <c r="H20" s="8">
        <f t="shared" si="1"/>
        <v>45.421903052064636</v>
      </c>
      <c r="I20" s="7"/>
      <c r="J20" s="28">
        <v>224</v>
      </c>
      <c r="K20" s="8">
        <f t="shared" si="2"/>
        <v>40.215439856373429</v>
      </c>
      <c r="L20" s="7"/>
      <c r="M20" s="28">
        <v>70</v>
      </c>
      <c r="N20" s="8">
        <f t="shared" si="2"/>
        <v>12.567324955116696</v>
      </c>
      <c r="O20" s="7"/>
      <c r="P20" s="28">
        <v>29</v>
      </c>
      <c r="Q20" s="8">
        <f t="shared" ref="Q20" si="17">P20/$B20*100</f>
        <v>5.2064631956912031</v>
      </c>
    </row>
    <row r="21" spans="1:20" s="4" customFormat="1" ht="9" x14ac:dyDescent="0.15">
      <c r="A21" s="12" t="s">
        <v>19</v>
      </c>
      <c r="B21" s="13">
        <v>797</v>
      </c>
      <c r="C21" s="13"/>
      <c r="D21" s="13">
        <v>200</v>
      </c>
      <c r="E21" s="8">
        <f t="shared" si="0"/>
        <v>25.094102885821833</v>
      </c>
      <c r="F21" s="28"/>
      <c r="G21" s="13">
        <v>283</v>
      </c>
      <c r="H21" s="8">
        <f t="shared" si="1"/>
        <v>35.508155583437897</v>
      </c>
      <c r="I21" s="7"/>
      <c r="J21" s="28">
        <v>169</v>
      </c>
      <c r="K21" s="8">
        <f t="shared" si="2"/>
        <v>21.204516938519451</v>
      </c>
      <c r="L21" s="7"/>
      <c r="M21" s="28">
        <v>31</v>
      </c>
      <c r="N21" s="8">
        <f t="shared" si="2"/>
        <v>3.8895859473023839</v>
      </c>
      <c r="O21" s="7"/>
      <c r="P21" s="28">
        <v>114</v>
      </c>
      <c r="Q21" s="8">
        <f t="shared" ref="Q21" si="18">P21/$B21*100</f>
        <v>14.303638644918445</v>
      </c>
    </row>
    <row r="22" spans="1:20" s="4" customFormat="1" ht="9" x14ac:dyDescent="0.15">
      <c r="A22" s="16" t="s">
        <v>20</v>
      </c>
      <c r="B22" s="17">
        <v>11956</v>
      </c>
      <c r="C22" s="17"/>
      <c r="D22" s="17">
        <v>4576</v>
      </c>
      <c r="E22" s="42">
        <f t="shared" si="0"/>
        <v>38.27367012378722</v>
      </c>
      <c r="F22" s="88"/>
      <c r="G22" s="17">
        <v>4085</v>
      </c>
      <c r="H22" s="42">
        <f t="shared" si="1"/>
        <v>34.166945466711276</v>
      </c>
      <c r="I22" s="42"/>
      <c r="J22" s="46">
        <v>3236</v>
      </c>
      <c r="K22" s="42">
        <f t="shared" si="2"/>
        <v>27.065908330545334</v>
      </c>
      <c r="L22" s="42"/>
      <c r="M22" s="46">
        <v>1340</v>
      </c>
      <c r="N22" s="42">
        <f t="shared" si="2"/>
        <v>11.207761793241886</v>
      </c>
      <c r="O22" s="42"/>
      <c r="P22" s="46">
        <v>849</v>
      </c>
      <c r="Q22" s="42">
        <f t="shared" ref="Q22" si="19">P22/$B22*100</f>
        <v>7.1010371361659415</v>
      </c>
    </row>
    <row r="23" spans="1:20" s="4" customFormat="1" x14ac:dyDescent="0.25">
      <c r="A23" s="165" t="s">
        <v>131</v>
      </c>
      <c r="B23" s="24"/>
      <c r="C23" s="24"/>
      <c r="D23" s="24"/>
      <c r="E23" s="24"/>
      <c r="F23" s="24"/>
      <c r="G23" s="166"/>
      <c r="H23" s="24"/>
      <c r="I23" s="24"/>
    </row>
    <row r="24" spans="1:20" s="4" customFormat="1" ht="28.5" customHeight="1" x14ac:dyDescent="0.25">
      <c r="A24" s="196" t="s">
        <v>45</v>
      </c>
      <c r="B24" s="197"/>
      <c r="C24" s="197"/>
      <c r="D24" s="197"/>
      <c r="E24" s="197"/>
      <c r="F24" s="197"/>
      <c r="G24" s="197"/>
      <c r="H24" s="197"/>
      <c r="I24" s="197"/>
      <c r="J24" s="205"/>
      <c r="K24" s="205"/>
      <c r="L24" s="205"/>
      <c r="M24" s="205"/>
      <c r="N24" s="205"/>
      <c r="O24" s="205"/>
      <c r="P24" s="205"/>
      <c r="Q24" s="205"/>
    </row>
    <row r="25" spans="1:20" s="4" customFormat="1" ht="9" x14ac:dyDescent="0.15"/>
    <row r="26" spans="1:20" s="4" customFormat="1" ht="9" x14ac:dyDescent="0.15"/>
    <row r="27" spans="1:20" s="4" customFormat="1" ht="9" x14ac:dyDescent="0.15"/>
    <row r="28" spans="1:20" s="4" customFormat="1" ht="9" x14ac:dyDescent="0.15"/>
    <row r="29" spans="1:20" s="4" customFormat="1" ht="9" x14ac:dyDescent="0.15"/>
    <row r="30" spans="1:20" s="4" customFormat="1" ht="9" x14ac:dyDescent="0.15"/>
  </sheetData>
  <mergeCells count="9">
    <mergeCell ref="A24:Q24"/>
    <mergeCell ref="B2:B3"/>
    <mergeCell ref="A1:Q1"/>
    <mergeCell ref="D2:E3"/>
    <mergeCell ref="G2:H3"/>
    <mergeCell ref="J2:K3"/>
    <mergeCell ref="M2:N3"/>
    <mergeCell ref="P2:Q3"/>
    <mergeCell ref="A2:A4"/>
  </mergeCells>
  <pageMargins left="0.25" right="0.25" top="0.75" bottom="0.75" header="0.3" footer="0.3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5"/>
  <sheetViews>
    <sheetView topLeftCell="A4" workbookViewId="0">
      <selection activeCell="A35" sqref="A35"/>
    </sheetView>
  </sheetViews>
  <sheetFormatPr defaultRowHeight="15" x14ac:dyDescent="0.25"/>
  <cols>
    <col min="1" max="1" width="38.140625" customWidth="1"/>
    <col min="2" max="2" width="9.28515625" customWidth="1"/>
    <col min="3" max="3" width="0.7109375" customWidth="1"/>
    <col min="4" max="4" width="13.42578125" customWidth="1"/>
    <col min="5" max="5" width="13.7109375" customWidth="1"/>
    <col min="6" max="6" width="1" customWidth="1"/>
    <col min="7" max="7" width="13.42578125" customWidth="1"/>
    <col min="8" max="8" width="12.5703125" customWidth="1"/>
    <col min="9" max="9" width="0.85546875" customWidth="1"/>
    <col min="10" max="11" width="9.42578125" customWidth="1"/>
    <col min="12" max="12" width="1.28515625" customWidth="1"/>
    <col min="13" max="14" width="9" customWidth="1"/>
    <col min="15" max="15" width="1.5703125" customWidth="1"/>
    <col min="16" max="16" width="10.28515625" customWidth="1"/>
    <col min="17" max="17" width="9.42578125" customWidth="1"/>
  </cols>
  <sheetData>
    <row r="1" spans="1:17" ht="30" customHeight="1" x14ac:dyDescent="0.25">
      <c r="A1" s="198" t="s">
        <v>121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  <c r="N1" s="198"/>
      <c r="O1" s="198"/>
      <c r="P1" s="198"/>
      <c r="Q1" s="198"/>
    </row>
    <row r="2" spans="1:17" ht="15" customHeight="1" x14ac:dyDescent="0.25">
      <c r="A2" s="203" t="s">
        <v>77</v>
      </c>
      <c r="B2" s="206" t="s">
        <v>152</v>
      </c>
      <c r="C2" s="151"/>
      <c r="D2" s="206" t="s">
        <v>28</v>
      </c>
      <c r="E2" s="214"/>
      <c r="F2" s="89"/>
      <c r="G2" s="200" t="s">
        <v>72</v>
      </c>
      <c r="H2" s="215"/>
      <c r="I2" s="156"/>
      <c r="J2" s="209" t="s">
        <v>139</v>
      </c>
      <c r="K2" s="215"/>
      <c r="L2" s="156"/>
      <c r="M2" s="209" t="s">
        <v>74</v>
      </c>
      <c r="N2" s="215"/>
      <c r="O2" s="156"/>
      <c r="P2" s="209" t="s">
        <v>138</v>
      </c>
      <c r="Q2" s="215"/>
    </row>
    <row r="3" spans="1:17" ht="32.25" customHeight="1" x14ac:dyDescent="0.25">
      <c r="A3" s="204"/>
      <c r="B3" s="213"/>
      <c r="C3" s="89"/>
      <c r="D3" s="213"/>
      <c r="E3" s="213"/>
      <c r="F3" s="89"/>
      <c r="G3" s="216"/>
      <c r="H3" s="216"/>
      <c r="I3" s="173"/>
      <c r="J3" s="210"/>
      <c r="K3" s="216"/>
      <c r="L3" s="173"/>
      <c r="M3" s="210"/>
      <c r="N3" s="216"/>
      <c r="O3" s="173"/>
      <c r="P3" s="210"/>
      <c r="Q3" s="216"/>
    </row>
    <row r="4" spans="1:17" x14ac:dyDescent="0.25">
      <c r="A4" s="204"/>
      <c r="B4" s="86" t="s">
        <v>26</v>
      </c>
      <c r="C4" s="87"/>
      <c r="D4" s="86" t="s">
        <v>26</v>
      </c>
      <c r="E4" s="86" t="s">
        <v>27</v>
      </c>
      <c r="F4" s="87"/>
      <c r="G4" s="86" t="s">
        <v>26</v>
      </c>
      <c r="H4" s="86" t="s">
        <v>27</v>
      </c>
      <c r="I4" s="87"/>
      <c r="J4" s="86" t="s">
        <v>26</v>
      </c>
      <c r="K4" s="86" t="s">
        <v>27</v>
      </c>
      <c r="L4" s="87"/>
      <c r="M4" s="86" t="s">
        <v>26</v>
      </c>
      <c r="N4" s="86" t="s">
        <v>27</v>
      </c>
      <c r="O4" s="86"/>
      <c r="P4" s="86" t="s">
        <v>26</v>
      </c>
      <c r="Q4" s="86" t="s">
        <v>27</v>
      </c>
    </row>
    <row r="5" spans="1:17" x14ac:dyDescent="0.25">
      <c r="A5" s="15" t="s">
        <v>78</v>
      </c>
      <c r="B5" s="69">
        <v>1574</v>
      </c>
      <c r="C5" s="57"/>
      <c r="D5" s="145">
        <v>525</v>
      </c>
      <c r="E5" s="39">
        <f>D5/$B5*100</f>
        <v>33.354510800508258</v>
      </c>
      <c r="F5" s="158"/>
      <c r="G5" s="90">
        <v>422</v>
      </c>
      <c r="H5" s="39">
        <f>G5/B5*100</f>
        <v>26.810673443456164</v>
      </c>
      <c r="I5" s="7"/>
      <c r="J5" s="90">
        <v>327</v>
      </c>
      <c r="K5" s="39">
        <f>J5/$B5*100</f>
        <v>20.775095298602288</v>
      </c>
      <c r="L5" s="7"/>
      <c r="M5" s="90">
        <v>198</v>
      </c>
      <c r="N5" s="39">
        <f>M5/$B5*100</f>
        <v>12.579415501905972</v>
      </c>
      <c r="O5" s="172"/>
      <c r="P5" s="90">
        <v>95</v>
      </c>
      <c r="Q5" s="39">
        <f>P5/$B5*100</f>
        <v>6.0355781448538748</v>
      </c>
    </row>
    <row r="6" spans="1:17" x14ac:dyDescent="0.25">
      <c r="A6" s="12" t="s">
        <v>79</v>
      </c>
      <c r="B6" s="57">
        <v>120</v>
      </c>
      <c r="C6" s="57"/>
      <c r="D6" s="146">
        <v>75</v>
      </c>
      <c r="E6" s="8">
        <f t="shared" ref="E6:E33" si="0">D6/$B6*100</f>
        <v>62.5</v>
      </c>
      <c r="F6" s="91"/>
      <c r="G6" s="91">
        <v>49</v>
      </c>
      <c r="H6" s="8">
        <f t="shared" ref="H6:H26" si="1">G6/B6*100</f>
        <v>40.833333333333336</v>
      </c>
      <c r="I6" s="7"/>
      <c r="J6" s="91">
        <v>48</v>
      </c>
      <c r="K6" s="8">
        <f t="shared" ref="K6:K26" si="2">J6/$B6*100</f>
        <v>40</v>
      </c>
      <c r="L6" s="7"/>
      <c r="M6" s="91">
        <v>27</v>
      </c>
      <c r="N6" s="8">
        <f t="shared" ref="N6:N26" si="3">M6/$B6*100</f>
        <v>22.5</v>
      </c>
      <c r="O6" s="7"/>
      <c r="P6" s="91">
        <v>1</v>
      </c>
      <c r="Q6" s="8">
        <f>P6/$B6*100</f>
        <v>0.83333333333333337</v>
      </c>
    </row>
    <row r="7" spans="1:17" x14ac:dyDescent="0.25">
      <c r="A7" s="60" t="s">
        <v>80</v>
      </c>
      <c r="B7" s="57">
        <v>351</v>
      </c>
      <c r="C7" s="57"/>
      <c r="D7" s="146">
        <v>122</v>
      </c>
      <c r="E7" s="8">
        <f t="shared" si="0"/>
        <v>34.757834757834758</v>
      </c>
      <c r="F7" s="91"/>
      <c r="G7" s="91">
        <v>115</v>
      </c>
      <c r="H7" s="8">
        <f t="shared" si="1"/>
        <v>32.763532763532766</v>
      </c>
      <c r="I7" s="7"/>
      <c r="J7" s="91">
        <v>94</v>
      </c>
      <c r="K7" s="8">
        <f t="shared" si="2"/>
        <v>26.780626780626783</v>
      </c>
      <c r="L7" s="7"/>
      <c r="M7" s="91">
        <v>28</v>
      </c>
      <c r="N7" s="8">
        <f t="shared" si="3"/>
        <v>7.9772079772079767</v>
      </c>
      <c r="O7" s="7"/>
      <c r="P7" s="91">
        <v>21</v>
      </c>
      <c r="Q7" s="8">
        <f>P7/$B7*100</f>
        <v>5.982905982905983</v>
      </c>
    </row>
    <row r="8" spans="1:17" x14ac:dyDescent="0.25">
      <c r="A8" s="60" t="s">
        <v>81</v>
      </c>
      <c r="B8" s="57">
        <v>1978</v>
      </c>
      <c r="C8" s="57"/>
      <c r="D8" s="146">
        <v>848</v>
      </c>
      <c r="E8" s="8">
        <f t="shared" si="0"/>
        <v>42.871587462082914</v>
      </c>
      <c r="F8" s="91"/>
      <c r="G8" s="91">
        <v>737</v>
      </c>
      <c r="H8" s="8">
        <v>37.259858442871582</v>
      </c>
      <c r="I8" s="7"/>
      <c r="J8" s="91">
        <v>591</v>
      </c>
      <c r="K8" s="8">
        <v>29.87866531850354</v>
      </c>
      <c r="L8" s="7"/>
      <c r="M8" s="91">
        <v>257</v>
      </c>
      <c r="N8" s="8">
        <v>12.992922143579372</v>
      </c>
      <c r="O8" s="7"/>
      <c r="P8" s="91">
        <v>146</v>
      </c>
      <c r="Q8" s="8">
        <v>7.3811931243680489</v>
      </c>
    </row>
    <row r="9" spans="1:17" x14ac:dyDescent="0.25">
      <c r="A9" s="60" t="s">
        <v>82</v>
      </c>
      <c r="B9" s="57">
        <v>498</v>
      </c>
      <c r="C9" s="57"/>
      <c r="D9" s="146">
        <v>144</v>
      </c>
      <c r="E9" s="8">
        <f t="shared" si="0"/>
        <v>28.915662650602407</v>
      </c>
      <c r="F9" s="91"/>
      <c r="G9" s="91">
        <v>159</v>
      </c>
      <c r="H9" s="8">
        <v>31.92771084337349</v>
      </c>
      <c r="I9" s="7"/>
      <c r="J9" s="91">
        <v>102</v>
      </c>
      <c r="K9" s="8">
        <v>20.481927710843372</v>
      </c>
      <c r="L9" s="7"/>
      <c r="M9" s="91">
        <v>42</v>
      </c>
      <c r="N9" s="8">
        <v>8.4337349397590362</v>
      </c>
      <c r="O9" s="7"/>
      <c r="P9" s="91">
        <v>57</v>
      </c>
      <c r="Q9" s="8">
        <v>11.445783132530121</v>
      </c>
    </row>
    <row r="10" spans="1:17" s="48" customFormat="1" x14ac:dyDescent="0.25">
      <c r="A10" s="61" t="s">
        <v>83</v>
      </c>
      <c r="B10" s="70">
        <v>211</v>
      </c>
      <c r="C10" s="70"/>
      <c r="D10" s="174">
        <v>58</v>
      </c>
      <c r="E10" s="49">
        <f t="shared" si="0"/>
        <v>27.488151658767773</v>
      </c>
      <c r="F10" s="141"/>
      <c r="G10" s="141">
        <v>66</v>
      </c>
      <c r="H10" s="49">
        <v>31.279620853080569</v>
      </c>
      <c r="I10" s="175"/>
      <c r="J10" s="141">
        <v>43</v>
      </c>
      <c r="K10" s="49">
        <v>20.379146919431278</v>
      </c>
      <c r="L10" s="175"/>
      <c r="M10" s="141">
        <v>15</v>
      </c>
      <c r="N10" s="49">
        <v>7.109004739336493</v>
      </c>
      <c r="O10" s="175"/>
      <c r="P10" s="141">
        <v>23</v>
      </c>
      <c r="Q10" s="49">
        <v>10.900473933649289</v>
      </c>
    </row>
    <row r="11" spans="1:17" s="48" customFormat="1" x14ac:dyDescent="0.25">
      <c r="A11" s="61" t="s">
        <v>84</v>
      </c>
      <c r="B11" s="70">
        <v>287</v>
      </c>
      <c r="C11" s="70"/>
      <c r="D11" s="174">
        <v>86</v>
      </c>
      <c r="E11" s="49">
        <f t="shared" si="0"/>
        <v>29.965156794425084</v>
      </c>
      <c r="F11" s="141"/>
      <c r="G11" s="141">
        <v>93</v>
      </c>
      <c r="H11" s="49">
        <v>32.404181184668992</v>
      </c>
      <c r="I11" s="175"/>
      <c r="J11" s="141">
        <v>59</v>
      </c>
      <c r="K11" s="49">
        <v>20.557491289198605</v>
      </c>
      <c r="L11" s="175"/>
      <c r="M11" s="141">
        <v>27</v>
      </c>
      <c r="N11" s="49">
        <v>9.4076655052264808</v>
      </c>
      <c r="O11" s="175"/>
      <c r="P11" s="141">
        <v>34</v>
      </c>
      <c r="Q11" s="49">
        <v>11.846689895470384</v>
      </c>
    </row>
    <row r="12" spans="1:17" x14ac:dyDescent="0.25">
      <c r="A12" s="60" t="s">
        <v>85</v>
      </c>
      <c r="B12" s="57">
        <v>933</v>
      </c>
      <c r="C12" s="57"/>
      <c r="D12" s="146">
        <v>386</v>
      </c>
      <c r="E12" s="8">
        <f t="shared" si="0"/>
        <v>41.371918542336552</v>
      </c>
      <c r="F12" s="91"/>
      <c r="G12" s="91">
        <v>341</v>
      </c>
      <c r="H12" s="8">
        <f t="shared" si="1"/>
        <v>36.548767416934616</v>
      </c>
      <c r="I12" s="7"/>
      <c r="J12" s="91">
        <v>271</v>
      </c>
      <c r="K12" s="8">
        <f t="shared" si="2"/>
        <v>29.04608788853162</v>
      </c>
      <c r="L12" s="7"/>
      <c r="M12" s="91">
        <v>115</v>
      </c>
      <c r="N12" s="8">
        <f t="shared" si="3"/>
        <v>12.32583065380493</v>
      </c>
      <c r="O12" s="7"/>
      <c r="P12" s="91">
        <v>70</v>
      </c>
      <c r="Q12" s="8">
        <f t="shared" ref="Q12:Q26" si="4">P12/$B12*100</f>
        <v>7.5026795284030019</v>
      </c>
    </row>
    <row r="13" spans="1:17" x14ac:dyDescent="0.25">
      <c r="A13" s="60" t="s">
        <v>86</v>
      </c>
      <c r="B13" s="57">
        <v>368</v>
      </c>
      <c r="C13" s="57"/>
      <c r="D13" s="146">
        <v>162</v>
      </c>
      <c r="E13" s="8">
        <f t="shared" si="0"/>
        <v>44.021739130434781</v>
      </c>
      <c r="F13" s="91"/>
      <c r="G13" s="91">
        <v>133</v>
      </c>
      <c r="H13" s="8">
        <f t="shared" si="1"/>
        <v>36.141304347826086</v>
      </c>
      <c r="I13" s="7"/>
      <c r="J13" s="91">
        <v>99</v>
      </c>
      <c r="K13" s="8">
        <f t="shared" si="2"/>
        <v>26.902173913043477</v>
      </c>
      <c r="L13" s="7"/>
      <c r="M13" s="91">
        <v>63</v>
      </c>
      <c r="N13" s="8">
        <f t="shared" si="3"/>
        <v>17.119565217391305</v>
      </c>
      <c r="O13" s="7"/>
      <c r="P13" s="91">
        <v>34</v>
      </c>
      <c r="Q13" s="8">
        <f t="shared" si="4"/>
        <v>9.2391304347826075</v>
      </c>
    </row>
    <row r="14" spans="1:17" x14ac:dyDescent="0.25">
      <c r="A14" s="60" t="s">
        <v>87</v>
      </c>
      <c r="B14" s="57">
        <v>665</v>
      </c>
      <c r="C14" s="57"/>
      <c r="D14" s="146">
        <v>345</v>
      </c>
      <c r="E14" s="8">
        <f t="shared" si="0"/>
        <v>51.879699248120303</v>
      </c>
      <c r="F14" s="91"/>
      <c r="G14" s="91">
        <v>313</v>
      </c>
      <c r="H14" s="8">
        <f t="shared" si="1"/>
        <v>47.067669172932334</v>
      </c>
      <c r="I14" s="7"/>
      <c r="J14" s="91">
        <v>277</v>
      </c>
      <c r="K14" s="8">
        <f t="shared" si="2"/>
        <v>41.654135338345867</v>
      </c>
      <c r="L14" s="7"/>
      <c r="M14" s="91">
        <v>68</v>
      </c>
      <c r="N14" s="8">
        <f t="shared" si="3"/>
        <v>10.225563909774436</v>
      </c>
      <c r="O14" s="7"/>
      <c r="P14" s="91">
        <v>36</v>
      </c>
      <c r="Q14" s="8">
        <f t="shared" si="4"/>
        <v>5.4135338345864659</v>
      </c>
    </row>
    <row r="15" spans="1:17" x14ac:dyDescent="0.25">
      <c r="A15" s="60" t="s">
        <v>88</v>
      </c>
      <c r="B15" s="57">
        <v>576</v>
      </c>
      <c r="C15" s="57"/>
      <c r="D15" s="146">
        <v>276</v>
      </c>
      <c r="E15" s="8">
        <f t="shared" si="0"/>
        <v>47.916666666666671</v>
      </c>
      <c r="F15" s="91"/>
      <c r="G15" s="91">
        <v>244</v>
      </c>
      <c r="H15" s="8">
        <f t="shared" si="1"/>
        <v>42.361111111111107</v>
      </c>
      <c r="I15" s="7"/>
      <c r="J15" s="91">
        <v>205</v>
      </c>
      <c r="K15" s="8">
        <f t="shared" si="2"/>
        <v>35.590277777777779</v>
      </c>
      <c r="L15" s="7"/>
      <c r="M15" s="91">
        <v>71</v>
      </c>
      <c r="N15" s="8">
        <f t="shared" si="3"/>
        <v>12.326388888888889</v>
      </c>
      <c r="O15" s="7"/>
      <c r="P15" s="91">
        <v>39</v>
      </c>
      <c r="Q15" s="8">
        <f t="shared" si="4"/>
        <v>6.770833333333333</v>
      </c>
    </row>
    <row r="16" spans="1:17" x14ac:dyDescent="0.25">
      <c r="A16" s="60" t="s">
        <v>89</v>
      </c>
      <c r="B16" s="57">
        <v>166</v>
      </c>
      <c r="C16" s="57"/>
      <c r="D16" s="146">
        <v>64</v>
      </c>
      <c r="E16" s="8">
        <f t="shared" si="0"/>
        <v>38.554216867469883</v>
      </c>
      <c r="F16" s="91"/>
      <c r="G16" s="91">
        <v>69</v>
      </c>
      <c r="H16" s="8">
        <f t="shared" si="1"/>
        <v>41.566265060240966</v>
      </c>
      <c r="I16" s="7"/>
      <c r="J16" s="91">
        <v>50</v>
      </c>
      <c r="K16" s="8">
        <f t="shared" si="2"/>
        <v>30.120481927710845</v>
      </c>
      <c r="L16" s="7"/>
      <c r="M16" s="91">
        <v>14</v>
      </c>
      <c r="N16" s="8">
        <f t="shared" si="3"/>
        <v>8.4337349397590362</v>
      </c>
      <c r="O16" s="7"/>
      <c r="P16" s="91">
        <v>19</v>
      </c>
      <c r="Q16" s="8">
        <f t="shared" si="4"/>
        <v>11.445783132530121</v>
      </c>
    </row>
    <row r="17" spans="1:17" x14ac:dyDescent="0.25">
      <c r="A17" s="60" t="s">
        <v>90</v>
      </c>
      <c r="B17" s="57">
        <v>383</v>
      </c>
      <c r="C17" s="57"/>
      <c r="D17" s="146">
        <v>152</v>
      </c>
      <c r="E17" s="8">
        <f t="shared" si="0"/>
        <v>39.686684073107045</v>
      </c>
      <c r="F17" s="91"/>
      <c r="G17" s="91">
        <v>121</v>
      </c>
      <c r="H17" s="8">
        <f t="shared" si="1"/>
        <v>31.592689295039168</v>
      </c>
      <c r="I17" s="7"/>
      <c r="J17" s="91">
        <v>100</v>
      </c>
      <c r="K17" s="8">
        <f t="shared" si="2"/>
        <v>26.109660574412537</v>
      </c>
      <c r="L17" s="7"/>
      <c r="M17" s="91">
        <v>52</v>
      </c>
      <c r="N17" s="8">
        <f t="shared" si="3"/>
        <v>13.577023498694519</v>
      </c>
      <c r="O17" s="7"/>
      <c r="P17" s="91">
        <v>21</v>
      </c>
      <c r="Q17" s="8">
        <f t="shared" si="4"/>
        <v>5.4830287206266322</v>
      </c>
    </row>
    <row r="18" spans="1:17" x14ac:dyDescent="0.25">
      <c r="A18" s="60" t="s">
        <v>91</v>
      </c>
      <c r="B18" s="57">
        <v>695</v>
      </c>
      <c r="C18" s="57"/>
      <c r="D18" s="146">
        <v>287</v>
      </c>
      <c r="E18" s="8">
        <f t="shared" si="0"/>
        <v>41.294964028776974</v>
      </c>
      <c r="F18" s="91"/>
      <c r="G18" s="91">
        <v>224</v>
      </c>
      <c r="H18" s="8">
        <f t="shared" si="1"/>
        <v>32.230215827338128</v>
      </c>
      <c r="I18" s="7"/>
      <c r="J18" s="91">
        <v>251</v>
      </c>
      <c r="K18" s="8">
        <f t="shared" si="2"/>
        <v>36.115107913669064</v>
      </c>
      <c r="L18" s="7"/>
      <c r="M18" s="91">
        <v>63</v>
      </c>
      <c r="N18" s="8">
        <v>9.0647482014388494</v>
      </c>
      <c r="O18" s="7"/>
      <c r="P18" s="91">
        <v>65</v>
      </c>
      <c r="Q18" s="8">
        <f t="shared" si="4"/>
        <v>9.3525179856115113</v>
      </c>
    </row>
    <row r="19" spans="1:17" x14ac:dyDescent="0.25">
      <c r="A19" s="60" t="s">
        <v>92</v>
      </c>
      <c r="B19" s="57">
        <v>399</v>
      </c>
      <c r="C19" s="57"/>
      <c r="D19" s="146">
        <v>112</v>
      </c>
      <c r="E19" s="8">
        <f t="shared" si="0"/>
        <v>28.07017543859649</v>
      </c>
      <c r="F19" s="91"/>
      <c r="G19" s="91">
        <v>105</v>
      </c>
      <c r="H19" s="8">
        <f t="shared" si="1"/>
        <v>26.315789473684209</v>
      </c>
      <c r="I19" s="7"/>
      <c r="J19" s="91">
        <v>78</v>
      </c>
      <c r="K19" s="8">
        <f t="shared" si="2"/>
        <v>19.548872180451127</v>
      </c>
      <c r="L19" s="7"/>
      <c r="M19" s="91">
        <v>34</v>
      </c>
      <c r="N19" s="8">
        <f t="shared" si="3"/>
        <v>8.5213032581453625</v>
      </c>
      <c r="O19" s="7"/>
      <c r="P19" s="91">
        <v>27</v>
      </c>
      <c r="Q19" s="8">
        <f t="shared" si="4"/>
        <v>6.7669172932330826</v>
      </c>
    </row>
    <row r="20" spans="1:17" x14ac:dyDescent="0.25">
      <c r="A20" s="60" t="s">
        <v>93</v>
      </c>
      <c r="B20" s="57">
        <v>184</v>
      </c>
      <c r="C20" s="57"/>
      <c r="D20" s="146">
        <v>37</v>
      </c>
      <c r="E20" s="8">
        <f t="shared" si="0"/>
        <v>20.108695652173914</v>
      </c>
      <c r="F20" s="91"/>
      <c r="G20" s="91">
        <v>37</v>
      </c>
      <c r="H20" s="8">
        <f t="shared" si="1"/>
        <v>20.108695652173914</v>
      </c>
      <c r="I20" s="7"/>
      <c r="J20" s="91">
        <v>27</v>
      </c>
      <c r="K20" s="8">
        <f t="shared" si="2"/>
        <v>14.673913043478262</v>
      </c>
      <c r="L20" s="7"/>
      <c r="M20" s="91">
        <v>10</v>
      </c>
      <c r="N20" s="8">
        <f t="shared" si="3"/>
        <v>5.4347826086956523</v>
      </c>
      <c r="O20" s="7"/>
      <c r="P20" s="91">
        <v>10</v>
      </c>
      <c r="Q20" s="8">
        <f t="shared" si="4"/>
        <v>5.4347826086956523</v>
      </c>
    </row>
    <row r="21" spans="1:17" x14ac:dyDescent="0.25">
      <c r="A21" s="60" t="s">
        <v>94</v>
      </c>
      <c r="B21" s="57">
        <v>694</v>
      </c>
      <c r="C21" s="57"/>
      <c r="D21" s="146">
        <v>230</v>
      </c>
      <c r="E21" s="8">
        <f t="shared" si="0"/>
        <v>33.141210374639769</v>
      </c>
      <c r="F21" s="91"/>
      <c r="G21" s="91">
        <v>194</v>
      </c>
      <c r="H21" s="8">
        <f t="shared" si="1"/>
        <v>27.953890489913547</v>
      </c>
      <c r="I21" s="7"/>
      <c r="J21" s="91">
        <v>156</v>
      </c>
      <c r="K21" s="8">
        <f t="shared" si="2"/>
        <v>22.478386167146976</v>
      </c>
      <c r="L21" s="7"/>
      <c r="M21" s="91">
        <v>74</v>
      </c>
      <c r="N21" s="8">
        <f t="shared" si="3"/>
        <v>10.662824207492795</v>
      </c>
      <c r="O21" s="7"/>
      <c r="P21" s="91">
        <v>38</v>
      </c>
      <c r="Q21" s="8">
        <f t="shared" si="4"/>
        <v>5.4755043227665707</v>
      </c>
    </row>
    <row r="22" spans="1:17" x14ac:dyDescent="0.25">
      <c r="A22" s="60" t="s">
        <v>95</v>
      </c>
      <c r="B22" s="57">
        <v>434</v>
      </c>
      <c r="C22" s="57"/>
      <c r="D22" s="146">
        <v>164</v>
      </c>
      <c r="E22" s="8">
        <f t="shared" si="0"/>
        <v>37.788018433179722</v>
      </c>
      <c r="F22" s="91"/>
      <c r="G22" s="91">
        <v>145</v>
      </c>
      <c r="H22" s="8">
        <f t="shared" si="1"/>
        <v>33.410138248847929</v>
      </c>
      <c r="I22" s="7"/>
      <c r="J22" s="91">
        <v>109</v>
      </c>
      <c r="K22" s="8">
        <f t="shared" si="2"/>
        <v>25.115207373271893</v>
      </c>
      <c r="L22" s="7"/>
      <c r="M22" s="91">
        <v>55</v>
      </c>
      <c r="N22" s="8">
        <f t="shared" si="3"/>
        <v>12.672811059907835</v>
      </c>
      <c r="O22" s="7"/>
      <c r="P22" s="91">
        <v>36</v>
      </c>
      <c r="Q22" s="8">
        <f t="shared" si="4"/>
        <v>8.2949308755760374</v>
      </c>
    </row>
    <row r="23" spans="1:17" x14ac:dyDescent="0.25">
      <c r="A23" s="60" t="s">
        <v>96</v>
      </c>
      <c r="B23" s="57">
        <v>194</v>
      </c>
      <c r="C23" s="57"/>
      <c r="D23" s="146">
        <v>64</v>
      </c>
      <c r="E23" s="8">
        <f t="shared" si="0"/>
        <v>32.989690721649481</v>
      </c>
      <c r="F23" s="91"/>
      <c r="G23" s="91">
        <v>54</v>
      </c>
      <c r="H23" s="8">
        <f t="shared" si="1"/>
        <v>27.835051546391753</v>
      </c>
      <c r="I23" s="7"/>
      <c r="J23" s="91">
        <v>43</v>
      </c>
      <c r="K23" s="8">
        <f t="shared" si="2"/>
        <v>22.164948453608247</v>
      </c>
      <c r="L23" s="7"/>
      <c r="M23" s="91">
        <v>21</v>
      </c>
      <c r="N23" s="8">
        <f t="shared" si="3"/>
        <v>10.824742268041238</v>
      </c>
      <c r="O23" s="7"/>
      <c r="P23" s="91">
        <v>11</v>
      </c>
      <c r="Q23" s="8">
        <f t="shared" si="4"/>
        <v>5.6701030927835054</v>
      </c>
    </row>
    <row r="24" spans="1:17" x14ac:dyDescent="0.25">
      <c r="A24" s="60" t="s">
        <v>97</v>
      </c>
      <c r="B24" s="57">
        <v>449</v>
      </c>
      <c r="C24" s="57"/>
      <c r="D24" s="146">
        <v>121</v>
      </c>
      <c r="E24" s="8">
        <f t="shared" si="0"/>
        <v>26.948775055679285</v>
      </c>
      <c r="F24" s="91"/>
      <c r="G24" s="91">
        <v>113</v>
      </c>
      <c r="H24" s="8">
        <f t="shared" si="1"/>
        <v>25.167037861915372</v>
      </c>
      <c r="I24" s="7"/>
      <c r="J24" s="91">
        <v>85</v>
      </c>
      <c r="K24" s="8">
        <f t="shared" si="2"/>
        <v>18.930957683741649</v>
      </c>
      <c r="L24" s="7"/>
      <c r="M24" s="91">
        <v>36</v>
      </c>
      <c r="N24" s="8">
        <f t="shared" si="3"/>
        <v>8.0178173719376389</v>
      </c>
      <c r="O24" s="7"/>
      <c r="P24" s="91">
        <v>28</v>
      </c>
      <c r="Q24" s="8">
        <f t="shared" si="4"/>
        <v>6.2360801781737196</v>
      </c>
    </row>
    <row r="25" spans="1:17" x14ac:dyDescent="0.25">
      <c r="A25" s="60" t="s">
        <v>98</v>
      </c>
      <c r="B25" s="57">
        <v>697</v>
      </c>
      <c r="C25" s="57"/>
      <c r="D25" s="146">
        <v>176</v>
      </c>
      <c r="E25" s="8">
        <f t="shared" si="0"/>
        <v>25.251076040172165</v>
      </c>
      <c r="F25" s="91"/>
      <c r="G25" s="91">
        <v>172</v>
      </c>
      <c r="H25" s="8">
        <f t="shared" si="1"/>
        <v>24.67718794835007</v>
      </c>
      <c r="I25" s="7"/>
      <c r="J25" s="91">
        <v>127</v>
      </c>
      <c r="K25" s="8">
        <f t="shared" si="2"/>
        <v>18.220946915351508</v>
      </c>
      <c r="L25" s="7"/>
      <c r="M25" s="91">
        <v>49</v>
      </c>
      <c r="N25" s="8">
        <f t="shared" si="3"/>
        <v>7.0301291248206592</v>
      </c>
      <c r="O25" s="7"/>
      <c r="P25" s="91">
        <v>45</v>
      </c>
      <c r="Q25" s="8">
        <f t="shared" si="4"/>
        <v>6.4562410329985651</v>
      </c>
    </row>
    <row r="26" spans="1:17" x14ac:dyDescent="0.25">
      <c r="A26" s="60" t="s">
        <v>99</v>
      </c>
      <c r="B26" s="57">
        <v>560</v>
      </c>
      <c r="C26" s="57"/>
      <c r="D26" s="146">
        <v>257</v>
      </c>
      <c r="E26" s="8">
        <f t="shared" si="0"/>
        <v>45.892857142857139</v>
      </c>
      <c r="F26" s="91"/>
      <c r="G26" s="91">
        <v>240</v>
      </c>
      <c r="H26" s="8">
        <f t="shared" si="1"/>
        <v>42.857142857142854</v>
      </c>
      <c r="I26" s="7"/>
      <c r="J26" s="91">
        <v>196</v>
      </c>
      <c r="K26" s="8">
        <f t="shared" si="2"/>
        <v>35</v>
      </c>
      <c r="L26" s="7"/>
      <c r="M26" s="91">
        <v>61</v>
      </c>
      <c r="N26" s="8">
        <f t="shared" si="3"/>
        <v>10.892857142857142</v>
      </c>
      <c r="O26" s="7"/>
      <c r="P26" s="91">
        <v>44</v>
      </c>
      <c r="Q26" s="8">
        <f t="shared" si="4"/>
        <v>7.8571428571428568</v>
      </c>
    </row>
    <row r="27" spans="1:17" x14ac:dyDescent="0.25">
      <c r="A27" s="60"/>
      <c r="B27" s="84"/>
      <c r="C27" s="84"/>
      <c r="D27" s="146"/>
      <c r="E27" s="8"/>
      <c r="F27" s="91"/>
      <c r="G27" s="91"/>
      <c r="H27" s="8"/>
      <c r="I27" s="7"/>
      <c r="J27" s="91"/>
      <c r="K27" s="8"/>
      <c r="L27" s="7"/>
      <c r="M27" s="91"/>
      <c r="N27" s="8"/>
      <c r="O27" s="7"/>
      <c r="P27" s="91"/>
      <c r="Q27" s="8"/>
    </row>
    <row r="28" spans="1:17" x14ac:dyDescent="0.25">
      <c r="A28" s="60" t="s">
        <v>100</v>
      </c>
      <c r="B28" s="57">
        <v>4023</v>
      </c>
      <c r="C28" s="57"/>
      <c r="D28" s="92">
        <f>D5+D6+D7+D8</f>
        <v>1570</v>
      </c>
      <c r="E28" s="8">
        <f t="shared" si="0"/>
        <v>39.025602783992049</v>
      </c>
      <c r="F28" s="91"/>
      <c r="G28" s="92">
        <f>G5+G6+G7+G8</f>
        <v>1323</v>
      </c>
      <c r="H28" s="8">
        <v>32.885906040268459</v>
      </c>
      <c r="I28" s="7"/>
      <c r="J28" s="92">
        <v>1060</v>
      </c>
      <c r="K28" s="8">
        <v>26.348496147153867</v>
      </c>
      <c r="L28" s="7"/>
      <c r="M28" s="92">
        <v>510</v>
      </c>
      <c r="N28" s="8">
        <v>12.677106636838181</v>
      </c>
      <c r="O28" s="7"/>
      <c r="P28" s="93">
        <v>263</v>
      </c>
      <c r="Q28" s="8">
        <f t="shared" ref="Q28:Q33" si="5">P28/$B28*100</f>
        <v>6.5374098931145914</v>
      </c>
    </row>
    <row r="29" spans="1:17" x14ac:dyDescent="0.25">
      <c r="A29" s="60" t="s">
        <v>101</v>
      </c>
      <c r="B29" s="57">
        <v>2464</v>
      </c>
      <c r="C29" s="57"/>
      <c r="D29" s="92">
        <f>D9+D12+D13+D14</f>
        <v>1037</v>
      </c>
      <c r="E29" s="8">
        <f t="shared" si="0"/>
        <v>42.086038961038966</v>
      </c>
      <c r="F29" s="91"/>
      <c r="G29" s="92">
        <f>G9+G12+G13+G14</f>
        <v>946</v>
      </c>
      <c r="H29" s="8">
        <v>38.377281947261665</v>
      </c>
      <c r="I29" s="7"/>
      <c r="J29" s="92">
        <v>749</v>
      </c>
      <c r="K29" s="8">
        <v>30.385395537525355</v>
      </c>
      <c r="L29" s="7"/>
      <c r="M29" s="92">
        <v>288</v>
      </c>
      <c r="N29" s="8">
        <v>11.683569979716024</v>
      </c>
      <c r="O29" s="7"/>
      <c r="P29" s="93">
        <v>197</v>
      </c>
      <c r="Q29" s="8">
        <f t="shared" si="5"/>
        <v>7.9951298701298708</v>
      </c>
    </row>
    <row r="30" spans="1:17" x14ac:dyDescent="0.25">
      <c r="A30" s="60" t="s">
        <v>102</v>
      </c>
      <c r="B30" s="57">
        <v>1820</v>
      </c>
      <c r="C30" s="57"/>
      <c r="D30" s="92">
        <f>D15+D16+D17+D18</f>
        <v>779</v>
      </c>
      <c r="E30" s="8">
        <f t="shared" si="0"/>
        <v>42.802197802197803</v>
      </c>
      <c r="F30" s="91"/>
      <c r="G30" s="92">
        <f>G15+G16+G17+G18</f>
        <v>658</v>
      </c>
      <c r="H30" s="8">
        <v>40.710823909531499</v>
      </c>
      <c r="I30" s="7"/>
      <c r="J30" s="92">
        <v>606</v>
      </c>
      <c r="K30" s="8">
        <v>32.633279483037157</v>
      </c>
      <c r="L30" s="7"/>
      <c r="M30" s="92">
        <v>200</v>
      </c>
      <c r="N30" s="8">
        <f>M30/B30*100</f>
        <v>10.989010989010989</v>
      </c>
      <c r="O30" s="7"/>
      <c r="P30" s="93">
        <v>144</v>
      </c>
      <c r="Q30" s="8">
        <f t="shared" si="5"/>
        <v>7.9120879120879115</v>
      </c>
    </row>
    <row r="31" spans="1:17" x14ac:dyDescent="0.25">
      <c r="A31" s="60" t="s">
        <v>103</v>
      </c>
      <c r="B31" s="57">
        <v>2354</v>
      </c>
      <c r="C31" s="57"/>
      <c r="D31" s="92">
        <f>D19+D20+D21+D22+D23+D24</f>
        <v>728</v>
      </c>
      <c r="E31" s="8">
        <f t="shared" si="0"/>
        <v>30.926083262531861</v>
      </c>
      <c r="F31" s="91"/>
      <c r="G31" s="92">
        <f>G19+G20+G21+G22+G23+G24</f>
        <v>648</v>
      </c>
      <c r="H31" s="8">
        <v>27.527612574341546</v>
      </c>
      <c r="I31" s="7"/>
      <c r="J31" s="92">
        <v>498</v>
      </c>
      <c r="K31" s="8">
        <v>21.155480033984709</v>
      </c>
      <c r="L31" s="7"/>
      <c r="M31" s="92">
        <v>230</v>
      </c>
      <c r="N31" s="8">
        <v>9.770603228547154</v>
      </c>
      <c r="O31" s="7"/>
      <c r="P31" s="93">
        <v>150</v>
      </c>
      <c r="Q31" s="8">
        <f t="shared" si="5"/>
        <v>6.3721325403568398</v>
      </c>
    </row>
    <row r="32" spans="1:17" x14ac:dyDescent="0.25">
      <c r="A32" s="60" t="s">
        <v>104</v>
      </c>
      <c r="B32" s="57">
        <v>1257</v>
      </c>
      <c r="C32" s="57"/>
      <c r="D32" s="92">
        <f>D25+D26</f>
        <v>433</v>
      </c>
      <c r="E32" s="8">
        <f t="shared" si="0"/>
        <v>34.447096260938743</v>
      </c>
      <c r="F32" s="91"/>
      <c r="G32" s="92">
        <f>G25+G26</f>
        <v>412</v>
      </c>
      <c r="H32" s="8">
        <v>32.776451869530625</v>
      </c>
      <c r="I32" s="7"/>
      <c r="J32" s="92">
        <v>323</v>
      </c>
      <c r="K32" s="8">
        <v>25.696101829753381</v>
      </c>
      <c r="L32" s="7"/>
      <c r="M32" s="92">
        <v>110</v>
      </c>
      <c r="N32" s="8">
        <v>8.7509944311853616</v>
      </c>
      <c r="O32" s="7"/>
      <c r="P32" s="93">
        <v>89</v>
      </c>
      <c r="Q32" s="8">
        <f t="shared" si="5"/>
        <v>7.0803500397772474</v>
      </c>
    </row>
    <row r="33" spans="1:17" s="75" customFormat="1" x14ac:dyDescent="0.25">
      <c r="A33" s="74" t="s">
        <v>105</v>
      </c>
      <c r="B33" s="58">
        <v>11918</v>
      </c>
      <c r="C33" s="58"/>
      <c r="D33" s="72">
        <f>D28+D29+D30+D31+D32</f>
        <v>4547</v>
      </c>
      <c r="E33" s="42">
        <f t="shared" si="0"/>
        <v>38.15237455948985</v>
      </c>
      <c r="F33" s="94"/>
      <c r="G33" s="72">
        <f>G28+G29+G30+G31+G32</f>
        <v>3987</v>
      </c>
      <c r="H33" s="42">
        <v>34.166945466711276</v>
      </c>
      <c r="I33" s="42"/>
      <c r="J33" s="72">
        <v>3236</v>
      </c>
      <c r="K33" s="42">
        <v>27.065908330545334</v>
      </c>
      <c r="L33" s="42"/>
      <c r="M33" s="72">
        <v>1338</v>
      </c>
      <c r="N33" s="42">
        <f>M33/B33*100</f>
        <v>11.226715891928176</v>
      </c>
      <c r="O33" s="42"/>
      <c r="P33" s="44">
        <v>843</v>
      </c>
      <c r="Q33" s="42">
        <f t="shared" si="5"/>
        <v>7.0733344520892762</v>
      </c>
    </row>
    <row r="34" spans="1:17" x14ac:dyDescent="0.25">
      <c r="A34" s="165" t="s">
        <v>131</v>
      </c>
    </row>
    <row r="35" spans="1:17" ht="13.5" customHeight="1" x14ac:dyDescent="0.25">
      <c r="A35" s="290" t="s">
        <v>151</v>
      </c>
    </row>
  </sheetData>
  <mergeCells count="8">
    <mergeCell ref="A2:A4"/>
    <mergeCell ref="A1:Q1"/>
    <mergeCell ref="B2:B3"/>
    <mergeCell ref="D2:E3"/>
    <mergeCell ref="G2:H3"/>
    <mergeCell ref="J2:K3"/>
    <mergeCell ref="M2:N3"/>
    <mergeCell ref="P2:Q3"/>
  </mergeCells>
  <pageMargins left="0.7" right="0.7" top="0.75" bottom="0.75" header="0.3" footer="0.3"/>
  <pageSetup paperSize="9" scale="8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4"/>
  <sheetViews>
    <sheetView zoomScaleNormal="100" workbookViewId="0">
      <selection sqref="A1:S1"/>
    </sheetView>
  </sheetViews>
  <sheetFormatPr defaultRowHeight="15" x14ac:dyDescent="0.25"/>
  <cols>
    <col min="1" max="1" width="38.140625" customWidth="1"/>
    <col min="2" max="2" width="8.140625" customWidth="1"/>
    <col min="3" max="3" width="9" customWidth="1"/>
    <col min="4" max="4" width="1.28515625" customWidth="1"/>
    <col min="5" max="5" width="11.42578125" customWidth="1"/>
    <col min="6" max="6" width="9.85546875" customWidth="1"/>
    <col min="7" max="7" width="0.85546875" customWidth="1"/>
    <col min="8" max="8" width="4.85546875" customWidth="1"/>
    <col min="9" max="9" width="6.28515625" customWidth="1"/>
    <col min="10" max="12" width="6.85546875" customWidth="1"/>
    <col min="13" max="13" width="0.5703125" style="2" customWidth="1"/>
    <col min="14" max="14" width="20.7109375" customWidth="1"/>
    <col min="15" max="15" width="5" customWidth="1"/>
    <col min="16" max="16" width="6.5703125" customWidth="1"/>
    <col min="17" max="17" width="5.7109375" customWidth="1"/>
    <col min="18" max="18" width="5.5703125" customWidth="1"/>
    <col min="19" max="19" width="6.5703125" customWidth="1"/>
  </cols>
  <sheetData>
    <row r="1" spans="1:19" ht="27.75" customHeight="1" x14ac:dyDescent="0.25">
      <c r="A1" s="198" t="s">
        <v>122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220"/>
      <c r="N1" s="220"/>
      <c r="O1" s="220"/>
      <c r="P1" s="220"/>
      <c r="Q1" s="220"/>
      <c r="R1" s="220"/>
      <c r="S1" s="220"/>
    </row>
    <row r="2" spans="1:19" ht="18.75" customHeight="1" x14ac:dyDescent="0.25">
      <c r="A2" s="200" t="s">
        <v>114</v>
      </c>
      <c r="B2" s="206" t="s">
        <v>1</v>
      </c>
      <c r="C2" s="206" t="s">
        <v>106</v>
      </c>
      <c r="D2" s="151"/>
      <c r="E2" s="206" t="s">
        <v>140</v>
      </c>
      <c r="F2" s="214"/>
      <c r="G2" s="155"/>
      <c r="H2" s="224" t="s">
        <v>70</v>
      </c>
      <c r="I2" s="225"/>
      <c r="J2" s="225"/>
      <c r="K2" s="225"/>
      <c r="L2" s="225"/>
      <c r="M2" s="176"/>
      <c r="N2" s="206" t="s">
        <v>71</v>
      </c>
      <c r="O2" s="224" t="s">
        <v>70</v>
      </c>
      <c r="P2" s="225"/>
      <c r="Q2" s="225"/>
      <c r="R2" s="225"/>
      <c r="S2" s="225"/>
    </row>
    <row r="3" spans="1:19" ht="18" x14ac:dyDescent="0.25">
      <c r="A3" s="226"/>
      <c r="B3" s="213"/>
      <c r="C3" s="213"/>
      <c r="D3" s="89"/>
      <c r="E3" s="213"/>
      <c r="F3" s="213"/>
      <c r="G3" s="89"/>
      <c r="H3" s="95" t="s">
        <v>21</v>
      </c>
      <c r="I3" s="95" t="s">
        <v>22</v>
      </c>
      <c r="J3" s="95" t="s">
        <v>23</v>
      </c>
      <c r="K3" s="95" t="s">
        <v>24</v>
      </c>
      <c r="L3" s="95" t="s">
        <v>25</v>
      </c>
      <c r="M3" s="96"/>
      <c r="N3" s="223"/>
      <c r="O3" s="95" t="s">
        <v>21</v>
      </c>
      <c r="P3" s="95" t="s">
        <v>22</v>
      </c>
      <c r="Q3" s="95" t="s">
        <v>23</v>
      </c>
      <c r="R3" s="95" t="s">
        <v>24</v>
      </c>
      <c r="S3" s="95" t="s">
        <v>25</v>
      </c>
    </row>
    <row r="4" spans="1:19" x14ac:dyDescent="0.25">
      <c r="A4" s="226"/>
      <c r="B4" s="86" t="s">
        <v>26</v>
      </c>
      <c r="C4" s="86" t="s">
        <v>47</v>
      </c>
      <c r="D4" s="87"/>
      <c r="E4" s="86" t="s">
        <v>26</v>
      </c>
      <c r="F4" s="86" t="s">
        <v>27</v>
      </c>
      <c r="G4" s="87"/>
      <c r="H4" s="221" t="s">
        <v>68</v>
      </c>
      <c r="I4" s="222"/>
      <c r="J4" s="222"/>
      <c r="K4" s="222"/>
      <c r="L4" s="222"/>
      <c r="M4" s="101"/>
      <c r="N4" s="222" t="s">
        <v>141</v>
      </c>
      <c r="O4" s="227"/>
      <c r="P4" s="227"/>
      <c r="Q4" s="227"/>
      <c r="R4" s="227"/>
      <c r="S4" s="227"/>
    </row>
    <row r="5" spans="1:19" ht="18" x14ac:dyDescent="0.25">
      <c r="A5" s="5" t="s">
        <v>3</v>
      </c>
      <c r="B5" s="6">
        <v>38</v>
      </c>
      <c r="C5" s="6">
        <v>36</v>
      </c>
      <c r="D5" s="6"/>
      <c r="E5" s="6">
        <v>2</v>
      </c>
      <c r="F5" s="8">
        <v>5.2631578947368416</v>
      </c>
      <c r="G5" s="7"/>
      <c r="H5" s="28">
        <v>2</v>
      </c>
      <c r="I5" s="28">
        <v>0</v>
      </c>
      <c r="J5" s="28">
        <v>0</v>
      </c>
      <c r="K5" s="28">
        <v>0</v>
      </c>
      <c r="L5" s="28">
        <v>0</v>
      </c>
      <c r="M5" s="28"/>
      <c r="N5" s="8">
        <v>100</v>
      </c>
      <c r="O5" s="8">
        <v>100</v>
      </c>
      <c r="P5" s="8">
        <v>0</v>
      </c>
      <c r="Q5" s="8">
        <v>0</v>
      </c>
      <c r="R5" s="8">
        <v>0</v>
      </c>
      <c r="S5" s="8">
        <v>0</v>
      </c>
    </row>
    <row r="6" spans="1:19" x14ac:dyDescent="0.25">
      <c r="A6" s="9" t="s">
        <v>4</v>
      </c>
      <c r="B6" s="10">
        <v>9</v>
      </c>
      <c r="C6" s="10">
        <v>8</v>
      </c>
      <c r="D6" s="10"/>
      <c r="E6" s="10">
        <v>1</v>
      </c>
      <c r="F6" s="8">
        <v>11.111111111111111</v>
      </c>
      <c r="G6" s="7"/>
      <c r="H6" s="99">
        <v>1</v>
      </c>
      <c r="I6" s="28">
        <v>0</v>
      </c>
      <c r="J6" s="28">
        <v>0</v>
      </c>
      <c r="K6" s="28">
        <v>0</v>
      </c>
      <c r="L6" s="28">
        <v>0</v>
      </c>
      <c r="M6" s="28"/>
      <c r="N6" s="8">
        <v>100</v>
      </c>
      <c r="O6" s="8">
        <v>100</v>
      </c>
      <c r="P6" s="8">
        <v>0</v>
      </c>
      <c r="Q6" s="8">
        <v>0</v>
      </c>
      <c r="R6" s="8">
        <v>0</v>
      </c>
      <c r="S6" s="8">
        <v>0</v>
      </c>
    </row>
    <row r="7" spans="1:19" x14ac:dyDescent="0.25">
      <c r="A7" s="9" t="s">
        <v>5</v>
      </c>
      <c r="B7" s="10">
        <v>16</v>
      </c>
      <c r="C7" s="10">
        <v>16</v>
      </c>
      <c r="D7" s="10"/>
      <c r="E7" s="10">
        <v>1</v>
      </c>
      <c r="F7" s="8">
        <v>6.25</v>
      </c>
      <c r="G7" s="7"/>
      <c r="H7" s="99">
        <v>1</v>
      </c>
      <c r="I7" s="28">
        <v>0</v>
      </c>
      <c r="J7" s="28">
        <v>0</v>
      </c>
      <c r="K7" s="28">
        <v>0</v>
      </c>
      <c r="L7" s="28">
        <v>0</v>
      </c>
      <c r="M7" s="28"/>
      <c r="N7" s="8">
        <v>100</v>
      </c>
      <c r="O7" s="8">
        <v>100</v>
      </c>
      <c r="P7" s="8">
        <v>0</v>
      </c>
      <c r="Q7" s="8">
        <v>0</v>
      </c>
      <c r="R7" s="8">
        <v>0</v>
      </c>
      <c r="S7" s="8">
        <v>0</v>
      </c>
    </row>
    <row r="8" spans="1:19" x14ac:dyDescent="0.25">
      <c r="A8" s="9" t="s">
        <v>6</v>
      </c>
      <c r="B8" s="10">
        <v>13</v>
      </c>
      <c r="C8" s="10">
        <v>12</v>
      </c>
      <c r="D8" s="10"/>
      <c r="E8" s="10">
        <v>0</v>
      </c>
      <c r="F8" s="8">
        <v>0</v>
      </c>
      <c r="G8" s="7"/>
      <c r="H8" s="29">
        <v>0</v>
      </c>
      <c r="I8" s="28">
        <v>0</v>
      </c>
      <c r="J8" s="28">
        <v>0</v>
      </c>
      <c r="K8" s="28">
        <v>0</v>
      </c>
      <c r="L8" s="28">
        <v>0</v>
      </c>
      <c r="M8" s="28"/>
      <c r="N8" s="8">
        <v>0</v>
      </c>
      <c r="O8" s="8">
        <v>0</v>
      </c>
      <c r="P8" s="8">
        <v>0</v>
      </c>
      <c r="Q8" s="8">
        <v>0</v>
      </c>
      <c r="R8" s="8">
        <v>0</v>
      </c>
      <c r="S8" s="8">
        <v>0</v>
      </c>
    </row>
    <row r="9" spans="1:19" x14ac:dyDescent="0.25">
      <c r="A9" s="12" t="s">
        <v>7</v>
      </c>
      <c r="B9" s="13">
        <v>39</v>
      </c>
      <c r="C9" s="13">
        <v>38</v>
      </c>
      <c r="D9" s="13"/>
      <c r="E9" s="13">
        <v>5</v>
      </c>
      <c r="F9" s="8">
        <v>12.820512820512819</v>
      </c>
      <c r="G9" s="7"/>
      <c r="H9" s="99">
        <v>3</v>
      </c>
      <c r="I9" s="99">
        <v>1</v>
      </c>
      <c r="J9" s="99">
        <v>1</v>
      </c>
      <c r="K9" s="28">
        <v>0</v>
      </c>
      <c r="L9" s="28">
        <v>0</v>
      </c>
      <c r="M9" s="28"/>
      <c r="N9" s="8">
        <v>100</v>
      </c>
      <c r="O9" s="8">
        <v>60</v>
      </c>
      <c r="P9" s="8">
        <v>20</v>
      </c>
      <c r="Q9" s="8">
        <v>20</v>
      </c>
      <c r="R9" s="8">
        <v>0</v>
      </c>
      <c r="S9" s="8">
        <v>0</v>
      </c>
    </row>
    <row r="10" spans="1:19" x14ac:dyDescent="0.25">
      <c r="A10" s="12" t="s">
        <v>8</v>
      </c>
      <c r="B10" s="13">
        <v>90</v>
      </c>
      <c r="C10" s="13">
        <v>88</v>
      </c>
      <c r="D10" s="13"/>
      <c r="E10" s="13">
        <v>36</v>
      </c>
      <c r="F10" s="8">
        <v>40</v>
      </c>
      <c r="G10" s="7"/>
      <c r="H10" s="99">
        <v>16</v>
      </c>
      <c r="I10" s="99">
        <v>3</v>
      </c>
      <c r="J10" s="99">
        <v>12</v>
      </c>
      <c r="K10" s="99">
        <v>4</v>
      </c>
      <c r="L10" s="99">
        <v>1</v>
      </c>
      <c r="M10" s="99"/>
      <c r="N10" s="8">
        <v>100</v>
      </c>
      <c r="O10" s="8">
        <v>44.444444444444443</v>
      </c>
      <c r="P10" s="8">
        <v>8.3333333333333321</v>
      </c>
      <c r="Q10" s="8">
        <v>33.333333333333329</v>
      </c>
      <c r="R10" s="8">
        <v>11.111111111111111</v>
      </c>
      <c r="S10" s="8">
        <v>2.7777777777777777</v>
      </c>
    </row>
    <row r="11" spans="1:19" x14ac:dyDescent="0.25">
      <c r="A11" s="12" t="s">
        <v>9</v>
      </c>
      <c r="B11" s="13">
        <v>7408</v>
      </c>
      <c r="C11" s="13">
        <v>3050</v>
      </c>
      <c r="D11" s="13"/>
      <c r="E11" s="13">
        <v>1049</v>
      </c>
      <c r="F11" s="8">
        <v>14.160367170626351</v>
      </c>
      <c r="G11" s="7"/>
      <c r="H11" s="99">
        <v>581</v>
      </c>
      <c r="I11" s="99">
        <v>188</v>
      </c>
      <c r="J11" s="99">
        <v>175</v>
      </c>
      <c r="K11" s="99">
        <v>61</v>
      </c>
      <c r="L11" s="99">
        <v>44</v>
      </c>
      <c r="M11" s="99"/>
      <c r="N11" s="8">
        <v>100</v>
      </c>
      <c r="O11" s="8">
        <v>55.386081982840793</v>
      </c>
      <c r="P11" s="8">
        <v>17.921830314585318</v>
      </c>
      <c r="Q11" s="8">
        <v>16.682554814108673</v>
      </c>
      <c r="R11" s="8">
        <v>5.8150619637750234</v>
      </c>
      <c r="S11" s="8">
        <v>4.1944709246901812</v>
      </c>
    </row>
    <row r="12" spans="1:19" x14ac:dyDescent="0.25">
      <c r="A12" s="9" t="s">
        <v>10</v>
      </c>
      <c r="B12" s="10">
        <v>5173</v>
      </c>
      <c r="C12" s="10">
        <v>1572</v>
      </c>
      <c r="D12" s="10"/>
      <c r="E12" s="10">
        <v>553</v>
      </c>
      <c r="F12" s="8">
        <v>10.690121786197563</v>
      </c>
      <c r="G12" s="7"/>
      <c r="H12" s="99">
        <v>277</v>
      </c>
      <c r="I12" s="99">
        <v>105</v>
      </c>
      <c r="J12" s="99">
        <v>102</v>
      </c>
      <c r="K12" s="99">
        <v>37</v>
      </c>
      <c r="L12" s="99">
        <v>32</v>
      </c>
      <c r="M12" s="99"/>
      <c r="N12" s="8">
        <v>100</v>
      </c>
      <c r="O12" s="8">
        <v>50.090415913200722</v>
      </c>
      <c r="P12" s="8">
        <v>18.9873417721519</v>
      </c>
      <c r="Q12" s="8">
        <v>18.44484629294756</v>
      </c>
      <c r="R12" s="8">
        <v>6.6907775768535265</v>
      </c>
      <c r="S12" s="8">
        <v>5.786618444846293</v>
      </c>
    </row>
    <row r="13" spans="1:19" x14ac:dyDescent="0.25">
      <c r="A13" s="9" t="s">
        <v>11</v>
      </c>
      <c r="B13" s="10">
        <v>1754</v>
      </c>
      <c r="C13" s="10">
        <v>1059</v>
      </c>
      <c r="D13" s="10"/>
      <c r="E13" s="10">
        <v>343</v>
      </c>
      <c r="F13" s="8">
        <v>19.555302166476622</v>
      </c>
      <c r="G13" s="7"/>
      <c r="H13" s="99">
        <v>214</v>
      </c>
      <c r="I13" s="99">
        <v>52</v>
      </c>
      <c r="J13" s="99">
        <v>53</v>
      </c>
      <c r="K13" s="99">
        <v>15</v>
      </c>
      <c r="L13" s="99">
        <v>9</v>
      </c>
      <c r="M13" s="99"/>
      <c r="N13" s="8">
        <v>100</v>
      </c>
      <c r="O13" s="8">
        <v>62.390670553935855</v>
      </c>
      <c r="P13" s="8">
        <v>15.160349854227405</v>
      </c>
      <c r="Q13" s="8">
        <v>15.451895043731778</v>
      </c>
      <c r="R13" s="8">
        <v>4.3731778425655978</v>
      </c>
      <c r="S13" s="8">
        <v>2.6239067055393588</v>
      </c>
    </row>
    <row r="14" spans="1:19" x14ac:dyDescent="0.25">
      <c r="A14" s="9" t="s">
        <v>12</v>
      </c>
      <c r="B14" s="10">
        <v>481</v>
      </c>
      <c r="C14" s="10">
        <v>419</v>
      </c>
      <c r="D14" s="10"/>
      <c r="E14" s="10">
        <v>153</v>
      </c>
      <c r="F14" s="8">
        <v>31.80873180873181</v>
      </c>
      <c r="G14" s="7"/>
      <c r="H14" s="99">
        <v>90</v>
      </c>
      <c r="I14" s="99">
        <v>31</v>
      </c>
      <c r="J14" s="99">
        <v>20</v>
      </c>
      <c r="K14" s="99">
        <v>9</v>
      </c>
      <c r="L14" s="99">
        <v>3</v>
      </c>
      <c r="M14" s="99"/>
      <c r="N14" s="8">
        <v>100</v>
      </c>
      <c r="O14" s="8">
        <v>58.82352941176471</v>
      </c>
      <c r="P14" s="8">
        <v>20.261437908496731</v>
      </c>
      <c r="Q14" s="8">
        <v>13.071895424836603</v>
      </c>
      <c r="R14" s="8">
        <v>5.8823529411764701</v>
      </c>
      <c r="S14" s="8">
        <v>1.9607843137254901</v>
      </c>
    </row>
    <row r="15" spans="1:19" x14ac:dyDescent="0.25">
      <c r="A15" s="12" t="s">
        <v>13</v>
      </c>
      <c r="B15" s="13">
        <v>466</v>
      </c>
      <c r="C15" s="13">
        <v>196</v>
      </c>
      <c r="D15" s="13"/>
      <c r="E15" s="13">
        <v>58</v>
      </c>
      <c r="F15" s="8">
        <v>12.446351931330472</v>
      </c>
      <c r="G15" s="7"/>
      <c r="H15" s="99">
        <v>31</v>
      </c>
      <c r="I15" s="99">
        <v>12</v>
      </c>
      <c r="J15" s="99">
        <v>6</v>
      </c>
      <c r="K15" s="99">
        <v>5</v>
      </c>
      <c r="L15" s="99">
        <v>4</v>
      </c>
      <c r="M15" s="99"/>
      <c r="N15" s="8">
        <v>100</v>
      </c>
      <c r="O15" s="8">
        <v>53.448275862068961</v>
      </c>
      <c r="P15" s="8">
        <v>20.689655172413794</v>
      </c>
      <c r="Q15" s="8">
        <v>10.344827586206897</v>
      </c>
      <c r="R15" s="8">
        <v>8.6206896551724146</v>
      </c>
      <c r="S15" s="8">
        <v>6.8965517241379306</v>
      </c>
    </row>
    <row r="16" spans="1:19" x14ac:dyDescent="0.25">
      <c r="A16" s="12" t="s">
        <v>14</v>
      </c>
      <c r="B16" s="13">
        <v>14</v>
      </c>
      <c r="C16" s="13">
        <v>14</v>
      </c>
      <c r="D16" s="13"/>
      <c r="E16" s="13">
        <v>4</v>
      </c>
      <c r="F16" s="8">
        <v>28.571428571428569</v>
      </c>
      <c r="G16" s="7"/>
      <c r="H16" s="99">
        <v>3</v>
      </c>
      <c r="I16" s="100">
        <v>0</v>
      </c>
      <c r="J16" s="100">
        <v>0</v>
      </c>
      <c r="K16" s="99">
        <v>1</v>
      </c>
      <c r="L16" s="100">
        <v>0</v>
      </c>
      <c r="M16" s="100"/>
      <c r="N16" s="8">
        <v>100</v>
      </c>
      <c r="O16" s="8">
        <v>75</v>
      </c>
      <c r="P16" s="8">
        <v>0</v>
      </c>
      <c r="Q16" s="8">
        <v>0</v>
      </c>
      <c r="R16" s="8">
        <v>25</v>
      </c>
      <c r="S16" s="8">
        <v>0</v>
      </c>
    </row>
    <row r="17" spans="1:19" x14ac:dyDescent="0.25">
      <c r="A17" s="12" t="s">
        <v>15</v>
      </c>
      <c r="B17" s="13">
        <v>195</v>
      </c>
      <c r="C17" s="13">
        <v>169</v>
      </c>
      <c r="D17" s="13"/>
      <c r="E17" s="13">
        <v>43</v>
      </c>
      <c r="F17" s="8">
        <v>22.051282051282051</v>
      </c>
      <c r="G17" s="7"/>
      <c r="H17" s="99">
        <v>28</v>
      </c>
      <c r="I17" s="99">
        <v>4</v>
      </c>
      <c r="J17" s="99">
        <v>11</v>
      </c>
      <c r="K17" s="100">
        <v>0</v>
      </c>
      <c r="L17" s="100">
        <v>0</v>
      </c>
      <c r="M17" s="100"/>
      <c r="N17" s="8">
        <v>100</v>
      </c>
      <c r="O17" s="8">
        <v>65.116279069767444</v>
      </c>
      <c r="P17" s="8">
        <v>9.3023255813953494</v>
      </c>
      <c r="Q17" s="8">
        <v>25.581395348837212</v>
      </c>
      <c r="R17" s="8">
        <v>0</v>
      </c>
      <c r="S17" s="8">
        <v>0</v>
      </c>
    </row>
    <row r="18" spans="1:19" x14ac:dyDescent="0.25">
      <c r="A18" s="12" t="s">
        <v>16</v>
      </c>
      <c r="B18" s="13">
        <v>71</v>
      </c>
      <c r="C18" s="13">
        <v>70</v>
      </c>
      <c r="D18" s="13"/>
      <c r="E18" s="13">
        <v>18</v>
      </c>
      <c r="F18" s="8">
        <v>25.352112676056336</v>
      </c>
      <c r="G18" s="7"/>
      <c r="H18" s="99">
        <v>4</v>
      </c>
      <c r="I18" s="99">
        <v>5</v>
      </c>
      <c r="J18" s="99">
        <v>3</v>
      </c>
      <c r="K18" s="99">
        <v>1</v>
      </c>
      <c r="L18" s="99">
        <v>5</v>
      </c>
      <c r="M18" s="99"/>
      <c r="N18" s="8">
        <v>100</v>
      </c>
      <c r="O18" s="8">
        <v>22.222222222222221</v>
      </c>
      <c r="P18" s="8">
        <v>27.777777777777779</v>
      </c>
      <c r="Q18" s="8">
        <v>16.666666666666664</v>
      </c>
      <c r="R18" s="8">
        <v>5.5555555555555554</v>
      </c>
      <c r="S18" s="8">
        <v>27.777777777777779</v>
      </c>
    </row>
    <row r="19" spans="1:19" x14ac:dyDescent="0.25">
      <c r="A19" s="12" t="s">
        <v>17</v>
      </c>
      <c r="B19" s="13">
        <v>2281</v>
      </c>
      <c r="C19" s="13">
        <v>566</v>
      </c>
      <c r="D19" s="13"/>
      <c r="E19" s="13">
        <v>98</v>
      </c>
      <c r="F19" s="8">
        <v>4.2963612450679527</v>
      </c>
      <c r="G19" s="7"/>
      <c r="H19" s="99">
        <v>30</v>
      </c>
      <c r="I19" s="99">
        <v>9</v>
      </c>
      <c r="J19" s="99">
        <v>26</v>
      </c>
      <c r="K19" s="99">
        <v>6</v>
      </c>
      <c r="L19" s="99">
        <v>27</v>
      </c>
      <c r="M19" s="99"/>
      <c r="N19" s="8">
        <v>100</v>
      </c>
      <c r="O19" s="8">
        <v>30.612244897959183</v>
      </c>
      <c r="P19" s="8">
        <v>9.183673469387756</v>
      </c>
      <c r="Q19" s="8">
        <v>26.530612244897959</v>
      </c>
      <c r="R19" s="8">
        <v>6.1224489795918364</v>
      </c>
      <c r="S19" s="8">
        <v>27.551020408163261</v>
      </c>
    </row>
    <row r="20" spans="1:19" x14ac:dyDescent="0.25">
      <c r="A20" s="12" t="s">
        <v>18</v>
      </c>
      <c r="B20" s="13">
        <v>557</v>
      </c>
      <c r="C20" s="13">
        <v>300</v>
      </c>
      <c r="D20" s="13"/>
      <c r="E20" s="13">
        <v>85</v>
      </c>
      <c r="F20" s="8">
        <v>15.260323159784562</v>
      </c>
      <c r="G20" s="7"/>
      <c r="H20" s="99">
        <v>33</v>
      </c>
      <c r="I20" s="99">
        <v>19</v>
      </c>
      <c r="J20" s="99">
        <v>16</v>
      </c>
      <c r="K20" s="99">
        <v>4</v>
      </c>
      <c r="L20" s="99">
        <v>13</v>
      </c>
      <c r="M20" s="99"/>
      <c r="N20" s="8">
        <v>100</v>
      </c>
      <c r="O20" s="8">
        <v>38.82352941176471</v>
      </c>
      <c r="P20" s="8">
        <v>22.352941176470591</v>
      </c>
      <c r="Q20" s="8">
        <v>18.823529411764707</v>
      </c>
      <c r="R20" s="8">
        <v>4.7058823529411766</v>
      </c>
      <c r="S20" s="8">
        <v>15.294117647058824</v>
      </c>
    </row>
    <row r="21" spans="1:19" x14ac:dyDescent="0.25">
      <c r="A21" s="12" t="s">
        <v>19</v>
      </c>
      <c r="B21" s="13">
        <v>797</v>
      </c>
      <c r="C21" s="13">
        <v>394</v>
      </c>
      <c r="D21" s="13"/>
      <c r="E21" s="13">
        <v>60</v>
      </c>
      <c r="F21" s="8">
        <v>7.5282308657465489</v>
      </c>
      <c r="G21" s="7"/>
      <c r="H21" s="99">
        <v>32</v>
      </c>
      <c r="I21" s="99">
        <v>9</v>
      </c>
      <c r="J21" s="99">
        <v>6</v>
      </c>
      <c r="K21" s="99">
        <v>4</v>
      </c>
      <c r="L21" s="99">
        <v>9</v>
      </c>
      <c r="M21" s="99"/>
      <c r="N21" s="8">
        <v>100</v>
      </c>
      <c r="O21" s="8">
        <v>53.333333333333336</v>
      </c>
      <c r="P21" s="8">
        <v>15</v>
      </c>
      <c r="Q21" s="8">
        <v>10</v>
      </c>
      <c r="R21" s="8">
        <v>6.666666666666667</v>
      </c>
      <c r="S21" s="8">
        <v>15</v>
      </c>
    </row>
    <row r="22" spans="1:19" x14ac:dyDescent="0.25">
      <c r="A22" s="16" t="s">
        <v>20</v>
      </c>
      <c r="B22" s="17">
        <v>11956</v>
      </c>
      <c r="C22" s="17">
        <v>4921</v>
      </c>
      <c r="D22" s="17"/>
      <c r="E22" s="17">
        <v>1458</v>
      </c>
      <c r="F22" s="42">
        <v>12.194713951154231</v>
      </c>
      <c r="G22" s="42"/>
      <c r="H22" s="54">
        <v>763</v>
      </c>
      <c r="I22" s="54">
        <v>250</v>
      </c>
      <c r="J22" s="54">
        <v>256</v>
      </c>
      <c r="K22" s="54">
        <v>86</v>
      </c>
      <c r="L22" s="54">
        <v>103</v>
      </c>
      <c r="M22" s="54"/>
      <c r="N22" s="18">
        <v>100</v>
      </c>
      <c r="O22" s="18">
        <v>52.331961591220853</v>
      </c>
      <c r="P22" s="18">
        <v>17.146776406035666</v>
      </c>
      <c r="Q22" s="18">
        <v>17.558299039780518</v>
      </c>
      <c r="R22" s="18">
        <v>5.8984910836762685</v>
      </c>
      <c r="S22" s="18">
        <v>7.0644718792866952</v>
      </c>
    </row>
    <row r="23" spans="1:19" x14ac:dyDescent="0.25">
      <c r="A23" s="165" t="s">
        <v>131</v>
      </c>
      <c r="B23" s="24"/>
      <c r="C23" s="24"/>
      <c r="D23" s="24"/>
      <c r="E23" s="24"/>
      <c r="F23" s="24"/>
      <c r="G23" s="24"/>
      <c r="H23" s="24"/>
    </row>
    <row r="24" spans="1:19" ht="30.75" customHeight="1" x14ac:dyDescent="0.25">
      <c r="A24" s="217" t="s">
        <v>45</v>
      </c>
      <c r="B24" s="218"/>
      <c r="C24" s="218"/>
      <c r="D24" s="218"/>
      <c r="E24" s="218"/>
      <c r="F24" s="218"/>
      <c r="G24" s="218"/>
      <c r="H24" s="218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</row>
  </sheetData>
  <mergeCells count="11">
    <mergeCell ref="A24:S24"/>
    <mergeCell ref="A1:S1"/>
    <mergeCell ref="H4:L4"/>
    <mergeCell ref="N2:N3"/>
    <mergeCell ref="O2:S2"/>
    <mergeCell ref="A2:A4"/>
    <mergeCell ref="B2:B3"/>
    <mergeCell ref="E2:F3"/>
    <mergeCell ref="H2:L2"/>
    <mergeCell ref="C2:C3"/>
    <mergeCell ref="N4:S4"/>
  </mergeCells>
  <pageMargins left="0.7" right="0.7" top="0.75" bottom="0.75" header="0.3" footer="0.3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5"/>
  <sheetViews>
    <sheetView workbookViewId="0">
      <selection sqref="A1:S1"/>
    </sheetView>
  </sheetViews>
  <sheetFormatPr defaultRowHeight="15" x14ac:dyDescent="0.25"/>
  <cols>
    <col min="1" max="1" width="19" customWidth="1"/>
    <col min="2" max="3" width="8.140625" customWidth="1"/>
    <col min="4" max="4" width="1.28515625" customWidth="1"/>
    <col min="5" max="5" width="11.42578125" customWidth="1"/>
    <col min="6" max="6" width="9.85546875" customWidth="1"/>
    <col min="7" max="7" width="0.85546875" customWidth="1"/>
    <col min="8" max="8" width="5.5703125" customWidth="1"/>
    <col min="9" max="9" width="6" customWidth="1"/>
    <col min="10" max="12" width="6.85546875" customWidth="1"/>
    <col min="13" max="13" width="1.140625" customWidth="1"/>
    <col min="14" max="14" width="15" customWidth="1"/>
    <col min="15" max="15" width="6.28515625" customWidth="1"/>
    <col min="16" max="16" width="7.140625" customWidth="1"/>
    <col min="17" max="17" width="6.85546875" customWidth="1"/>
    <col min="18" max="18" width="6.5703125" customWidth="1"/>
    <col min="19" max="19" width="6.140625" customWidth="1"/>
  </cols>
  <sheetData>
    <row r="1" spans="1:19" ht="28.5" customHeight="1" x14ac:dyDescent="0.25">
      <c r="A1" s="198" t="s">
        <v>123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220"/>
      <c r="N1" s="220"/>
      <c r="O1" s="220"/>
      <c r="P1" s="220"/>
      <c r="Q1" s="220"/>
      <c r="R1" s="220"/>
      <c r="S1" s="220"/>
    </row>
    <row r="2" spans="1:19" ht="15" customHeight="1" x14ac:dyDescent="0.25">
      <c r="A2" s="228" t="s">
        <v>77</v>
      </c>
      <c r="B2" s="206" t="s">
        <v>152</v>
      </c>
      <c r="C2" s="206" t="s">
        <v>106</v>
      </c>
      <c r="D2" s="151"/>
      <c r="E2" s="206" t="s">
        <v>69</v>
      </c>
      <c r="F2" s="214"/>
      <c r="G2" s="155"/>
      <c r="H2" s="202" t="s">
        <v>70</v>
      </c>
      <c r="I2" s="230"/>
      <c r="J2" s="230"/>
      <c r="K2" s="230"/>
      <c r="L2" s="230"/>
      <c r="M2" s="176"/>
      <c r="N2" s="200" t="s">
        <v>71</v>
      </c>
      <c r="O2" s="202" t="s">
        <v>70</v>
      </c>
      <c r="P2" s="230"/>
      <c r="Q2" s="230"/>
      <c r="R2" s="230"/>
      <c r="S2" s="230"/>
    </row>
    <row r="3" spans="1:19" ht="32.25" customHeight="1" x14ac:dyDescent="0.25">
      <c r="A3" s="229"/>
      <c r="B3" s="213"/>
      <c r="C3" s="213"/>
      <c r="D3" s="154"/>
      <c r="E3" s="213"/>
      <c r="F3" s="213"/>
      <c r="G3" s="154"/>
      <c r="H3" s="95" t="s">
        <v>21</v>
      </c>
      <c r="I3" s="95" t="s">
        <v>22</v>
      </c>
      <c r="J3" s="95" t="s">
        <v>23</v>
      </c>
      <c r="K3" s="95" t="s">
        <v>24</v>
      </c>
      <c r="L3" s="95" t="s">
        <v>25</v>
      </c>
      <c r="M3" s="96"/>
      <c r="N3" s="231"/>
      <c r="O3" s="95" t="s">
        <v>21</v>
      </c>
      <c r="P3" s="95" t="s">
        <v>22</v>
      </c>
      <c r="Q3" s="95" t="s">
        <v>23</v>
      </c>
      <c r="R3" s="95" t="s">
        <v>24</v>
      </c>
      <c r="S3" s="95" t="s">
        <v>25</v>
      </c>
    </row>
    <row r="4" spans="1:19" x14ac:dyDescent="0.25">
      <c r="A4" s="229"/>
      <c r="B4" s="86" t="s">
        <v>26</v>
      </c>
      <c r="C4" s="86" t="s">
        <v>27</v>
      </c>
      <c r="D4" s="86"/>
      <c r="E4" s="86" t="s">
        <v>26</v>
      </c>
      <c r="F4" s="86" t="s">
        <v>27</v>
      </c>
      <c r="G4" s="86"/>
      <c r="H4" s="221" t="s">
        <v>68</v>
      </c>
      <c r="I4" s="222"/>
      <c r="J4" s="222"/>
      <c r="K4" s="222"/>
      <c r="L4" s="222"/>
      <c r="M4" s="97"/>
      <c r="N4" s="222" t="s">
        <v>141</v>
      </c>
      <c r="O4" s="227"/>
      <c r="P4" s="227"/>
      <c r="Q4" s="227"/>
      <c r="R4" s="227"/>
      <c r="S4" s="227"/>
    </row>
    <row r="5" spans="1:19" x14ac:dyDescent="0.25">
      <c r="A5" s="15" t="s">
        <v>78</v>
      </c>
      <c r="B5" s="57">
        <v>1574</v>
      </c>
      <c r="C5" s="41">
        <v>488</v>
      </c>
      <c r="D5" s="41"/>
      <c r="E5" s="98">
        <v>148</v>
      </c>
      <c r="F5" s="8">
        <v>9.4027954256670903</v>
      </c>
      <c r="G5" s="98"/>
      <c r="H5" s="98">
        <v>75</v>
      </c>
      <c r="I5" s="98">
        <v>30</v>
      </c>
      <c r="J5" s="98">
        <v>24</v>
      </c>
      <c r="K5" s="98">
        <v>11</v>
      </c>
      <c r="L5" s="98">
        <v>8</v>
      </c>
      <c r="M5" s="98"/>
      <c r="N5" s="8">
        <v>100</v>
      </c>
      <c r="O5" s="103">
        <v>50.675675675675677</v>
      </c>
      <c r="P5" s="103">
        <v>20.27027027027027</v>
      </c>
      <c r="Q5" s="103">
        <v>16.216216216216218</v>
      </c>
      <c r="R5" s="103">
        <v>7.4324324324324325</v>
      </c>
      <c r="S5" s="103">
        <v>5.4054054054054053</v>
      </c>
    </row>
    <row r="6" spans="1:19" x14ac:dyDescent="0.25">
      <c r="A6" s="12" t="s">
        <v>79</v>
      </c>
      <c r="B6" s="57">
        <v>120</v>
      </c>
      <c r="C6" s="41">
        <v>44</v>
      </c>
      <c r="D6" s="41"/>
      <c r="E6" s="98">
        <v>29</v>
      </c>
      <c r="F6" s="8">
        <v>24.166666666666668</v>
      </c>
      <c r="G6" s="98"/>
      <c r="H6" s="98">
        <v>22</v>
      </c>
      <c r="I6" s="98">
        <v>4</v>
      </c>
      <c r="J6" s="98">
        <v>1</v>
      </c>
      <c r="K6" s="98">
        <v>2</v>
      </c>
      <c r="L6" s="98">
        <v>0</v>
      </c>
      <c r="M6" s="98"/>
      <c r="N6" s="8">
        <v>100</v>
      </c>
      <c r="O6" s="103">
        <v>75.862068965517238</v>
      </c>
      <c r="P6" s="103">
        <v>13.793103448275861</v>
      </c>
      <c r="Q6" s="103">
        <v>3.4482758620689653</v>
      </c>
      <c r="R6" s="103">
        <v>6.8965517241379306</v>
      </c>
      <c r="S6" s="103">
        <v>0</v>
      </c>
    </row>
    <row r="7" spans="1:19" x14ac:dyDescent="0.25">
      <c r="A7" s="60" t="s">
        <v>80</v>
      </c>
      <c r="B7" s="57">
        <v>351</v>
      </c>
      <c r="C7" s="41">
        <v>144</v>
      </c>
      <c r="D7" s="41"/>
      <c r="E7" s="98">
        <v>35</v>
      </c>
      <c r="F7" s="8">
        <v>9.9715099715099722</v>
      </c>
      <c r="G7" s="98"/>
      <c r="H7" s="98">
        <v>20</v>
      </c>
      <c r="I7" s="98">
        <v>5</v>
      </c>
      <c r="J7" s="98">
        <v>4</v>
      </c>
      <c r="K7" s="98">
        <v>3</v>
      </c>
      <c r="L7" s="98">
        <v>3</v>
      </c>
      <c r="M7" s="98"/>
      <c r="N7" s="8">
        <v>100</v>
      </c>
      <c r="O7" s="103">
        <v>57.142857142857139</v>
      </c>
      <c r="P7" s="103">
        <v>14.285714285714285</v>
      </c>
      <c r="Q7" s="103">
        <v>11.428571428571429</v>
      </c>
      <c r="R7" s="103">
        <v>8.5714285714285712</v>
      </c>
      <c r="S7" s="103">
        <v>8.5714285714285712</v>
      </c>
    </row>
    <row r="8" spans="1:19" x14ac:dyDescent="0.25">
      <c r="A8" s="60" t="s">
        <v>81</v>
      </c>
      <c r="B8" s="57">
        <v>1978</v>
      </c>
      <c r="C8" s="41">
        <v>836</v>
      </c>
      <c r="D8" s="41"/>
      <c r="E8" s="98">
        <v>251</v>
      </c>
      <c r="F8" s="8">
        <v>12.689585439838218</v>
      </c>
      <c r="G8" s="98"/>
      <c r="H8" s="98">
        <v>108</v>
      </c>
      <c r="I8" s="98">
        <v>46</v>
      </c>
      <c r="J8" s="98">
        <v>48</v>
      </c>
      <c r="K8" s="98">
        <v>31</v>
      </c>
      <c r="L8" s="98">
        <v>18</v>
      </c>
      <c r="M8" s="98"/>
      <c r="N8" s="8">
        <v>100</v>
      </c>
      <c r="O8" s="103">
        <v>43.027888446215137</v>
      </c>
      <c r="P8" s="103">
        <v>18.326693227091635</v>
      </c>
      <c r="Q8" s="103">
        <v>19.123505976095618</v>
      </c>
      <c r="R8" s="103">
        <v>12.350597609561753</v>
      </c>
      <c r="S8" s="103">
        <v>7.1713147410358573</v>
      </c>
    </row>
    <row r="9" spans="1:19" x14ac:dyDescent="0.25">
      <c r="A9" s="60" t="s">
        <v>82</v>
      </c>
      <c r="B9" s="57">
        <v>498</v>
      </c>
      <c r="C9" s="41">
        <v>195</v>
      </c>
      <c r="D9" s="41"/>
      <c r="E9" s="98">
        <v>25</v>
      </c>
      <c r="F9" s="8">
        <v>5.0200803212851408</v>
      </c>
      <c r="G9" s="98"/>
      <c r="H9" s="98">
        <v>18</v>
      </c>
      <c r="I9" s="98">
        <v>3</v>
      </c>
      <c r="J9" s="98">
        <v>2</v>
      </c>
      <c r="K9" s="98">
        <v>0</v>
      </c>
      <c r="L9" s="98">
        <v>2</v>
      </c>
      <c r="M9" s="98"/>
      <c r="N9" s="8">
        <v>100</v>
      </c>
      <c r="O9" s="103">
        <v>72</v>
      </c>
      <c r="P9" s="103">
        <v>12</v>
      </c>
      <c r="Q9" s="103">
        <v>8</v>
      </c>
      <c r="R9" s="103">
        <v>0</v>
      </c>
      <c r="S9" s="103">
        <v>8</v>
      </c>
    </row>
    <row r="10" spans="1:19" x14ac:dyDescent="0.25">
      <c r="A10" s="61" t="s">
        <v>83</v>
      </c>
      <c r="B10" s="70">
        <v>211</v>
      </c>
      <c r="C10" s="41">
        <v>98</v>
      </c>
      <c r="D10" s="41"/>
      <c r="E10" s="98">
        <v>13</v>
      </c>
      <c r="F10" s="8">
        <v>6.1611374407582939</v>
      </c>
      <c r="G10" s="98"/>
      <c r="H10" s="98">
        <v>9</v>
      </c>
      <c r="I10" s="98">
        <v>2</v>
      </c>
      <c r="J10" s="98">
        <v>2</v>
      </c>
      <c r="K10" s="98">
        <v>0</v>
      </c>
      <c r="L10" s="98">
        <v>0</v>
      </c>
      <c r="M10" s="98"/>
      <c r="N10" s="8">
        <v>100</v>
      </c>
      <c r="O10" s="103">
        <v>69.230769230769226</v>
      </c>
      <c r="P10" s="103">
        <v>15.384615384615385</v>
      </c>
      <c r="Q10" s="103">
        <v>15.384615384615385</v>
      </c>
      <c r="R10" s="103">
        <v>0</v>
      </c>
      <c r="S10" s="103">
        <v>0</v>
      </c>
    </row>
    <row r="11" spans="1:19" x14ac:dyDescent="0.25">
      <c r="A11" s="61" t="s">
        <v>84</v>
      </c>
      <c r="B11" s="70">
        <v>287</v>
      </c>
      <c r="C11" s="41">
        <v>97</v>
      </c>
      <c r="D11" s="41"/>
      <c r="E11" s="98">
        <v>12</v>
      </c>
      <c r="F11" s="8">
        <v>4.1811846689895473</v>
      </c>
      <c r="G11" s="98"/>
      <c r="H11" s="98">
        <v>9</v>
      </c>
      <c r="I11" s="98">
        <v>1</v>
      </c>
      <c r="J11" s="98">
        <v>0</v>
      </c>
      <c r="K11" s="98">
        <v>0</v>
      </c>
      <c r="L11" s="98">
        <v>2</v>
      </c>
      <c r="M11" s="98"/>
      <c r="N11" s="8">
        <v>100</v>
      </c>
      <c r="O11" s="103">
        <v>75</v>
      </c>
      <c r="P11" s="103">
        <v>8.3333333333333321</v>
      </c>
      <c r="Q11" s="103">
        <v>0</v>
      </c>
      <c r="R11" s="103">
        <v>0</v>
      </c>
      <c r="S11" s="103">
        <v>16.666666666666664</v>
      </c>
    </row>
    <row r="12" spans="1:19" x14ac:dyDescent="0.25">
      <c r="A12" s="60" t="s">
        <v>85</v>
      </c>
      <c r="B12" s="57">
        <v>933</v>
      </c>
      <c r="C12" s="41">
        <v>384</v>
      </c>
      <c r="D12" s="41"/>
      <c r="E12" s="98">
        <v>108</v>
      </c>
      <c r="F12" s="8">
        <v>11.57556270096463</v>
      </c>
      <c r="G12" s="98"/>
      <c r="H12" s="98">
        <v>54</v>
      </c>
      <c r="I12" s="98">
        <v>18</v>
      </c>
      <c r="J12" s="98">
        <v>19</v>
      </c>
      <c r="K12" s="98">
        <v>6</v>
      </c>
      <c r="L12" s="98">
        <v>11</v>
      </c>
      <c r="M12" s="98"/>
      <c r="N12" s="8">
        <v>100</v>
      </c>
      <c r="O12" s="103">
        <v>50</v>
      </c>
      <c r="P12" s="103">
        <v>16.666666666666664</v>
      </c>
      <c r="Q12" s="103">
        <v>17.592592592592592</v>
      </c>
      <c r="R12" s="103">
        <v>5.5555555555555554</v>
      </c>
      <c r="S12" s="103">
        <v>10.185185185185185</v>
      </c>
    </row>
    <row r="13" spans="1:19" x14ac:dyDescent="0.25">
      <c r="A13" s="60" t="s">
        <v>86</v>
      </c>
      <c r="B13" s="57">
        <v>368</v>
      </c>
      <c r="C13" s="41">
        <v>161</v>
      </c>
      <c r="D13" s="41"/>
      <c r="E13" s="98">
        <v>39</v>
      </c>
      <c r="F13" s="8">
        <v>10.597826086956522</v>
      </c>
      <c r="G13" s="98"/>
      <c r="H13" s="98">
        <v>19</v>
      </c>
      <c r="I13" s="98">
        <v>9</v>
      </c>
      <c r="J13" s="98">
        <v>5</v>
      </c>
      <c r="K13" s="98">
        <v>4</v>
      </c>
      <c r="L13" s="98">
        <v>2</v>
      </c>
      <c r="M13" s="98"/>
      <c r="N13" s="8">
        <v>100</v>
      </c>
      <c r="O13" s="103">
        <v>48.717948717948715</v>
      </c>
      <c r="P13" s="103">
        <v>23.076923076923077</v>
      </c>
      <c r="Q13" s="103">
        <v>12.820512820512819</v>
      </c>
      <c r="R13" s="103">
        <v>10.256410256410255</v>
      </c>
      <c r="S13" s="103">
        <v>5.1282051282051277</v>
      </c>
    </row>
    <row r="14" spans="1:19" x14ac:dyDescent="0.25">
      <c r="A14" s="60" t="s">
        <v>87</v>
      </c>
      <c r="B14" s="57">
        <v>665</v>
      </c>
      <c r="C14" s="41">
        <v>378</v>
      </c>
      <c r="D14" s="41"/>
      <c r="E14" s="98">
        <v>90</v>
      </c>
      <c r="F14" s="8">
        <v>13.533834586466165</v>
      </c>
      <c r="G14" s="98"/>
      <c r="H14" s="98">
        <v>52</v>
      </c>
      <c r="I14" s="98">
        <v>9</v>
      </c>
      <c r="J14" s="98">
        <v>19</v>
      </c>
      <c r="K14" s="98">
        <v>3</v>
      </c>
      <c r="L14" s="98">
        <v>7</v>
      </c>
      <c r="M14" s="98"/>
      <c r="N14" s="8">
        <v>100</v>
      </c>
      <c r="O14" s="103">
        <v>57.777777777777771</v>
      </c>
      <c r="P14" s="103">
        <v>10</v>
      </c>
      <c r="Q14" s="103">
        <v>21.111111111111111</v>
      </c>
      <c r="R14" s="103">
        <v>3.3333333333333335</v>
      </c>
      <c r="S14" s="103">
        <v>7.7777777777777777</v>
      </c>
    </row>
    <row r="15" spans="1:19" x14ac:dyDescent="0.25">
      <c r="A15" s="60" t="s">
        <v>88</v>
      </c>
      <c r="B15" s="57">
        <v>576</v>
      </c>
      <c r="C15" s="41">
        <v>314</v>
      </c>
      <c r="D15" s="41"/>
      <c r="E15" s="98">
        <v>104</v>
      </c>
      <c r="F15" s="8">
        <v>18.055555555555554</v>
      </c>
      <c r="G15" s="98"/>
      <c r="H15" s="98">
        <v>43</v>
      </c>
      <c r="I15" s="98">
        <v>28</v>
      </c>
      <c r="J15" s="98">
        <v>18</v>
      </c>
      <c r="K15" s="98">
        <v>3</v>
      </c>
      <c r="L15" s="98">
        <v>12</v>
      </c>
      <c r="M15" s="98"/>
      <c r="N15" s="8">
        <v>100</v>
      </c>
      <c r="O15" s="103">
        <v>41.346153846153847</v>
      </c>
      <c r="P15" s="103">
        <v>26.923076923076923</v>
      </c>
      <c r="Q15" s="103">
        <v>17.307692307692307</v>
      </c>
      <c r="R15" s="103">
        <v>2.8846153846153846</v>
      </c>
      <c r="S15" s="103">
        <v>11.538461538461538</v>
      </c>
    </row>
    <row r="16" spans="1:19" x14ac:dyDescent="0.25">
      <c r="A16" s="60" t="s">
        <v>89</v>
      </c>
      <c r="B16" s="57">
        <v>166</v>
      </c>
      <c r="C16" s="41">
        <v>72</v>
      </c>
      <c r="D16" s="41"/>
      <c r="E16" s="98">
        <v>25</v>
      </c>
      <c r="F16" s="8">
        <v>15.060240963855422</v>
      </c>
      <c r="G16" s="98"/>
      <c r="H16" s="98">
        <v>14</v>
      </c>
      <c r="I16" s="98">
        <v>7</v>
      </c>
      <c r="J16" s="98">
        <v>2</v>
      </c>
      <c r="K16" s="98"/>
      <c r="L16" s="98">
        <v>2</v>
      </c>
      <c r="M16" s="98"/>
      <c r="N16" s="8">
        <v>100</v>
      </c>
      <c r="O16" s="103">
        <v>56.000000000000007</v>
      </c>
      <c r="P16" s="103">
        <v>28.000000000000004</v>
      </c>
      <c r="Q16" s="103">
        <v>8</v>
      </c>
      <c r="R16" s="103">
        <v>0</v>
      </c>
      <c r="S16" s="103">
        <v>8</v>
      </c>
    </row>
    <row r="17" spans="1:19" x14ac:dyDescent="0.25">
      <c r="A17" s="60" t="s">
        <v>90</v>
      </c>
      <c r="B17" s="57">
        <v>383</v>
      </c>
      <c r="C17" s="41">
        <v>145</v>
      </c>
      <c r="D17" s="41"/>
      <c r="E17" s="98">
        <v>44</v>
      </c>
      <c r="F17" s="8">
        <v>11.488250652741515</v>
      </c>
      <c r="G17" s="98"/>
      <c r="H17" s="98">
        <v>26</v>
      </c>
      <c r="I17" s="98">
        <v>4</v>
      </c>
      <c r="J17" s="98">
        <v>9</v>
      </c>
      <c r="K17" s="98">
        <v>1</v>
      </c>
      <c r="L17" s="98">
        <v>4</v>
      </c>
      <c r="M17" s="98"/>
      <c r="N17" s="8">
        <v>100</v>
      </c>
      <c r="O17" s="103">
        <v>59.090909090909093</v>
      </c>
      <c r="P17" s="103">
        <v>9.0909090909090917</v>
      </c>
      <c r="Q17" s="103">
        <v>20.454545454545457</v>
      </c>
      <c r="R17" s="103">
        <v>2.2727272727272729</v>
      </c>
      <c r="S17" s="103">
        <v>9.0909090909090917</v>
      </c>
    </row>
    <row r="18" spans="1:19" x14ac:dyDescent="0.25">
      <c r="A18" s="60" t="s">
        <v>91</v>
      </c>
      <c r="B18" s="57">
        <v>695</v>
      </c>
      <c r="C18" s="41">
        <v>370</v>
      </c>
      <c r="D18" s="41"/>
      <c r="E18" s="98">
        <v>87</v>
      </c>
      <c r="F18" s="8">
        <v>12.51798561151079</v>
      </c>
      <c r="G18" s="98"/>
      <c r="H18" s="98">
        <v>44</v>
      </c>
      <c r="I18" s="98">
        <v>9</v>
      </c>
      <c r="J18" s="98">
        <v>20</v>
      </c>
      <c r="K18" s="98">
        <v>3</v>
      </c>
      <c r="L18" s="98">
        <v>11</v>
      </c>
      <c r="M18" s="98"/>
      <c r="N18" s="8">
        <v>100</v>
      </c>
      <c r="O18" s="103">
        <v>50.574712643678168</v>
      </c>
      <c r="P18" s="103">
        <v>10.344827586206897</v>
      </c>
      <c r="Q18" s="103">
        <v>22.988505747126435</v>
      </c>
      <c r="R18" s="103">
        <v>3.4482758620689653</v>
      </c>
      <c r="S18" s="103">
        <v>12.643678160919542</v>
      </c>
    </row>
    <row r="19" spans="1:19" x14ac:dyDescent="0.25">
      <c r="A19" s="60" t="s">
        <v>92</v>
      </c>
      <c r="B19" s="57">
        <v>399</v>
      </c>
      <c r="C19" s="41">
        <v>134</v>
      </c>
      <c r="D19" s="41"/>
      <c r="E19" s="98">
        <v>43</v>
      </c>
      <c r="F19" s="8">
        <v>10.776942355889723</v>
      </c>
      <c r="G19" s="98"/>
      <c r="H19" s="98">
        <v>23</v>
      </c>
      <c r="I19" s="98">
        <v>7</v>
      </c>
      <c r="J19" s="98">
        <v>8</v>
      </c>
      <c r="K19" s="98">
        <v>2</v>
      </c>
      <c r="L19" s="98">
        <v>3</v>
      </c>
      <c r="M19" s="98"/>
      <c r="N19" s="8">
        <v>100</v>
      </c>
      <c r="O19" s="103">
        <v>53.488372093023251</v>
      </c>
      <c r="P19" s="103">
        <v>16.279069767441861</v>
      </c>
      <c r="Q19" s="103">
        <v>18.604651162790699</v>
      </c>
      <c r="R19" s="103">
        <v>4.6511627906976747</v>
      </c>
      <c r="S19" s="103">
        <v>6.9767441860465116</v>
      </c>
    </row>
    <row r="20" spans="1:19" x14ac:dyDescent="0.25">
      <c r="A20" s="60" t="s">
        <v>93</v>
      </c>
      <c r="B20" s="57">
        <v>184</v>
      </c>
      <c r="C20" s="41">
        <v>51</v>
      </c>
      <c r="D20" s="41"/>
      <c r="E20" s="98">
        <v>18</v>
      </c>
      <c r="F20" s="8">
        <v>9.7826086956521738</v>
      </c>
      <c r="G20" s="98"/>
      <c r="H20" s="98">
        <v>10</v>
      </c>
      <c r="I20" s="98">
        <v>4</v>
      </c>
      <c r="J20" s="98">
        <v>2</v>
      </c>
      <c r="K20" s="98">
        <v>2</v>
      </c>
      <c r="L20" s="98">
        <v>0</v>
      </c>
      <c r="M20" s="98"/>
      <c r="N20" s="8">
        <v>100</v>
      </c>
      <c r="O20" s="103">
        <v>55.555555555555557</v>
      </c>
      <c r="P20" s="103">
        <v>22.222222222222221</v>
      </c>
      <c r="Q20" s="103">
        <v>11.111111111111111</v>
      </c>
      <c r="R20" s="103">
        <v>11.111111111111111</v>
      </c>
      <c r="S20" s="103">
        <v>0</v>
      </c>
    </row>
    <row r="21" spans="1:19" x14ac:dyDescent="0.25">
      <c r="A21" s="60" t="s">
        <v>94</v>
      </c>
      <c r="B21" s="57">
        <v>694</v>
      </c>
      <c r="C21" s="41">
        <v>235</v>
      </c>
      <c r="D21" s="41"/>
      <c r="E21" s="98">
        <v>79</v>
      </c>
      <c r="F21" s="8">
        <v>11.383285302593659</v>
      </c>
      <c r="G21" s="98"/>
      <c r="H21" s="98">
        <v>43</v>
      </c>
      <c r="I21" s="98">
        <v>13</v>
      </c>
      <c r="J21" s="98">
        <v>14</v>
      </c>
      <c r="K21" s="98">
        <v>4</v>
      </c>
      <c r="L21" s="98">
        <v>5</v>
      </c>
      <c r="M21" s="98"/>
      <c r="N21" s="8">
        <v>100</v>
      </c>
      <c r="O21" s="103">
        <v>54.430379746835442</v>
      </c>
      <c r="P21" s="103">
        <v>16.455696202531644</v>
      </c>
      <c r="Q21" s="103">
        <v>17.721518987341771</v>
      </c>
      <c r="R21" s="103">
        <v>5.0632911392405067</v>
      </c>
      <c r="S21" s="103">
        <v>6.3291139240506329</v>
      </c>
    </row>
    <row r="22" spans="1:19" x14ac:dyDescent="0.25">
      <c r="A22" s="60" t="s">
        <v>95</v>
      </c>
      <c r="B22" s="57">
        <v>434</v>
      </c>
      <c r="C22" s="41">
        <v>188</v>
      </c>
      <c r="D22" s="41"/>
      <c r="E22" s="98">
        <v>65</v>
      </c>
      <c r="F22" s="8">
        <v>14.976958525345621</v>
      </c>
      <c r="G22" s="98"/>
      <c r="H22" s="98">
        <v>39</v>
      </c>
      <c r="I22" s="98">
        <v>14</v>
      </c>
      <c r="J22" s="98">
        <v>6</v>
      </c>
      <c r="K22" s="98">
        <v>3</v>
      </c>
      <c r="L22" s="98">
        <v>3</v>
      </c>
      <c r="M22" s="98"/>
      <c r="N22" s="8">
        <v>100</v>
      </c>
      <c r="O22" s="103">
        <v>60</v>
      </c>
      <c r="P22" s="103">
        <v>21.53846153846154</v>
      </c>
      <c r="Q22" s="103">
        <v>9.2307692307692317</v>
      </c>
      <c r="R22" s="103">
        <v>4.6153846153846159</v>
      </c>
      <c r="S22" s="103">
        <v>4.6153846153846159</v>
      </c>
    </row>
    <row r="23" spans="1:19" x14ac:dyDescent="0.25">
      <c r="A23" s="60" t="s">
        <v>96</v>
      </c>
      <c r="B23" s="57">
        <v>194</v>
      </c>
      <c r="C23" s="41">
        <v>59</v>
      </c>
      <c r="D23" s="41"/>
      <c r="E23" s="98">
        <v>24</v>
      </c>
      <c r="F23" s="8">
        <v>12.371134020618557</v>
      </c>
      <c r="G23" s="98"/>
      <c r="H23" s="98">
        <v>12</v>
      </c>
      <c r="I23" s="98">
        <v>1</v>
      </c>
      <c r="J23" s="98">
        <v>9</v>
      </c>
      <c r="K23" s="98">
        <v>0</v>
      </c>
      <c r="L23" s="98">
        <v>2</v>
      </c>
      <c r="M23" s="98"/>
      <c r="N23" s="8">
        <v>100</v>
      </c>
      <c r="O23" s="103">
        <v>50</v>
      </c>
      <c r="P23" s="103">
        <v>4.1666666666666661</v>
      </c>
      <c r="Q23" s="103">
        <v>37.5</v>
      </c>
      <c r="R23" s="103">
        <v>0</v>
      </c>
      <c r="S23" s="103">
        <v>8.3333333333333321</v>
      </c>
    </row>
    <row r="24" spans="1:19" x14ac:dyDescent="0.25">
      <c r="A24" s="60" t="s">
        <v>97</v>
      </c>
      <c r="B24" s="57">
        <v>449</v>
      </c>
      <c r="C24" s="41">
        <v>131</v>
      </c>
      <c r="D24" s="41"/>
      <c r="E24" s="98">
        <v>43</v>
      </c>
      <c r="F24" s="8">
        <v>9.5768374164810695</v>
      </c>
      <c r="G24" s="98"/>
      <c r="H24" s="98">
        <v>24</v>
      </c>
      <c r="I24" s="98">
        <v>8</v>
      </c>
      <c r="J24" s="98">
        <v>7</v>
      </c>
      <c r="K24" s="98">
        <v>2</v>
      </c>
      <c r="L24" s="98">
        <v>2</v>
      </c>
      <c r="M24" s="98"/>
      <c r="N24" s="8">
        <v>100</v>
      </c>
      <c r="O24" s="103">
        <v>55.813953488372093</v>
      </c>
      <c r="P24" s="103">
        <v>18.604651162790699</v>
      </c>
      <c r="Q24" s="103">
        <v>16.279069767441861</v>
      </c>
      <c r="R24" s="103">
        <v>4.6511627906976747</v>
      </c>
      <c r="S24" s="103">
        <v>4.6511627906976747</v>
      </c>
    </row>
    <row r="25" spans="1:19" x14ac:dyDescent="0.25">
      <c r="A25" s="60" t="s">
        <v>98</v>
      </c>
      <c r="B25" s="57">
        <v>697</v>
      </c>
      <c r="C25" s="41">
        <v>278</v>
      </c>
      <c r="D25" s="41"/>
      <c r="E25" s="98">
        <v>97</v>
      </c>
      <c r="F25" s="8">
        <v>13.916786226685796</v>
      </c>
      <c r="G25" s="98"/>
      <c r="H25" s="98">
        <v>54</v>
      </c>
      <c r="I25" s="98">
        <v>19</v>
      </c>
      <c r="J25" s="98">
        <v>18</v>
      </c>
      <c r="K25" s="98">
        <v>3</v>
      </c>
      <c r="L25" s="98">
        <v>3</v>
      </c>
      <c r="M25" s="98"/>
      <c r="N25" s="8">
        <v>100</v>
      </c>
      <c r="O25" s="103">
        <v>55.670103092783506</v>
      </c>
      <c r="P25" s="103">
        <v>19.587628865979383</v>
      </c>
      <c r="Q25" s="103">
        <v>18.556701030927837</v>
      </c>
      <c r="R25" s="103">
        <v>3.0927835051546393</v>
      </c>
      <c r="S25" s="103">
        <v>3.0927835051546393</v>
      </c>
    </row>
    <row r="26" spans="1:19" x14ac:dyDescent="0.25">
      <c r="A26" s="60" t="s">
        <v>99</v>
      </c>
      <c r="B26" s="57">
        <v>560</v>
      </c>
      <c r="C26" s="41">
        <v>278</v>
      </c>
      <c r="D26" s="41"/>
      <c r="E26" s="98">
        <v>102</v>
      </c>
      <c r="F26" s="8">
        <v>18.214285714285712</v>
      </c>
      <c r="G26" s="98"/>
      <c r="H26" s="98">
        <v>61</v>
      </c>
      <c r="I26" s="98">
        <v>12</v>
      </c>
      <c r="J26" s="98">
        <v>21</v>
      </c>
      <c r="K26" s="98">
        <v>3</v>
      </c>
      <c r="L26" s="98">
        <v>5</v>
      </c>
      <c r="M26" s="98"/>
      <c r="N26" s="8">
        <v>100</v>
      </c>
      <c r="O26" s="103">
        <v>59.803921568627452</v>
      </c>
      <c r="P26" s="103">
        <v>11.76470588235294</v>
      </c>
      <c r="Q26" s="103">
        <v>20.588235294117645</v>
      </c>
      <c r="R26" s="103">
        <v>2.9411764705882351</v>
      </c>
      <c r="S26" s="103">
        <v>4.9019607843137258</v>
      </c>
    </row>
    <row r="27" spans="1:19" x14ac:dyDescent="0.25">
      <c r="A27" s="60"/>
      <c r="B27" s="84"/>
      <c r="C27" s="41"/>
      <c r="D27" s="41"/>
      <c r="E27" s="98"/>
      <c r="F27" s="8"/>
      <c r="G27" s="98"/>
      <c r="H27" s="98"/>
      <c r="I27" s="98"/>
      <c r="J27" s="98"/>
      <c r="K27" s="98"/>
      <c r="L27" s="98"/>
      <c r="M27" s="98"/>
      <c r="N27" s="98"/>
      <c r="O27" s="103"/>
      <c r="P27" s="103"/>
      <c r="Q27" s="103"/>
      <c r="R27" s="103"/>
      <c r="S27" s="103"/>
    </row>
    <row r="28" spans="1:19" x14ac:dyDescent="0.25">
      <c r="A28" s="60" t="s">
        <v>100</v>
      </c>
      <c r="B28" s="57">
        <v>4023</v>
      </c>
      <c r="C28" s="71">
        <v>1512</v>
      </c>
      <c r="D28" s="71"/>
      <c r="E28" s="71">
        <v>463</v>
      </c>
      <c r="F28" s="8">
        <v>11.508824260502113</v>
      </c>
      <c r="G28" s="98"/>
      <c r="H28" s="41">
        <v>225</v>
      </c>
      <c r="I28" s="41">
        <v>85</v>
      </c>
      <c r="J28" s="41">
        <v>77</v>
      </c>
      <c r="K28" s="41">
        <v>47</v>
      </c>
      <c r="L28" s="41">
        <v>29</v>
      </c>
      <c r="M28" s="98"/>
      <c r="N28" s="8">
        <v>100</v>
      </c>
      <c r="O28" s="103">
        <v>48.596112311015119</v>
      </c>
      <c r="P28" s="103">
        <v>18.358531317494599</v>
      </c>
      <c r="Q28" s="103">
        <v>16.630669546436287</v>
      </c>
      <c r="R28" s="103">
        <v>10.151187904967603</v>
      </c>
      <c r="S28" s="103">
        <v>6.2634989200863922</v>
      </c>
    </row>
    <row r="29" spans="1:19" x14ac:dyDescent="0.25">
      <c r="A29" s="60" t="s">
        <v>101</v>
      </c>
      <c r="B29" s="57">
        <v>2464</v>
      </c>
      <c r="C29" s="71">
        <v>1118</v>
      </c>
      <c r="D29" s="71"/>
      <c r="E29" s="71">
        <v>262</v>
      </c>
      <c r="F29" s="8">
        <v>10.633116883116884</v>
      </c>
      <c r="G29" s="98"/>
      <c r="H29" s="41">
        <v>143</v>
      </c>
      <c r="I29" s="41">
        <v>39</v>
      </c>
      <c r="J29" s="41">
        <v>45</v>
      </c>
      <c r="K29" s="41">
        <v>13</v>
      </c>
      <c r="L29" s="41">
        <v>22</v>
      </c>
      <c r="M29" s="98"/>
      <c r="N29" s="8">
        <v>100</v>
      </c>
      <c r="O29" s="103">
        <v>54.580152671755719</v>
      </c>
      <c r="P29" s="103">
        <v>14.885496183206106</v>
      </c>
      <c r="Q29" s="103">
        <v>17.175572519083971</v>
      </c>
      <c r="R29" s="103">
        <v>4.9618320610687023</v>
      </c>
      <c r="S29" s="103">
        <v>8.3969465648854964</v>
      </c>
    </row>
    <row r="30" spans="1:19" x14ac:dyDescent="0.25">
      <c r="A30" s="60" t="s">
        <v>102</v>
      </c>
      <c r="B30" s="57">
        <v>1820</v>
      </c>
      <c r="C30" s="71">
        <v>901</v>
      </c>
      <c r="D30" s="71"/>
      <c r="E30" s="71">
        <v>260</v>
      </c>
      <c r="F30" s="8">
        <v>14.285714285714285</v>
      </c>
      <c r="G30" s="98"/>
      <c r="H30" s="41">
        <v>127</v>
      </c>
      <c r="I30" s="41">
        <v>48</v>
      </c>
      <c r="J30" s="41">
        <v>49</v>
      </c>
      <c r="K30" s="41">
        <v>7</v>
      </c>
      <c r="L30" s="41">
        <v>29</v>
      </c>
      <c r="M30" s="98"/>
      <c r="N30" s="8">
        <v>100</v>
      </c>
      <c r="O30" s="103">
        <v>48.846153846153847</v>
      </c>
      <c r="P30" s="103">
        <v>18.461538461538463</v>
      </c>
      <c r="Q30" s="103">
        <v>18.846153846153847</v>
      </c>
      <c r="R30" s="103">
        <v>2.6923076923076925</v>
      </c>
      <c r="S30" s="103">
        <v>11.153846153846155</v>
      </c>
    </row>
    <row r="31" spans="1:19" x14ac:dyDescent="0.25">
      <c r="A31" s="60" t="s">
        <v>103</v>
      </c>
      <c r="B31" s="57">
        <v>2354</v>
      </c>
      <c r="C31" s="71">
        <v>798</v>
      </c>
      <c r="D31" s="71"/>
      <c r="E31" s="71">
        <v>272</v>
      </c>
      <c r="F31" s="8">
        <v>11.554800339847068</v>
      </c>
      <c r="G31" s="98"/>
      <c r="H31" s="41">
        <v>151</v>
      </c>
      <c r="I31" s="41">
        <v>47</v>
      </c>
      <c r="J31" s="41">
        <v>46</v>
      </c>
      <c r="K31" s="41">
        <v>13</v>
      </c>
      <c r="L31" s="41">
        <v>15</v>
      </c>
      <c r="M31" s="98"/>
      <c r="N31" s="8">
        <v>100</v>
      </c>
      <c r="O31" s="103">
        <v>55.514705882352942</v>
      </c>
      <c r="P31" s="103">
        <v>17.27941176470588</v>
      </c>
      <c r="Q31" s="103">
        <v>16.911764705882355</v>
      </c>
      <c r="R31" s="103">
        <v>4.7794117647058822</v>
      </c>
      <c r="S31" s="103">
        <v>5.5147058823529411</v>
      </c>
    </row>
    <row r="32" spans="1:19" x14ac:dyDescent="0.25">
      <c r="A32" s="60" t="s">
        <v>104</v>
      </c>
      <c r="B32" s="57">
        <v>1257</v>
      </c>
      <c r="C32" s="71">
        <v>556</v>
      </c>
      <c r="D32" s="71"/>
      <c r="E32" s="71">
        <v>199</v>
      </c>
      <c r="F32" s="8">
        <v>15.831344470962611</v>
      </c>
      <c r="G32" s="98"/>
      <c r="H32" s="41">
        <v>115</v>
      </c>
      <c r="I32" s="41">
        <v>31</v>
      </c>
      <c r="J32" s="41">
        <v>39</v>
      </c>
      <c r="K32" s="41">
        <v>6</v>
      </c>
      <c r="L32" s="41">
        <v>8</v>
      </c>
      <c r="M32" s="98"/>
      <c r="N32" s="8">
        <v>100</v>
      </c>
      <c r="O32" s="103">
        <v>57.788944723618087</v>
      </c>
      <c r="P32" s="103">
        <v>15.577889447236181</v>
      </c>
      <c r="Q32" s="103">
        <v>19.597989949748744</v>
      </c>
      <c r="R32" s="103">
        <v>3.0150753768844218</v>
      </c>
      <c r="S32" s="103">
        <v>4.0201005025125625</v>
      </c>
    </row>
    <row r="33" spans="1:19" x14ac:dyDescent="0.25">
      <c r="A33" s="74" t="s">
        <v>105</v>
      </c>
      <c r="B33" s="58">
        <v>11918</v>
      </c>
      <c r="C33" s="72">
        <v>4885</v>
      </c>
      <c r="D33" s="72"/>
      <c r="E33" s="72">
        <v>1456</v>
      </c>
      <c r="F33" s="18">
        <v>12.216814901829167</v>
      </c>
      <c r="G33" s="94"/>
      <c r="H33" s="44">
        <v>761</v>
      </c>
      <c r="I33" s="44">
        <v>250</v>
      </c>
      <c r="J33" s="44">
        <v>256</v>
      </c>
      <c r="K33" s="44">
        <v>86</v>
      </c>
      <c r="L33" s="44">
        <v>103</v>
      </c>
      <c r="M33" s="94"/>
      <c r="N33" s="42">
        <v>100</v>
      </c>
      <c r="O33" s="104">
        <v>52.266483516483518</v>
      </c>
      <c r="P33" s="104">
        <v>17.170329670329672</v>
      </c>
      <c r="Q33" s="104">
        <v>17.582417582417584</v>
      </c>
      <c r="R33" s="104">
        <v>5.906593406593406</v>
      </c>
      <c r="S33" s="104">
        <v>7.0741758241758239</v>
      </c>
    </row>
    <row r="34" spans="1:19" x14ac:dyDescent="0.25">
      <c r="A34" s="165" t="s">
        <v>131</v>
      </c>
    </row>
    <row r="35" spans="1:19" ht="9.75" customHeight="1" x14ac:dyDescent="0.25">
      <c r="A35" s="290" t="s">
        <v>151</v>
      </c>
    </row>
  </sheetData>
  <mergeCells count="10">
    <mergeCell ref="H4:L4"/>
    <mergeCell ref="A2:A4"/>
    <mergeCell ref="A1:S1"/>
    <mergeCell ref="B2:B3"/>
    <mergeCell ref="C2:C3"/>
    <mergeCell ref="E2:F3"/>
    <mergeCell ref="H2:L2"/>
    <mergeCell ref="N2:N3"/>
    <mergeCell ref="O2:S2"/>
    <mergeCell ref="N4:S4"/>
  </mergeCells>
  <pageMargins left="0.7" right="0.7" top="0.75" bottom="0.75" header="0.3" footer="0.3"/>
  <pageSetup paperSize="9"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"/>
  <sheetViews>
    <sheetView workbookViewId="0">
      <selection sqref="A1:E1"/>
    </sheetView>
  </sheetViews>
  <sheetFormatPr defaultRowHeight="15" x14ac:dyDescent="0.25"/>
  <cols>
    <col min="1" max="1" width="46" customWidth="1"/>
    <col min="2" max="2" width="12.5703125" customWidth="1"/>
    <col min="3" max="3" width="1.42578125" customWidth="1"/>
    <col min="4" max="4" width="13.5703125" customWidth="1"/>
  </cols>
  <sheetData>
    <row r="1" spans="1:5" ht="27" customHeight="1" x14ac:dyDescent="0.25">
      <c r="A1" s="234" t="s">
        <v>124</v>
      </c>
      <c r="B1" s="197"/>
      <c r="C1" s="197"/>
      <c r="D1" s="197"/>
      <c r="E1" s="197"/>
    </row>
    <row r="2" spans="1:5" ht="15" customHeight="1" x14ac:dyDescent="0.25">
      <c r="A2" s="235" t="s">
        <v>46</v>
      </c>
      <c r="B2" s="232" t="s">
        <v>116</v>
      </c>
      <c r="C2" s="150"/>
      <c r="D2" s="232" t="s">
        <v>75</v>
      </c>
      <c r="E2" s="232"/>
    </row>
    <row r="3" spans="1:5" ht="17.25" customHeight="1" x14ac:dyDescent="0.25">
      <c r="A3" s="236"/>
      <c r="B3" s="233"/>
      <c r="C3" s="163"/>
      <c r="D3" s="233"/>
      <c r="E3" s="233"/>
    </row>
    <row r="4" spans="1:5" ht="12.75" customHeight="1" x14ac:dyDescent="0.25">
      <c r="A4" s="237"/>
      <c r="B4" s="138" t="s">
        <v>110</v>
      </c>
      <c r="C4" s="177"/>
      <c r="D4" s="83" t="s">
        <v>26</v>
      </c>
      <c r="E4" s="83" t="s">
        <v>27</v>
      </c>
    </row>
    <row r="5" spans="1:5" x14ac:dyDescent="0.25">
      <c r="A5" s="23" t="s">
        <v>3</v>
      </c>
      <c r="B5" s="6">
        <v>36</v>
      </c>
      <c r="C5" s="6"/>
      <c r="D5" s="23">
        <v>21</v>
      </c>
      <c r="E5" s="31">
        <v>58.333333333333336</v>
      </c>
    </row>
    <row r="6" spans="1:5" x14ac:dyDescent="0.25">
      <c r="A6" s="12" t="s">
        <v>7</v>
      </c>
      <c r="B6" s="13">
        <v>38</v>
      </c>
      <c r="C6" s="13"/>
      <c r="D6" s="12">
        <v>32</v>
      </c>
      <c r="E6" s="31">
        <v>84.210526315789465</v>
      </c>
    </row>
    <row r="7" spans="1:5" x14ac:dyDescent="0.25">
      <c r="A7" s="12" t="s">
        <v>8</v>
      </c>
      <c r="B7" s="13">
        <v>88</v>
      </c>
      <c r="C7" s="13"/>
      <c r="D7" s="12">
        <v>61</v>
      </c>
      <c r="E7" s="31">
        <v>69.318181818181827</v>
      </c>
    </row>
    <row r="8" spans="1:5" x14ac:dyDescent="0.25">
      <c r="A8" s="12" t="s">
        <v>9</v>
      </c>
      <c r="B8" s="13">
        <v>3050</v>
      </c>
      <c r="C8" s="13"/>
      <c r="D8" s="13">
        <v>1163</v>
      </c>
      <c r="E8" s="31">
        <v>38.131147540983605</v>
      </c>
    </row>
    <row r="9" spans="1:5" x14ac:dyDescent="0.25">
      <c r="A9" s="9" t="s">
        <v>10</v>
      </c>
      <c r="B9" s="10">
        <v>1572</v>
      </c>
      <c r="C9" s="10"/>
      <c r="D9" s="9">
        <v>498</v>
      </c>
      <c r="E9" s="31">
        <v>31.679389312977097</v>
      </c>
    </row>
    <row r="10" spans="1:5" x14ac:dyDescent="0.25">
      <c r="A10" s="9" t="s">
        <v>11</v>
      </c>
      <c r="B10" s="10">
        <v>1059</v>
      </c>
      <c r="C10" s="10"/>
      <c r="D10" s="9">
        <v>440</v>
      </c>
      <c r="E10" s="31">
        <v>41.548630783758263</v>
      </c>
    </row>
    <row r="11" spans="1:5" x14ac:dyDescent="0.25">
      <c r="A11" s="9" t="s">
        <v>12</v>
      </c>
      <c r="B11" s="10">
        <v>419</v>
      </c>
      <c r="C11" s="10"/>
      <c r="D11" s="9">
        <v>225</v>
      </c>
      <c r="E11" s="31">
        <v>53.699284009546545</v>
      </c>
    </row>
    <row r="12" spans="1:5" x14ac:dyDescent="0.25">
      <c r="A12" s="12" t="s">
        <v>13</v>
      </c>
      <c r="B12" s="13">
        <v>196</v>
      </c>
      <c r="C12" s="13"/>
      <c r="D12" s="12">
        <v>80</v>
      </c>
      <c r="E12" s="31">
        <v>40.816326530612244</v>
      </c>
    </row>
    <row r="13" spans="1:5" x14ac:dyDescent="0.25">
      <c r="A13" s="12" t="s">
        <v>14</v>
      </c>
      <c r="B13" s="13">
        <v>14</v>
      </c>
      <c r="C13" s="13"/>
      <c r="D13" s="12">
        <v>10</v>
      </c>
      <c r="E13" s="31">
        <v>71.428571428571431</v>
      </c>
    </row>
    <row r="14" spans="1:5" x14ac:dyDescent="0.25">
      <c r="A14" s="12" t="s">
        <v>15</v>
      </c>
      <c r="B14" s="13">
        <v>169</v>
      </c>
      <c r="C14" s="13"/>
      <c r="D14" s="12">
        <v>93</v>
      </c>
      <c r="E14" s="31">
        <v>55.029585798816569</v>
      </c>
    </row>
    <row r="15" spans="1:5" x14ac:dyDescent="0.25">
      <c r="A15" s="12" t="s">
        <v>16</v>
      </c>
      <c r="B15" s="13">
        <v>70</v>
      </c>
      <c r="C15" s="13"/>
      <c r="D15" s="12">
        <v>60</v>
      </c>
      <c r="E15" s="31">
        <v>85.714285714285708</v>
      </c>
    </row>
    <row r="16" spans="1:5" x14ac:dyDescent="0.25">
      <c r="A16" s="12" t="s">
        <v>17</v>
      </c>
      <c r="B16" s="13">
        <v>566</v>
      </c>
      <c r="C16" s="13"/>
      <c r="D16" s="12">
        <v>270</v>
      </c>
      <c r="E16" s="31">
        <v>47.703180212014132</v>
      </c>
    </row>
    <row r="17" spans="1:8" x14ac:dyDescent="0.25">
      <c r="A17" s="12" t="s">
        <v>18</v>
      </c>
      <c r="B17" s="13">
        <v>300</v>
      </c>
      <c r="C17" s="13"/>
      <c r="D17" s="12">
        <v>183</v>
      </c>
      <c r="E17" s="31">
        <v>61</v>
      </c>
    </row>
    <row r="18" spans="1:8" x14ac:dyDescent="0.25">
      <c r="A18" s="12" t="s">
        <v>19</v>
      </c>
      <c r="B18" s="13">
        <v>394</v>
      </c>
      <c r="C18" s="13"/>
      <c r="D18" s="12">
        <v>185</v>
      </c>
      <c r="E18" s="31">
        <v>46.954314720812185</v>
      </c>
    </row>
    <row r="19" spans="1:8" x14ac:dyDescent="0.25">
      <c r="A19" s="16" t="s">
        <v>20</v>
      </c>
      <c r="B19" s="17">
        <v>4921</v>
      </c>
      <c r="C19" s="17"/>
      <c r="D19" s="17">
        <v>2158</v>
      </c>
      <c r="E19" s="45">
        <v>43.852875431822802</v>
      </c>
    </row>
    <row r="20" spans="1:8" x14ac:dyDescent="0.25">
      <c r="A20" s="165" t="s">
        <v>131</v>
      </c>
      <c r="B20" s="24"/>
      <c r="C20" s="24"/>
      <c r="D20" s="24"/>
      <c r="E20" s="24"/>
      <c r="F20" s="24"/>
      <c r="G20" s="166"/>
      <c r="H20" s="24"/>
    </row>
    <row r="21" spans="1:8" ht="48.75" customHeight="1" x14ac:dyDescent="0.25">
      <c r="A21" s="196" t="s">
        <v>45</v>
      </c>
      <c r="B21" s="197"/>
      <c r="C21" s="197"/>
      <c r="D21" s="197"/>
      <c r="E21" s="197"/>
      <c r="F21" s="149"/>
      <c r="G21" s="149"/>
      <c r="H21" s="149"/>
    </row>
    <row r="22" spans="1:8" ht="15" customHeight="1" x14ac:dyDescent="0.25"/>
  </sheetData>
  <mergeCells count="5">
    <mergeCell ref="D2:E3"/>
    <mergeCell ref="B2:B3"/>
    <mergeCell ref="A1:E1"/>
    <mergeCell ref="A2:A4"/>
    <mergeCell ref="A21:E21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workbookViewId="0">
      <selection sqref="A1:E1"/>
    </sheetView>
  </sheetViews>
  <sheetFormatPr defaultRowHeight="15" x14ac:dyDescent="0.25"/>
  <cols>
    <col min="1" max="1" width="34.7109375" customWidth="1"/>
    <col min="2" max="2" width="12.5703125" customWidth="1"/>
    <col min="3" max="3" width="1.7109375" customWidth="1"/>
    <col min="4" max="4" width="13.5703125" customWidth="1"/>
  </cols>
  <sheetData>
    <row r="1" spans="1:5" ht="24" customHeight="1" x14ac:dyDescent="0.25">
      <c r="A1" s="238" t="s">
        <v>125</v>
      </c>
      <c r="B1" s="239"/>
      <c r="C1" s="239"/>
      <c r="D1" s="239"/>
      <c r="E1" s="239"/>
    </row>
    <row r="2" spans="1:5" x14ac:dyDescent="0.25">
      <c r="A2" s="203" t="s">
        <v>77</v>
      </c>
      <c r="B2" s="232" t="s">
        <v>116</v>
      </c>
      <c r="C2" s="150"/>
      <c r="D2" s="232" t="s">
        <v>75</v>
      </c>
      <c r="E2" s="232"/>
    </row>
    <row r="3" spans="1:5" x14ac:dyDescent="0.25">
      <c r="A3" s="204"/>
      <c r="B3" s="233"/>
      <c r="C3" s="163"/>
      <c r="D3" s="233"/>
      <c r="E3" s="233"/>
    </row>
    <row r="4" spans="1:5" x14ac:dyDescent="0.25">
      <c r="A4" s="204"/>
      <c r="B4" s="138" t="s">
        <v>110</v>
      </c>
      <c r="C4" s="177"/>
      <c r="D4" s="83" t="s">
        <v>26</v>
      </c>
      <c r="E4" s="83" t="s">
        <v>27</v>
      </c>
    </row>
    <row r="5" spans="1:5" x14ac:dyDescent="0.25">
      <c r="A5" s="15" t="s">
        <v>78</v>
      </c>
      <c r="B5" s="51">
        <v>488</v>
      </c>
      <c r="C5" s="51"/>
      <c r="D5" s="51">
        <v>203</v>
      </c>
      <c r="E5" s="142">
        <v>41.598360655737707</v>
      </c>
    </row>
    <row r="6" spans="1:5" x14ac:dyDescent="0.25">
      <c r="A6" s="12" t="s">
        <v>79</v>
      </c>
      <c r="B6" s="51">
        <v>44</v>
      </c>
      <c r="C6" s="51"/>
      <c r="D6" s="51">
        <v>27</v>
      </c>
      <c r="E6" s="142">
        <v>61.363636363636367</v>
      </c>
    </row>
    <row r="7" spans="1:5" x14ac:dyDescent="0.25">
      <c r="A7" s="60" t="s">
        <v>80</v>
      </c>
      <c r="B7" s="51">
        <v>144</v>
      </c>
      <c r="C7" s="51"/>
      <c r="D7" s="51">
        <v>55</v>
      </c>
      <c r="E7" s="142">
        <v>38.194444444444443</v>
      </c>
    </row>
    <row r="8" spans="1:5" x14ac:dyDescent="0.25">
      <c r="A8" s="60" t="s">
        <v>81</v>
      </c>
      <c r="B8" s="51">
        <v>836</v>
      </c>
      <c r="C8" s="51"/>
      <c r="D8" s="51">
        <v>335</v>
      </c>
      <c r="E8" s="142">
        <v>40.071770334928232</v>
      </c>
    </row>
    <row r="9" spans="1:5" x14ac:dyDescent="0.25">
      <c r="A9" s="60" t="s">
        <v>82</v>
      </c>
      <c r="B9" s="51">
        <v>195</v>
      </c>
      <c r="C9" s="51"/>
      <c r="D9" s="51">
        <v>90</v>
      </c>
      <c r="E9" s="142">
        <v>46.153846153846153</v>
      </c>
    </row>
    <row r="10" spans="1:5" s="48" customFormat="1" x14ac:dyDescent="0.25">
      <c r="A10" s="61" t="s">
        <v>83</v>
      </c>
      <c r="B10" s="178">
        <v>98</v>
      </c>
      <c r="C10" s="178"/>
      <c r="D10" s="178">
        <v>39</v>
      </c>
      <c r="E10" s="179">
        <v>39.795918367346935</v>
      </c>
    </row>
    <row r="11" spans="1:5" s="48" customFormat="1" x14ac:dyDescent="0.25">
      <c r="A11" s="61" t="s">
        <v>84</v>
      </c>
      <c r="B11" s="178">
        <v>97</v>
      </c>
      <c r="C11" s="178"/>
      <c r="D11" s="178">
        <v>51</v>
      </c>
      <c r="E11" s="179">
        <v>52.577319587628871</v>
      </c>
    </row>
    <row r="12" spans="1:5" x14ac:dyDescent="0.25">
      <c r="A12" s="60" t="s">
        <v>85</v>
      </c>
      <c r="B12" s="51">
        <v>384</v>
      </c>
      <c r="C12" s="51"/>
      <c r="D12" s="51">
        <v>171</v>
      </c>
      <c r="E12" s="142">
        <v>44.53125</v>
      </c>
    </row>
    <row r="13" spans="1:5" x14ac:dyDescent="0.25">
      <c r="A13" s="60" t="s">
        <v>86</v>
      </c>
      <c r="B13" s="51">
        <v>161</v>
      </c>
      <c r="C13" s="51"/>
      <c r="D13" s="51">
        <v>56</v>
      </c>
      <c r="E13" s="142">
        <v>34.782608695652172</v>
      </c>
    </row>
    <row r="14" spans="1:5" x14ac:dyDescent="0.25">
      <c r="A14" s="60" t="s">
        <v>87</v>
      </c>
      <c r="B14" s="51">
        <v>378</v>
      </c>
      <c r="C14" s="51"/>
      <c r="D14" s="51">
        <v>232</v>
      </c>
      <c r="E14" s="142">
        <v>61.375661375661373</v>
      </c>
    </row>
    <row r="15" spans="1:5" x14ac:dyDescent="0.25">
      <c r="A15" s="60" t="s">
        <v>88</v>
      </c>
      <c r="B15" s="51">
        <v>314</v>
      </c>
      <c r="C15" s="51"/>
      <c r="D15" s="51">
        <v>177</v>
      </c>
      <c r="E15" s="142">
        <v>56.369426751592357</v>
      </c>
    </row>
    <row r="16" spans="1:5" x14ac:dyDescent="0.25">
      <c r="A16" s="60" t="s">
        <v>89</v>
      </c>
      <c r="B16" s="51">
        <v>72</v>
      </c>
      <c r="C16" s="51"/>
      <c r="D16" s="51">
        <v>37</v>
      </c>
      <c r="E16" s="142">
        <v>51.388888888888886</v>
      </c>
    </row>
    <row r="17" spans="1:5" x14ac:dyDescent="0.25">
      <c r="A17" s="60" t="s">
        <v>90</v>
      </c>
      <c r="B17" s="51">
        <v>145</v>
      </c>
      <c r="C17" s="51"/>
      <c r="D17" s="51">
        <v>54</v>
      </c>
      <c r="E17" s="142">
        <v>37.241379310344833</v>
      </c>
    </row>
    <row r="18" spans="1:5" x14ac:dyDescent="0.25">
      <c r="A18" s="60" t="s">
        <v>91</v>
      </c>
      <c r="B18" s="51">
        <v>370</v>
      </c>
      <c r="C18" s="51"/>
      <c r="D18" s="51">
        <v>200</v>
      </c>
      <c r="E18" s="142">
        <v>54.054054054054056</v>
      </c>
    </row>
    <row r="19" spans="1:5" x14ac:dyDescent="0.25">
      <c r="A19" s="60" t="s">
        <v>92</v>
      </c>
      <c r="B19" s="51">
        <v>134</v>
      </c>
      <c r="C19" s="51"/>
      <c r="D19" s="51">
        <v>50</v>
      </c>
      <c r="E19" s="142">
        <v>37.313432835820898</v>
      </c>
    </row>
    <row r="20" spans="1:5" x14ac:dyDescent="0.25">
      <c r="A20" s="60" t="s">
        <v>93</v>
      </c>
      <c r="B20" s="51">
        <v>51</v>
      </c>
      <c r="C20" s="51"/>
      <c r="D20" s="51">
        <v>21</v>
      </c>
      <c r="E20" s="142">
        <v>41.17647058823529</v>
      </c>
    </row>
    <row r="21" spans="1:5" x14ac:dyDescent="0.25">
      <c r="A21" s="60" t="s">
        <v>94</v>
      </c>
      <c r="B21" s="51">
        <v>235</v>
      </c>
      <c r="C21" s="51"/>
      <c r="D21" s="51">
        <v>86</v>
      </c>
      <c r="E21" s="142">
        <v>36.595744680851062</v>
      </c>
    </row>
    <row r="22" spans="1:5" x14ac:dyDescent="0.25">
      <c r="A22" s="60" t="s">
        <v>95</v>
      </c>
      <c r="B22" s="51">
        <v>188</v>
      </c>
      <c r="C22" s="51"/>
      <c r="D22" s="51">
        <v>85</v>
      </c>
      <c r="E22" s="142">
        <v>45.212765957446813</v>
      </c>
    </row>
    <row r="23" spans="1:5" x14ac:dyDescent="0.25">
      <c r="A23" s="60" t="s">
        <v>96</v>
      </c>
      <c r="B23" s="51">
        <v>59</v>
      </c>
      <c r="C23" s="51"/>
      <c r="D23" s="51">
        <v>17</v>
      </c>
      <c r="E23" s="142">
        <v>28.8135593220339</v>
      </c>
    </row>
    <row r="24" spans="1:5" x14ac:dyDescent="0.25">
      <c r="A24" s="60" t="s">
        <v>97</v>
      </c>
      <c r="B24" s="51">
        <v>131</v>
      </c>
      <c r="C24" s="51"/>
      <c r="D24" s="51">
        <v>35</v>
      </c>
      <c r="E24" s="142">
        <v>26.717557251908396</v>
      </c>
    </row>
    <row r="25" spans="1:5" x14ac:dyDescent="0.25">
      <c r="A25" s="60" t="s">
        <v>98</v>
      </c>
      <c r="B25" s="51">
        <v>278</v>
      </c>
      <c r="C25" s="51"/>
      <c r="D25" s="51">
        <v>87</v>
      </c>
      <c r="E25" s="142">
        <v>31.294964028776977</v>
      </c>
    </row>
    <row r="26" spans="1:5" x14ac:dyDescent="0.25">
      <c r="A26" s="60" t="s">
        <v>99</v>
      </c>
      <c r="B26" s="51">
        <v>278</v>
      </c>
      <c r="C26" s="51"/>
      <c r="D26" s="51">
        <v>119</v>
      </c>
      <c r="E26" s="142">
        <v>42.805755395683455</v>
      </c>
    </row>
    <row r="27" spans="1:5" ht="8.25" customHeight="1" x14ac:dyDescent="0.25">
      <c r="A27" s="60"/>
      <c r="B27" s="51"/>
      <c r="C27" s="51"/>
      <c r="D27" s="51"/>
      <c r="E27" s="142"/>
    </row>
    <row r="28" spans="1:5" x14ac:dyDescent="0.25">
      <c r="A28" s="60" t="s">
        <v>100</v>
      </c>
      <c r="B28" s="51">
        <v>1512</v>
      </c>
      <c r="C28" s="51"/>
      <c r="D28" s="51">
        <v>620</v>
      </c>
      <c r="E28" s="142">
        <v>41.005291005291006</v>
      </c>
    </row>
    <row r="29" spans="1:5" x14ac:dyDescent="0.25">
      <c r="A29" s="60" t="s">
        <v>101</v>
      </c>
      <c r="B29" s="51">
        <v>1118</v>
      </c>
      <c r="C29" s="51"/>
      <c r="D29" s="51">
        <v>549</v>
      </c>
      <c r="E29" s="142">
        <v>49.105545617173526</v>
      </c>
    </row>
    <row r="30" spans="1:5" x14ac:dyDescent="0.25">
      <c r="A30" s="60" t="s">
        <v>102</v>
      </c>
      <c r="B30" s="51">
        <v>901</v>
      </c>
      <c r="C30" s="51"/>
      <c r="D30" s="51">
        <v>468</v>
      </c>
      <c r="E30" s="142">
        <v>51.942286348501668</v>
      </c>
    </row>
    <row r="31" spans="1:5" x14ac:dyDescent="0.25">
      <c r="A31" s="60" t="s">
        <v>103</v>
      </c>
      <c r="B31" s="51">
        <v>798</v>
      </c>
      <c r="C31" s="51"/>
      <c r="D31" s="51">
        <v>294</v>
      </c>
      <c r="E31" s="142">
        <v>36.84210526315789</v>
      </c>
    </row>
    <row r="32" spans="1:5" x14ac:dyDescent="0.25">
      <c r="A32" s="60" t="s">
        <v>104</v>
      </c>
      <c r="B32" s="51">
        <v>556</v>
      </c>
      <c r="C32" s="51"/>
      <c r="D32" s="51">
        <v>206</v>
      </c>
      <c r="E32" s="142">
        <v>37.050359712230211</v>
      </c>
    </row>
    <row r="33" spans="1:5" x14ac:dyDescent="0.25">
      <c r="A33" s="74" t="s">
        <v>105</v>
      </c>
      <c r="B33" s="53">
        <v>4885</v>
      </c>
      <c r="C33" s="53"/>
      <c r="D33" s="53">
        <v>2137</v>
      </c>
      <c r="E33" s="143">
        <v>43.74616171954964</v>
      </c>
    </row>
    <row r="34" spans="1:5" x14ac:dyDescent="0.25">
      <c r="A34" s="165" t="s">
        <v>131</v>
      </c>
    </row>
  </sheetData>
  <mergeCells count="4">
    <mergeCell ref="A1:E1"/>
    <mergeCell ref="A2:A4"/>
    <mergeCell ref="B2:B3"/>
    <mergeCell ref="D2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5"/>
  <sheetViews>
    <sheetView workbookViewId="0">
      <selection sqref="A1:T1"/>
    </sheetView>
  </sheetViews>
  <sheetFormatPr defaultRowHeight="15" x14ac:dyDescent="0.25"/>
  <cols>
    <col min="1" max="1" width="48.7109375" customWidth="1"/>
    <col min="2" max="2" width="11.28515625" customWidth="1"/>
    <col min="3" max="3" width="1" customWidth="1"/>
    <col min="4" max="4" width="9.5703125" customWidth="1"/>
    <col min="7" max="7" width="1.140625" customWidth="1"/>
    <col min="8" max="8" width="12.140625" customWidth="1"/>
    <col min="10" max="10" width="10.28515625" customWidth="1"/>
    <col min="11" max="11" width="9.85546875" customWidth="1"/>
    <col min="14" max="14" width="1.140625" customWidth="1"/>
    <col min="15" max="15" width="13.28515625" customWidth="1"/>
  </cols>
  <sheetData>
    <row r="1" spans="1:20" ht="19.5" customHeight="1" x14ac:dyDescent="0.25">
      <c r="A1" s="242" t="s">
        <v>142</v>
      </c>
      <c r="B1" s="242"/>
      <c r="C1" s="242"/>
      <c r="D1" s="242"/>
      <c r="E1" s="242"/>
      <c r="F1" s="242"/>
      <c r="G1" s="242"/>
      <c r="H1" s="242"/>
      <c r="I1" s="242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</row>
    <row r="2" spans="1:20" ht="21" customHeight="1" x14ac:dyDescent="0.25">
      <c r="A2" s="246" t="s">
        <v>46</v>
      </c>
      <c r="B2" s="232" t="s">
        <v>1</v>
      </c>
      <c r="C2" s="150"/>
      <c r="D2" s="232" t="s">
        <v>117</v>
      </c>
      <c r="E2" s="232"/>
      <c r="F2" s="240"/>
      <c r="G2" s="159"/>
      <c r="H2" s="249" t="s">
        <v>107</v>
      </c>
      <c r="I2" s="202" t="s">
        <v>144</v>
      </c>
      <c r="J2" s="202"/>
      <c r="K2" s="202"/>
      <c r="L2" s="202"/>
      <c r="M2" s="202"/>
      <c r="N2" s="182"/>
      <c r="O2" s="244" t="s">
        <v>63</v>
      </c>
      <c r="P2" s="202" t="s">
        <v>143</v>
      </c>
      <c r="Q2" s="202"/>
      <c r="R2" s="202"/>
      <c r="S2" s="202"/>
      <c r="T2" s="202"/>
    </row>
    <row r="3" spans="1:20" x14ac:dyDescent="0.25">
      <c r="A3" s="247"/>
      <c r="B3" s="233"/>
      <c r="C3" s="163"/>
      <c r="D3" s="233"/>
      <c r="E3" s="233"/>
      <c r="F3" s="241"/>
      <c r="G3" s="180"/>
      <c r="H3" s="250"/>
      <c r="I3" s="106" t="s">
        <v>21</v>
      </c>
      <c r="J3" s="106" t="s">
        <v>22</v>
      </c>
      <c r="K3" s="106" t="s">
        <v>23</v>
      </c>
      <c r="L3" s="106" t="s">
        <v>24</v>
      </c>
      <c r="M3" s="106" t="s">
        <v>25</v>
      </c>
      <c r="N3" s="99"/>
      <c r="O3" s="245"/>
      <c r="P3" s="106" t="s">
        <v>21</v>
      </c>
      <c r="Q3" s="106" t="s">
        <v>22</v>
      </c>
      <c r="R3" s="106" t="s">
        <v>23</v>
      </c>
      <c r="S3" s="106" t="s">
        <v>24</v>
      </c>
      <c r="T3" s="106" t="s">
        <v>25</v>
      </c>
    </row>
    <row r="4" spans="1:20" ht="18" x14ac:dyDescent="0.25">
      <c r="A4" s="248"/>
      <c r="B4" s="107" t="s">
        <v>26</v>
      </c>
      <c r="C4" s="93"/>
      <c r="D4" s="107" t="s">
        <v>26</v>
      </c>
      <c r="E4" s="108" t="s">
        <v>67</v>
      </c>
      <c r="F4" s="108" t="s">
        <v>112</v>
      </c>
      <c r="G4" s="181"/>
      <c r="H4" s="107" t="s">
        <v>27</v>
      </c>
      <c r="I4" s="107" t="s">
        <v>26</v>
      </c>
      <c r="J4" s="107" t="s">
        <v>26</v>
      </c>
      <c r="K4" s="107" t="s">
        <v>26</v>
      </c>
      <c r="L4" s="107" t="s">
        <v>26</v>
      </c>
      <c r="M4" s="107" t="s">
        <v>26</v>
      </c>
      <c r="N4" s="99"/>
      <c r="O4" s="107" t="s">
        <v>27</v>
      </c>
      <c r="P4" s="107" t="s">
        <v>27</v>
      </c>
      <c r="Q4" s="107" t="s">
        <v>27</v>
      </c>
      <c r="R4" s="107" t="s">
        <v>27</v>
      </c>
      <c r="S4" s="107" t="s">
        <v>27</v>
      </c>
      <c r="T4" s="107" t="s">
        <v>27</v>
      </c>
    </row>
    <row r="5" spans="1:20" x14ac:dyDescent="0.25">
      <c r="A5" s="15" t="s">
        <v>3</v>
      </c>
      <c r="B5" s="6">
        <v>38</v>
      </c>
      <c r="C5" s="6"/>
      <c r="D5" s="6">
        <v>34</v>
      </c>
      <c r="E5" s="26">
        <v>89.473684210526315</v>
      </c>
      <c r="F5" s="31">
        <v>75.053413450168165</v>
      </c>
      <c r="G5" s="31"/>
      <c r="H5" s="31">
        <v>71.3</v>
      </c>
      <c r="I5" s="96">
        <v>4</v>
      </c>
      <c r="J5" s="96">
        <v>1</v>
      </c>
      <c r="K5" s="96">
        <v>5</v>
      </c>
      <c r="L5" s="96">
        <v>4</v>
      </c>
      <c r="M5" s="96">
        <v>20</v>
      </c>
      <c r="N5" s="100"/>
      <c r="O5" s="109" t="s">
        <v>55</v>
      </c>
      <c r="P5" s="110">
        <v>11.76470588235294</v>
      </c>
      <c r="Q5" s="110">
        <v>2.9411764705882351</v>
      </c>
      <c r="R5" s="110">
        <v>14.705882352941178</v>
      </c>
      <c r="S5" s="110">
        <v>11.76470588235294</v>
      </c>
      <c r="T5" s="110">
        <v>58.82352941176471</v>
      </c>
    </row>
    <row r="6" spans="1:20" s="48" customFormat="1" x14ac:dyDescent="0.25">
      <c r="A6" s="9" t="s">
        <v>48</v>
      </c>
      <c r="B6" s="10">
        <v>9</v>
      </c>
      <c r="C6" s="10"/>
      <c r="D6" s="10">
        <v>7</v>
      </c>
      <c r="E6" s="111">
        <v>77.777777777777786</v>
      </c>
      <c r="F6" s="32">
        <v>78.031709755749176</v>
      </c>
      <c r="G6" s="32"/>
      <c r="H6" s="32">
        <v>74.428571428571431</v>
      </c>
      <c r="I6" s="112">
        <v>0</v>
      </c>
      <c r="J6" s="112">
        <v>0</v>
      </c>
      <c r="K6" s="112">
        <v>1</v>
      </c>
      <c r="L6" s="112">
        <v>1</v>
      </c>
      <c r="M6" s="112">
        <v>5</v>
      </c>
      <c r="N6" s="113"/>
      <c r="O6" s="114" t="s">
        <v>55</v>
      </c>
      <c r="P6" s="115">
        <v>0</v>
      </c>
      <c r="Q6" s="115">
        <v>0</v>
      </c>
      <c r="R6" s="115">
        <v>14.285714285714285</v>
      </c>
      <c r="S6" s="115">
        <v>14.285714285714285</v>
      </c>
      <c r="T6" s="115">
        <v>71.428571428571431</v>
      </c>
    </row>
    <row r="7" spans="1:20" s="48" customFormat="1" x14ac:dyDescent="0.25">
      <c r="A7" s="9" t="s">
        <v>49</v>
      </c>
      <c r="B7" s="10">
        <v>16</v>
      </c>
      <c r="C7" s="10"/>
      <c r="D7" s="10">
        <v>15</v>
      </c>
      <c r="E7" s="111">
        <v>93.75</v>
      </c>
      <c r="F7" s="32">
        <v>69.307879525403109</v>
      </c>
      <c r="G7" s="32"/>
      <c r="H7" s="32">
        <v>55.4</v>
      </c>
      <c r="I7" s="112">
        <v>3</v>
      </c>
      <c r="J7" s="112">
        <v>1</v>
      </c>
      <c r="K7" s="112">
        <v>4</v>
      </c>
      <c r="L7" s="112">
        <v>2</v>
      </c>
      <c r="M7" s="112">
        <v>5</v>
      </c>
      <c r="N7" s="113"/>
      <c r="O7" s="114" t="s">
        <v>55</v>
      </c>
      <c r="P7" s="115">
        <v>20</v>
      </c>
      <c r="Q7" s="115">
        <v>6.666666666666667</v>
      </c>
      <c r="R7" s="115">
        <v>26.666666666666668</v>
      </c>
      <c r="S7" s="115">
        <v>13.333333333333334</v>
      </c>
      <c r="T7" s="115">
        <v>33.333333333333329</v>
      </c>
    </row>
    <row r="8" spans="1:20" s="48" customFormat="1" x14ac:dyDescent="0.25">
      <c r="A8" s="9" t="s">
        <v>50</v>
      </c>
      <c r="B8" s="10">
        <v>13</v>
      </c>
      <c r="C8" s="10"/>
      <c r="D8" s="10">
        <v>12</v>
      </c>
      <c r="E8" s="111">
        <v>92.307692307692307</v>
      </c>
      <c r="F8" s="32">
        <v>99.635342998585571</v>
      </c>
      <c r="G8" s="32"/>
      <c r="H8" s="32">
        <v>89.333333333333329</v>
      </c>
      <c r="I8" s="116">
        <v>1</v>
      </c>
      <c r="J8" s="116">
        <v>0</v>
      </c>
      <c r="K8" s="116">
        <v>0</v>
      </c>
      <c r="L8" s="116">
        <v>1</v>
      </c>
      <c r="M8" s="116">
        <v>10</v>
      </c>
      <c r="N8" s="117"/>
      <c r="O8" s="114" t="s">
        <v>55</v>
      </c>
      <c r="P8" s="115">
        <v>8.3333333333333321</v>
      </c>
      <c r="Q8" s="115">
        <v>0</v>
      </c>
      <c r="R8" s="115">
        <v>0</v>
      </c>
      <c r="S8" s="115">
        <v>8.3333333333333321</v>
      </c>
      <c r="T8" s="115">
        <v>83.333333333333343</v>
      </c>
    </row>
    <row r="9" spans="1:20" x14ac:dyDescent="0.25">
      <c r="A9" s="12" t="s">
        <v>7</v>
      </c>
      <c r="B9" s="13">
        <v>39</v>
      </c>
      <c r="C9" s="13"/>
      <c r="D9" s="13">
        <v>31</v>
      </c>
      <c r="E9" s="26">
        <v>79.487179487179489</v>
      </c>
      <c r="F9" s="31">
        <v>65.579482672024099</v>
      </c>
      <c r="G9" s="31"/>
      <c r="H9" s="31">
        <v>62.387096774193552</v>
      </c>
      <c r="I9" s="118">
        <v>5</v>
      </c>
      <c r="J9" s="118">
        <v>1</v>
      </c>
      <c r="K9" s="118">
        <v>9</v>
      </c>
      <c r="L9" s="118">
        <v>2</v>
      </c>
      <c r="M9" s="118">
        <v>14</v>
      </c>
      <c r="N9" s="119"/>
      <c r="O9" s="109" t="s">
        <v>55</v>
      </c>
      <c r="P9" s="110">
        <v>16.129032258064516</v>
      </c>
      <c r="Q9" s="110">
        <v>3.225806451612903</v>
      </c>
      <c r="R9" s="110">
        <v>29.032258064516132</v>
      </c>
      <c r="S9" s="110">
        <v>6.4516129032258061</v>
      </c>
      <c r="T9" s="110">
        <v>45.161290322580641</v>
      </c>
    </row>
    <row r="10" spans="1:20" x14ac:dyDescent="0.25">
      <c r="A10" s="12" t="s">
        <v>8</v>
      </c>
      <c r="B10" s="13">
        <v>90</v>
      </c>
      <c r="C10" s="13"/>
      <c r="D10" s="13">
        <v>72</v>
      </c>
      <c r="E10" s="26">
        <v>80</v>
      </c>
      <c r="F10" s="31">
        <v>90.544390544390538</v>
      </c>
      <c r="G10" s="31"/>
      <c r="H10" s="31">
        <v>48.986111111111114</v>
      </c>
      <c r="I10" s="118">
        <v>24</v>
      </c>
      <c r="J10" s="118">
        <v>10</v>
      </c>
      <c r="K10" s="118">
        <v>7</v>
      </c>
      <c r="L10" s="118">
        <v>7</v>
      </c>
      <c r="M10" s="118">
        <v>24</v>
      </c>
      <c r="N10" s="119"/>
      <c r="O10" s="109" t="s">
        <v>55</v>
      </c>
      <c r="P10" s="110">
        <v>33.333333333333329</v>
      </c>
      <c r="Q10" s="110">
        <v>13.888888888888889</v>
      </c>
      <c r="R10" s="110">
        <v>9.7222222222222232</v>
      </c>
      <c r="S10" s="110">
        <v>9.7222222222222232</v>
      </c>
      <c r="T10" s="110">
        <v>33.333333333333329</v>
      </c>
    </row>
    <row r="11" spans="1:20" x14ac:dyDescent="0.25">
      <c r="A11" s="12" t="s">
        <v>9</v>
      </c>
      <c r="B11" s="13">
        <v>7408</v>
      </c>
      <c r="C11" s="13"/>
      <c r="D11" s="13">
        <v>2436</v>
      </c>
      <c r="E11" s="26">
        <v>32.883369330453569</v>
      </c>
      <c r="F11" s="31">
        <v>60.168306187795494</v>
      </c>
      <c r="G11" s="31"/>
      <c r="H11" s="31">
        <v>38.848522167487687</v>
      </c>
      <c r="I11" s="118">
        <v>1099</v>
      </c>
      <c r="J11" s="118">
        <v>252</v>
      </c>
      <c r="K11" s="118">
        <v>396</v>
      </c>
      <c r="L11" s="118">
        <v>153</v>
      </c>
      <c r="M11" s="118">
        <v>536</v>
      </c>
      <c r="N11" s="119"/>
      <c r="O11" s="109" t="s">
        <v>55</v>
      </c>
      <c r="P11" s="110">
        <v>45.114942528735632</v>
      </c>
      <c r="Q11" s="110">
        <v>10.344827586206897</v>
      </c>
      <c r="R11" s="110">
        <v>16.256157635467979</v>
      </c>
      <c r="S11" s="110">
        <v>6.2807881773399021</v>
      </c>
      <c r="T11" s="110">
        <v>22.003284072249592</v>
      </c>
    </row>
    <row r="12" spans="1:20" x14ac:dyDescent="0.25">
      <c r="A12" s="9" t="s">
        <v>10</v>
      </c>
      <c r="B12" s="10">
        <v>5173</v>
      </c>
      <c r="C12" s="10"/>
      <c r="D12" s="10">
        <v>1423</v>
      </c>
      <c r="E12" s="26">
        <v>27.508215735549975</v>
      </c>
      <c r="F12" s="31">
        <v>28.024079555659025</v>
      </c>
      <c r="G12" s="31"/>
      <c r="H12" s="31">
        <v>12</v>
      </c>
      <c r="I12" s="118">
        <v>521</v>
      </c>
      <c r="J12" s="118">
        <v>152</v>
      </c>
      <c r="K12" s="118">
        <v>297</v>
      </c>
      <c r="L12" s="118">
        <v>106</v>
      </c>
      <c r="M12" s="118">
        <v>347</v>
      </c>
      <c r="N12" s="119"/>
      <c r="O12" s="109" t="s">
        <v>55</v>
      </c>
      <c r="P12" s="110">
        <v>36.612789880534088</v>
      </c>
      <c r="Q12" s="110">
        <v>10.681658468025299</v>
      </c>
      <c r="R12" s="110">
        <v>20.871398453970485</v>
      </c>
      <c r="S12" s="110">
        <v>7.4490513000702734</v>
      </c>
      <c r="T12" s="110">
        <v>24.38510189739986</v>
      </c>
    </row>
    <row r="13" spans="1:20" x14ac:dyDescent="0.25">
      <c r="A13" s="9" t="s">
        <v>11</v>
      </c>
      <c r="B13" s="10">
        <v>1754</v>
      </c>
      <c r="C13" s="10"/>
      <c r="D13" s="10">
        <v>762</v>
      </c>
      <c r="E13" s="26">
        <v>43.443557582668184</v>
      </c>
      <c r="F13" s="31">
        <v>46.000975226859175</v>
      </c>
      <c r="G13" s="31"/>
      <c r="H13" s="31">
        <v>14</v>
      </c>
      <c r="I13" s="118">
        <v>436</v>
      </c>
      <c r="J13" s="118">
        <v>75</v>
      </c>
      <c r="K13" s="118">
        <v>78</v>
      </c>
      <c r="L13" s="118">
        <v>27</v>
      </c>
      <c r="M13" s="118">
        <v>146</v>
      </c>
      <c r="N13" s="119"/>
      <c r="O13" s="109" t="s">
        <v>55</v>
      </c>
      <c r="P13" s="110">
        <v>57.217847769028872</v>
      </c>
      <c r="Q13" s="110">
        <v>9.8425196850393704</v>
      </c>
      <c r="R13" s="110">
        <v>10.236220472440944</v>
      </c>
      <c r="S13" s="110">
        <v>3.5433070866141732</v>
      </c>
      <c r="T13" s="110">
        <v>19.160104986876643</v>
      </c>
    </row>
    <row r="14" spans="1:20" x14ac:dyDescent="0.25">
      <c r="A14" s="9" t="s">
        <v>12</v>
      </c>
      <c r="B14" s="10">
        <v>481</v>
      </c>
      <c r="C14" s="10"/>
      <c r="D14" s="10">
        <v>251</v>
      </c>
      <c r="E14" s="26">
        <v>52.182952182952178</v>
      </c>
      <c r="F14" s="31">
        <v>75.648477100768503</v>
      </c>
      <c r="G14" s="31"/>
      <c r="H14" s="31">
        <v>16.899999999999999</v>
      </c>
      <c r="I14" s="118">
        <v>142</v>
      </c>
      <c r="J14" s="118">
        <v>25</v>
      </c>
      <c r="K14" s="118">
        <v>21</v>
      </c>
      <c r="L14" s="118">
        <v>20</v>
      </c>
      <c r="M14" s="118">
        <v>43</v>
      </c>
      <c r="N14" s="119"/>
      <c r="O14" s="109" t="s">
        <v>55</v>
      </c>
      <c r="P14" s="110">
        <v>56.573705179282875</v>
      </c>
      <c r="Q14" s="110">
        <v>9.9601593625498008</v>
      </c>
      <c r="R14" s="110">
        <v>8.3665338645418323</v>
      </c>
      <c r="S14" s="110">
        <v>7.9681274900398407</v>
      </c>
      <c r="T14" s="110">
        <v>17.131474103585656</v>
      </c>
    </row>
    <row r="15" spans="1:20" x14ac:dyDescent="0.25">
      <c r="A15" s="12" t="s">
        <v>13</v>
      </c>
      <c r="B15" s="13">
        <v>466</v>
      </c>
      <c r="C15" s="13"/>
      <c r="D15" s="13">
        <v>195</v>
      </c>
      <c r="E15" s="26">
        <v>41.845493562231759</v>
      </c>
      <c r="F15" s="31">
        <v>65.57031414716424</v>
      </c>
      <c r="G15" s="31"/>
      <c r="H15" s="31">
        <v>45.564102564102562</v>
      </c>
      <c r="I15" s="118">
        <v>77</v>
      </c>
      <c r="J15" s="118">
        <v>20</v>
      </c>
      <c r="K15" s="118">
        <v>24</v>
      </c>
      <c r="L15" s="118">
        <v>17</v>
      </c>
      <c r="M15" s="118">
        <v>57</v>
      </c>
      <c r="N15" s="119"/>
      <c r="O15" s="109" t="s">
        <v>55</v>
      </c>
      <c r="P15" s="110">
        <v>39.487179487179489</v>
      </c>
      <c r="Q15" s="110">
        <v>10.256410256410255</v>
      </c>
      <c r="R15" s="110">
        <v>12.307692307692308</v>
      </c>
      <c r="S15" s="110">
        <v>8.7179487179487172</v>
      </c>
      <c r="T15" s="110">
        <v>29.230769230769234</v>
      </c>
    </row>
    <row r="16" spans="1:20" x14ac:dyDescent="0.25">
      <c r="A16" s="12" t="s">
        <v>14</v>
      </c>
      <c r="B16" s="13">
        <v>14</v>
      </c>
      <c r="C16" s="13"/>
      <c r="D16" s="13">
        <v>14</v>
      </c>
      <c r="E16" s="26">
        <v>100</v>
      </c>
      <c r="F16" s="31">
        <v>100</v>
      </c>
      <c r="G16" s="31"/>
      <c r="H16" s="31">
        <v>42.857142857142854</v>
      </c>
      <c r="I16" s="118">
        <v>3</v>
      </c>
      <c r="J16" s="118">
        <v>3</v>
      </c>
      <c r="K16" s="118">
        <v>4</v>
      </c>
      <c r="L16" s="118">
        <v>1</v>
      </c>
      <c r="M16" s="118">
        <v>3</v>
      </c>
      <c r="N16" s="119"/>
      <c r="O16" s="109" t="s">
        <v>55</v>
      </c>
      <c r="P16" s="110">
        <v>21.428571428571427</v>
      </c>
      <c r="Q16" s="110">
        <v>21.428571428571427</v>
      </c>
      <c r="R16" s="110">
        <v>28.571428571428569</v>
      </c>
      <c r="S16" s="110">
        <v>7.1428571428571423</v>
      </c>
      <c r="T16" s="110">
        <v>21.428571428571427</v>
      </c>
    </row>
    <row r="17" spans="1:20" x14ac:dyDescent="0.25">
      <c r="A17" s="12" t="s">
        <v>15</v>
      </c>
      <c r="B17" s="13">
        <v>195</v>
      </c>
      <c r="C17" s="13"/>
      <c r="D17" s="13">
        <v>83</v>
      </c>
      <c r="E17" s="26">
        <v>42.564102564102562</v>
      </c>
      <c r="F17" s="31">
        <v>49.857751992659246</v>
      </c>
      <c r="G17" s="31"/>
      <c r="H17" s="31">
        <v>28.722891566265059</v>
      </c>
      <c r="I17" s="118">
        <v>56</v>
      </c>
      <c r="J17" s="118">
        <v>5</v>
      </c>
      <c r="K17" s="118">
        <v>2</v>
      </c>
      <c r="L17" s="118">
        <v>2</v>
      </c>
      <c r="M17" s="118">
        <v>18</v>
      </c>
      <c r="N17" s="119"/>
      <c r="O17" s="109" t="s">
        <v>55</v>
      </c>
      <c r="P17" s="110">
        <v>67.46987951807229</v>
      </c>
      <c r="Q17" s="110">
        <v>6.024096385542169</v>
      </c>
      <c r="R17" s="110">
        <v>2.4096385542168677</v>
      </c>
      <c r="S17" s="110">
        <v>2.4096385542168677</v>
      </c>
      <c r="T17" s="110">
        <v>21.686746987951807</v>
      </c>
    </row>
    <row r="18" spans="1:20" x14ac:dyDescent="0.25">
      <c r="A18" s="12" t="s">
        <v>16</v>
      </c>
      <c r="B18" s="13">
        <v>71</v>
      </c>
      <c r="C18" s="13"/>
      <c r="D18" s="13">
        <v>63</v>
      </c>
      <c r="E18" s="26">
        <v>88.732394366197184</v>
      </c>
      <c r="F18" s="31">
        <v>95.427458789255041</v>
      </c>
      <c r="G18" s="31"/>
      <c r="H18" s="31">
        <v>57.857142857142854</v>
      </c>
      <c r="I18" s="118">
        <v>12</v>
      </c>
      <c r="J18" s="118">
        <v>6</v>
      </c>
      <c r="K18" s="118">
        <v>10</v>
      </c>
      <c r="L18" s="118">
        <v>9</v>
      </c>
      <c r="M18" s="118">
        <v>26</v>
      </c>
      <c r="N18" s="119"/>
      <c r="O18" s="109" t="s">
        <v>55</v>
      </c>
      <c r="P18" s="110">
        <v>19.047619047619047</v>
      </c>
      <c r="Q18" s="110">
        <v>9.5238095238095237</v>
      </c>
      <c r="R18" s="110">
        <v>15.873015873015872</v>
      </c>
      <c r="S18" s="110">
        <v>14.285714285714285</v>
      </c>
      <c r="T18" s="110">
        <v>41.269841269841265</v>
      </c>
    </row>
    <row r="19" spans="1:20" x14ac:dyDescent="0.25">
      <c r="A19" s="12" t="s">
        <v>17</v>
      </c>
      <c r="B19" s="13">
        <v>2281</v>
      </c>
      <c r="C19" s="13"/>
      <c r="D19" s="13">
        <v>608</v>
      </c>
      <c r="E19" s="26">
        <v>26.654975887768522</v>
      </c>
      <c r="F19" s="31">
        <v>71.315344319546</v>
      </c>
      <c r="G19" s="31"/>
      <c r="H19" s="31">
        <v>70.4375</v>
      </c>
      <c r="I19" s="118">
        <v>100</v>
      </c>
      <c r="J19" s="118">
        <v>31</v>
      </c>
      <c r="K19" s="118">
        <v>88</v>
      </c>
      <c r="L19" s="118">
        <v>26</v>
      </c>
      <c r="M19" s="118">
        <v>363</v>
      </c>
      <c r="N19" s="119"/>
      <c r="O19" s="109" t="s">
        <v>55</v>
      </c>
      <c r="P19" s="110">
        <v>16.447368421052634</v>
      </c>
      <c r="Q19" s="110">
        <v>5.0986842105263159</v>
      </c>
      <c r="R19" s="110">
        <v>14.473684210526317</v>
      </c>
      <c r="S19" s="110">
        <v>4.2763157894736841</v>
      </c>
      <c r="T19" s="110">
        <v>59.703947368421048</v>
      </c>
    </row>
    <row r="20" spans="1:20" x14ac:dyDescent="0.25">
      <c r="A20" s="12" t="s">
        <v>18</v>
      </c>
      <c r="B20" s="13">
        <v>557</v>
      </c>
      <c r="C20" s="13"/>
      <c r="D20" s="13">
        <v>261</v>
      </c>
      <c r="E20" s="26">
        <v>46.858168761220824</v>
      </c>
      <c r="F20" s="31">
        <v>79.408518856512231</v>
      </c>
      <c r="G20" s="31"/>
      <c r="H20" s="31">
        <v>62.095785440613028</v>
      </c>
      <c r="I20" s="118">
        <v>68</v>
      </c>
      <c r="J20" s="118">
        <v>20</v>
      </c>
      <c r="K20" s="118">
        <v>27</v>
      </c>
      <c r="L20" s="118">
        <v>12</v>
      </c>
      <c r="M20" s="118">
        <v>134</v>
      </c>
      <c r="N20" s="119"/>
      <c r="O20" s="109" t="s">
        <v>55</v>
      </c>
      <c r="P20" s="110">
        <v>26.053639846743295</v>
      </c>
      <c r="Q20" s="110">
        <v>7.6628352490421454</v>
      </c>
      <c r="R20" s="110">
        <v>10.344827586206897</v>
      </c>
      <c r="S20" s="110">
        <v>4.5977011494252871</v>
      </c>
      <c r="T20" s="110">
        <v>51.340996168582379</v>
      </c>
    </row>
    <row r="21" spans="1:20" x14ac:dyDescent="0.25">
      <c r="A21" s="12" t="s">
        <v>19</v>
      </c>
      <c r="B21" s="13">
        <v>797</v>
      </c>
      <c r="C21" s="13"/>
      <c r="D21" s="13">
        <v>371</v>
      </c>
      <c r="E21" s="26">
        <v>46.549560853199502</v>
      </c>
      <c r="F21" s="31">
        <v>60.494968578740739</v>
      </c>
      <c r="G21" s="31"/>
      <c r="H21" s="31">
        <v>49.242587601078164</v>
      </c>
      <c r="I21" s="118">
        <v>149</v>
      </c>
      <c r="J21" s="118">
        <v>22</v>
      </c>
      <c r="K21" s="118">
        <v>44</v>
      </c>
      <c r="L21" s="118">
        <v>18</v>
      </c>
      <c r="M21" s="118">
        <v>138</v>
      </c>
      <c r="N21" s="119"/>
      <c r="O21" s="109" t="s">
        <v>55</v>
      </c>
      <c r="P21" s="110">
        <v>40.161725067385447</v>
      </c>
      <c r="Q21" s="110">
        <v>5.9299191374663076</v>
      </c>
      <c r="R21" s="110">
        <v>11.859838274932615</v>
      </c>
      <c r="S21" s="110">
        <v>4.8517520215633425</v>
      </c>
      <c r="T21" s="110">
        <v>37.19676549865229</v>
      </c>
    </row>
    <row r="22" spans="1:20" x14ac:dyDescent="0.25">
      <c r="A22" s="16" t="s">
        <v>20</v>
      </c>
      <c r="B22" s="17">
        <v>11956</v>
      </c>
      <c r="C22" s="17"/>
      <c r="D22" s="17">
        <v>4168</v>
      </c>
      <c r="E22" s="120">
        <v>34.861157577785214</v>
      </c>
      <c r="F22" s="45">
        <v>64.470828966359122</v>
      </c>
      <c r="G22" s="45"/>
      <c r="H22" s="45">
        <v>46.865642994241846</v>
      </c>
      <c r="I22" s="121">
        <v>1597</v>
      </c>
      <c r="J22" s="121">
        <v>371</v>
      </c>
      <c r="K22" s="121">
        <v>616</v>
      </c>
      <c r="L22" s="121">
        <v>251</v>
      </c>
      <c r="M22" s="121">
        <v>1333</v>
      </c>
      <c r="N22" s="183"/>
      <c r="O22" s="122" t="s">
        <v>55</v>
      </c>
      <c r="P22" s="123">
        <v>38.315738963531672</v>
      </c>
      <c r="Q22" s="123">
        <v>8.9011516314779264</v>
      </c>
      <c r="R22" s="123">
        <v>14.779270633397312</v>
      </c>
      <c r="S22" s="123">
        <v>6.022072936660269</v>
      </c>
      <c r="T22" s="123">
        <v>31.981765834932823</v>
      </c>
    </row>
    <row r="23" spans="1:20" ht="11.25" customHeight="1" x14ac:dyDescent="0.25">
      <c r="A23" s="165" t="s">
        <v>131</v>
      </c>
      <c r="B23" s="24"/>
      <c r="C23" s="24"/>
      <c r="D23" s="24"/>
      <c r="E23" s="24"/>
      <c r="F23" s="24"/>
      <c r="G23" s="24"/>
      <c r="H23" s="166"/>
      <c r="I23" s="24"/>
    </row>
    <row r="24" spans="1:20" ht="18.75" customHeight="1" x14ac:dyDescent="0.25">
      <c r="A24" s="196" t="s">
        <v>45</v>
      </c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  <c r="T24" s="205"/>
    </row>
    <row r="25" spans="1:20" x14ac:dyDescent="0.25">
      <c r="F25" s="68"/>
      <c r="G25" s="68"/>
    </row>
    <row r="26" spans="1:20" x14ac:dyDescent="0.25">
      <c r="F26" s="68"/>
      <c r="G26" s="68"/>
    </row>
    <row r="27" spans="1:20" x14ac:dyDescent="0.25">
      <c r="F27" s="68"/>
      <c r="G27" s="68"/>
    </row>
    <row r="28" spans="1:20" x14ac:dyDescent="0.25">
      <c r="F28" s="68"/>
      <c r="G28" s="68"/>
    </row>
    <row r="29" spans="1:20" x14ac:dyDescent="0.25">
      <c r="F29" s="68"/>
      <c r="G29" s="68"/>
    </row>
    <row r="30" spans="1:20" x14ac:dyDescent="0.25">
      <c r="F30" s="68"/>
      <c r="G30" s="68"/>
    </row>
    <row r="31" spans="1:20" x14ac:dyDescent="0.25">
      <c r="F31" s="68"/>
      <c r="G31" s="68"/>
    </row>
    <row r="32" spans="1:20" x14ac:dyDescent="0.25">
      <c r="F32" s="68"/>
      <c r="G32" s="68"/>
    </row>
    <row r="33" spans="6:7" x14ac:dyDescent="0.25">
      <c r="F33" s="68"/>
      <c r="G33" s="68"/>
    </row>
    <row r="34" spans="6:7" x14ac:dyDescent="0.25">
      <c r="F34" s="68"/>
      <c r="G34" s="68"/>
    </row>
    <row r="35" spans="6:7" x14ac:dyDescent="0.25">
      <c r="F35" s="68"/>
      <c r="G35" s="68"/>
    </row>
  </sheetData>
  <mergeCells count="9">
    <mergeCell ref="A24:T24"/>
    <mergeCell ref="B2:B3"/>
    <mergeCell ref="D2:F3"/>
    <mergeCell ref="A1:T1"/>
    <mergeCell ref="I2:M2"/>
    <mergeCell ref="P2:T2"/>
    <mergeCell ref="O2:O3"/>
    <mergeCell ref="A2:A4"/>
    <mergeCell ref="H2:H3"/>
  </mergeCells>
  <pageMargins left="0.11811023622047245" right="0.11811023622047245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18</vt:i4>
      </vt:variant>
    </vt:vector>
  </HeadingPairs>
  <TitlesOfParts>
    <vt:vector size="18" baseType="lpstr"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Priscilla Altili</cp:lastModifiedBy>
  <cp:lastPrinted>2024-05-15T12:28:57Z</cp:lastPrinted>
  <dcterms:created xsi:type="dcterms:W3CDTF">2024-04-15T11:29:19Z</dcterms:created>
  <dcterms:modified xsi:type="dcterms:W3CDTF">2024-05-15T14:51:51Z</dcterms:modified>
</cp:coreProperties>
</file>