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8" activeTab="0"/>
  </bookViews>
  <sheets>
    <sheet name="V.A." sheetId="1" r:id="rId1"/>
    <sheet name="%" sheetId="2" r:id="rId2"/>
  </sheets>
  <definedNames/>
  <calcPr fullCalcOnLoad="1"/>
</workbook>
</file>

<file path=xl/sharedStrings.xml><?xml version="1.0" encoding="utf-8"?>
<sst xmlns="http://schemas.openxmlformats.org/spreadsheetml/2006/main" count="413" uniqueCount="152">
  <si>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</si>
  <si>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</si>
  <si>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</si>
  <si>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</si>
  <si>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</si>
  <si>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</si>
  <si>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</si>
  <si>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</si>
  <si>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</si>
  <si>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</si>
  <si>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</si>
  <si>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</si>
  <si>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Provincia Autonoma Trento</t>
  </si>
  <si>
    <t>Puglia</t>
  </si>
  <si>
    <t>Sardegna</t>
  </si>
  <si>
    <t>Sicilia</t>
  </si>
  <si>
    <t>Toscana</t>
  </si>
  <si>
    <t>Umbria</t>
  </si>
  <si>
    <t>Valle d'Aosta</t>
  </si>
  <si>
    <t>Veneto</t>
  </si>
  <si>
    <t>Imprese con almeno 3 addetti</t>
  </si>
  <si>
    <t>Aerospazio</t>
  </si>
  <si>
    <t>Agro-alimentare</t>
  </si>
  <si>
    <t>Economia del mare</t>
  </si>
  <si>
    <t>Chimica verde</t>
  </si>
  <si>
    <t>Design, creatività e made in Italy</t>
  </si>
  <si>
    <t>Energia e ambiente</t>
  </si>
  <si>
    <t>Fabbrica intelligente</t>
  </si>
  <si>
    <t>Mobilità sostenibile</t>
  </si>
  <si>
    <t>Salute</t>
  </si>
  <si>
    <t>Comunità intelligenti, sicure e inclusive</t>
  </si>
  <si>
    <t>Tecnologie per gli ambienti di vita</t>
  </si>
  <si>
    <t>Tecnologie per il patrimonio culturale</t>
  </si>
  <si>
    <t>Imprese con almeno 3 addetti che operano in almeno un'area di sepcializzazione</t>
  </si>
  <si>
    <t>ITALIA</t>
  </si>
  <si>
    <t>Provincia Autonoma Bolzano</t>
  </si>
  <si>
    <t>0,3</t>
  </si>
  <si>
    <t>0,2</t>
  </si>
  <si>
    <t>0,1</t>
  </si>
  <si>
    <t>0,9</t>
  </si>
  <si>
    <t>0,6</t>
  </si>
  <si>
    <t>0,4</t>
  </si>
  <si>
    <t>0,7</t>
  </si>
  <si>
    <t>0,5</t>
  </si>
  <si>
    <t>1,2</t>
  </si>
  <si>
    <t>16,3</t>
  </si>
  <si>
    <t>10,9</t>
  </si>
  <si>
    <t>18,1</t>
  </si>
  <si>
    <t>17,2</t>
  </si>
  <si>
    <t>14,1</t>
  </si>
  <si>
    <t>15,1</t>
  </si>
  <si>
    <t>15,3</t>
  </si>
  <si>
    <t>10,2</t>
  </si>
  <si>
    <t>13,9</t>
  </si>
  <si>
    <t>13,2</t>
  </si>
  <si>
    <t>12,8</t>
  </si>
  <si>
    <t>13,1</t>
  </si>
  <si>
    <t>12,4</t>
  </si>
  <si>
    <t>15,7</t>
  </si>
  <si>
    <t>12,6</t>
  </si>
  <si>
    <t>17,0</t>
  </si>
  <si>
    <t>11,7</t>
  </si>
  <si>
    <t>12,2</t>
  </si>
  <si>
    <t>10,3</t>
  </si>
  <si>
    <t>13,0</t>
  </si>
  <si>
    <t>13,8</t>
  </si>
  <si>
    <t>1,5</t>
  </si>
  <si>
    <t>2,2</t>
  </si>
  <si>
    <t>1,0</t>
  </si>
  <si>
    <t>1,3</t>
  </si>
  <si>
    <t>0,8</t>
  </si>
  <si>
    <t>4,0</t>
  </si>
  <si>
    <t>2,7</t>
  </si>
  <si>
    <t>4,2</t>
  </si>
  <si>
    <t>4,9</t>
  </si>
  <si>
    <t>5,1</t>
  </si>
  <si>
    <t>2,9</t>
  </si>
  <si>
    <t>6,2</t>
  </si>
  <si>
    <t>3,5</t>
  </si>
  <si>
    <t>3,9</t>
  </si>
  <si>
    <t>2,3</t>
  </si>
  <si>
    <t>4,3</t>
  </si>
  <si>
    <t>5,3</t>
  </si>
  <si>
    <t>3,3</t>
  </si>
  <si>
    <t>7,7</t>
  </si>
  <si>
    <t>6,1</t>
  </si>
  <si>
    <t>6,5</t>
  </si>
  <si>
    <t>4,7</t>
  </si>
  <si>
    <t>5,4</t>
  </si>
  <si>
    <t>5,6</t>
  </si>
  <si>
    <t>5,7</t>
  </si>
  <si>
    <t>4,4</t>
  </si>
  <si>
    <t>5,9</t>
  </si>
  <si>
    <t>6,0</t>
  </si>
  <si>
    <t>4,5</t>
  </si>
  <si>
    <t>3,6</t>
  </si>
  <si>
    <t>5,8</t>
  </si>
  <si>
    <t>1,1</t>
  </si>
  <si>
    <t>1,6</t>
  </si>
  <si>
    <t>2,1</t>
  </si>
  <si>
    <t>1,9</t>
  </si>
  <si>
    <t>1,4</t>
  </si>
  <si>
    <t>2,4</t>
  </si>
  <si>
    <t>1,7</t>
  </si>
  <si>
    <t>4,1</t>
  </si>
  <si>
    <t>2,0</t>
  </si>
  <si>
    <t>5,5</t>
  </si>
  <si>
    <t>6,9</t>
  </si>
  <si>
    <t>7,1</t>
  </si>
  <si>
    <t>7,4</t>
  </si>
  <si>
    <t>3,4</t>
  </si>
  <si>
    <t>2,6</t>
  </si>
  <si>
    <t>3,8</t>
  </si>
  <si>
    <t>2,8</t>
  </si>
  <si>
    <t>1,8</t>
  </si>
  <si>
    <t>29,7</t>
  </si>
  <si>
    <t>25,1</t>
  </si>
  <si>
    <t>30,4</t>
  </si>
  <si>
    <t>32,7</t>
  </si>
  <si>
    <t>30,7</t>
  </si>
  <si>
    <t>28,7</t>
  </si>
  <si>
    <t>30,9</t>
  </si>
  <si>
    <t>27,6</t>
  </si>
  <si>
    <t>26,2</t>
  </si>
  <si>
    <t>28,9</t>
  </si>
  <si>
    <t>27,5</t>
  </si>
  <si>
    <t>29,6</t>
  </si>
  <si>
    <t>24,8</t>
  </si>
  <si>
    <t>27,9</t>
  </si>
  <si>
    <t>30,0</t>
  </si>
  <si>
    <t>27,2</t>
  </si>
  <si>
    <t>31,8</t>
  </si>
  <si>
    <t>26,8</t>
  </si>
  <si>
    <t>29,0</t>
  </si>
  <si>
    <t>19,3</t>
  </si>
  <si>
    <t>29,8</t>
  </si>
  <si>
    <t>29,1</t>
  </si>
  <si>
    <t>100,0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</si>
  <si>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Censimento permanente delle imprese - Rilevazione multiscopo</t>
    </r>
  </si>
  <si>
    <t>Imprese con almeno 3 addetti che operano in almeno un'area di specializzazione</t>
  </si>
  <si>
    <t>NORD</t>
  </si>
  <si>
    <t>Trentino-Alto Adige</t>
  </si>
  <si>
    <t>NORD-OVEST</t>
  </si>
  <si>
    <t>NORD-EST</t>
  </si>
  <si>
    <t>CENTRO</t>
  </si>
  <si>
    <t>CENTRO-NORD</t>
  </si>
  <si>
    <t>MEZZOGIORNO</t>
  </si>
  <si>
    <t>SUD</t>
  </si>
  <si>
    <t>ISOLE</t>
  </si>
  <si>
    <t>REGIONI
PROVINCIE AUTONOME
RIPARTIZIONI</t>
  </si>
  <si>
    <t>Tavola 1 - Imprese per area di specializzazione intelligente in cui hanno operato nel triennio 2020-2022, per regione, provincia autonoma e ripartizione geografica. Valori assoluti</t>
  </si>
  <si>
    <t>Tavola 2 - Imprese per area di specializzazione intelligente in cui hanno operato nel triennio 2020-2022, per regione, provincia autonoma e ripartizione geografica. Valori percentuali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</si>
</sst>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%"/>
    <numFmt numFmtId="169" formatCode="0.00000"/>
    <numFmt numFmtId="170" formatCode="#,##0.0"/>
    <numFmt numFmtId="17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1"/>
      <name val="Arial Narrow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/>
    </xf>
    <xf numFmtId="3" fontId="45" fillId="33" borderId="0" xfId="0" applyNumberFormat="1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3" fontId="46" fillId="33" borderId="11" xfId="0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/>
    </xf>
    <xf numFmtId="168" fontId="0" fillId="0" borderId="0" xfId="50" applyNumberFormat="1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>
      <alignment horizontal="right" vertical="center" wrapText="1"/>
    </xf>
    <xf numFmtId="0" fontId="26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 horizontal="right" vertical="center" wrapText="1"/>
    </xf>
    <xf numFmtId="0" fontId="26" fillId="33" borderId="0" xfId="0" applyNumberFormat="1" applyFont="1" applyFill="1" applyBorder="1" applyAlignment="1">
      <alignment horizontal="right" vertical="center" wrapText="1"/>
    </xf>
    <xf numFmtId="3" fontId="46" fillId="33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10" fontId="0" fillId="0" borderId="0" xfId="50" applyNumberFormat="1" applyFont="1" applyAlignment="1">
      <alignment/>
    </xf>
    <xf numFmtId="170" fontId="45" fillId="33" borderId="0" xfId="0" applyNumberFormat="1" applyFont="1" applyFill="1" applyAlignment="1">
      <alignment horizontal="right"/>
    </xf>
    <xf numFmtId="170" fontId="46" fillId="33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2.421875" style="0" customWidth="1"/>
    <col min="4" max="4" width="2.140625" style="0" customWidth="1"/>
    <col min="5" max="5" width="17.57421875" style="0" customWidth="1"/>
    <col min="6" max="6" width="2.00390625" style="0" customWidth="1"/>
    <col min="7" max="14" width="13.140625" style="0" customWidth="1"/>
    <col min="15" max="15" width="9.57421875" style="0" customWidth="1"/>
    <col min="16" max="18" width="13.140625" style="0" customWidth="1"/>
  </cols>
  <sheetData>
    <row r="1" ht="14.25">
      <c r="A1" s="2" t="s">
        <v>150</v>
      </c>
    </row>
    <row r="2" spans="1:18" ht="78.75" customHeight="1">
      <c r="A2" s="6" t="s">
        <v>149</v>
      </c>
      <c r="B2" s="4"/>
      <c r="C2" s="1" t="s">
        <v>20</v>
      </c>
      <c r="D2" s="1"/>
      <c r="E2" s="1" t="s">
        <v>139</v>
      </c>
      <c r="F2" s="1"/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</row>
    <row r="3" spans="1:18" ht="15" customHeight="1">
      <c r="A3" s="14" t="s">
        <v>140</v>
      </c>
      <c r="B3" s="15"/>
      <c r="C3" s="16">
        <f>C4+C9</f>
        <v>524516.8300000001</v>
      </c>
      <c r="D3" s="17"/>
      <c r="E3" s="16">
        <f aca="true" t="shared" si="0" ref="E3:R3">E4+E9</f>
        <v>148182.65000000002</v>
      </c>
      <c r="F3" s="16"/>
      <c r="G3" s="16">
        <f t="shared" si="0"/>
        <v>3284.92</v>
      </c>
      <c r="H3" s="16">
        <f t="shared" si="0"/>
        <v>66360.36</v>
      </c>
      <c r="I3" s="16">
        <f t="shared" si="0"/>
        <v>3170.5499999999997</v>
      </c>
      <c r="J3" s="16">
        <f t="shared" si="0"/>
        <v>3922.4300000000003</v>
      </c>
      <c r="K3" s="16">
        <f t="shared" si="0"/>
        <v>27841.300000000003</v>
      </c>
      <c r="L3" s="16">
        <f t="shared" si="0"/>
        <v>28931.54</v>
      </c>
      <c r="M3" s="16">
        <f t="shared" si="0"/>
        <v>9340.95</v>
      </c>
      <c r="N3" s="16">
        <f t="shared" si="0"/>
        <v>8883.07</v>
      </c>
      <c r="O3" s="16">
        <f t="shared" si="0"/>
        <v>30620.58</v>
      </c>
      <c r="P3" s="16">
        <f t="shared" si="0"/>
        <v>2795.31</v>
      </c>
      <c r="Q3" s="16">
        <f t="shared" si="0"/>
        <v>14287.71</v>
      </c>
      <c r="R3" s="16">
        <f t="shared" si="0"/>
        <v>2586.5</v>
      </c>
    </row>
    <row r="4" spans="1:18" ht="15" customHeight="1">
      <c r="A4" s="14" t="s">
        <v>142</v>
      </c>
      <c r="B4" s="12"/>
      <c r="C4" s="16">
        <f>SUM(C5:C7,C8)</f>
        <v>293092.56</v>
      </c>
      <c r="D4" s="17"/>
      <c r="E4" s="16">
        <f>SUM(E5:E7,E8)</f>
        <v>79527.67000000001</v>
      </c>
      <c r="F4" s="16"/>
      <c r="G4" s="16">
        <f>SUM(G5:G7,G8)</f>
        <v>2333.62</v>
      </c>
      <c r="H4" s="16">
        <f>SUM(H5:H7,H8)</f>
        <v>33293.03</v>
      </c>
      <c r="I4" s="16">
        <f>SUM(I5:I7,I8)</f>
        <v>1704.58</v>
      </c>
      <c r="J4" s="16">
        <f>SUM(J5:J7,J8)</f>
        <v>2425.01</v>
      </c>
      <c r="K4" s="16">
        <f>SUM(K5:K7,K8)</f>
        <v>15299.89</v>
      </c>
      <c r="L4" s="16">
        <f>SUM(L5:L7,L8)</f>
        <v>16189.64</v>
      </c>
      <c r="M4" s="16">
        <f>SUM(M5:M7,M8)</f>
        <v>5780.47</v>
      </c>
      <c r="N4" s="16">
        <f>SUM(N5:N7,N8)</f>
        <v>5054.96</v>
      </c>
      <c r="O4" s="16">
        <f>SUM(O5:O7,O8)</f>
        <v>16878.84</v>
      </c>
      <c r="P4" s="16">
        <f>SUM(P5:P7,P8)</f>
        <v>1654.67</v>
      </c>
      <c r="Q4" s="16">
        <f>SUM(Q5:Q7,Q8)</f>
        <v>7703.7699999999995</v>
      </c>
      <c r="R4" s="16">
        <f>SUM(R5:R7,R8)</f>
        <v>1343.24</v>
      </c>
    </row>
    <row r="5" spans="1:19" ht="15" customHeight="1">
      <c r="A5" s="3" t="s">
        <v>11</v>
      </c>
      <c r="B5" s="3"/>
      <c r="C5" s="5">
        <v>72642.86</v>
      </c>
      <c r="D5" s="5"/>
      <c r="E5" s="5">
        <v>21497.58</v>
      </c>
      <c r="F5" s="5"/>
      <c r="G5" s="5">
        <v>902.14</v>
      </c>
      <c r="H5" s="5">
        <v>9314.63</v>
      </c>
      <c r="I5" s="5">
        <v>210.92</v>
      </c>
      <c r="J5" s="5">
        <v>836.94</v>
      </c>
      <c r="K5" s="5">
        <v>2839.08</v>
      </c>
      <c r="L5" s="5">
        <v>4259.02</v>
      </c>
      <c r="M5" s="5">
        <v>1400.87</v>
      </c>
      <c r="N5" s="5">
        <v>1384.57</v>
      </c>
      <c r="O5" s="5">
        <v>4405.12</v>
      </c>
      <c r="P5" s="5">
        <v>354.19</v>
      </c>
      <c r="Q5" s="5">
        <v>1888.55</v>
      </c>
      <c r="R5" s="5">
        <v>332.85</v>
      </c>
      <c r="S5" s="20"/>
    </row>
    <row r="6" spans="1:18" ht="15" customHeight="1">
      <c r="A6" s="3" t="s">
        <v>18</v>
      </c>
      <c r="B6" s="3"/>
      <c r="C6" s="5">
        <v>2824.47</v>
      </c>
      <c r="D6" s="5"/>
      <c r="E6" s="5">
        <v>545.9</v>
      </c>
      <c r="F6" s="5"/>
      <c r="G6" s="5">
        <v>7.85</v>
      </c>
      <c r="H6" s="5">
        <v>291.43</v>
      </c>
      <c r="I6" s="5">
        <v>1.7</v>
      </c>
      <c r="J6" s="5">
        <v>13.02</v>
      </c>
      <c r="K6" s="5">
        <v>35.01</v>
      </c>
      <c r="L6" s="5">
        <v>98.2</v>
      </c>
      <c r="M6" s="5">
        <v>17.65</v>
      </c>
      <c r="N6" s="5">
        <v>57.67</v>
      </c>
      <c r="O6" s="5">
        <v>94.64</v>
      </c>
      <c r="P6" s="5">
        <v>15.73</v>
      </c>
      <c r="Q6" s="5">
        <v>36.64</v>
      </c>
      <c r="R6" s="5">
        <v>22.37</v>
      </c>
    </row>
    <row r="7" spans="1:18" ht="15" customHeight="1">
      <c r="A7" s="3" t="s">
        <v>8</v>
      </c>
      <c r="B7" s="3"/>
      <c r="C7" s="5">
        <v>189869.05</v>
      </c>
      <c r="D7" s="5"/>
      <c r="E7" s="5">
        <v>49813.19</v>
      </c>
      <c r="F7" s="5"/>
      <c r="G7" s="5">
        <v>1292.63</v>
      </c>
      <c r="H7" s="5">
        <v>19440.89</v>
      </c>
      <c r="I7" s="5">
        <v>891.32</v>
      </c>
      <c r="J7" s="5">
        <v>1409.73</v>
      </c>
      <c r="K7" s="5">
        <v>11803.81</v>
      </c>
      <c r="L7" s="5">
        <v>10758.53</v>
      </c>
      <c r="M7" s="5">
        <v>4065.64</v>
      </c>
      <c r="N7" s="5">
        <v>3285.79</v>
      </c>
      <c r="O7" s="5">
        <v>10885.29</v>
      </c>
      <c r="P7" s="5">
        <v>1090.71</v>
      </c>
      <c r="Q7" s="5">
        <v>5252.28</v>
      </c>
      <c r="R7" s="5">
        <v>800.97</v>
      </c>
    </row>
    <row r="8" spans="1:18" ht="15" customHeight="1">
      <c r="A8" s="3" t="s">
        <v>7</v>
      </c>
      <c r="B8" s="3"/>
      <c r="C8" s="5">
        <v>27756.18</v>
      </c>
      <c r="D8" s="5"/>
      <c r="E8" s="5">
        <v>7671</v>
      </c>
      <c r="F8" s="5"/>
      <c r="G8" s="5">
        <v>131</v>
      </c>
      <c r="H8" s="5">
        <v>4246.08</v>
      </c>
      <c r="I8" s="5">
        <v>600.64</v>
      </c>
      <c r="J8" s="5">
        <v>165.32</v>
      </c>
      <c r="K8" s="5">
        <v>621.99</v>
      </c>
      <c r="L8" s="5">
        <v>1073.89</v>
      </c>
      <c r="M8" s="5">
        <v>296.31</v>
      </c>
      <c r="N8" s="5">
        <v>326.93</v>
      </c>
      <c r="O8" s="5">
        <v>1493.79</v>
      </c>
      <c r="P8" s="5">
        <v>194.04</v>
      </c>
      <c r="Q8" s="5">
        <v>526.3</v>
      </c>
      <c r="R8" s="5">
        <v>187.05</v>
      </c>
    </row>
    <row r="9" spans="1:18" ht="15" customHeight="1">
      <c r="A9" s="14" t="s">
        <v>143</v>
      </c>
      <c r="B9" s="3"/>
      <c r="C9" s="18">
        <f>SUM(C10,C13,C14,C15)</f>
        <v>231424.27000000002</v>
      </c>
      <c r="D9" s="18"/>
      <c r="E9" s="18">
        <f aca="true" t="shared" si="1" ref="E9:R9">SUM(E10,E13,E14,E15)</f>
        <v>68654.98</v>
      </c>
      <c r="F9" s="18"/>
      <c r="G9" s="18">
        <f t="shared" si="1"/>
        <v>951.3</v>
      </c>
      <c r="H9" s="18">
        <f t="shared" si="1"/>
        <v>33067.33</v>
      </c>
      <c r="I9" s="18">
        <f t="shared" si="1"/>
        <v>1465.9699999999998</v>
      </c>
      <c r="J9" s="18">
        <f t="shared" si="1"/>
        <v>1497.42</v>
      </c>
      <c r="K9" s="18">
        <f t="shared" si="1"/>
        <v>12541.410000000002</v>
      </c>
      <c r="L9" s="18">
        <f t="shared" si="1"/>
        <v>12741.9</v>
      </c>
      <c r="M9" s="18">
        <f t="shared" si="1"/>
        <v>3560.48</v>
      </c>
      <c r="N9" s="18">
        <f t="shared" si="1"/>
        <v>3828.1100000000006</v>
      </c>
      <c r="O9" s="18">
        <f t="shared" si="1"/>
        <v>13741.74</v>
      </c>
      <c r="P9" s="18">
        <f t="shared" si="1"/>
        <v>1140.6399999999999</v>
      </c>
      <c r="Q9" s="18">
        <f t="shared" si="1"/>
        <v>6583.9400000000005</v>
      </c>
      <c r="R9" s="18">
        <f t="shared" si="1"/>
        <v>1243.2600000000002</v>
      </c>
    </row>
    <row r="10" spans="1:18" ht="15" customHeight="1">
      <c r="A10" s="3" t="s">
        <v>141</v>
      </c>
      <c r="B10" s="3"/>
      <c r="C10" s="5">
        <v>24349.66</v>
      </c>
      <c r="D10" s="5"/>
      <c r="E10" s="5">
        <v>6393.19</v>
      </c>
      <c r="F10" s="5"/>
      <c r="G10" s="5">
        <v>36.93</v>
      </c>
      <c r="H10" s="5">
        <v>3108.46</v>
      </c>
      <c r="I10" s="5">
        <v>30.64</v>
      </c>
      <c r="J10" s="5">
        <v>93.13</v>
      </c>
      <c r="K10" s="5">
        <v>783.63</v>
      </c>
      <c r="L10" s="5">
        <v>1519.8600000000001</v>
      </c>
      <c r="M10" s="5">
        <v>314.51</v>
      </c>
      <c r="N10" s="5">
        <v>723.76</v>
      </c>
      <c r="O10" s="5">
        <v>1420.9099999999999</v>
      </c>
      <c r="P10" s="5">
        <v>138.03</v>
      </c>
      <c r="Q10" s="5">
        <v>707.77</v>
      </c>
      <c r="R10" s="5">
        <v>89.99000000000001</v>
      </c>
    </row>
    <row r="11" spans="1:18" ht="15" customHeight="1">
      <c r="A11" s="3" t="s">
        <v>35</v>
      </c>
      <c r="B11" s="3"/>
      <c r="C11" s="5">
        <v>13218.93</v>
      </c>
      <c r="D11" s="5"/>
      <c r="E11" s="5">
        <v>3283.7</v>
      </c>
      <c r="F11" s="5"/>
      <c r="G11" s="5">
        <v>22.89</v>
      </c>
      <c r="H11" s="5">
        <v>1730.52</v>
      </c>
      <c r="I11" s="5">
        <v>22.15</v>
      </c>
      <c r="J11" s="5">
        <v>31.37</v>
      </c>
      <c r="K11" s="5">
        <v>304.88</v>
      </c>
      <c r="L11" s="5">
        <v>792.32</v>
      </c>
      <c r="M11" s="5">
        <v>171.33</v>
      </c>
      <c r="N11" s="5">
        <v>536.54</v>
      </c>
      <c r="O11" s="5">
        <v>740.86</v>
      </c>
      <c r="P11" s="5">
        <v>65.91</v>
      </c>
      <c r="Q11" s="5">
        <v>254.62</v>
      </c>
      <c r="R11" s="5">
        <v>42.99</v>
      </c>
    </row>
    <row r="12" spans="1:18" ht="15" customHeight="1">
      <c r="A12" s="3" t="s">
        <v>12</v>
      </c>
      <c r="B12" s="3"/>
      <c r="C12" s="5">
        <v>11130.73</v>
      </c>
      <c r="D12" s="5"/>
      <c r="E12" s="5">
        <v>3109.49</v>
      </c>
      <c r="F12" s="5"/>
      <c r="G12" s="5">
        <v>14.04</v>
      </c>
      <c r="H12" s="5">
        <v>1377.94</v>
      </c>
      <c r="I12" s="5">
        <v>8.49</v>
      </c>
      <c r="J12" s="5">
        <v>61.76</v>
      </c>
      <c r="K12" s="5">
        <v>478.75</v>
      </c>
      <c r="L12" s="5">
        <v>727.54</v>
      </c>
      <c r="M12" s="5">
        <v>143.18</v>
      </c>
      <c r="N12" s="5">
        <v>187.22</v>
      </c>
      <c r="O12" s="5">
        <v>680.05</v>
      </c>
      <c r="P12" s="5">
        <v>72.12</v>
      </c>
      <c r="Q12" s="5">
        <v>453.15</v>
      </c>
      <c r="R12" s="5">
        <v>47</v>
      </c>
    </row>
    <row r="13" spans="1:18" ht="15" customHeight="1">
      <c r="A13" s="3" t="s">
        <v>19</v>
      </c>
      <c r="B13" s="3"/>
      <c r="C13" s="5">
        <v>99927.25</v>
      </c>
      <c r="D13" s="5"/>
      <c r="E13" s="5">
        <v>29774.48</v>
      </c>
      <c r="F13" s="5"/>
      <c r="G13" s="5">
        <v>357.29</v>
      </c>
      <c r="H13" s="5">
        <v>12952.76</v>
      </c>
      <c r="I13" s="5">
        <v>437.87</v>
      </c>
      <c r="J13" s="5">
        <v>670.72</v>
      </c>
      <c r="K13" s="5">
        <v>6505.1</v>
      </c>
      <c r="L13" s="5">
        <v>5748.48</v>
      </c>
      <c r="M13" s="5">
        <v>1597.66</v>
      </c>
      <c r="N13" s="5">
        <v>1509.13</v>
      </c>
      <c r="O13" s="5">
        <v>5768.87</v>
      </c>
      <c r="P13" s="5">
        <v>444.64</v>
      </c>
      <c r="Q13" s="5">
        <v>2937.25</v>
      </c>
      <c r="R13" s="5">
        <v>442.6</v>
      </c>
    </row>
    <row r="14" spans="1:18" ht="15" customHeight="1">
      <c r="A14" s="3" t="s">
        <v>5</v>
      </c>
      <c r="B14" s="3"/>
      <c r="C14" s="5">
        <v>20222.26</v>
      </c>
      <c r="D14" s="5"/>
      <c r="E14" s="5">
        <v>5801.43</v>
      </c>
      <c r="F14" s="5"/>
      <c r="G14" s="5">
        <v>72.5</v>
      </c>
      <c r="H14" s="5">
        <v>2856.99</v>
      </c>
      <c r="I14" s="5">
        <v>436.79</v>
      </c>
      <c r="J14" s="5">
        <v>96.25</v>
      </c>
      <c r="K14" s="5">
        <v>1032.92</v>
      </c>
      <c r="L14" s="5">
        <v>853.58</v>
      </c>
      <c r="M14" s="5">
        <v>227.41</v>
      </c>
      <c r="N14" s="5">
        <v>258.15</v>
      </c>
      <c r="O14" s="5">
        <v>1205.89</v>
      </c>
      <c r="P14" s="5">
        <v>60.79</v>
      </c>
      <c r="Q14" s="5">
        <v>430.15</v>
      </c>
      <c r="R14" s="5">
        <v>118.82</v>
      </c>
    </row>
    <row r="15" spans="1:18" ht="15" customHeight="1">
      <c r="A15" s="3" t="s">
        <v>4</v>
      </c>
      <c r="B15" s="3"/>
      <c r="C15" s="5">
        <v>86925.1</v>
      </c>
      <c r="D15" s="5"/>
      <c r="E15" s="5">
        <v>26685.88</v>
      </c>
      <c r="F15" s="5"/>
      <c r="G15" s="5">
        <v>484.58</v>
      </c>
      <c r="H15" s="5">
        <v>14149.12</v>
      </c>
      <c r="I15" s="5">
        <v>560.67</v>
      </c>
      <c r="J15" s="5">
        <v>637.32</v>
      </c>
      <c r="K15" s="5">
        <v>4219.76</v>
      </c>
      <c r="L15" s="5">
        <v>4619.98</v>
      </c>
      <c r="M15" s="5">
        <v>1420.9</v>
      </c>
      <c r="N15" s="5">
        <v>1337.07</v>
      </c>
      <c r="O15" s="5">
        <v>5346.07</v>
      </c>
      <c r="P15" s="5">
        <v>497.18</v>
      </c>
      <c r="Q15" s="5">
        <v>2508.77</v>
      </c>
      <c r="R15" s="5">
        <v>591.85</v>
      </c>
    </row>
    <row r="16" spans="1:18" ht="15" customHeight="1">
      <c r="A16" s="19" t="s">
        <v>145</v>
      </c>
      <c r="B16" s="19"/>
      <c r="C16" s="18">
        <f>C17+C3</f>
        <v>742301.8</v>
      </c>
      <c r="D16" s="18"/>
      <c r="E16" s="18">
        <f>E17+E3</f>
        <v>211258.55000000002</v>
      </c>
      <c r="F16" s="18"/>
      <c r="G16" s="18">
        <f>G17+G3</f>
        <v>4295.4800000000005</v>
      </c>
      <c r="H16" s="18">
        <f>H17+H3</f>
        <v>95632.3</v>
      </c>
      <c r="I16" s="18">
        <f>I17+I3</f>
        <v>4707.51</v>
      </c>
      <c r="J16" s="18">
        <f>J17+J3</f>
        <v>4699.55</v>
      </c>
      <c r="K16" s="18">
        <f>K17+K3</f>
        <v>39543.810000000005</v>
      </c>
      <c r="L16" s="18">
        <f>L17+L3</f>
        <v>38163.990000000005</v>
      </c>
      <c r="M16" s="18">
        <f>M17+M3</f>
        <v>11285.43</v>
      </c>
      <c r="N16" s="18">
        <f>N17+N3</f>
        <v>11994.939999999999</v>
      </c>
      <c r="O16" s="18">
        <f>O17+O3</f>
        <v>42532.07</v>
      </c>
      <c r="P16" s="18">
        <f>P17+P3</f>
        <v>3884.08</v>
      </c>
      <c r="Q16" s="18">
        <f>Q17+Q3</f>
        <v>18334.079999999998</v>
      </c>
      <c r="R16" s="18">
        <f>R17+R3</f>
        <v>5210.68</v>
      </c>
    </row>
    <row r="17" spans="1:18" ht="15" customHeight="1">
      <c r="A17" s="19" t="s">
        <v>144</v>
      </c>
      <c r="B17" s="19"/>
      <c r="C17" s="18">
        <f>SUM(C18:C21)</f>
        <v>217784.97</v>
      </c>
      <c r="D17" s="18"/>
      <c r="E17" s="18">
        <f>SUM(E18:E21)</f>
        <v>63075.9</v>
      </c>
      <c r="F17" s="18"/>
      <c r="G17" s="18">
        <f>SUM(G18:G21)</f>
        <v>1010.5600000000001</v>
      </c>
      <c r="H17" s="18">
        <f>SUM(H18:H21)</f>
        <v>29271.94</v>
      </c>
      <c r="I17" s="18">
        <f>SUM(I18:I21)</f>
        <v>1536.96</v>
      </c>
      <c r="J17" s="18">
        <f>SUM(J18:J21)</f>
        <v>777.12</v>
      </c>
      <c r="K17" s="18">
        <f>SUM(K18:K21)</f>
        <v>11702.51</v>
      </c>
      <c r="L17" s="18">
        <f>SUM(L18:L21)</f>
        <v>9232.45</v>
      </c>
      <c r="M17" s="18">
        <f>SUM(M18:M21)</f>
        <v>1944.48</v>
      </c>
      <c r="N17" s="18">
        <f>SUM(N18:N21)</f>
        <v>3111.87</v>
      </c>
      <c r="O17" s="18">
        <f>SUM(O18:O21)</f>
        <v>11911.49</v>
      </c>
      <c r="P17" s="18">
        <f>SUM(P18:P21)</f>
        <v>1088.77</v>
      </c>
      <c r="Q17" s="18">
        <f>SUM(Q18:Q21)</f>
        <v>4046.37</v>
      </c>
      <c r="R17" s="18">
        <f>SUM(R18:R21)</f>
        <v>2624.18</v>
      </c>
    </row>
    <row r="18" spans="1:18" ht="15" customHeight="1">
      <c r="A18" s="3" t="s">
        <v>16</v>
      </c>
      <c r="B18" s="3"/>
      <c r="C18" s="5">
        <v>79584.28</v>
      </c>
      <c r="D18" s="5"/>
      <c r="E18" s="5">
        <v>21297.44</v>
      </c>
      <c r="F18" s="5"/>
      <c r="G18" s="5">
        <v>211.32</v>
      </c>
      <c r="H18" s="5">
        <v>9303.41</v>
      </c>
      <c r="I18" s="5">
        <v>596.31</v>
      </c>
      <c r="J18" s="5">
        <v>267.77</v>
      </c>
      <c r="K18" s="5">
        <v>6130.45</v>
      </c>
      <c r="L18" s="5">
        <v>2887.86</v>
      </c>
      <c r="M18" s="5">
        <v>706.39</v>
      </c>
      <c r="N18" s="5">
        <v>969.81</v>
      </c>
      <c r="O18" s="5">
        <v>3541.22</v>
      </c>
      <c r="P18" s="5">
        <v>246.47</v>
      </c>
      <c r="Q18" s="5">
        <v>1290.23</v>
      </c>
      <c r="R18" s="5">
        <v>497.56</v>
      </c>
    </row>
    <row r="19" spans="1:18" ht="15" customHeight="1">
      <c r="A19" s="3" t="s">
        <v>17</v>
      </c>
      <c r="B19" s="3"/>
      <c r="C19" s="5">
        <v>16243.96</v>
      </c>
      <c r="D19" s="5"/>
      <c r="E19" s="5">
        <v>4715.52</v>
      </c>
      <c r="F19" s="5"/>
      <c r="G19" s="5">
        <v>59.8</v>
      </c>
      <c r="H19" s="5">
        <v>1975.46</v>
      </c>
      <c r="I19" s="5">
        <v>31.26</v>
      </c>
      <c r="J19" s="5">
        <v>52.74</v>
      </c>
      <c r="K19" s="5">
        <v>987.18</v>
      </c>
      <c r="L19" s="5">
        <v>1057.52</v>
      </c>
      <c r="M19" s="5">
        <v>151.55</v>
      </c>
      <c r="N19" s="5">
        <v>270.73</v>
      </c>
      <c r="O19" s="5">
        <v>802.43</v>
      </c>
      <c r="P19" s="5">
        <v>29.66</v>
      </c>
      <c r="Q19" s="5">
        <v>287.58</v>
      </c>
      <c r="R19" s="5">
        <v>90.59</v>
      </c>
    </row>
    <row r="20" spans="1:18" ht="15" customHeight="1">
      <c r="A20" s="3" t="s">
        <v>9</v>
      </c>
      <c r="B20" s="3"/>
      <c r="C20" s="5">
        <v>31678.49</v>
      </c>
      <c r="D20" s="5"/>
      <c r="E20" s="5">
        <v>9148.04</v>
      </c>
      <c r="F20" s="5"/>
      <c r="G20" s="5">
        <v>86.23</v>
      </c>
      <c r="H20" s="5">
        <v>4400.11</v>
      </c>
      <c r="I20" s="5">
        <v>329.61</v>
      </c>
      <c r="J20" s="5">
        <v>177.55</v>
      </c>
      <c r="K20" s="5">
        <v>1967.81</v>
      </c>
      <c r="L20" s="5">
        <v>1380</v>
      </c>
      <c r="M20" s="5">
        <v>486.32</v>
      </c>
      <c r="N20" s="5">
        <v>374.94</v>
      </c>
      <c r="O20" s="5">
        <v>1352.19</v>
      </c>
      <c r="P20" s="5">
        <v>83.7</v>
      </c>
      <c r="Q20" s="5">
        <v>914.84</v>
      </c>
      <c r="R20" s="5">
        <v>279.47</v>
      </c>
    </row>
    <row r="21" spans="1:18" ht="15" customHeight="1">
      <c r="A21" s="3" t="s">
        <v>6</v>
      </c>
      <c r="B21" s="3"/>
      <c r="C21" s="5">
        <v>90278.24</v>
      </c>
      <c r="D21" s="5"/>
      <c r="E21" s="5">
        <v>27914.9</v>
      </c>
      <c r="F21" s="5"/>
      <c r="G21" s="5">
        <v>653.21</v>
      </c>
      <c r="H21" s="5">
        <v>13592.96</v>
      </c>
      <c r="I21" s="5">
        <v>579.78</v>
      </c>
      <c r="J21" s="5">
        <v>279.06</v>
      </c>
      <c r="K21" s="5">
        <v>2617.07</v>
      </c>
      <c r="L21" s="5">
        <v>3907.07</v>
      </c>
      <c r="M21" s="5">
        <v>600.22</v>
      </c>
      <c r="N21" s="5">
        <v>1496.39</v>
      </c>
      <c r="O21" s="5">
        <v>6215.65</v>
      </c>
      <c r="P21" s="5">
        <v>728.94</v>
      </c>
      <c r="Q21" s="5">
        <v>1553.72</v>
      </c>
      <c r="R21" s="5">
        <v>1756.56</v>
      </c>
    </row>
    <row r="22" spans="1:18" ht="15" customHeight="1">
      <c r="A22" s="19" t="s">
        <v>146</v>
      </c>
      <c r="B22" s="19"/>
      <c r="C22" s="18">
        <f>SUM(C25:C32)</f>
        <v>279316.43</v>
      </c>
      <c r="D22" s="18"/>
      <c r="E22" s="18">
        <f>SUM(E25:E32)</f>
        <v>85858.38</v>
      </c>
      <c r="F22" s="18"/>
      <c r="G22" s="18">
        <f>SUM(G25:G32)</f>
        <v>1050.91</v>
      </c>
      <c r="H22" s="18">
        <f>SUM(H25:H32)</f>
        <v>45215.42999999999</v>
      </c>
      <c r="I22" s="18">
        <f>SUM(I25:I32)</f>
        <v>2326.71</v>
      </c>
      <c r="J22" s="18">
        <f>SUM(J25:J32)</f>
        <v>876.07</v>
      </c>
      <c r="K22" s="18">
        <f>SUM(K25:K32)</f>
        <v>10900.3</v>
      </c>
      <c r="L22" s="18">
        <f>SUM(L25:L32)</f>
        <v>14012.56</v>
      </c>
      <c r="M22" s="18">
        <f>SUM(M25:M32)</f>
        <v>2743.07</v>
      </c>
      <c r="N22" s="18">
        <f>SUM(N25:N32)</f>
        <v>4112.6</v>
      </c>
      <c r="O22" s="18">
        <f>SUM(O25:O32)</f>
        <v>17014.93</v>
      </c>
      <c r="P22" s="18">
        <f>SUM(P25:P32)</f>
        <v>1329.4</v>
      </c>
      <c r="Q22" s="18">
        <f>SUM(Q25:Q32)</f>
        <v>6330.66</v>
      </c>
      <c r="R22" s="18">
        <f>SUM(R25:R32)</f>
        <v>2566.23</v>
      </c>
    </row>
    <row r="23" spans="1:18" ht="15" customHeight="1">
      <c r="A23" s="19" t="s">
        <v>147</v>
      </c>
      <c r="B23" s="19"/>
      <c r="C23" s="18">
        <f>SUM(C25:C30)</f>
        <v>193966.87</v>
      </c>
      <c r="D23" s="18"/>
      <c r="E23" s="18">
        <f aca="true" t="shared" si="2" ref="E23:R23">SUM(E25:E30)</f>
        <v>59834.17</v>
      </c>
      <c r="F23" s="18"/>
      <c r="G23" s="18">
        <f t="shared" si="2"/>
        <v>919.22</v>
      </c>
      <c r="H23" s="18">
        <f t="shared" si="2"/>
        <v>31766.239999999998</v>
      </c>
      <c r="I23" s="18">
        <f t="shared" si="2"/>
        <v>1594.33</v>
      </c>
      <c r="J23" s="18">
        <f t="shared" si="2"/>
        <v>643.05</v>
      </c>
      <c r="K23" s="18">
        <f t="shared" si="2"/>
        <v>8165.91</v>
      </c>
      <c r="L23" s="18">
        <f t="shared" si="2"/>
        <v>9643.3</v>
      </c>
      <c r="M23" s="18">
        <f t="shared" si="2"/>
        <v>2241.17</v>
      </c>
      <c r="N23" s="18">
        <f t="shared" si="2"/>
        <v>3002.3</v>
      </c>
      <c r="O23" s="18">
        <f t="shared" si="2"/>
        <v>10771.15</v>
      </c>
      <c r="P23" s="18">
        <f t="shared" si="2"/>
        <v>915.5000000000001</v>
      </c>
      <c r="Q23" s="18">
        <f t="shared" si="2"/>
        <v>4679.82</v>
      </c>
      <c r="R23" s="18">
        <f t="shared" si="2"/>
        <v>1882.2999999999997</v>
      </c>
    </row>
    <row r="24" spans="1:18" ht="15" customHeight="1">
      <c r="A24" s="19" t="s">
        <v>148</v>
      </c>
      <c r="B24" s="19"/>
      <c r="C24" s="18">
        <f>C31+C32</f>
        <v>85349.56</v>
      </c>
      <c r="D24" s="18"/>
      <c r="E24" s="18">
        <f aca="true" t="shared" si="3" ref="E24:R24">E31+E32</f>
        <v>26024.21</v>
      </c>
      <c r="F24" s="18"/>
      <c r="G24" s="18">
        <f t="shared" si="3"/>
        <v>131.69</v>
      </c>
      <c r="H24" s="18">
        <f t="shared" si="3"/>
        <v>13449.189999999999</v>
      </c>
      <c r="I24" s="18">
        <f t="shared" si="3"/>
        <v>732.38</v>
      </c>
      <c r="J24" s="18">
        <f t="shared" si="3"/>
        <v>233.02</v>
      </c>
      <c r="K24" s="18">
        <f t="shared" si="3"/>
        <v>2734.3900000000003</v>
      </c>
      <c r="L24" s="18">
        <f t="shared" si="3"/>
        <v>4369.26</v>
      </c>
      <c r="M24" s="18">
        <f t="shared" si="3"/>
        <v>501.9</v>
      </c>
      <c r="N24" s="18">
        <f t="shared" si="3"/>
        <v>1110.3000000000002</v>
      </c>
      <c r="O24" s="18">
        <f t="shared" si="3"/>
        <v>6243.780000000001</v>
      </c>
      <c r="P24" s="18">
        <f t="shared" si="3"/>
        <v>413.90000000000003</v>
      </c>
      <c r="Q24" s="18">
        <f t="shared" si="3"/>
        <v>1650.84</v>
      </c>
      <c r="R24" s="18">
        <f t="shared" si="3"/>
        <v>683.9300000000001</v>
      </c>
    </row>
    <row r="25" spans="1:18" ht="15" customHeight="1">
      <c r="A25" s="3" t="s">
        <v>0</v>
      </c>
      <c r="B25" s="3"/>
      <c r="C25" s="5">
        <v>22067.52</v>
      </c>
      <c r="D25" s="5"/>
      <c r="E25" s="5">
        <v>6562.61</v>
      </c>
      <c r="F25" s="5"/>
      <c r="G25" s="5">
        <v>64.02</v>
      </c>
      <c r="H25" s="5">
        <v>3586.67</v>
      </c>
      <c r="I25" s="5">
        <v>330.26</v>
      </c>
      <c r="J25" s="5">
        <v>109.58</v>
      </c>
      <c r="K25" s="5">
        <v>877.67</v>
      </c>
      <c r="L25" s="5">
        <v>1038.9</v>
      </c>
      <c r="M25" s="5">
        <v>144.25</v>
      </c>
      <c r="N25" s="5">
        <v>195.06</v>
      </c>
      <c r="O25" s="5">
        <v>1210.2</v>
      </c>
      <c r="P25" s="5">
        <v>238.5</v>
      </c>
      <c r="Q25" s="5">
        <v>578.3</v>
      </c>
      <c r="R25" s="5">
        <v>301.89</v>
      </c>
    </row>
    <row r="26" spans="1:18" ht="15" customHeight="1">
      <c r="A26" s="3" t="s">
        <v>1</v>
      </c>
      <c r="B26" s="3"/>
      <c r="C26" s="5">
        <v>7647.23</v>
      </c>
      <c r="D26" s="5"/>
      <c r="E26" s="5">
        <v>1918.35</v>
      </c>
      <c r="F26" s="5"/>
      <c r="G26" s="5">
        <v>17.64</v>
      </c>
      <c r="H26" s="5">
        <v>834.17</v>
      </c>
      <c r="I26" s="5">
        <v>11.14</v>
      </c>
      <c r="J26" s="5">
        <v>24.99</v>
      </c>
      <c r="K26" s="5">
        <v>207.37</v>
      </c>
      <c r="L26" s="5">
        <v>413.06</v>
      </c>
      <c r="M26" s="5">
        <v>87.08</v>
      </c>
      <c r="N26" s="5">
        <v>92.86</v>
      </c>
      <c r="O26" s="5">
        <v>347.47</v>
      </c>
      <c r="P26" s="5">
        <v>31.44</v>
      </c>
      <c r="Q26" s="5">
        <v>292.54</v>
      </c>
      <c r="R26" s="5">
        <v>143.32</v>
      </c>
    </row>
    <row r="27" spans="1:18" ht="15" customHeight="1">
      <c r="A27" s="3" t="s">
        <v>2</v>
      </c>
      <c r="B27" s="3"/>
      <c r="C27" s="5">
        <v>21649.48</v>
      </c>
      <c r="D27" s="5"/>
      <c r="E27" s="5">
        <v>6591.08</v>
      </c>
      <c r="F27" s="5"/>
      <c r="G27" s="5">
        <v>12.93</v>
      </c>
      <c r="H27" s="5">
        <v>3909.32</v>
      </c>
      <c r="I27" s="5">
        <v>144.49</v>
      </c>
      <c r="J27" s="5">
        <v>69.47</v>
      </c>
      <c r="K27" s="5">
        <v>478.22</v>
      </c>
      <c r="L27" s="5">
        <v>904.89</v>
      </c>
      <c r="M27" s="5">
        <v>168.05</v>
      </c>
      <c r="N27" s="5">
        <v>211.72</v>
      </c>
      <c r="O27" s="5">
        <v>1283.19</v>
      </c>
      <c r="P27" s="5">
        <v>88.24</v>
      </c>
      <c r="Q27" s="5">
        <v>437.77</v>
      </c>
      <c r="R27" s="5">
        <v>142.45</v>
      </c>
    </row>
    <row r="28" spans="1:18" ht="14.25">
      <c r="A28" s="3" t="s">
        <v>3</v>
      </c>
      <c r="B28" s="3"/>
      <c r="C28" s="5">
        <v>78531.06</v>
      </c>
      <c r="D28" s="5"/>
      <c r="E28" s="5">
        <v>25659.2</v>
      </c>
      <c r="F28" s="5"/>
      <c r="G28" s="5">
        <v>720.86</v>
      </c>
      <c r="H28" s="5">
        <v>13509.55</v>
      </c>
      <c r="I28" s="5">
        <v>712.82</v>
      </c>
      <c r="J28" s="5">
        <v>276.03</v>
      </c>
      <c r="K28" s="5">
        <v>3310.02</v>
      </c>
      <c r="L28" s="5">
        <v>4371.72</v>
      </c>
      <c r="M28" s="5">
        <v>1278.26</v>
      </c>
      <c r="N28" s="5">
        <v>1908.57</v>
      </c>
      <c r="O28" s="5">
        <v>4664.88</v>
      </c>
      <c r="P28" s="5">
        <v>362.97</v>
      </c>
      <c r="Q28" s="5">
        <v>2031.89</v>
      </c>
      <c r="R28" s="5">
        <v>966.25</v>
      </c>
    </row>
    <row r="29" spans="1:18" ht="14.25">
      <c r="A29" s="3" t="s">
        <v>10</v>
      </c>
      <c r="B29" s="3"/>
      <c r="C29" s="5">
        <v>4349.07</v>
      </c>
      <c r="D29" s="5"/>
      <c r="E29" s="5">
        <v>1196.44</v>
      </c>
      <c r="F29" s="5"/>
      <c r="G29" s="5">
        <v>8.84</v>
      </c>
      <c r="H29" s="5">
        <v>575.35</v>
      </c>
      <c r="I29" s="5">
        <v>54.72</v>
      </c>
      <c r="J29" s="5">
        <v>2.87</v>
      </c>
      <c r="K29" s="5">
        <v>153.35</v>
      </c>
      <c r="L29" s="5">
        <v>233.86</v>
      </c>
      <c r="M29" s="5">
        <v>55.46</v>
      </c>
      <c r="N29" s="5">
        <v>46.26</v>
      </c>
      <c r="O29" s="5">
        <v>212.53</v>
      </c>
      <c r="P29" s="5">
        <v>14.88</v>
      </c>
      <c r="Q29" s="5">
        <v>88.7</v>
      </c>
      <c r="R29" s="5">
        <v>23.54</v>
      </c>
    </row>
    <row r="30" spans="1:18" ht="14.25">
      <c r="A30" s="3" t="s">
        <v>13</v>
      </c>
      <c r="B30" s="3"/>
      <c r="C30" s="5">
        <v>59722.51</v>
      </c>
      <c r="D30" s="5"/>
      <c r="E30" s="5">
        <v>17906.49</v>
      </c>
      <c r="F30" s="5"/>
      <c r="G30" s="5">
        <v>94.93</v>
      </c>
      <c r="H30" s="5">
        <v>9351.18</v>
      </c>
      <c r="I30" s="5">
        <v>340.9</v>
      </c>
      <c r="J30" s="5">
        <v>160.11</v>
      </c>
      <c r="K30" s="5">
        <v>3139.28</v>
      </c>
      <c r="L30" s="5">
        <v>2680.87</v>
      </c>
      <c r="M30" s="5">
        <v>508.07</v>
      </c>
      <c r="N30" s="5">
        <v>547.83</v>
      </c>
      <c r="O30" s="5">
        <v>3052.88</v>
      </c>
      <c r="P30" s="5">
        <v>179.47</v>
      </c>
      <c r="Q30" s="5">
        <v>1250.62</v>
      </c>
      <c r="R30" s="5">
        <v>304.85</v>
      </c>
    </row>
    <row r="31" spans="1:18" ht="14.25">
      <c r="A31" s="3" t="s">
        <v>14</v>
      </c>
      <c r="B31" s="3"/>
      <c r="C31" s="5">
        <v>24448.07</v>
      </c>
      <c r="D31" s="5"/>
      <c r="E31" s="5">
        <v>6658.03</v>
      </c>
      <c r="F31" s="5"/>
      <c r="G31" s="5">
        <v>51.49</v>
      </c>
      <c r="H31" s="5">
        <v>3090.89</v>
      </c>
      <c r="I31" s="5">
        <v>247.24</v>
      </c>
      <c r="J31" s="5">
        <v>75.93</v>
      </c>
      <c r="K31" s="5">
        <v>704.26</v>
      </c>
      <c r="L31" s="5">
        <v>1142.73</v>
      </c>
      <c r="M31" s="5">
        <v>140.83</v>
      </c>
      <c r="N31" s="5">
        <v>340.1</v>
      </c>
      <c r="O31" s="5">
        <v>1725.43</v>
      </c>
      <c r="P31" s="5">
        <v>114.3</v>
      </c>
      <c r="Q31" s="5">
        <v>561.76</v>
      </c>
      <c r="R31" s="5">
        <v>206.38</v>
      </c>
    </row>
    <row r="32" spans="1:18" ht="14.25">
      <c r="A32" s="3" t="s">
        <v>15</v>
      </c>
      <c r="B32" s="3"/>
      <c r="C32" s="5">
        <v>60901.49</v>
      </c>
      <c r="D32" s="5"/>
      <c r="E32" s="5">
        <v>19366.18</v>
      </c>
      <c r="F32" s="5"/>
      <c r="G32" s="5">
        <v>80.2</v>
      </c>
      <c r="H32" s="5">
        <v>10358.3</v>
      </c>
      <c r="I32" s="5">
        <v>485.14</v>
      </c>
      <c r="J32" s="5">
        <v>157.09</v>
      </c>
      <c r="K32" s="5">
        <v>2030.13</v>
      </c>
      <c r="L32" s="5">
        <v>3226.53</v>
      </c>
      <c r="M32" s="5">
        <v>361.07</v>
      </c>
      <c r="N32" s="5">
        <v>770.2</v>
      </c>
      <c r="O32" s="5">
        <v>4518.35</v>
      </c>
      <c r="P32" s="5">
        <v>299.6</v>
      </c>
      <c r="Q32" s="5">
        <v>1089.08</v>
      </c>
      <c r="R32" s="5">
        <v>477.55</v>
      </c>
    </row>
    <row r="33" spans="1:18" ht="14.25">
      <c r="A33" s="8" t="s">
        <v>34</v>
      </c>
      <c r="B33" s="10"/>
      <c r="C33" s="9">
        <v>1021618.24</v>
      </c>
      <c r="D33" s="9"/>
      <c r="E33" s="9">
        <v>297116.94</v>
      </c>
      <c r="F33" s="9"/>
      <c r="G33" s="9">
        <v>5346.41</v>
      </c>
      <c r="H33" s="9">
        <v>140847.73</v>
      </c>
      <c r="I33" s="9">
        <v>7034.22</v>
      </c>
      <c r="J33" s="9">
        <v>5575.59</v>
      </c>
      <c r="K33" s="9">
        <v>50444.08</v>
      </c>
      <c r="L33" s="9">
        <v>52176.56</v>
      </c>
      <c r="M33" s="9">
        <v>14028.49</v>
      </c>
      <c r="N33" s="9">
        <v>16107.54</v>
      </c>
      <c r="O33" s="9">
        <v>59547.03</v>
      </c>
      <c r="P33" s="9">
        <v>5213.49</v>
      </c>
      <c r="Q33" s="9">
        <v>24664.76</v>
      </c>
      <c r="R33" s="9">
        <v>7776.91</v>
      </c>
    </row>
    <row r="35" spans="1:7" ht="14.25">
      <c r="A35" s="7" t="s">
        <v>138</v>
      </c>
      <c r="G35" s="1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9 C17:R17 C22:R22 C23:E23 G23:R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2.00390625" style="0" customWidth="1"/>
    <col min="4" max="4" width="2.00390625" style="0" customWidth="1"/>
    <col min="5" max="5" width="17.7109375" style="0" customWidth="1"/>
    <col min="6" max="6" width="2.00390625" style="0" customWidth="1"/>
    <col min="7" max="18" width="13.00390625" style="0" customWidth="1"/>
  </cols>
  <sheetData>
    <row r="1" ht="14.25">
      <c r="A1" s="2" t="s">
        <v>151</v>
      </c>
    </row>
    <row r="2" spans="1:18" ht="71.25" customHeight="1">
      <c r="A2" s="6" t="s">
        <v>149</v>
      </c>
      <c r="B2" s="4"/>
      <c r="C2" s="1" t="s">
        <v>20</v>
      </c>
      <c r="D2" s="1"/>
      <c r="E2" s="1" t="s">
        <v>33</v>
      </c>
      <c r="F2" s="1"/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31</v>
      </c>
      <c r="R2" s="1" t="s">
        <v>32</v>
      </c>
    </row>
    <row r="3" spans="1:18" ht="15" customHeight="1">
      <c r="A3" s="14" t="s">
        <v>140</v>
      </c>
      <c r="B3" s="12"/>
      <c r="C3" s="18" t="s">
        <v>137</v>
      </c>
      <c r="D3" s="13"/>
      <c r="E3" s="22">
        <f>('V.A.'!E3/'V.A.'!$C$3)*100</f>
        <v>28.25126698031787</v>
      </c>
      <c r="F3" s="22"/>
      <c r="G3" s="22">
        <f>('V.A.'!G3/'V.A.'!$C$3)*100</f>
        <v>0.6262754238028929</v>
      </c>
      <c r="H3" s="22">
        <f>('V.A.'!H3/'V.A.'!$C$3)*100</f>
        <v>12.65171224343745</v>
      </c>
      <c r="I3" s="22">
        <f>('V.A.'!I3/'V.A.'!$C$3)*100</f>
        <v>0.6044705943944638</v>
      </c>
      <c r="J3" s="22">
        <f>('V.A.'!J3/'V.A.'!$C$3)*100</f>
        <v>0.7478177582976698</v>
      </c>
      <c r="K3" s="22">
        <f>('V.A.'!K3/'V.A.'!$C$3)*100</f>
        <v>5.307989831327243</v>
      </c>
      <c r="L3" s="22">
        <f>('V.A.'!L3/'V.A.'!$C$3)*100</f>
        <v>5.515845888110015</v>
      </c>
      <c r="M3" s="22">
        <f>('V.A.'!M3/'V.A.'!$C$3)*100</f>
        <v>1.7808675462329777</v>
      </c>
      <c r="N3" s="22">
        <f>('V.A.'!N3/'V.A.'!$C$3)*100</f>
        <v>1.6935719679385688</v>
      </c>
      <c r="O3" s="22">
        <f>('V.A.'!O3/'V.A.'!$C$3)*100</f>
        <v>5.837864153949073</v>
      </c>
      <c r="P3" s="22">
        <f>('V.A.'!P3/'V.A.'!$C$3)*100</f>
        <v>0.5329304685990723</v>
      </c>
      <c r="Q3" s="22">
        <f>('V.A.'!Q3/'V.A.'!$C$3)*100</f>
        <v>2.723975510947856</v>
      </c>
      <c r="R3" s="22">
        <f>('V.A.'!R3/'V.A.'!$C$3)*100</f>
        <v>0.49312049720120504</v>
      </c>
    </row>
    <row r="4" spans="1:18" ht="15" customHeight="1">
      <c r="A4" s="14" t="s">
        <v>142</v>
      </c>
      <c r="B4" s="12"/>
      <c r="C4" s="18" t="s">
        <v>137</v>
      </c>
      <c r="D4" s="13"/>
      <c r="E4" s="22">
        <f>('V.A.'!E4/'V.A.'!$C$4)*100</f>
        <v>27.13397774409559</v>
      </c>
      <c r="F4" s="22"/>
      <c r="G4" s="22">
        <f>('V.A.'!G4/'V.A.'!$C$4)*100</f>
        <v>0.796205812934999</v>
      </c>
      <c r="H4" s="22">
        <f>('V.A.'!H4/'V.A.'!$C$4)*100</f>
        <v>11.359220445582105</v>
      </c>
      <c r="I4" s="22">
        <f>('V.A.'!I4/'V.A.'!$C$4)*100</f>
        <v>0.5815841930617413</v>
      </c>
      <c r="J4" s="22">
        <f>('V.A.'!J4/'V.A.'!$C$4)*100</f>
        <v>0.8273870889114348</v>
      </c>
      <c r="K4" s="22">
        <f>('V.A.'!K4/'V.A.'!$C$4)*100</f>
        <v>5.22015639018609</v>
      </c>
      <c r="L4" s="22">
        <f>('V.A.'!L4/'V.A.'!$C$4)*100</f>
        <v>5.523729432094762</v>
      </c>
      <c r="M4" s="22">
        <f>('V.A.'!M4/'V.A.'!$C$4)*100</f>
        <v>1.972233617939671</v>
      </c>
      <c r="N4" s="22">
        <f>('V.A.'!N4/'V.A.'!$C$4)*100</f>
        <v>1.72469748123255</v>
      </c>
      <c r="O4" s="22">
        <f>('V.A.'!O4/'V.A.'!$C$4)*100</f>
        <v>5.758876990941019</v>
      </c>
      <c r="P4" s="22">
        <f>('V.A.'!P4/'V.A.'!$C$4)*100</f>
        <v>0.564555442826662</v>
      </c>
      <c r="Q4" s="22">
        <f>('V.A.'!Q4/'V.A.'!$C$4)*100</f>
        <v>2.628442700831437</v>
      </c>
      <c r="R4" s="22">
        <f>('V.A.'!R4/'V.A.'!$C$4)*100</f>
        <v>0.4582989073485864</v>
      </c>
    </row>
    <row r="5" spans="1:18" ht="15" customHeight="1">
      <c r="A5" s="3" t="s">
        <v>11</v>
      </c>
      <c r="B5" s="3"/>
      <c r="C5" s="5" t="s">
        <v>137</v>
      </c>
      <c r="D5" s="5"/>
      <c r="E5" s="5" t="s">
        <v>126</v>
      </c>
      <c r="F5" s="5"/>
      <c r="G5" s="5" t="s">
        <v>44</v>
      </c>
      <c r="H5" s="5" t="s">
        <v>55</v>
      </c>
      <c r="I5" s="5" t="s">
        <v>36</v>
      </c>
      <c r="J5" s="5" t="s">
        <v>44</v>
      </c>
      <c r="K5" s="5" t="s">
        <v>79</v>
      </c>
      <c r="L5" s="5" t="s">
        <v>92</v>
      </c>
      <c r="M5" s="5" t="s">
        <v>100</v>
      </c>
      <c r="N5" s="5" t="s">
        <v>100</v>
      </c>
      <c r="O5" s="5" t="s">
        <v>85</v>
      </c>
      <c r="P5" s="5" t="s">
        <v>43</v>
      </c>
      <c r="Q5" s="5" t="s">
        <v>111</v>
      </c>
      <c r="R5" s="5" t="s">
        <v>43</v>
      </c>
    </row>
    <row r="6" spans="1:18" ht="15" customHeight="1">
      <c r="A6" s="3" t="s">
        <v>18</v>
      </c>
      <c r="B6" s="3"/>
      <c r="C6" s="5" t="s">
        <v>137</v>
      </c>
      <c r="D6" s="5"/>
      <c r="E6" s="5" t="s">
        <v>134</v>
      </c>
      <c r="F6" s="5"/>
      <c r="G6" s="5" t="s">
        <v>36</v>
      </c>
      <c r="H6" s="5" t="s">
        <v>63</v>
      </c>
      <c r="I6" s="5" t="s">
        <v>38</v>
      </c>
      <c r="J6" s="5" t="s">
        <v>43</v>
      </c>
      <c r="K6" s="5" t="s">
        <v>44</v>
      </c>
      <c r="L6" s="5" t="s">
        <v>78</v>
      </c>
      <c r="M6" s="5" t="s">
        <v>40</v>
      </c>
      <c r="N6" s="5" t="s">
        <v>105</v>
      </c>
      <c r="O6" s="5" t="s">
        <v>110</v>
      </c>
      <c r="P6" s="5" t="s">
        <v>40</v>
      </c>
      <c r="Q6" s="5" t="s">
        <v>69</v>
      </c>
      <c r="R6" s="5" t="s">
        <v>70</v>
      </c>
    </row>
    <row r="7" spans="1:18" ht="15" customHeight="1">
      <c r="A7" s="3" t="s">
        <v>8</v>
      </c>
      <c r="B7" s="3"/>
      <c r="C7" s="5" t="s">
        <v>137</v>
      </c>
      <c r="D7" s="5"/>
      <c r="E7" s="5" t="s">
        <v>123</v>
      </c>
      <c r="F7" s="5"/>
      <c r="G7" s="5" t="s">
        <v>42</v>
      </c>
      <c r="H7" s="5" t="s">
        <v>52</v>
      </c>
      <c r="I7" s="5" t="s">
        <v>43</v>
      </c>
      <c r="J7" s="5" t="s">
        <v>42</v>
      </c>
      <c r="K7" s="5" t="s">
        <v>77</v>
      </c>
      <c r="L7" s="5" t="s">
        <v>90</v>
      </c>
      <c r="M7" s="5" t="s">
        <v>99</v>
      </c>
      <c r="N7" s="5" t="s">
        <v>103</v>
      </c>
      <c r="O7" s="5" t="s">
        <v>90</v>
      </c>
      <c r="P7" s="5" t="s">
        <v>40</v>
      </c>
      <c r="Q7" s="5" t="s">
        <v>113</v>
      </c>
      <c r="R7" s="5" t="s">
        <v>41</v>
      </c>
    </row>
    <row r="8" spans="1:18" ht="15" customHeight="1">
      <c r="A8" s="3" t="s">
        <v>7</v>
      </c>
      <c r="B8" s="3"/>
      <c r="C8" s="5" t="s">
        <v>137</v>
      </c>
      <c r="D8" s="5"/>
      <c r="E8" s="5" t="s">
        <v>122</v>
      </c>
      <c r="F8" s="5"/>
      <c r="G8" s="5" t="s">
        <v>43</v>
      </c>
      <c r="H8" s="5" t="s">
        <v>51</v>
      </c>
      <c r="I8" s="5" t="s">
        <v>67</v>
      </c>
      <c r="J8" s="5" t="s">
        <v>40</v>
      </c>
      <c r="K8" s="5" t="s">
        <v>67</v>
      </c>
      <c r="L8" s="5" t="s">
        <v>79</v>
      </c>
      <c r="M8" s="5" t="s">
        <v>97</v>
      </c>
      <c r="N8" s="5" t="s">
        <v>44</v>
      </c>
      <c r="O8" s="5" t="s">
        <v>88</v>
      </c>
      <c r="P8" s="5" t="s">
        <v>42</v>
      </c>
      <c r="Q8" s="5" t="s">
        <v>100</v>
      </c>
      <c r="R8" s="5" t="s">
        <v>42</v>
      </c>
    </row>
    <row r="9" spans="1:18" ht="15" customHeight="1">
      <c r="A9" s="14" t="s">
        <v>143</v>
      </c>
      <c r="B9" s="3"/>
      <c r="C9" s="18" t="s">
        <v>137</v>
      </c>
      <c r="D9" s="5"/>
      <c r="E9" s="22">
        <f>('V.A.'!E9/'V.A.'!$C$9)*100</f>
        <v>29.66628348876286</v>
      </c>
      <c r="F9" s="18"/>
      <c r="G9" s="22">
        <f>('V.A.'!G9/'V.A.'!$C$9)*100</f>
        <v>0.41106319574865674</v>
      </c>
      <c r="H9" s="22">
        <f>('V.A.'!H9/'V.A.'!$C$9)*100</f>
        <v>14.288618043388448</v>
      </c>
      <c r="I9" s="22">
        <f>('V.A.'!I9/'V.A.'!$C$9)*100</f>
        <v>0.6334556008321857</v>
      </c>
      <c r="J9" s="22">
        <f>('V.A.'!J9/'V.A.'!$C$9)*100</f>
        <v>0.6470453595899859</v>
      </c>
      <c r="K9" s="22">
        <f>('V.A.'!K9/'V.A.'!$C$9)*100</f>
        <v>5.419228501833451</v>
      </c>
      <c r="L9" s="22">
        <f>('V.A.'!L9/'V.A.'!$C$9)*100</f>
        <v>5.505861593513938</v>
      </c>
      <c r="M9" s="22">
        <f>('V.A.'!M9/'V.A.'!$C$9)*100</f>
        <v>1.5385076076938686</v>
      </c>
      <c r="N9" s="22">
        <f>('V.A.'!N9/'V.A.'!$C$9)*100</f>
        <v>1.6541523497081787</v>
      </c>
      <c r="O9" s="22">
        <f>('V.A.'!O9/'V.A.'!$C$9)*100</f>
        <v>5.937899253176859</v>
      </c>
      <c r="P9" s="22">
        <f>('V.A.'!P9/'V.A.'!$C$9)*100</f>
        <v>0.4928782966453777</v>
      </c>
      <c r="Q9" s="22">
        <f>('V.A.'!Q9/'V.A.'!$C$9)*100</f>
        <v>2.8449652233968377</v>
      </c>
      <c r="R9" s="22">
        <f>('V.A.'!R9/'V.A.'!$C$9)*100</f>
        <v>0.537221096127904</v>
      </c>
    </row>
    <row r="10" spans="1:18" ht="15" customHeight="1">
      <c r="A10" s="3" t="s">
        <v>141</v>
      </c>
      <c r="B10" s="3"/>
      <c r="C10" s="5" t="s">
        <v>137</v>
      </c>
      <c r="D10" s="5"/>
      <c r="E10" s="21">
        <f>('V.A.'!E10/'V.A.'!$C$10)*100</f>
        <v>26.255767020976883</v>
      </c>
      <c r="F10" s="21"/>
      <c r="G10" s="21">
        <f>('V.A.'!G10/'V.A.'!$C$10)*100</f>
        <v>0.15166536206255035</v>
      </c>
      <c r="H10" s="21">
        <f>('V.A.'!H10/'V.A.'!$C$10)*100</f>
        <v>12.765927737800034</v>
      </c>
      <c r="I10" s="21">
        <f>('V.A.'!I10/'V.A.'!$C$10)*100</f>
        <v>0.12583337919297435</v>
      </c>
      <c r="J10" s="21">
        <f>('V.A.'!J10/'V.A.'!$C$10)*100</f>
        <v>0.38246940614365865</v>
      </c>
      <c r="K10" s="21">
        <f>('V.A.'!K10/'V.A.'!$C$10)*100</f>
        <v>3.218237954862614</v>
      </c>
      <c r="L10" s="21">
        <f>('V.A.'!L10/'V.A.'!$C$10)*100</f>
        <v>6.24181200066038</v>
      </c>
      <c r="M10" s="21">
        <f>('V.A.'!M10/'V.A.'!$C$10)*100</f>
        <v>1.2916402118140458</v>
      </c>
      <c r="N10" s="21">
        <f>('V.A.'!N10/'V.A.'!$C$10)*100</f>
        <v>2.972361831746316</v>
      </c>
      <c r="O10" s="21">
        <f>('V.A.'!O10/'V.A.'!$C$10)*100</f>
        <v>5.835440823403694</v>
      </c>
      <c r="P10" s="21">
        <f>('V.A.'!P10/'V.A.'!$C$10)*100</f>
        <v>0.5668662313970708</v>
      </c>
      <c r="Q10" s="21">
        <f>('V.A.'!Q10/'V.A.'!$C$10)*100</f>
        <v>2.9066935636883633</v>
      </c>
      <c r="R10" s="21">
        <f>('V.A.'!R10/'V.A.'!$C$10)*100</f>
        <v>0.3695739488764936</v>
      </c>
    </row>
    <row r="11" spans="1:18" ht="15" customHeight="1">
      <c r="A11" s="3" t="s">
        <v>35</v>
      </c>
      <c r="B11" s="3"/>
      <c r="C11" s="5" t="s">
        <v>137</v>
      </c>
      <c r="D11" s="5"/>
      <c r="E11" s="5" t="s">
        <v>127</v>
      </c>
      <c r="F11" s="5"/>
      <c r="G11" s="5" t="s">
        <v>37</v>
      </c>
      <c r="H11" s="5" t="s">
        <v>56</v>
      </c>
      <c r="I11" s="5" t="s">
        <v>37</v>
      </c>
      <c r="J11" s="5" t="s">
        <v>37</v>
      </c>
      <c r="K11" s="5" t="s">
        <v>80</v>
      </c>
      <c r="L11" s="5" t="s">
        <v>93</v>
      </c>
      <c r="M11" s="5" t="s">
        <v>69</v>
      </c>
      <c r="N11" s="5" t="s">
        <v>104</v>
      </c>
      <c r="O11" s="5" t="s">
        <v>89</v>
      </c>
      <c r="P11" s="5" t="s">
        <v>43</v>
      </c>
      <c r="Q11" s="5" t="s">
        <v>100</v>
      </c>
      <c r="R11" s="5" t="s">
        <v>36</v>
      </c>
    </row>
    <row r="12" spans="1:18" ht="15" customHeight="1">
      <c r="A12" s="3" t="s">
        <v>12</v>
      </c>
      <c r="B12" s="3"/>
      <c r="C12" s="5" t="s">
        <v>137</v>
      </c>
      <c r="D12" s="5"/>
      <c r="E12" s="5" t="s">
        <v>128</v>
      </c>
      <c r="F12" s="5"/>
      <c r="G12" s="5" t="s">
        <v>38</v>
      </c>
      <c r="H12" s="5" t="s">
        <v>57</v>
      </c>
      <c r="I12" s="5" t="s">
        <v>38</v>
      </c>
      <c r="J12" s="5" t="s">
        <v>40</v>
      </c>
      <c r="K12" s="5" t="s">
        <v>81</v>
      </c>
      <c r="L12" s="5" t="s">
        <v>86</v>
      </c>
      <c r="M12" s="5" t="s">
        <v>69</v>
      </c>
      <c r="N12" s="5" t="s">
        <v>103</v>
      </c>
      <c r="O12" s="5" t="s">
        <v>85</v>
      </c>
      <c r="P12" s="5" t="s">
        <v>40</v>
      </c>
      <c r="Q12" s="5" t="s">
        <v>104</v>
      </c>
      <c r="R12" s="5" t="s">
        <v>41</v>
      </c>
    </row>
    <row r="13" spans="1:18" ht="15" customHeight="1">
      <c r="A13" s="3" t="s">
        <v>19</v>
      </c>
      <c r="B13" s="3"/>
      <c r="C13" s="5" t="s">
        <v>137</v>
      </c>
      <c r="D13" s="5"/>
      <c r="E13" s="5" t="s">
        <v>135</v>
      </c>
      <c r="F13" s="5"/>
      <c r="G13" s="5" t="s">
        <v>41</v>
      </c>
      <c r="H13" s="5" t="s">
        <v>64</v>
      </c>
      <c r="I13" s="5" t="s">
        <v>41</v>
      </c>
      <c r="J13" s="5" t="s">
        <v>42</v>
      </c>
      <c r="K13" s="5" t="s">
        <v>86</v>
      </c>
      <c r="L13" s="5" t="s">
        <v>96</v>
      </c>
      <c r="M13" s="5" t="s">
        <v>98</v>
      </c>
      <c r="N13" s="5" t="s">
        <v>66</v>
      </c>
      <c r="O13" s="5" t="s">
        <v>96</v>
      </c>
      <c r="P13" s="5" t="s">
        <v>41</v>
      </c>
      <c r="Q13" s="5" t="s">
        <v>76</v>
      </c>
      <c r="R13" s="5" t="s">
        <v>41</v>
      </c>
    </row>
    <row r="14" spans="1:18" ht="15" customHeight="1">
      <c r="A14" s="3" t="s">
        <v>5</v>
      </c>
      <c r="B14" s="3"/>
      <c r="C14" s="5" t="s">
        <v>137</v>
      </c>
      <c r="D14" s="5"/>
      <c r="E14" s="5" t="s">
        <v>120</v>
      </c>
      <c r="F14" s="5"/>
      <c r="G14" s="5" t="s">
        <v>41</v>
      </c>
      <c r="H14" s="5" t="s">
        <v>49</v>
      </c>
      <c r="I14" s="5" t="s">
        <v>67</v>
      </c>
      <c r="J14" s="5" t="s">
        <v>43</v>
      </c>
      <c r="K14" s="5" t="s">
        <v>75</v>
      </c>
      <c r="L14" s="5" t="s">
        <v>73</v>
      </c>
      <c r="M14" s="5" t="s">
        <v>97</v>
      </c>
      <c r="N14" s="5" t="s">
        <v>69</v>
      </c>
      <c r="O14" s="5" t="s">
        <v>93</v>
      </c>
      <c r="P14" s="5" t="s">
        <v>36</v>
      </c>
      <c r="Q14" s="5" t="s">
        <v>99</v>
      </c>
      <c r="R14" s="5" t="s">
        <v>40</v>
      </c>
    </row>
    <row r="15" spans="1:18" ht="15" customHeight="1">
      <c r="A15" s="3" t="s">
        <v>4</v>
      </c>
      <c r="B15" s="3"/>
      <c r="C15" s="5" t="s">
        <v>137</v>
      </c>
      <c r="D15" s="5"/>
      <c r="E15" s="5" t="s">
        <v>119</v>
      </c>
      <c r="F15" s="5"/>
      <c r="G15" s="5" t="s">
        <v>40</v>
      </c>
      <c r="H15" s="5" t="s">
        <v>45</v>
      </c>
      <c r="I15" s="5" t="s">
        <v>40</v>
      </c>
      <c r="J15" s="5" t="s">
        <v>42</v>
      </c>
      <c r="K15" s="5" t="s">
        <v>74</v>
      </c>
      <c r="L15" s="5" t="s">
        <v>82</v>
      </c>
      <c r="M15" s="5" t="s">
        <v>98</v>
      </c>
      <c r="N15" s="5" t="s">
        <v>66</v>
      </c>
      <c r="O15" s="5" t="s">
        <v>77</v>
      </c>
      <c r="P15" s="5" t="s">
        <v>40</v>
      </c>
      <c r="Q15" s="5" t="s">
        <v>76</v>
      </c>
      <c r="R15" s="5" t="s">
        <v>42</v>
      </c>
    </row>
    <row r="16" spans="1:18" ht="15" customHeight="1">
      <c r="A16" s="19" t="s">
        <v>145</v>
      </c>
      <c r="B16" s="3"/>
      <c r="C16" s="18" t="s">
        <v>137</v>
      </c>
      <c r="D16" s="5"/>
      <c r="E16" s="22">
        <f>('V.A.'!E16/'V.A.'!$C$16)*100</f>
        <v>28.45992694615586</v>
      </c>
      <c r="F16" s="22"/>
      <c r="G16" s="22">
        <f>('V.A.'!G16/'V.A.'!$C$16)*100</f>
        <v>0.5786702928647082</v>
      </c>
      <c r="H16" s="22">
        <f>('V.A.'!H16/'V.A.'!$C$16)*100</f>
        <v>12.883210036672416</v>
      </c>
      <c r="I16" s="22">
        <f>('V.A.'!I16/'V.A.'!$C$16)*100</f>
        <v>0.6341773655944253</v>
      </c>
      <c r="J16" s="22">
        <f>('V.A.'!J16/'V.A.'!$C$16)*100</f>
        <v>0.6331050254761608</v>
      </c>
      <c r="K16" s="22">
        <f>('V.A.'!K16/'V.A.'!$C$16)*100</f>
        <v>5.327187674878331</v>
      </c>
      <c r="L16" s="22">
        <f>('V.A.'!L16/'V.A.'!$C$16)*100</f>
        <v>5.141303712317551</v>
      </c>
      <c r="M16" s="22">
        <f>('V.A.'!M16/'V.A.'!$C$16)*100</f>
        <v>1.5203290629229242</v>
      </c>
      <c r="N16" s="22">
        <f>('V.A.'!N16/'V.A.'!$C$16)*100</f>
        <v>1.615911479670398</v>
      </c>
      <c r="O16" s="22">
        <f>('V.A.'!O16/'V.A.'!$C$16)*100</f>
        <v>5.729754393698088</v>
      </c>
      <c r="P16" s="22">
        <f>('V.A.'!P16/'V.A.'!$C$16)*100</f>
        <v>0.5232480912750043</v>
      </c>
      <c r="Q16" s="22">
        <f>('V.A.'!Q16/'V.A.'!$C$16)*100</f>
        <v>2.4698956677728647</v>
      </c>
      <c r="R16" s="22">
        <f>('V.A.'!R16/'V.A.'!$C$16)*100</f>
        <v>0.7019624632460814</v>
      </c>
    </row>
    <row r="17" spans="1:18" ht="15" customHeight="1">
      <c r="A17" s="19" t="s">
        <v>144</v>
      </c>
      <c r="B17" s="3"/>
      <c r="C17" s="18" t="s">
        <v>137</v>
      </c>
      <c r="D17" s="5"/>
      <c r="E17" s="22">
        <f>('V.A.'!E17/'V.A.'!$C$17)*100</f>
        <v>28.962466969139335</v>
      </c>
      <c r="F17" s="22"/>
      <c r="G17" s="22">
        <f>('V.A.'!G17/'V.A.'!$C$17)*100</f>
        <v>0.46401732865220224</v>
      </c>
      <c r="H17" s="22">
        <f>('V.A.'!H17/'V.A.'!$C$17)*100</f>
        <v>13.440753051048471</v>
      </c>
      <c r="I17" s="22">
        <f>('V.A.'!I17/'V.A.'!$C$17)*100</f>
        <v>0.7057236318925039</v>
      </c>
      <c r="J17" s="22">
        <f>('V.A.'!J17/'V.A.'!$C$17)*100</f>
        <v>0.35682903186569764</v>
      </c>
      <c r="K17" s="22">
        <f>('V.A.'!K17/'V.A.'!$C$17)*100</f>
        <v>5.373424070540773</v>
      </c>
      <c r="L17" s="22">
        <f>('V.A.'!L17/'V.A.'!$C$17)*100</f>
        <v>4.239250302718319</v>
      </c>
      <c r="M17" s="22">
        <f>('V.A.'!M17/'V.A.'!$C$17)*100</f>
        <v>0.8928439827596918</v>
      </c>
      <c r="N17" s="22">
        <f>('V.A.'!N17/'V.A.'!$C$17)*100</f>
        <v>1.4288727087089619</v>
      </c>
      <c r="O17" s="22">
        <f>('V.A.'!O17/'V.A.'!$C$17)*100</f>
        <v>5.469381105592365</v>
      </c>
      <c r="P17" s="22">
        <f>('V.A.'!P17/'V.A.'!$C$17)*100</f>
        <v>0.49992889775635113</v>
      </c>
      <c r="Q17" s="22">
        <f>('V.A.'!Q17/'V.A.'!$C$17)*100</f>
        <v>1.8579656805517848</v>
      </c>
      <c r="R17" s="22">
        <f>('V.A.'!R17/'V.A.'!$C$17)*100</f>
        <v>1.2049408184596024</v>
      </c>
    </row>
    <row r="18" spans="1:18" ht="15" customHeight="1">
      <c r="A18" s="3" t="s">
        <v>16</v>
      </c>
      <c r="B18" s="3"/>
      <c r="C18" s="5" t="s">
        <v>137</v>
      </c>
      <c r="D18" s="5"/>
      <c r="E18" s="5" t="s">
        <v>132</v>
      </c>
      <c r="F18" s="5"/>
      <c r="G18" s="5" t="s">
        <v>36</v>
      </c>
      <c r="H18" s="5" t="s">
        <v>61</v>
      </c>
      <c r="I18" s="5" t="s">
        <v>42</v>
      </c>
      <c r="J18" s="5" t="s">
        <v>36</v>
      </c>
      <c r="K18" s="5" t="s">
        <v>84</v>
      </c>
      <c r="L18" s="5" t="s">
        <v>95</v>
      </c>
      <c r="M18" s="5" t="s">
        <v>39</v>
      </c>
      <c r="N18" s="5" t="s">
        <v>44</v>
      </c>
      <c r="O18" s="5" t="s">
        <v>91</v>
      </c>
      <c r="P18" s="5" t="s">
        <v>36</v>
      </c>
      <c r="Q18" s="5" t="s">
        <v>98</v>
      </c>
      <c r="R18" s="5" t="s">
        <v>40</v>
      </c>
    </row>
    <row r="19" spans="1:18" ht="15" customHeight="1">
      <c r="A19" s="3" t="s">
        <v>17</v>
      </c>
      <c r="B19" s="3"/>
      <c r="C19" s="5" t="s">
        <v>137</v>
      </c>
      <c r="D19" s="5"/>
      <c r="E19" s="5" t="s">
        <v>133</v>
      </c>
      <c r="F19" s="5"/>
      <c r="G19" s="5" t="s">
        <v>41</v>
      </c>
      <c r="H19" s="5" t="s">
        <v>62</v>
      </c>
      <c r="I19" s="5" t="s">
        <v>37</v>
      </c>
      <c r="J19" s="5" t="s">
        <v>36</v>
      </c>
      <c r="K19" s="5" t="s">
        <v>85</v>
      </c>
      <c r="L19" s="5" t="s">
        <v>86</v>
      </c>
      <c r="M19" s="5" t="s">
        <v>39</v>
      </c>
      <c r="N19" s="5" t="s">
        <v>103</v>
      </c>
      <c r="O19" s="5" t="s">
        <v>74</v>
      </c>
      <c r="P19" s="5" t="s">
        <v>37</v>
      </c>
      <c r="Q19" s="5" t="s">
        <v>114</v>
      </c>
      <c r="R19" s="5" t="s">
        <v>40</v>
      </c>
    </row>
    <row r="20" spans="1:18" ht="15" customHeight="1">
      <c r="A20" s="3" t="s">
        <v>9</v>
      </c>
      <c r="B20" s="3"/>
      <c r="C20" s="5" t="s">
        <v>137</v>
      </c>
      <c r="D20" s="5"/>
      <c r="E20" s="5" t="s">
        <v>124</v>
      </c>
      <c r="F20" s="5"/>
      <c r="G20" s="5" t="s">
        <v>36</v>
      </c>
      <c r="H20" s="5" t="s">
        <v>53</v>
      </c>
      <c r="I20" s="5" t="s">
        <v>68</v>
      </c>
      <c r="J20" s="5" t="s">
        <v>40</v>
      </c>
      <c r="K20" s="5" t="s">
        <v>77</v>
      </c>
      <c r="L20" s="5" t="s">
        <v>91</v>
      </c>
      <c r="M20" s="5" t="s">
        <v>66</v>
      </c>
      <c r="N20" s="5" t="s">
        <v>44</v>
      </c>
      <c r="O20" s="5" t="s">
        <v>81</v>
      </c>
      <c r="P20" s="5" t="s">
        <v>36</v>
      </c>
      <c r="Q20" s="5" t="s">
        <v>76</v>
      </c>
      <c r="R20" s="5" t="s">
        <v>39</v>
      </c>
    </row>
    <row r="21" spans="1:18" ht="15" customHeight="1">
      <c r="A21" s="3" t="s">
        <v>6</v>
      </c>
      <c r="B21" s="3"/>
      <c r="C21" s="5" t="s">
        <v>137</v>
      </c>
      <c r="D21" s="5"/>
      <c r="E21" s="5" t="s">
        <v>121</v>
      </c>
      <c r="F21" s="5"/>
      <c r="G21" s="5" t="s">
        <v>42</v>
      </c>
      <c r="H21" s="5" t="s">
        <v>50</v>
      </c>
      <c r="I21" s="5" t="s">
        <v>40</v>
      </c>
      <c r="J21" s="5" t="s">
        <v>36</v>
      </c>
      <c r="K21" s="5" t="s">
        <v>76</v>
      </c>
      <c r="L21" s="5" t="s">
        <v>81</v>
      </c>
      <c r="M21" s="5" t="s">
        <v>42</v>
      </c>
      <c r="N21" s="5" t="s">
        <v>103</v>
      </c>
      <c r="O21" s="5" t="s">
        <v>107</v>
      </c>
      <c r="P21" s="5" t="s">
        <v>70</v>
      </c>
      <c r="Q21" s="5" t="s">
        <v>103</v>
      </c>
      <c r="R21" s="5" t="s">
        <v>100</v>
      </c>
    </row>
    <row r="22" spans="1:18" ht="15" customHeight="1">
      <c r="A22" s="19" t="s">
        <v>146</v>
      </c>
      <c r="B22" s="3"/>
      <c r="C22" s="18" t="s">
        <v>137</v>
      </c>
      <c r="D22" s="5"/>
      <c r="E22" s="22">
        <f>('V.A.'!E22/'V.A.'!$C$22)*100</f>
        <v>30.738750312683006</v>
      </c>
      <c r="F22" s="22"/>
      <c r="G22" s="22">
        <f>('V.A.'!G22/'V.A.'!$C$22)*100</f>
        <v>0.3762435313955574</v>
      </c>
      <c r="H22" s="22">
        <f>('V.A.'!H22/'V.A.'!$C$22)*100</f>
        <v>16.187887694254147</v>
      </c>
      <c r="I22" s="22">
        <f>('V.A.'!I22/'V.A.'!$C$22)*100</f>
        <v>0.8330014815096984</v>
      </c>
      <c r="J22" s="22">
        <f>('V.A.'!J22/'V.A.'!$C$22)*100</f>
        <v>0.3136478580941336</v>
      </c>
      <c r="K22" s="22">
        <f>('V.A.'!K22/'V.A.'!$C$22)*100</f>
        <v>3.9024915218914975</v>
      </c>
      <c r="L22" s="22">
        <f>('V.A.'!L22/'V.A.'!$C$22)*100</f>
        <v>5.016733172481117</v>
      </c>
      <c r="M22" s="22">
        <f>('V.A.'!M22/'V.A.'!$C$22)*100</f>
        <v>0.9820653944345488</v>
      </c>
      <c r="N22" s="22">
        <f>('V.A.'!N22/'V.A.'!$C$22)*100</f>
        <v>1.4723802677844624</v>
      </c>
      <c r="O22" s="22">
        <f>('V.A.'!O22/'V.A.'!$C$22)*100</f>
        <v>6.091632346869106</v>
      </c>
      <c r="P22" s="22">
        <f>('V.A.'!P22/'V.A.'!$C$22)*100</f>
        <v>0.4759476554959549</v>
      </c>
      <c r="Q22" s="22">
        <f>('V.A.'!Q22/'V.A.'!$C$22)*100</f>
        <v>2.2664832140379283</v>
      </c>
      <c r="R22" s="22">
        <f>('V.A.'!R22/'V.A.'!$C$22)*100</f>
        <v>0.9187536873502214</v>
      </c>
    </row>
    <row r="23" spans="1:18" ht="14.25">
      <c r="A23" s="19" t="s">
        <v>147</v>
      </c>
      <c r="B23" s="3"/>
      <c r="C23" s="18" t="s">
        <v>137</v>
      </c>
      <c r="D23" s="5"/>
      <c r="E23" s="22">
        <f>('V.A.'!E23/'V.A.'!$C$23)*100</f>
        <v>30.847623617373422</v>
      </c>
      <c r="F23" s="22"/>
      <c r="G23" s="22">
        <f>('V.A.'!G23/'V.A.'!$C$23)*100</f>
        <v>0.4739056726543044</v>
      </c>
      <c r="H23" s="22">
        <f>('V.A.'!H23/'V.A.'!$C$23)*100</f>
        <v>16.377147293246523</v>
      </c>
      <c r="I23" s="22">
        <f>('V.A.'!I23/'V.A.'!$C$23)*100</f>
        <v>0.8219599563574955</v>
      </c>
      <c r="J23" s="22">
        <f>('V.A.'!J23/'V.A.'!$C$23)*100</f>
        <v>0.3315256878661804</v>
      </c>
      <c r="K23" s="22">
        <f>('V.A.'!K23/'V.A.'!$C$23)*100</f>
        <v>4.209950905533507</v>
      </c>
      <c r="L23" s="22">
        <f>('V.A.'!L23/'V.A.'!$C$23)*100</f>
        <v>4.9716222156907515</v>
      </c>
      <c r="M23" s="22">
        <f>('V.A.'!M23/'V.A.'!$C$23)*100</f>
        <v>1.1554395861520064</v>
      </c>
      <c r="N23" s="22">
        <f>('V.A.'!N23/'V.A.'!$C$23)*100</f>
        <v>1.5478416494528164</v>
      </c>
      <c r="O23" s="22">
        <f>('V.A.'!O23/'V.A.'!$C$23)*100</f>
        <v>5.5530874937560215</v>
      </c>
      <c r="P23" s="22">
        <f>('V.A.'!P23/'V.A.'!$C$23)*100</f>
        <v>0.47198781936317274</v>
      </c>
      <c r="Q23" s="22">
        <f>('V.A.'!Q23/'V.A.'!$C$23)*100</f>
        <v>2.4126903733611824</v>
      </c>
      <c r="R23" s="22">
        <f>('V.A.'!R23/'V.A.'!$C$23)*100</f>
        <v>0.9704234542734024</v>
      </c>
    </row>
    <row r="24" spans="1:18" ht="14.25">
      <c r="A24" s="19" t="s">
        <v>148</v>
      </c>
      <c r="B24" s="3"/>
      <c r="C24" s="18" t="s">
        <v>137</v>
      </c>
      <c r="D24" s="5"/>
      <c r="E24" s="22">
        <f>('V.A.'!E24/'V.A.'!$C$24)*100</f>
        <v>30.491322978114944</v>
      </c>
      <c r="F24" s="22"/>
      <c r="G24" s="22">
        <f>('V.A.'!G24/'V.A.'!$C$24)*100</f>
        <v>0.15429487861448846</v>
      </c>
      <c r="H24" s="22">
        <f>('V.A.'!H24/'V.A.'!$C$24)*100</f>
        <v>15.757773092210433</v>
      </c>
      <c r="I24" s="22">
        <f>('V.A.'!I24/'V.A.'!$C$24)*100</f>
        <v>0.8580946404410287</v>
      </c>
      <c r="J24" s="22">
        <f>('V.A.'!J24/'V.A.'!$C$24)*100</f>
        <v>0.27301839634556996</v>
      </c>
      <c r="K24" s="22">
        <f>('V.A.'!K24/'V.A.'!$C$24)*100</f>
        <v>3.2037540673906233</v>
      </c>
      <c r="L24" s="22">
        <f>('V.A.'!L24/'V.A.'!$C$24)*100</f>
        <v>5.119253104526843</v>
      </c>
      <c r="M24" s="22">
        <f>('V.A.'!M24/'V.A.'!$C$24)*100</f>
        <v>0.5880522406911061</v>
      </c>
      <c r="N24" s="22">
        <f>('V.A.'!N24/'V.A.'!$C$24)*100</f>
        <v>1.3008854410028594</v>
      </c>
      <c r="O24" s="22">
        <f>('V.A.'!O24/'V.A.'!$C$24)*100</f>
        <v>7.315538592114594</v>
      </c>
      <c r="P24" s="22">
        <f>('V.A.'!P24/'V.A.'!$C$24)*100</f>
        <v>0.48494684682615824</v>
      </c>
      <c r="Q24" s="22">
        <f>('V.A.'!Q24/'V.A.'!$C$24)*100</f>
        <v>1.9342103228183016</v>
      </c>
      <c r="R24" s="22">
        <f>('V.A.'!R24/'V.A.'!$C$24)*100</f>
        <v>0.8013280912051569</v>
      </c>
    </row>
    <row r="25" spans="1:18" ht="14.25">
      <c r="A25" s="3" t="s">
        <v>0</v>
      </c>
      <c r="B25" s="3"/>
      <c r="C25" s="5" t="s">
        <v>137</v>
      </c>
      <c r="D25" s="5"/>
      <c r="E25" s="5" t="s">
        <v>115</v>
      </c>
      <c r="F25" s="5"/>
      <c r="G25" s="5" t="s">
        <v>36</v>
      </c>
      <c r="H25" s="5" t="s">
        <v>45</v>
      </c>
      <c r="I25" s="5" t="s">
        <v>66</v>
      </c>
      <c r="J25" s="5" t="s">
        <v>43</v>
      </c>
      <c r="K25" s="5" t="s">
        <v>71</v>
      </c>
      <c r="L25" s="5" t="s">
        <v>87</v>
      </c>
      <c r="M25" s="5" t="s">
        <v>42</v>
      </c>
      <c r="N25" s="5" t="s">
        <v>39</v>
      </c>
      <c r="O25" s="5" t="s">
        <v>106</v>
      </c>
      <c r="P25" s="5" t="s">
        <v>97</v>
      </c>
      <c r="Q25" s="5" t="s">
        <v>111</v>
      </c>
      <c r="R25" s="5" t="s">
        <v>101</v>
      </c>
    </row>
    <row r="26" spans="1:18" ht="14.25">
      <c r="A26" s="3" t="s">
        <v>1</v>
      </c>
      <c r="B26" s="3"/>
      <c r="C26" s="5" t="s">
        <v>137</v>
      </c>
      <c r="D26" s="5"/>
      <c r="E26" s="5" t="s">
        <v>116</v>
      </c>
      <c r="F26" s="5"/>
      <c r="G26" s="5" t="s">
        <v>37</v>
      </c>
      <c r="H26" s="5" t="s">
        <v>46</v>
      </c>
      <c r="I26" s="5" t="s">
        <v>38</v>
      </c>
      <c r="J26" s="5" t="s">
        <v>36</v>
      </c>
      <c r="K26" s="5" t="s">
        <v>72</v>
      </c>
      <c r="L26" s="5" t="s">
        <v>88</v>
      </c>
      <c r="M26" s="5" t="s">
        <v>97</v>
      </c>
      <c r="N26" s="5" t="s">
        <v>44</v>
      </c>
      <c r="O26" s="5" t="s">
        <v>94</v>
      </c>
      <c r="P26" s="5" t="s">
        <v>41</v>
      </c>
      <c r="Q26" s="5" t="s">
        <v>112</v>
      </c>
      <c r="R26" s="5" t="s">
        <v>100</v>
      </c>
    </row>
    <row r="27" spans="1:18" ht="14.25">
      <c r="A27" s="3" t="s">
        <v>2</v>
      </c>
      <c r="B27" s="3"/>
      <c r="C27" s="5" t="s">
        <v>137</v>
      </c>
      <c r="D27" s="5"/>
      <c r="E27" s="5" t="s">
        <v>117</v>
      </c>
      <c r="F27" s="5"/>
      <c r="G27" s="5" t="s">
        <v>38</v>
      </c>
      <c r="H27" s="5" t="s">
        <v>47</v>
      </c>
      <c r="I27" s="5" t="s">
        <v>42</v>
      </c>
      <c r="J27" s="5" t="s">
        <v>36</v>
      </c>
      <c r="K27" s="5" t="s">
        <v>67</v>
      </c>
      <c r="L27" s="5" t="s">
        <v>73</v>
      </c>
      <c r="M27" s="5" t="s">
        <v>70</v>
      </c>
      <c r="N27" s="5" t="s">
        <v>68</v>
      </c>
      <c r="O27" s="5" t="s">
        <v>92</v>
      </c>
      <c r="P27" s="5" t="s">
        <v>41</v>
      </c>
      <c r="Q27" s="5" t="s">
        <v>105</v>
      </c>
      <c r="R27" s="5" t="s">
        <v>42</v>
      </c>
    </row>
    <row r="28" spans="1:18" ht="14.25">
      <c r="A28" s="3" t="s">
        <v>3</v>
      </c>
      <c r="B28" s="3"/>
      <c r="C28" s="5" t="s">
        <v>137</v>
      </c>
      <c r="D28" s="5"/>
      <c r="E28" s="5" t="s">
        <v>118</v>
      </c>
      <c r="F28" s="5"/>
      <c r="G28" s="5" t="s">
        <v>39</v>
      </c>
      <c r="H28" s="5" t="s">
        <v>48</v>
      </c>
      <c r="I28" s="5" t="s">
        <v>39</v>
      </c>
      <c r="J28" s="5" t="s">
        <v>41</v>
      </c>
      <c r="K28" s="5" t="s">
        <v>73</v>
      </c>
      <c r="L28" s="5" t="s">
        <v>89</v>
      </c>
      <c r="M28" s="5" t="s">
        <v>98</v>
      </c>
      <c r="N28" s="5" t="s">
        <v>102</v>
      </c>
      <c r="O28" s="5" t="s">
        <v>92</v>
      </c>
      <c r="P28" s="5" t="s">
        <v>43</v>
      </c>
      <c r="Q28" s="5" t="s">
        <v>111</v>
      </c>
      <c r="R28" s="5" t="s">
        <v>44</v>
      </c>
    </row>
    <row r="29" spans="1:18" ht="14.25">
      <c r="A29" s="3" t="s">
        <v>10</v>
      </c>
      <c r="B29" s="3"/>
      <c r="C29" s="5" t="s">
        <v>137</v>
      </c>
      <c r="D29" s="5"/>
      <c r="E29" s="5" t="s">
        <v>125</v>
      </c>
      <c r="F29" s="5"/>
      <c r="G29" s="5" t="s">
        <v>37</v>
      </c>
      <c r="H29" s="5" t="s">
        <v>54</v>
      </c>
      <c r="I29" s="5" t="s">
        <v>69</v>
      </c>
      <c r="J29" s="5" t="s">
        <v>38</v>
      </c>
      <c r="K29" s="5" t="s">
        <v>78</v>
      </c>
      <c r="L29" s="5" t="s">
        <v>88</v>
      </c>
      <c r="M29" s="5" t="s">
        <v>69</v>
      </c>
      <c r="N29" s="5" t="s">
        <v>97</v>
      </c>
      <c r="O29" s="5" t="s">
        <v>74</v>
      </c>
      <c r="P29" s="5" t="s">
        <v>36</v>
      </c>
      <c r="Q29" s="5" t="s">
        <v>105</v>
      </c>
      <c r="R29" s="5" t="s">
        <v>43</v>
      </c>
    </row>
    <row r="30" spans="1:18" ht="14.25">
      <c r="A30" s="3" t="s">
        <v>13</v>
      </c>
      <c r="B30" s="3"/>
      <c r="C30" s="5" t="s">
        <v>137</v>
      </c>
      <c r="D30" s="5"/>
      <c r="E30" s="5" t="s">
        <v>129</v>
      </c>
      <c r="F30" s="5"/>
      <c r="G30" s="5" t="s">
        <v>37</v>
      </c>
      <c r="H30" s="5" t="s">
        <v>58</v>
      </c>
      <c r="I30" s="5" t="s">
        <v>40</v>
      </c>
      <c r="J30" s="5" t="s">
        <v>36</v>
      </c>
      <c r="K30" s="5" t="s">
        <v>82</v>
      </c>
      <c r="L30" s="5" t="s">
        <v>94</v>
      </c>
      <c r="M30" s="5" t="s">
        <v>39</v>
      </c>
      <c r="N30" s="5" t="s">
        <v>39</v>
      </c>
      <c r="O30" s="5" t="s">
        <v>75</v>
      </c>
      <c r="P30" s="5" t="s">
        <v>36</v>
      </c>
      <c r="Q30" s="5" t="s">
        <v>99</v>
      </c>
      <c r="R30" s="5" t="s">
        <v>43</v>
      </c>
    </row>
    <row r="31" spans="1:18" ht="14.25">
      <c r="A31" s="3" t="s">
        <v>14</v>
      </c>
      <c r="B31" s="3"/>
      <c r="C31" s="5" t="s">
        <v>137</v>
      </c>
      <c r="D31" s="5"/>
      <c r="E31" s="5" t="s">
        <v>130</v>
      </c>
      <c r="F31" s="5"/>
      <c r="G31" s="5" t="s">
        <v>37</v>
      </c>
      <c r="H31" s="5" t="s">
        <v>59</v>
      </c>
      <c r="I31" s="5" t="s">
        <v>68</v>
      </c>
      <c r="J31" s="5" t="s">
        <v>36</v>
      </c>
      <c r="K31" s="5" t="s">
        <v>76</v>
      </c>
      <c r="L31" s="5" t="s">
        <v>87</v>
      </c>
      <c r="M31" s="5" t="s">
        <v>40</v>
      </c>
      <c r="N31" s="5" t="s">
        <v>101</v>
      </c>
      <c r="O31" s="5" t="s">
        <v>108</v>
      </c>
      <c r="P31" s="5" t="s">
        <v>43</v>
      </c>
      <c r="Q31" s="5" t="s">
        <v>80</v>
      </c>
      <c r="R31" s="5" t="s">
        <v>70</v>
      </c>
    </row>
    <row r="32" spans="1:18" ht="14.25">
      <c r="A32" s="3" t="s">
        <v>15</v>
      </c>
      <c r="B32" s="3"/>
      <c r="C32" s="5" t="s">
        <v>137</v>
      </c>
      <c r="D32" s="5"/>
      <c r="E32" s="5" t="s">
        <v>131</v>
      </c>
      <c r="F32" s="5"/>
      <c r="G32" s="5" t="s">
        <v>38</v>
      </c>
      <c r="H32" s="5" t="s">
        <v>60</v>
      </c>
      <c r="I32" s="5" t="s">
        <v>70</v>
      </c>
      <c r="J32" s="5" t="s">
        <v>36</v>
      </c>
      <c r="K32" s="5" t="s">
        <v>83</v>
      </c>
      <c r="L32" s="5" t="s">
        <v>82</v>
      </c>
      <c r="M32" s="5" t="s">
        <v>40</v>
      </c>
      <c r="N32" s="5" t="s">
        <v>69</v>
      </c>
      <c r="O32" s="5" t="s">
        <v>109</v>
      </c>
      <c r="P32" s="5" t="s">
        <v>43</v>
      </c>
      <c r="Q32" s="5" t="s">
        <v>114</v>
      </c>
      <c r="R32" s="5" t="s">
        <v>70</v>
      </c>
    </row>
    <row r="33" spans="1:18" ht="14.25">
      <c r="A33" s="8" t="s">
        <v>34</v>
      </c>
      <c r="B33" s="8"/>
      <c r="C33" s="9" t="s">
        <v>137</v>
      </c>
      <c r="D33" s="9"/>
      <c r="E33" s="9" t="s">
        <v>136</v>
      </c>
      <c r="F33" s="9"/>
      <c r="G33" s="9" t="s">
        <v>43</v>
      </c>
      <c r="H33" s="9" t="s">
        <v>65</v>
      </c>
      <c r="I33" s="9" t="s">
        <v>42</v>
      </c>
      <c r="J33" s="9" t="s">
        <v>43</v>
      </c>
      <c r="K33" s="9" t="s">
        <v>74</v>
      </c>
      <c r="L33" s="9" t="s">
        <v>75</v>
      </c>
      <c r="M33" s="9" t="s">
        <v>101</v>
      </c>
      <c r="N33" s="9" t="s">
        <v>98</v>
      </c>
      <c r="O33" s="9" t="s">
        <v>96</v>
      </c>
      <c r="P33" s="9" t="s">
        <v>43</v>
      </c>
      <c r="Q33" s="9" t="s">
        <v>102</v>
      </c>
      <c r="R33" s="9" t="s">
        <v>70</v>
      </c>
    </row>
    <row r="35" ht="14.25">
      <c r="A35" s="7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UTENTE</dc:creator>
  <cp:keywords/>
  <dc:description/>
  <cp:lastModifiedBy>UTENTE</cp:lastModifiedBy>
  <dcterms:created xsi:type="dcterms:W3CDTF">2024-01-23T12:16:15Z</dcterms:created>
  <dcterms:modified xsi:type="dcterms:W3CDTF">2024-02-01T11:34:12Z</dcterms:modified>
  <cp:category/>
  <cp:version/>
  <cp:contentType/>
  <cp:contentStatus/>
</cp:coreProperties>
</file>