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useppe.ventre\Desktop\"/>
    </mc:Choice>
  </mc:AlternateContent>
  <bookViews>
    <workbookView xWindow="0" yWindow="0" windowWidth="20490" windowHeight="7755"/>
  </bookViews>
  <sheets>
    <sheet name="INDICE INDICATORI E DATI" sheetId="4" r:id="rId1"/>
    <sheet name="Prospetto 1_metadati" sheetId="27" r:id="rId2"/>
    <sheet name="Tavola 1" sheetId="6" r:id="rId3"/>
    <sheet name="Tavola 2" sheetId="8" r:id="rId4"/>
    <sheet name="Tavola 3" sheetId="9" r:id="rId5"/>
    <sheet name="Tavola 4" sheetId="11" r:id="rId6"/>
    <sheet name="Tavola 5 (a-c)" sheetId="12" r:id="rId7"/>
    <sheet name="Tavola 6" sheetId="26" r:id="rId8"/>
    <sheet name="Tavola 7 (a-c)" sheetId="21" r:id="rId9"/>
    <sheet name="Tavola 8" sheetId="22" r:id="rId10"/>
    <sheet name="Tavola 9" sheetId="28" r:id="rId11"/>
    <sheet name="Tavola 10" sheetId="29" r:id="rId12"/>
    <sheet name="Tavola 11" sheetId="32" r:id="rId13"/>
    <sheet name="Tavole 12 (a-c)" sheetId="17" r:id="rId14"/>
    <sheet name="Tavole 13 (a-c)" sheetId="18" r:id="rId15"/>
    <sheet name="Tavole 14 (a-d)" sheetId="23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9" l="1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K28" i="9" l="1"/>
  <c r="O32" i="9"/>
  <c r="N32" i="9"/>
  <c r="L32" i="9"/>
  <c r="K32" i="9"/>
  <c r="I32" i="9"/>
  <c r="J32" i="9" s="1"/>
  <c r="H32" i="9"/>
  <c r="F32" i="9"/>
  <c r="E32" i="9"/>
  <c r="C32" i="9"/>
  <c r="D32" i="9" s="1"/>
  <c r="B32" i="9"/>
  <c r="O31" i="9"/>
  <c r="N31" i="9"/>
  <c r="L31" i="9"/>
  <c r="L37" i="9" s="1"/>
  <c r="K31" i="9"/>
  <c r="I31" i="9"/>
  <c r="H31" i="9"/>
  <c r="H37" i="9" s="1"/>
  <c r="F31" i="9"/>
  <c r="E31" i="9"/>
  <c r="C31" i="9"/>
  <c r="B31" i="9"/>
  <c r="B37" i="9" s="1"/>
  <c r="O30" i="9"/>
  <c r="N30" i="9"/>
  <c r="L30" i="9"/>
  <c r="K30" i="9"/>
  <c r="I30" i="9"/>
  <c r="H30" i="9"/>
  <c r="F30" i="9"/>
  <c r="G30" i="9" s="1"/>
  <c r="E30" i="9"/>
  <c r="C30" i="9"/>
  <c r="D30" i="9" s="1"/>
  <c r="B30" i="9"/>
  <c r="O29" i="9"/>
  <c r="N29" i="9"/>
  <c r="L29" i="9"/>
  <c r="K29" i="9"/>
  <c r="I29" i="9"/>
  <c r="H29" i="9"/>
  <c r="F29" i="9"/>
  <c r="G29" i="9" s="1"/>
  <c r="E29" i="9"/>
  <c r="C29" i="9"/>
  <c r="B29" i="9"/>
  <c r="O28" i="9"/>
  <c r="N28" i="9"/>
  <c r="I28" i="9"/>
  <c r="H28" i="9"/>
  <c r="F28" i="9"/>
  <c r="E28" i="9"/>
  <c r="E36" i="9" s="1"/>
  <c r="C28" i="9"/>
  <c r="B28" i="9"/>
  <c r="F32" i="8"/>
  <c r="G32" i="8" s="1"/>
  <c r="G30" i="8"/>
  <c r="G12" i="8"/>
  <c r="G27" i="8"/>
  <c r="G28" i="8"/>
  <c r="G26" i="8"/>
  <c r="G24" i="8"/>
  <c r="G23" i="8"/>
  <c r="G5" i="8"/>
  <c r="G22" i="8"/>
  <c r="G21" i="8"/>
  <c r="G31" i="8"/>
  <c r="G20" i="8"/>
  <c r="G19" i="8"/>
  <c r="G18" i="8"/>
  <c r="G8" i="8"/>
  <c r="G17" i="8"/>
  <c r="G9" i="8"/>
  <c r="G13" i="8"/>
  <c r="G29" i="8"/>
  <c r="G15" i="8"/>
  <c r="G16" i="8"/>
  <c r="G11" i="8"/>
  <c r="G14" i="8"/>
  <c r="G10" i="8"/>
  <c r="G25" i="8"/>
  <c r="G7" i="8"/>
  <c r="G6" i="8"/>
  <c r="J28" i="9" l="1"/>
  <c r="G31" i="9"/>
  <c r="M31" i="9"/>
  <c r="P30" i="9"/>
  <c r="M30" i="9"/>
  <c r="M29" i="9"/>
  <c r="J30" i="9"/>
  <c r="K37" i="9"/>
  <c r="M37" i="9" s="1"/>
  <c r="C37" i="9"/>
  <c r="F36" i="9"/>
  <c r="I37" i="9"/>
  <c r="J37" i="9" s="1"/>
  <c r="N37" i="9"/>
  <c r="P32" i="9"/>
  <c r="B36" i="9"/>
  <c r="B39" i="9" s="1"/>
  <c r="H36" i="9"/>
  <c r="H39" i="9" s="1"/>
  <c r="M28" i="9"/>
  <c r="D29" i="9"/>
  <c r="O37" i="9"/>
  <c r="G32" i="9"/>
  <c r="I36" i="9"/>
  <c r="N36" i="9"/>
  <c r="J29" i="9"/>
  <c r="P29" i="9"/>
  <c r="F37" i="9"/>
  <c r="F39" i="9" s="1"/>
  <c r="M32" i="9"/>
  <c r="G36" i="9"/>
  <c r="D37" i="9"/>
  <c r="C36" i="9"/>
  <c r="O36" i="9"/>
  <c r="G28" i="9"/>
  <c r="J31" i="9"/>
  <c r="L36" i="9"/>
  <c r="E37" i="9"/>
  <c r="K36" i="9"/>
  <c r="K39" i="9" s="1"/>
  <c r="D28" i="9"/>
  <c r="P28" i="9"/>
  <c r="D31" i="9"/>
  <c r="P31" i="9"/>
  <c r="I39" i="9" l="1"/>
  <c r="J39" i="9" s="1"/>
  <c r="J36" i="9"/>
  <c r="P37" i="9"/>
  <c r="G37" i="9"/>
  <c r="N39" i="9"/>
  <c r="O39" i="9"/>
  <c r="P39" i="9" s="1"/>
  <c r="P36" i="9"/>
  <c r="L39" i="9"/>
  <c r="M39" i="9" s="1"/>
  <c r="M36" i="9"/>
  <c r="C39" i="9"/>
  <c r="D39" i="9" s="1"/>
  <c r="D36" i="9"/>
  <c r="E39" i="9"/>
  <c r="G39" i="9" s="1"/>
  <c r="R37" i="6" l="1"/>
  <c r="Q37" i="6"/>
  <c r="O37" i="6"/>
  <c r="N37" i="6"/>
  <c r="L37" i="6"/>
  <c r="K37" i="6"/>
  <c r="I37" i="6"/>
  <c r="H37" i="6"/>
  <c r="F37" i="6"/>
  <c r="E37" i="6"/>
  <c r="C37" i="6"/>
  <c r="B37" i="6"/>
  <c r="R36" i="6"/>
  <c r="R39" i="6" s="1"/>
  <c r="Q36" i="6"/>
  <c r="Q39" i="6" s="1"/>
  <c r="O36" i="6"/>
  <c r="O39" i="6" s="1"/>
  <c r="N36" i="6"/>
  <c r="N39" i="6" s="1"/>
  <c r="L36" i="6"/>
  <c r="L39" i="6" s="1"/>
  <c r="K36" i="6"/>
  <c r="K39" i="6" s="1"/>
  <c r="I36" i="6"/>
  <c r="I39" i="6" s="1"/>
  <c r="H36" i="6"/>
  <c r="H39" i="6" s="1"/>
  <c r="F36" i="6"/>
  <c r="F39" i="6" s="1"/>
  <c r="E36" i="6"/>
  <c r="E39" i="6" s="1"/>
  <c r="C36" i="6"/>
  <c r="C39" i="6" s="1"/>
  <c r="B36" i="6"/>
  <c r="B39" i="6" s="1"/>
  <c r="R32" i="6"/>
  <c r="Q32" i="6"/>
  <c r="O32" i="6"/>
  <c r="N32" i="6"/>
  <c r="L32" i="6"/>
  <c r="K32" i="6"/>
  <c r="I32" i="6"/>
  <c r="H32" i="6"/>
  <c r="F32" i="6"/>
  <c r="E32" i="6"/>
  <c r="C32" i="6"/>
  <c r="B32" i="6"/>
  <c r="R31" i="6"/>
  <c r="Q31" i="6"/>
  <c r="O31" i="6"/>
  <c r="N31" i="6"/>
  <c r="L31" i="6"/>
  <c r="K31" i="6"/>
  <c r="I31" i="6"/>
  <c r="H31" i="6"/>
  <c r="F31" i="6"/>
  <c r="E31" i="6"/>
  <c r="C31" i="6"/>
  <c r="B31" i="6"/>
  <c r="R30" i="6"/>
  <c r="Q30" i="6"/>
  <c r="O30" i="6"/>
  <c r="N30" i="6"/>
  <c r="L30" i="6"/>
  <c r="K30" i="6"/>
  <c r="I30" i="6"/>
  <c r="H30" i="6"/>
  <c r="F30" i="6"/>
  <c r="E30" i="6"/>
  <c r="C30" i="6"/>
  <c r="B30" i="6"/>
  <c r="R29" i="6"/>
  <c r="Q29" i="6"/>
  <c r="O29" i="6"/>
  <c r="N29" i="6"/>
  <c r="L29" i="6"/>
  <c r="K29" i="6"/>
  <c r="I29" i="6"/>
  <c r="H29" i="6"/>
  <c r="F29" i="6"/>
  <c r="E29" i="6"/>
  <c r="C29" i="6"/>
  <c r="B29" i="6"/>
  <c r="R28" i="6"/>
  <c r="Q28" i="6"/>
  <c r="O28" i="6"/>
  <c r="N28" i="6"/>
  <c r="L28" i="6"/>
  <c r="K28" i="6"/>
  <c r="I28" i="6"/>
  <c r="H28" i="6"/>
  <c r="F28" i="6"/>
  <c r="E28" i="6"/>
  <c r="C28" i="6"/>
  <c r="B28" i="6"/>
  <c r="S24" i="6"/>
  <c r="P24" i="6"/>
  <c r="M24" i="6"/>
  <c r="J24" i="6"/>
  <c r="G24" i="6"/>
  <c r="D24" i="6"/>
  <c r="S23" i="6"/>
  <c r="S32" i="6" s="1"/>
  <c r="P23" i="6"/>
  <c r="P32" i="6" s="1"/>
  <c r="M23" i="6"/>
  <c r="M32" i="6" s="1"/>
  <c r="J23" i="6"/>
  <c r="G23" i="6"/>
  <c r="G32" i="6" s="1"/>
  <c r="D23" i="6"/>
  <c r="D32" i="6" s="1"/>
  <c r="S22" i="6"/>
  <c r="P22" i="6"/>
  <c r="M22" i="6"/>
  <c r="J22" i="6"/>
  <c r="G22" i="6"/>
  <c r="D22" i="6"/>
  <c r="S21" i="6"/>
  <c r="P21" i="6"/>
  <c r="M21" i="6"/>
  <c r="J21" i="6"/>
  <c r="G21" i="6"/>
  <c r="D21" i="6"/>
  <c r="S20" i="6"/>
  <c r="P20" i="6"/>
  <c r="M20" i="6"/>
  <c r="J20" i="6"/>
  <c r="G20" i="6"/>
  <c r="D20" i="6"/>
  <c r="S19" i="6"/>
  <c r="P19" i="6"/>
  <c r="M19" i="6"/>
  <c r="J19" i="6"/>
  <c r="G19" i="6"/>
  <c r="D19" i="6"/>
  <c r="S18" i="6"/>
  <c r="P18" i="6"/>
  <c r="M18" i="6"/>
  <c r="J18" i="6"/>
  <c r="G18" i="6"/>
  <c r="D18" i="6"/>
  <c r="S17" i="6"/>
  <c r="S31" i="6" s="1"/>
  <c r="P17" i="6"/>
  <c r="P37" i="6" s="1"/>
  <c r="M17" i="6"/>
  <c r="M37" i="6" s="1"/>
  <c r="J17" i="6"/>
  <c r="J31" i="6" s="1"/>
  <c r="G17" i="6"/>
  <c r="G31" i="6" s="1"/>
  <c r="D17" i="6"/>
  <c r="D37" i="6" s="1"/>
  <c r="S16" i="6"/>
  <c r="P16" i="6"/>
  <c r="M16" i="6"/>
  <c r="J16" i="6"/>
  <c r="G16" i="6"/>
  <c r="D16" i="6"/>
  <c r="S15" i="6"/>
  <c r="P15" i="6"/>
  <c r="M15" i="6"/>
  <c r="J15" i="6"/>
  <c r="G15" i="6"/>
  <c r="D15" i="6"/>
  <c r="S14" i="6"/>
  <c r="P14" i="6"/>
  <c r="M14" i="6"/>
  <c r="J14" i="6"/>
  <c r="G14" i="6"/>
  <c r="D14" i="6"/>
  <c r="S13" i="6"/>
  <c r="S30" i="6" s="1"/>
  <c r="P13" i="6"/>
  <c r="P30" i="6" s="1"/>
  <c r="M13" i="6"/>
  <c r="M30" i="6" s="1"/>
  <c r="J13" i="6"/>
  <c r="G13" i="6"/>
  <c r="G30" i="6" s="1"/>
  <c r="D13" i="6"/>
  <c r="D30" i="6" s="1"/>
  <c r="S12" i="6"/>
  <c r="P12" i="6"/>
  <c r="M12" i="6"/>
  <c r="J12" i="6"/>
  <c r="G12" i="6"/>
  <c r="D12" i="6"/>
  <c r="S11" i="6"/>
  <c r="P11" i="6"/>
  <c r="M11" i="6"/>
  <c r="J11" i="6"/>
  <c r="G11" i="6"/>
  <c r="D11" i="6"/>
  <c r="S10" i="6"/>
  <c r="P10" i="6"/>
  <c r="M10" i="6"/>
  <c r="J10" i="6"/>
  <c r="G10" i="6"/>
  <c r="D10" i="6"/>
  <c r="S9" i="6"/>
  <c r="P9" i="6"/>
  <c r="M9" i="6"/>
  <c r="J9" i="6"/>
  <c r="G9" i="6"/>
  <c r="D9" i="6"/>
  <c r="S8" i="6"/>
  <c r="S29" i="6" s="1"/>
  <c r="P8" i="6"/>
  <c r="M8" i="6"/>
  <c r="M29" i="6" s="1"/>
  <c r="J8" i="6"/>
  <c r="J29" i="6" s="1"/>
  <c r="G8" i="6"/>
  <c r="G29" i="6" s="1"/>
  <c r="D8" i="6"/>
  <c r="S7" i="6"/>
  <c r="P7" i="6"/>
  <c r="M7" i="6"/>
  <c r="J7" i="6"/>
  <c r="G7" i="6"/>
  <c r="D7" i="6"/>
  <c r="S6" i="6"/>
  <c r="P6" i="6"/>
  <c r="M6" i="6"/>
  <c r="J6" i="6"/>
  <c r="G6" i="6"/>
  <c r="D6" i="6"/>
  <c r="S5" i="6"/>
  <c r="S36" i="6" s="1"/>
  <c r="P5" i="6"/>
  <c r="P28" i="6" s="1"/>
  <c r="M5" i="6"/>
  <c r="M28" i="6" s="1"/>
  <c r="J5" i="6"/>
  <c r="J36" i="6" s="1"/>
  <c r="G5" i="6"/>
  <c r="G36" i="6" s="1"/>
  <c r="D5" i="6"/>
  <c r="D28" i="6" s="1"/>
  <c r="J28" i="6" l="1"/>
  <c r="D29" i="6"/>
  <c r="P29" i="6"/>
  <c r="J30" i="6"/>
  <c r="J37" i="6"/>
  <c r="J39" i="6" s="1"/>
  <c r="J32" i="6"/>
  <c r="G28" i="6"/>
  <c r="S28" i="6"/>
  <c r="M31" i="6"/>
  <c r="M36" i="6"/>
  <c r="M39" i="6" s="1"/>
  <c r="G37" i="6"/>
  <c r="G39" i="6" s="1"/>
  <c r="S37" i="6"/>
  <c r="S39" i="6" s="1"/>
  <c r="D31" i="6"/>
  <c r="P31" i="6"/>
  <c r="D36" i="6"/>
  <c r="D39" i="6" s="1"/>
  <c r="P36" i="6"/>
  <c r="P39" i="6" s="1"/>
</calcChain>
</file>

<file path=xl/sharedStrings.xml><?xml version="1.0" encoding="utf-8"?>
<sst xmlns="http://schemas.openxmlformats.org/spreadsheetml/2006/main" count="1102" uniqueCount="234">
  <si>
    <t>Regione</t>
  </si>
  <si>
    <t>Piemonte</t>
  </si>
  <si>
    <r>
      <t>Valle d'Aosta/</t>
    </r>
    <r>
      <rPr>
        <i/>
        <sz val="11"/>
        <rFont val="Calibri"/>
        <family val="2"/>
        <scheme val="minor"/>
      </rPr>
      <t>Vallée d'Aoste</t>
    </r>
  </si>
  <si>
    <t>Lombardia</t>
  </si>
  <si>
    <r>
      <t>Trentino-Alto Adige/</t>
    </r>
    <r>
      <rPr>
        <i/>
        <sz val="11"/>
        <rFont val="Calibri"/>
        <family val="2"/>
        <scheme val="minor"/>
      </rPr>
      <t>Südtirol</t>
    </r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</si>
  <si>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</si>
  <si>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</si>
  <si>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</si>
  <si>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</si>
  <si>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</si>
  <si>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</si>
  <si>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</si>
  <si>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</si>
  <si>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</si>
  <si>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</si>
  <si>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</si>
  <si>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</si>
  <si>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</si>
  <si>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</si>
  <si>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</si>
  <si>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</si>
  <si>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Ripartizione</t>
  </si>
  <si>
    <t>Nord-ovest</t>
  </si>
  <si>
    <t>Nord-est</t>
  </si>
  <si>
    <t>Centro</t>
  </si>
  <si>
    <t>Sud</t>
  </si>
  <si>
    <t>Isole</t>
  </si>
  <si>
    <t>Macro ripartizione</t>
  </si>
  <si>
    <t>Centro-Nord</t>
  </si>
  <si>
    <t>Mezzogiorno</t>
  </si>
  <si>
    <t>Italia</t>
  </si>
  <si>
    <t>INDICE</t>
  </si>
  <si>
    <t>Prospetto 1 - Metadati (descrizione tecnica degli indicatori)</t>
  </si>
  <si>
    <t>Algoritmo</t>
  </si>
  <si>
    <t>Fonte</t>
  </si>
  <si>
    <t>Descrizione</t>
  </si>
  <si>
    <t>IV trim. 2022</t>
  </si>
  <si>
    <t>IV trim. 2004</t>
  </si>
  <si>
    <t>Maschi</t>
  </si>
  <si>
    <t>Femmine</t>
  </si>
  <si>
    <t>Totale</t>
  </si>
  <si>
    <t>Nord-Ovest</t>
  </si>
  <si>
    <t>Nord-Est</t>
  </si>
  <si>
    <t>Tavola 1 – Popolazione per generazioni</t>
  </si>
  <si>
    <t>Popolazione residente</t>
  </si>
  <si>
    <t>18-34 anni/totale (%)</t>
  </si>
  <si>
    <t>Elaborazione su fonte: Istat</t>
  </si>
  <si>
    <t>Anno 2021</t>
  </si>
  <si>
    <t>Anno 2001</t>
  </si>
  <si>
    <t>Bulgaria</t>
  </si>
  <si>
    <t>Estonia</t>
  </si>
  <si>
    <t>Malta</t>
  </si>
  <si>
    <t>Austria</t>
  </si>
  <si>
    <t>Romania</t>
  </si>
  <si>
    <t>Slovenia</t>
  </si>
  <si>
    <t>Fonte: Eurostat</t>
  </si>
  <si>
    <t>18-34 anni</t>
  </si>
  <si>
    <t>2040*</t>
  </si>
  <si>
    <t>2060*</t>
  </si>
  <si>
    <t>Belgio</t>
  </si>
  <si>
    <t>Repubblica Ceca</t>
  </si>
  <si>
    <t>Danimarca</t>
  </si>
  <si>
    <t>Germania</t>
  </si>
  <si>
    <t>Irlanda</t>
  </si>
  <si>
    <t>Grecia</t>
  </si>
  <si>
    <t>Spagna</t>
  </si>
  <si>
    <t>Francia</t>
  </si>
  <si>
    <t>Croazia</t>
  </si>
  <si>
    <t>Cipro</t>
  </si>
  <si>
    <t>Lettonia</t>
  </si>
  <si>
    <t>Lituania</t>
  </si>
  <si>
    <t>Lussemburgo</t>
  </si>
  <si>
    <t>Ungheria</t>
  </si>
  <si>
    <t>Paesi Bassi</t>
  </si>
  <si>
    <t>Polonia</t>
  </si>
  <si>
    <t>Portogallo</t>
  </si>
  <si>
    <t>Slovacchia</t>
  </si>
  <si>
    <t>Finlandia</t>
  </si>
  <si>
    <t>Svezia</t>
  </si>
  <si>
    <t>Unione europea a 27</t>
  </si>
  <si>
    <t>30-39 anni</t>
  </si>
  <si>
    <t>"Ricostruzione"</t>
  </si>
  <si>
    <t>"Impegno"</t>
  </si>
  <si>
    <t>"Identità"</t>
  </si>
  <si>
    <t>"Transizione (X)"</t>
  </si>
  <si>
    <t>Generazione</t>
  </si>
  <si>
    <t>"Impegno (baby boom 1)"</t>
  </si>
  <si>
    <t>"Identità (baby boom 2)"</t>
  </si>
  <si>
    <t>"Transizione (Gen-X)"</t>
  </si>
  <si>
    <t>"Millennio (Millennials)" (Gen-Y)</t>
  </si>
  <si>
    <t>"Reti (I-generation)" (Gen-Z)</t>
  </si>
  <si>
    <t>Anno iniziale</t>
  </si>
  <si>
    <t>Anno finale</t>
  </si>
  <si>
    <t>(*) Legenda</t>
  </si>
  <si>
    <t>Tasso di immatricolazione</t>
  </si>
  <si>
    <t>Tasso di iscrizione</t>
  </si>
  <si>
    <t>Tasso di conseguimento della laurea</t>
  </si>
  <si>
    <t>Elaborazione su fonte: MUR</t>
  </si>
  <si>
    <t>18-25 (I-Generation)</t>
  </si>
  <si>
    <t>26-40 (Millennials)</t>
  </si>
  <si>
    <t>41-55 (Transizione)</t>
  </si>
  <si>
    <t>56-65 (Identità)</t>
  </si>
  <si>
    <t>66-75 (Impegno)</t>
  </si>
  <si>
    <t>76-95 (Ricostruzione)</t>
  </si>
  <si>
    <t>Paese</t>
  </si>
  <si>
    <t>Tavola 1 – Popolazione residente per classi d'età e sesso (e relative generazioni)(*). Anno 2022 (dati all'1-1-2022). Valori assoluti</t>
  </si>
  <si>
    <t xml:space="preserve"> Bassa istruzione</t>
  </si>
  <si>
    <t xml:space="preserve"> Alta istruzione</t>
  </si>
  <si>
    <r>
      <rPr>
        <sz val="9"/>
        <color rgb="FF000000"/>
        <rFont val="Calibri"/>
        <family val="2"/>
        <scheme val="minor"/>
      </rPr>
      <t xml:space="preserve">(*) Totale rispondenti alle modalità "scarse" o "assolutamente insufficienti" alla seguente domanda: </t>
    </r>
    <r>
      <rPr>
        <i/>
        <sz val="9"/>
        <color rgb="FF000000"/>
        <rFont val="Calibri"/>
        <family val="2"/>
        <scheme val="minor"/>
      </rPr>
      <t>"Con riferimento agli ultimi 12 mesi e tenendo presente le esigenze di tutti i componenti familiari, come sono state le risorse economiche complessive della famiglia?"</t>
    </r>
  </si>
  <si>
    <r>
      <rPr>
        <sz val="9"/>
        <color rgb="FF000000"/>
        <rFont val="Calibri"/>
        <family val="2"/>
        <scheme val="minor"/>
      </rPr>
      <t xml:space="preserve">(*) Totale risposte "un po' peggiorata" o "molto peggiorata" alla seguente affermazione: </t>
    </r>
    <r>
      <rPr>
        <i/>
        <sz val="9"/>
        <color rgb="FF000000"/>
        <rFont val="Calibri"/>
        <family val="2"/>
        <scheme val="minor"/>
      </rPr>
      <t>"Valutazione della situazione economica della famiglia confrontata con quella di un anno fa"</t>
    </r>
  </si>
  <si>
    <r>
      <rPr>
        <sz val="9"/>
        <color rgb="FF000000"/>
        <rFont val="Calibri"/>
        <family val="2"/>
        <scheme val="minor"/>
      </rPr>
      <t xml:space="preserve">(*) Totale risposte "poco" o "per niente" alla seguente affermazione: </t>
    </r>
    <r>
      <rPr>
        <i/>
        <sz val="9"/>
        <color rgb="FF000000"/>
        <rFont val="Calibri"/>
        <family val="2"/>
        <scheme val="minor"/>
      </rPr>
      <t>"Soddisfazione per la situazione economica negli ultimi 12 mesi"</t>
    </r>
  </si>
  <si>
    <t>migliorerà</t>
  </si>
  <si>
    <t>resterà la stessa</t>
  </si>
  <si>
    <t>peggiorerà</t>
  </si>
  <si>
    <t>non so</t>
  </si>
  <si>
    <t>Tavola</t>
  </si>
  <si>
    <t>Dato / Indicatore</t>
  </si>
  <si>
    <t>Popolazione avente dimora abituale nel comune</t>
  </si>
  <si>
    <t>Istat</t>
  </si>
  <si>
    <t>Incidenza della popolazione giovanile (18-34 anni)</t>
  </si>
  <si>
    <t>Quota percentuale della popolazione residente di 18-34 anni sul totale della popolazione</t>
  </si>
  <si>
    <t>Istat, Indagine Aspetti della vita quotidiana</t>
  </si>
  <si>
    <t>Quota percentuale della popolazione residente di 18-34 anni che vivono con almeno un genitore ("persona di riferimento") sul totale della popolazione di 18-34 anni</t>
  </si>
  <si>
    <t>Quota percentuale della popolazione residente di 18-34 anni coniugati, conviventi, coabitanti sul totale della popolazione di 18-34 anni</t>
  </si>
  <si>
    <t>Quota percentuale della popolazione residente di 18-34 anni che è "persona di riferimento" e con figli, sul totale della popolazione di 18-34 anni</t>
  </si>
  <si>
    <t>1) Popolazione (di una specifica fascia di età/generazione) con bassa istruzione / Popolazione totale (di una specifica fascia di età/generazione) (%)</t>
  </si>
  <si>
    <t xml:space="preserve"> Istat, Indagine Aspetti della vita quotidiana; Eurostat</t>
  </si>
  <si>
    <t>2) Popolazione (di una specifica fascia di età/generazione) con istruzione terziaria / Popolazione totale (di una specifica fascia di età/generazione) (%)</t>
  </si>
  <si>
    <t>Immatricolati (anno solare t-1) / Popolazione residente di 19 anni (al 1 gennaio dell’anno solare t) (%)</t>
  </si>
  <si>
    <t>MUR e Istat</t>
  </si>
  <si>
    <t>Neo-iscritti all'università  (anno solare t-1) per 100 residenti di 19 anni (al 1 gennaio dell’anno solare t)</t>
  </si>
  <si>
    <t>Iscritti (anno solare t-1) / Popolazione residente di 19-25 anni (al 1 gennaio dell’anno solare t) (%)</t>
  </si>
  <si>
    <t>Iscritti, a qualsiasi tipo di corso e ordinamento e in qualunque sede (anno solare t-1) per 100 giovani di 19-25 anni residenti (al 1 gennaio dell’anno solare t)</t>
  </si>
  <si>
    <t>Totale Laureati (anno solare t) / Popolazione residente di 23-25 anni (al 31-12- dell’anno solare t) (%)</t>
  </si>
  <si>
    <t>Laureati (laurea magistrale biennali e a ciclo unico, anno solare t) per 100 giovani di 23-25 anni (al 31-12- dell’anno solare t)</t>
  </si>
  <si>
    <t>LAVORO, OCCUPAZIONE: (1) tasso di disoccupazione; (2) tasso di occupazione; (3) tasso di attività</t>
  </si>
  <si>
    <t>Disoccupati (20-34 anni) / Forze di lavoro (20-34 anni) (%)</t>
  </si>
  <si>
    <t>I disoccupati (o in cerca di occupazione) comprendono le persone non occupate (in una specifica fascia d'età, tra i 15 e i 74 anni) che:
- hanno effettuato almeno un’azione attiva di ricerca di lavoro nelle quattro settimane che precedono la settimana di riferimento e sono disponibili a lavorare (o ad avviare un’attività autonoma) entro le due settimane successive;
- oppure, inizieranno un lavoro entro tre mesi dalla settimana di riferimento e sarebbero disponibili a lavorare (o ad avviare un’attività autonoma) entro le due settimane successive, qualora fosse possibile anticipare l’inizio del lavoro.</t>
  </si>
  <si>
    <t>Occupati (20-34 anni) / Popolazione (20-34 anni) totale (%)</t>
  </si>
  <si>
    <t>Gli occupati comprendono le persone  (in una specifica fascia d'età, tra 15 e 89 anni) che nella settimana di riferimento:
- hanno svolto almeno un’ora di lavoro a fini di retribuzione o di profitto, compresi i coadiuvanti familiari non retribuiti;
- sono temporaneamente assenti dal lavoro perché in ferie, con orario flessibile (part time verticale, recupero ore, etc.), in malattia, in maternità/paternità obbligatoria, in formazione professionale retribuita dal datore di lavoro;
- sono in congedo parentale e ricevono e/o hanno diritto a un reddito o a prestazioni legate al lavoro,
indipendentemente dalla durata dell’assenza;
- sono assenti in quanto lavoratori stagionali ma continuano a svolgere regolarmente mansioni e compiti necessari al proseguimento dell’attività (da tali mansioni e compiti va escluso l’adempimento di obblighi legali o amministrativi);
- sono temporaneamente assenti per altri motivi e la durata prevista dell’assenza è pari o inferiore a tre mesi.
Le precedenti condizioni prescindono dalla sottoscrizione di un contratto di lavoro e gli occupati stimati attraverso l’indagine campionaria sulle Forze di lavoro comprendono pertanto anche forme di lavoro irregolare.</t>
  </si>
  <si>
    <t>Forze di lavoro (20-34 anni) /  Popolazione (20-34 anni) totale (%)</t>
  </si>
  <si>
    <t>Forza di lavoro: Persone (in una specifica fascia d'età, di 15 anni e più), occupate e disoccupate.</t>
  </si>
  <si>
    <t>Lavoratori dipendenti (20-34 anni) / Totale occupati (20-34 anni) (%)</t>
  </si>
  <si>
    <t>Lavoro dipendente: lavoro svolto, con o senza contratto, per un datore di lavoro pubblico o privato ricevendo un compenso sotto forma di stipendio, salario, rimborso spese, pagamento in natura, vitto, alloggio, ecc. Sono compresi anche: gli apprendisti, i praticanti e tirocinanti retribuiti (stage retribuito, borse di studio, assegni di ricerca), cioè coloro che nella loro attività alternano formazione, pratica e lavoro; i lavoratori assunti da un’agenzia di lavoro interinale; coloro che lavorano presso il proprio domicilio in condizioni di subordinazione su commissione di una o più imprese.</t>
  </si>
  <si>
    <t>Lavoratori dipendenti a tempo indeterminato (20-34 anni) / Totale dipendenti (20-34 anni) (%)</t>
  </si>
  <si>
    <t>Lavoratori a tempo indetermiato: occupati con un rapporto di lavoro dipendente, regolato o meno da contratto, per il quale non è definito alcun termine.</t>
  </si>
  <si>
    <t>Lavoratori dipendenti full-time (20-34 anni) / Totale dipendenti (20-34 anni) (%)</t>
  </si>
  <si>
    <t>Quota percentuale dei lavoratori a tempo pieno sul totale dei lavoratori dipendenti</t>
  </si>
  <si>
    <t>Previsione demografica</t>
  </si>
  <si>
    <t>Elaborazione che mostra lo sviluppo futuro di una popolazione all'anno t</t>
  </si>
  <si>
    <t>Istat - Scenari demografici (previsioni della popolazione)</t>
  </si>
  <si>
    <t>Quota percentuale dei giovani di 18-34 anni che valutano peggiorata la situazione economica della famiglia confrontata con quella di un anno fa sul totale dei giovani di 18-34 anni</t>
  </si>
  <si>
    <t>Quota percentuale dei giovani di 18-34 anni che considerano insufficienti  le risorse economiche complessive della famiglia (con riferimento agli ultimi 12 mesi e tenendo conto di tutti i componenti familiari) sul totale dei giovani di 18-34 anni</t>
  </si>
  <si>
    <t xml:space="preserve">Quota percentuale dei giovani di 18-34 anni insoddisfatti per la situazione economica (con riferimento agli ultimi 12 mesi) sul totale dei giovani di 18-34 anni </t>
  </si>
  <si>
    <r>
      <rPr>
        <sz val="9"/>
        <color rgb="FF000000"/>
        <rFont val="Calibri"/>
        <family val="2"/>
        <scheme val="minor"/>
      </rPr>
      <t xml:space="preserve">(*) Risposte alla seguente domanda: </t>
    </r>
    <r>
      <rPr>
        <i/>
        <sz val="9"/>
        <color rgb="FF000000"/>
        <rFont val="Calibri"/>
        <family val="2"/>
        <scheme val="minor"/>
      </rPr>
      <t>"Nei prossimi 5 anni lei pensa che la sua situazione personale: migliorerà, resterà la stessa o peggiorerà?"</t>
    </r>
  </si>
  <si>
    <t>Repubblia Ceca</t>
  </si>
  <si>
    <t>Tavola 3 – Popolazione residente (complessiva, giovanile ed incidenza)</t>
  </si>
  <si>
    <t>Tavola 2 - Popolazione residente (complessiva e giovanile) ed incidenza giovani nei Paesi UE. Anni 2001 e 2021. Valori assoluti e %</t>
  </si>
  <si>
    <t>Tavola 3 – Popolazione residente (complessiva, giovanile e incidenza). Anni 1981, 2001, 2021 e previsioni 2040 e 2060 (dati al 31 dicembre). Valori assoluti e %</t>
  </si>
  <si>
    <t xml:space="preserve">Elaborazione su fonte: Istat </t>
  </si>
  <si>
    <t>(*) scenario mediano</t>
  </si>
  <si>
    <t>Tavola 4 - Giovani (18-34 ANNI) che vivono in famiglia nei Paesi dell'Unione europea (UE a 27 Stati, marzo 2020), per sesso. Anni 2010 e 2022. Valori %</t>
  </si>
  <si>
    <t>Elaborazione su fonte: Istat (Multiscopo sulle famiglie: aspetti della vita quotidiana)</t>
  </si>
  <si>
    <t>Bassa istruzione (livelli 0-2)</t>
  </si>
  <si>
    <t>Istruzione terziaria (livelli 5-8)</t>
  </si>
  <si>
    <t>Elaborazione su fonte: Istat (Rilevazione sulle forze di lavoro)</t>
  </si>
  <si>
    <t>Popolazione residente per sesso (e generazioni)</t>
  </si>
  <si>
    <t>Popolazione costituita dalle persone aventi dimora abituale nei Comuni italiani. Non cessano di appartenere alla popolazione residente le persone temporaneamente dimoranti in altro comune o all’estero per l’esercizio di occupazioni stagionali o per causa di durata limitata. Per approfondimenti sulle componenti generazionali: https://www.istat.it/it/files//2016/04/Cap_2_Ra2016.pdf</t>
  </si>
  <si>
    <t>2</t>
  </si>
  <si>
    <t>3</t>
  </si>
  <si>
    <t>Elaborazione basata su determinate ipotesi (scenario previsivo) riguardo al futuro corso della mortalità, della fecondità e della migratorietà. Scenario previsivo: descrizione del contesto, anche concettuale, nel quale la popolazione viene proiettata. In un approccio deterministico normalmente si riferisce all’ipotesi definita principale o centrale. In uno stocastico può riferirsi all’ipotesi identificata come media o mediana. Per approfondimenti metodologici: https://demo.istat.it/data/previsioni/nota_previsioni_demografiche_demo.pdf</t>
  </si>
  <si>
    <t>INDICATORI SUGLI STUDI UNIVERSITARI: (1) tasso di immatricolazione; (2) tasso di iscrizione; (3) tasso di conseguimento della laurea</t>
  </si>
  <si>
    <t>13</t>
  </si>
  <si>
    <t>14</t>
  </si>
  <si>
    <t>LAVORATORI DIPENDENTI: (1) totale dipendenti; (2) dipendenti a tempo indeterminato; (3) dipendenti tempo pieno</t>
  </si>
  <si>
    <t>BENESSERE ECONOMICO, FUTURO (PERCEZIONI): (1) tendenza critica; (2) risorse inadeguate; (3) insoddisfazione specifica; (4) percezione sul futuro</t>
  </si>
  <si>
    <t>1) Popolazione residente (18-34 anni) che considera peggiorata la situazione economica della famiglia / Popolazione (18-34 anni) totale (%)</t>
  </si>
  <si>
    <t>2) Popolazione residente (18-34 anni) che considera insufficienti le risorse economiche complessive della famiglia / Popolazione (18-34 anni) totale (%)</t>
  </si>
  <si>
    <t>3) Popolazione residente (18-34 anni) insoddisfatta per la situazione economica / Popolazione (18-34 anni) totale (%)</t>
  </si>
  <si>
    <t>4) Percezione sul futuro della popolazione residente (18-34 anni) / Popolazione (18-34 anni) totale (%)</t>
  </si>
  <si>
    <t xml:space="preserve">Quota percentuale dei giovani di 18-34 anni secondo le risposte alla domanda: "Nei prossimi 5 anni lei pensa che la sua situazione personale: migliorerà, resterà la stessa o peggiorerà?"  sul totale dei giovani di 18-34 anni </t>
  </si>
  <si>
    <t>Tavola 5.a - Giovani che vivono in famiglia, per sesso. Anni 2001 e 2021. Valori %</t>
  </si>
  <si>
    <t>Tavola 5.b - Giovani (18-34 anni) coniugati, conviventi, coabitanti, per sesso.  Anni 2001 e 2021. Valori %</t>
  </si>
  <si>
    <t>Tavola 5.c - Giovani (18-34 anni) "persone di riferimento" (o coniuge) con figli, per sesso. Anni 2001 e 2021. Valori %</t>
  </si>
  <si>
    <t>Tavola 6 - Livello di istruzione (bassa e terziaria) dei giovani (20-29 anni) nei Paesi dell'Unione europea (UE a 27 Stati, marzo 2020), per sesso. Anni 2010 e 2022. Valori %</t>
  </si>
  <si>
    <t>Tavola 7.a - Livello di istruzione (bassa e terziaria) della popolazione giovanile (18-34 anni), per sesso. Anni 2001 e 2021. Valori %</t>
  </si>
  <si>
    <t>Tavola 7.b - "Bassa istruzione" della popolazione residente (25 anni e più), per generazione di appartenenza (*). Anno 2021. Valori %</t>
  </si>
  <si>
    <t>Tavola 7.c - "Alta istruzione (terziaria)" della popolazione residente (25 anni e più), per generazione di appartenenza (*). Anno 2021. Valori %</t>
  </si>
  <si>
    <t>"Millenials (Y)" e post "Millenials"</t>
  </si>
  <si>
    <t>"Millennio (Millennials)" (Gen-Y) e post "Millennials" (Gen-Z)</t>
  </si>
  <si>
    <t>Post "Millennials" = nati nel 1996 ("I-generation" con 25 anni)</t>
  </si>
  <si>
    <t>Tavola 8 - Tasso di immatricolazione, tasso di iscrizione e tasso di conseguimento della laurea, per residenza e sesso. Valori %</t>
  </si>
  <si>
    <t>Tavola 8 - Tasso di immatricolazione, tasso di iscrizione e tasso di conseguimento della laurea</t>
  </si>
  <si>
    <t>Tavola 9 - Tasso di occupazione nella popolazione giovanile (15-29 ANNI) nei Paesi dell'Unione europea (UE a 27 Stati, marzo 2020), per sesso. Anni 2010 e 2022. Valori %</t>
  </si>
  <si>
    <t>Tavola 10 - Tasso di disoccupazione nella popolazione giovanile (15-29 ANNI) nei Paesi dell'Unione europea (UE a 27 Stati, marzo 2020), per sesso. Anni 2010 e 2022. Valori %</t>
  </si>
  <si>
    <t>Tavola 11 - Tasso di attività nella popolazione giovanile (15-29 ANNI) nei Paesi dell'Unione europea (UE a 27 Stati, marzo 2020), per sesso. Anni 2010 e 2022. Valori %</t>
  </si>
  <si>
    <t>Tavola 12.a - Tasso di attività (20-34 anni), per sesso. Anni 2004 e 2022 (IV trimestre). Valori %</t>
  </si>
  <si>
    <t>Tavola 12.b - Tasso di occupazione (20-34 anni), per sesso. Anni 2004 e 2022 (IV trimestre). Valori %</t>
  </si>
  <si>
    <t>Tavola 12.c - Tasso di disoccupazione (20-34 anni), per sesso. Anni 2004 e 2022 (IV trimestre). Valori %</t>
  </si>
  <si>
    <t>Tavola 13.a - Quota di lavoratori dipendenti (20-34 anni) sul totale degli occupati, per sesso. Anni 2004 e 2022 (IV trimestre). Valori %</t>
  </si>
  <si>
    <t>Tavola 13.b - Quota di lavoratori dipendenti a tempo indeterminato (20-34 anni) sul totale dei dipendenti, per sesso. Anni 2004 e 2022 (IV trimestre). Valori %</t>
  </si>
  <si>
    <t>Tavola 13.c - Quota di lavoratori dipendenti a tempo pieno (20-34 anni) sul totale dei dipendenti, per sesso. Anni 2004 e 2022 (IV trimestre). Valori %</t>
  </si>
  <si>
    <t>Tavola 14.a - Giovani (18-34 anni) che considerano peggiorata la situazione economica della famiglia rispetto all'anno precedente, per sesso (*). Anni 2001 e 2021. Valori %</t>
  </si>
  <si>
    <t>Tavola 14.b - Giovani (18-34 anni) che considerano insufficienti le risorse economiche della propria famiglia, per sesso (*). Anni 2001 e 2021. Valori %</t>
  </si>
  <si>
    <t>Tavola 14.c - Giovani (18-34 anni) che si ritengono insoddisfatti della propria situazione economica, per sesso (*). Anni 2001 e 2021. Valori %</t>
  </si>
  <si>
    <t>Tavola 14.d - Percezione dei giovani (18-34 anni) sulla propria situazione personale nei prossimi 5 anni, per sesso (*). Anno 2021. Valori %</t>
  </si>
  <si>
    <t>Tavole 14 - Benessere economico, futuro (percezioni)</t>
  </si>
  <si>
    <t>4</t>
  </si>
  <si>
    <t>5</t>
  </si>
  <si>
    <t>1) Popolazione residente (18-34 anni) che vivono in famiglia nell'UE a 27/ Popolazione (18-34 anni) nell'UE a 27 totale (%)</t>
  </si>
  <si>
    <t>TRANSIZIONI FAMILIARI (giovani 18-34 anni): (1)  vivono in famiglia UE; (2) vivono in famiglia Italia; (3) coniugati, conviventi, co-abitanti; (4) con figli (persona di riferimento o coniuge)</t>
  </si>
  <si>
    <t>2) Popolazione residente (18-34 anni) che vivono in famiglia / Popolazione (18-34 anni) totale (%)</t>
  </si>
  <si>
    <t>3) Popolazione residente (18-34 anni) coniugati, conviventi coabitanti / Popolazione (18-34 anni) totale (%)</t>
  </si>
  <si>
    <t>4) Popolazione residente (18-34 anni) "Persona di riferimento" con figli / Popolazione (18-34 anni) totale (%)</t>
  </si>
  <si>
    <t>Quota percentuale della popolazione residente di 18-34 anni che vivono in famiglia nell'UE a 27 Stati sul totale della popolazione di 18-34 anni nell'UE a 27 Stati</t>
  </si>
  <si>
    <t>6 - 7</t>
  </si>
  <si>
    <t>8</t>
  </si>
  <si>
    <t>ISTRUZIONE: (1) "bassa istruzione"; (2) "alta istruzione" (terziaria)</t>
  </si>
  <si>
    <t>A livello europeo, il possesso di un titolo di studio secondario superiore è considerato un traguardo indispensabile. Di conseguenza nella «bassa istruzione» confluiscono i titoli di istruzione fino al diploma di scuola secondaria di I grado, compresa la qualifica professionale regionale di primo livello con durata inferiore ai due anni (livelli 0-2). Di contro, l'istruzione terziaria include tutti i titoli successivi al diploma secondario: i titoli Universitari, Accademici (AFAM), i Diplomi di tecnico superiore ITS e altri titoli terziari non universitari. Sono inclusi i titoli post-laurea o post-AFAM (livelli 5-8).</t>
  </si>
  <si>
    <t>9 -10 -11 -12</t>
  </si>
  <si>
    <t>Tavola 5 - Transizioni familiari (Italia)</t>
  </si>
  <si>
    <t>Tavola 4 - Giovani che vivono in famiglia (UE a 27 Stati)</t>
  </si>
  <si>
    <t>Tavola 6 - Livello di istruzione dei giovani (UE a 27 Stati)</t>
  </si>
  <si>
    <t>Tavola 2 - Popolazione residente (complessiva e giovanile) ed incidenza giovani (UE a 27 Stati)</t>
  </si>
  <si>
    <t>Tavola 10 - Tasso di disoccupazione giovanile (UE a 27 Stati)</t>
  </si>
  <si>
    <t>Tavola 9 - Tasso di occupazione giovanile (UE a 27 Stati)</t>
  </si>
  <si>
    <t>Tavola 11 - Tasso di attività giovanile (UE a 27 Stati)</t>
  </si>
  <si>
    <t>Tavole 12 - Lavoro, occupazione (Italia)</t>
  </si>
  <si>
    <t>Tavole 13 - Lavoratori dipendenti (Italia)</t>
  </si>
  <si>
    <t>Tavola 7 - Livello di istruzione della popolazione giovanile (Italia)</t>
  </si>
  <si>
    <t>Eurostat</t>
  </si>
  <si>
    <t>Nord</t>
  </si>
  <si>
    <t>Istat - Rilevazione sulle forze di lavoro; Eurostat</t>
  </si>
  <si>
    <t>Popolazione residente (18-34 anni) nell'UE a 27 / Popolazione nell'UE a 27 totale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</si>
</sst>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0.0%"/>
    <numFmt numFmtId="166" formatCode="#,##0.0"/>
    <numFmt numFmtId="167" formatCode="0.0"/>
    <numFmt numFmtId="168" formatCode="_-* #,##0.0\ _€_-;\-* #,##0.0\ _€_-;_-* &quot;-&quot;?\ _€_-;_-@_-"/>
    <numFmt numFmtId="169" formatCode="#,##0.0000"/>
    <numFmt numFmtId="170" formatCode="#,##0.000000000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4"/>
      <color rgb="FF000000"/>
      <name val="Times New Roman"/>
      <family val="1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rgb="FF808080"/>
      <name val="Arial Narrow"/>
      <family val="2"/>
    </font>
    <font>
      <b/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6F6F6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/>
    <xf numFmtId="0" fontId="23" fillId="0" borderId="0"/>
    <xf numFmtId="164" fontId="7" fillId="0" borderId="0" applyFont="0" applyFill="0" applyBorder="0" applyAlignment="0" applyProtection="0"/>
  </cellStyleXfs>
  <cellXfs count="2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3" borderId="7" xfId="1" applyFont="1" applyFill="1" applyBorder="1" applyAlignment="1">
      <alignment vertical="center"/>
    </xf>
    <xf numFmtId="0" fontId="4" fillId="3" borderId="5" xfId="1" applyFont="1" applyFill="1" applyBorder="1" applyAlignment="1">
      <alignment vertical="center"/>
    </xf>
    <xf numFmtId="0" fontId="4" fillId="3" borderId="9" xfId="1" applyFont="1" applyFill="1" applyBorder="1" applyAlignment="1">
      <alignment vertical="center"/>
    </xf>
    <xf numFmtId="0" fontId="3" fillId="3" borderId="11" xfId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8" fillId="0" borderId="0" xfId="0" applyFont="1"/>
    <xf numFmtId="0" fontId="9" fillId="0" borderId="0" xfId="3"/>
    <xf numFmtId="0" fontId="4" fillId="3" borderId="4" xfId="1" applyFont="1" applyFill="1" applyBorder="1" applyAlignment="1">
      <alignment vertical="center"/>
    </xf>
    <xf numFmtId="0" fontId="4" fillId="3" borderId="18" xfId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14" fillId="0" borderId="5" xfId="4" applyFont="1" applyFill="1" applyBorder="1" applyAlignment="1"/>
    <xf numFmtId="3" fontId="14" fillId="0" borderId="5" xfId="4" applyNumberFormat="1" applyFont="1" applyFill="1" applyBorder="1" applyAlignment="1">
      <alignment horizontal="right"/>
    </xf>
    <xf numFmtId="3" fontId="0" fillId="0" borderId="22" xfId="0" applyNumberFormat="1" applyBorder="1"/>
    <xf numFmtId="3" fontId="0" fillId="0" borderId="6" xfId="0" applyNumberFormat="1" applyBorder="1"/>
    <xf numFmtId="0" fontId="14" fillId="0" borderId="9" xfId="4" applyFont="1" applyFill="1" applyBorder="1" applyAlignment="1"/>
    <xf numFmtId="3" fontId="14" fillId="0" borderId="9" xfId="4" applyNumberFormat="1" applyFont="1" applyFill="1" applyBorder="1" applyAlignment="1">
      <alignment horizontal="right"/>
    </xf>
    <xf numFmtId="3" fontId="0" fillId="0" borderId="0" xfId="0" applyNumberFormat="1"/>
    <xf numFmtId="0" fontId="14" fillId="0" borderId="0" xfId="4" applyFont="1" applyFill="1" applyBorder="1" applyAlignment="1"/>
    <xf numFmtId="0" fontId="14" fillId="0" borderId="19" xfId="4" applyFont="1" applyFill="1" applyBorder="1" applyAlignment="1"/>
    <xf numFmtId="0" fontId="14" fillId="0" borderId="23" xfId="4" applyFont="1" applyFill="1" applyBorder="1" applyAlignment="1"/>
    <xf numFmtId="3" fontId="0" fillId="0" borderId="10" xfId="0" applyNumberFormat="1" applyBorder="1"/>
    <xf numFmtId="0" fontId="15" fillId="0" borderId="0" xfId="0" applyFont="1"/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vertical="center" wrapText="1"/>
    </xf>
    <xf numFmtId="3" fontId="11" fillId="0" borderId="5" xfId="0" applyNumberFormat="1" applyFont="1" applyBorder="1" applyAlignment="1">
      <alignment horizontal="right" vertical="center"/>
    </xf>
    <xf numFmtId="3" fontId="15" fillId="0" borderId="0" xfId="0" applyNumberFormat="1" applyFont="1"/>
    <xf numFmtId="3" fontId="11" fillId="0" borderId="9" xfId="0" applyNumberFormat="1" applyFont="1" applyBorder="1" applyAlignment="1">
      <alignment horizontal="right" vertical="center" wrapText="1"/>
    </xf>
    <xf numFmtId="3" fontId="11" fillId="0" borderId="9" xfId="0" applyNumberFormat="1" applyFont="1" applyBorder="1" applyAlignment="1">
      <alignment horizontal="right" vertical="center"/>
    </xf>
    <xf numFmtId="0" fontId="16" fillId="2" borderId="7" xfId="0" applyFont="1" applyFill="1" applyBorder="1" applyAlignment="1">
      <alignment horizontal="center" vertical="center" wrapText="1"/>
    </xf>
    <xf numFmtId="3" fontId="0" fillId="0" borderId="5" xfId="0" applyNumberFormat="1" applyFont="1" applyBorder="1"/>
    <xf numFmtId="166" fontId="0" fillId="0" borderId="5" xfId="0" applyNumberFormat="1" applyFont="1" applyBorder="1"/>
    <xf numFmtId="166" fontId="0" fillId="0" borderId="6" xfId="0" applyNumberFormat="1" applyFont="1" applyBorder="1"/>
    <xf numFmtId="3" fontId="0" fillId="0" borderId="9" xfId="0" applyNumberFormat="1" applyFont="1" applyBorder="1"/>
    <xf numFmtId="166" fontId="0" fillId="0" borderId="9" xfId="0" applyNumberFormat="1" applyFont="1" applyBorder="1"/>
    <xf numFmtId="166" fontId="0" fillId="0" borderId="10" xfId="0" applyNumberFormat="1" applyFont="1" applyBorder="1"/>
    <xf numFmtId="0" fontId="6" fillId="3" borderId="5" xfId="1" applyFont="1" applyFill="1" applyBorder="1" applyAlignment="1">
      <alignment vertical="center"/>
    </xf>
    <xf numFmtId="0" fontId="6" fillId="3" borderId="9" xfId="1" applyFont="1" applyFill="1" applyBorder="1" applyAlignment="1">
      <alignment vertical="center"/>
    </xf>
    <xf numFmtId="166" fontId="0" fillId="0" borderId="0" xfId="0" applyNumberFormat="1" applyFont="1"/>
    <xf numFmtId="3" fontId="15" fillId="0" borderId="12" xfId="0" applyNumberFormat="1" applyFont="1" applyBorder="1"/>
    <xf numFmtId="166" fontId="0" fillId="0" borderId="12" xfId="0" applyNumberFormat="1" applyFont="1" applyBorder="1"/>
    <xf numFmtId="166" fontId="0" fillId="0" borderId="27" xfId="0" applyNumberFormat="1" applyFont="1" applyBorder="1"/>
    <xf numFmtId="0" fontId="3" fillId="3" borderId="0" xfId="1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3" fontId="18" fillId="0" borderId="0" xfId="0" applyNumberFormat="1" applyFont="1" applyAlignment="1">
      <alignment horizontal="right" vertical="center" wrapText="1"/>
    </xf>
    <xf numFmtId="3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" fontId="19" fillId="0" borderId="0" xfId="0" applyNumberFormat="1" applyFont="1" applyAlignment="1">
      <alignment horizontal="right" vertical="center" wrapText="1"/>
    </xf>
    <xf numFmtId="3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167" fontId="11" fillId="0" borderId="5" xfId="0" applyNumberFormat="1" applyFont="1" applyBorder="1" applyAlignment="1">
      <alignment horizontal="right" vertical="center"/>
    </xf>
    <xf numFmtId="167" fontId="11" fillId="0" borderId="6" xfId="0" applyNumberFormat="1" applyFont="1" applyBorder="1" applyAlignment="1">
      <alignment horizontal="right" vertical="center" wrapText="1"/>
    </xf>
    <xf numFmtId="167" fontId="11" fillId="0" borderId="9" xfId="0" applyNumberFormat="1" applyFont="1" applyBorder="1" applyAlignment="1">
      <alignment horizontal="right" vertical="center"/>
    </xf>
    <xf numFmtId="167" fontId="11" fillId="0" borderId="10" xfId="0" applyNumberFormat="1" applyFont="1" applyBorder="1" applyAlignment="1">
      <alignment horizontal="right" vertical="center" wrapText="1"/>
    </xf>
    <xf numFmtId="0" fontId="20" fillId="3" borderId="9" xfId="1" applyFont="1" applyFill="1" applyBorder="1" applyAlignment="1">
      <alignment vertical="center"/>
    </xf>
    <xf numFmtId="3" fontId="10" fillId="0" borderId="9" xfId="0" applyNumberFormat="1" applyFont="1" applyBorder="1" applyAlignment="1">
      <alignment horizontal="right" vertical="center" wrapText="1"/>
    </xf>
    <xf numFmtId="3" fontId="10" fillId="0" borderId="9" xfId="0" applyNumberFormat="1" applyFont="1" applyBorder="1" applyAlignment="1">
      <alignment horizontal="right" vertical="center"/>
    </xf>
    <xf numFmtId="0" fontId="21" fillId="3" borderId="5" xfId="1" applyFont="1" applyFill="1" applyBorder="1" applyAlignment="1">
      <alignment vertical="center"/>
    </xf>
    <xf numFmtId="3" fontId="22" fillId="0" borderId="5" xfId="0" applyNumberFormat="1" applyFont="1" applyBorder="1" applyAlignment="1">
      <alignment horizontal="right" vertical="center" wrapText="1"/>
    </xf>
    <xf numFmtId="3" fontId="22" fillId="0" borderId="5" xfId="0" applyNumberFormat="1" applyFont="1" applyBorder="1" applyAlignment="1">
      <alignment horizontal="right" vertical="center"/>
    </xf>
    <xf numFmtId="167" fontId="11" fillId="0" borderId="5" xfId="0" applyNumberFormat="1" applyFont="1" applyBorder="1" applyAlignment="1">
      <alignment horizontal="right" vertical="center" wrapText="1"/>
    </xf>
    <xf numFmtId="167" fontId="24" fillId="0" borderId="28" xfId="5" applyNumberFormat="1" applyFont="1" applyFill="1" applyBorder="1" applyAlignment="1"/>
    <xf numFmtId="167" fontId="15" fillId="0" borderId="0" xfId="0" applyNumberFormat="1" applyFont="1"/>
    <xf numFmtId="167" fontId="11" fillId="0" borderId="9" xfId="0" applyNumberFormat="1" applyFont="1" applyBorder="1" applyAlignment="1">
      <alignment horizontal="right" vertical="center" wrapText="1"/>
    </xf>
    <xf numFmtId="0" fontId="25" fillId="4" borderId="5" xfId="4" applyFont="1" applyFill="1" applyBorder="1" applyAlignment="1">
      <alignment horizontal="center" vertical="center" wrapText="1"/>
    </xf>
    <xf numFmtId="0" fontId="25" fillId="4" borderId="6" xfId="4" applyFont="1" applyFill="1" applyBorder="1" applyAlignment="1">
      <alignment horizontal="center" vertical="center" wrapText="1"/>
    </xf>
    <xf numFmtId="0" fontId="4" fillId="3" borderId="29" xfId="1" applyFont="1" applyFill="1" applyBorder="1" applyAlignment="1">
      <alignment vertical="center"/>
    </xf>
    <xf numFmtId="166" fontId="11" fillId="0" borderId="5" xfId="0" applyNumberFormat="1" applyFont="1" applyBorder="1" applyAlignment="1">
      <alignment horizontal="right" vertical="center" wrapText="1"/>
    </xf>
    <xf numFmtId="166" fontId="11" fillId="0" borderId="6" xfId="0" applyNumberFormat="1" applyFont="1" applyBorder="1" applyAlignment="1">
      <alignment horizontal="right" vertical="center"/>
    </xf>
    <xf numFmtId="166" fontId="11" fillId="0" borderId="9" xfId="0" applyNumberFormat="1" applyFont="1" applyBorder="1" applyAlignment="1">
      <alignment horizontal="right" vertical="center" wrapText="1"/>
    </xf>
    <xf numFmtId="166" fontId="22" fillId="0" borderId="6" xfId="0" applyNumberFormat="1" applyFont="1" applyBorder="1" applyAlignment="1">
      <alignment horizontal="right" vertical="center"/>
    </xf>
    <xf numFmtId="166" fontId="10" fillId="0" borderId="9" xfId="0" applyNumberFormat="1" applyFont="1" applyBorder="1" applyAlignment="1">
      <alignment horizontal="right" vertical="center" wrapText="1"/>
    </xf>
    <xf numFmtId="166" fontId="10" fillId="0" borderId="10" xfId="0" applyNumberFormat="1" applyFont="1" applyBorder="1" applyAlignment="1">
      <alignment horizontal="right" vertical="center"/>
    </xf>
    <xf numFmtId="167" fontId="11" fillId="0" borderId="6" xfId="0" applyNumberFormat="1" applyFont="1" applyBorder="1" applyAlignment="1">
      <alignment horizontal="right" vertical="center"/>
    </xf>
    <xf numFmtId="166" fontId="11" fillId="0" borderId="5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right" vertical="center" wrapText="1"/>
    </xf>
    <xf numFmtId="166" fontId="15" fillId="0" borderId="0" xfId="0" applyNumberFormat="1" applyFont="1"/>
    <xf numFmtId="166" fontId="11" fillId="0" borderId="9" xfId="0" applyNumberFormat="1" applyFont="1" applyBorder="1" applyAlignment="1">
      <alignment horizontal="right" vertical="center"/>
    </xf>
    <xf numFmtId="0" fontId="6" fillId="3" borderId="18" xfId="1" applyFont="1" applyFill="1" applyBorder="1" applyAlignment="1">
      <alignment vertical="center"/>
    </xf>
    <xf numFmtId="0" fontId="6" fillId="3" borderId="29" xfId="1" applyFont="1" applyFill="1" applyBorder="1" applyAlignment="1">
      <alignment vertical="center"/>
    </xf>
    <xf numFmtId="166" fontId="0" fillId="0" borderId="31" xfId="0" applyNumberFormat="1" applyFont="1" applyBorder="1"/>
    <xf numFmtId="167" fontId="19" fillId="0" borderId="0" xfId="0" applyNumberFormat="1" applyFont="1" applyAlignment="1">
      <alignment horizontal="right" vertical="center"/>
    </xf>
    <xf numFmtId="165" fontId="15" fillId="0" borderId="0" xfId="2" applyNumberFormat="1" applyFont="1"/>
    <xf numFmtId="165" fontId="16" fillId="2" borderId="5" xfId="2" applyNumberFormat="1" applyFont="1" applyFill="1" applyBorder="1" applyAlignment="1">
      <alignment horizontal="center" vertical="center" wrapText="1"/>
    </xf>
    <xf numFmtId="165" fontId="0" fillId="0" borderId="0" xfId="2" applyNumberFormat="1" applyFont="1" applyBorder="1"/>
    <xf numFmtId="0" fontId="16" fillId="2" borderId="16" xfId="0" applyFont="1" applyFill="1" applyBorder="1" applyAlignment="1">
      <alignment horizontal="center" vertical="center" wrapText="1"/>
    </xf>
    <xf numFmtId="165" fontId="16" fillId="2" borderId="6" xfId="2" applyNumberFormat="1" applyFont="1" applyFill="1" applyBorder="1" applyAlignment="1">
      <alignment horizontal="center" vertical="center" wrapText="1"/>
    </xf>
    <xf numFmtId="167" fontId="11" fillId="0" borderId="16" xfId="0" applyNumberFormat="1" applyFont="1" applyBorder="1" applyAlignment="1">
      <alignment horizontal="right" vertical="center" wrapText="1"/>
    </xf>
    <xf numFmtId="167" fontId="11" fillId="0" borderId="36" xfId="0" applyNumberFormat="1" applyFont="1" applyBorder="1" applyAlignment="1">
      <alignment horizontal="right" vertical="center" wrapText="1"/>
    </xf>
    <xf numFmtId="166" fontId="0" fillId="0" borderId="16" xfId="0" applyNumberFormat="1" applyFont="1" applyBorder="1"/>
    <xf numFmtId="166" fontId="0" fillId="0" borderId="36" xfId="0" applyNumberFormat="1" applyFont="1" applyBorder="1"/>
    <xf numFmtId="167" fontId="11" fillId="0" borderId="16" xfId="0" applyNumberFormat="1" applyFont="1" applyBorder="1" applyAlignment="1">
      <alignment horizontal="right" vertical="center"/>
    </xf>
    <xf numFmtId="167" fontId="11" fillId="0" borderId="36" xfId="0" applyNumberFormat="1" applyFont="1" applyBorder="1" applyAlignment="1">
      <alignment horizontal="right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6" fontId="0" fillId="0" borderId="13" xfId="0" applyNumberFormat="1" applyFont="1" applyBorder="1"/>
    <xf numFmtId="167" fontId="15" fillId="0" borderId="13" xfId="0" applyNumberFormat="1" applyFont="1" applyBorder="1"/>
    <xf numFmtId="166" fontId="0" fillId="0" borderId="24" xfId="0" applyNumberFormat="1" applyFont="1" applyBorder="1"/>
    <xf numFmtId="167" fontId="6" fillId="3" borderId="9" xfId="1" applyNumberFormat="1" applyFont="1" applyFill="1" applyBorder="1" applyAlignment="1">
      <alignment vertical="center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vertical="center"/>
    </xf>
    <xf numFmtId="0" fontId="26" fillId="0" borderId="0" xfId="0" applyFont="1" applyAlignment="1">
      <alignment horizontal="center"/>
    </xf>
    <xf numFmtId="166" fontId="15" fillId="0" borderId="12" xfId="0" applyNumberFormat="1" applyFont="1" applyBorder="1"/>
    <xf numFmtId="0" fontId="3" fillId="2" borderId="5" xfId="0" applyFont="1" applyFill="1" applyBorder="1" applyAlignment="1">
      <alignment horizontal="center" vertical="center" wrapText="1"/>
    </xf>
    <xf numFmtId="0" fontId="15" fillId="0" borderId="0" xfId="0" applyFont="1" applyAlignment="1"/>
    <xf numFmtId="167" fontId="7" fillId="0" borderId="5" xfId="0" applyNumberFormat="1" applyFont="1" applyBorder="1" applyAlignment="1"/>
    <xf numFmtId="167" fontId="11" fillId="0" borderId="5" xfId="0" applyNumberFormat="1" applyFont="1" applyBorder="1" applyAlignment="1">
      <alignment vertical="center" wrapText="1"/>
    </xf>
    <xf numFmtId="167" fontId="11" fillId="0" borderId="5" xfId="0" applyNumberFormat="1" applyFont="1" applyBorder="1" applyAlignment="1">
      <alignment vertical="center"/>
    </xf>
    <xf numFmtId="166" fontId="11" fillId="0" borderId="5" xfId="0" applyNumberFormat="1" applyFont="1" applyBorder="1" applyAlignment="1">
      <alignment vertical="center"/>
    </xf>
    <xf numFmtId="167" fontId="11" fillId="0" borderId="9" xfId="0" applyNumberFormat="1" applyFont="1" applyBorder="1" applyAlignment="1">
      <alignment vertical="center" wrapText="1"/>
    </xf>
    <xf numFmtId="167" fontId="11" fillId="0" borderId="9" xfId="0" applyNumberFormat="1" applyFont="1" applyBorder="1" applyAlignment="1">
      <alignment vertical="center"/>
    </xf>
    <xf numFmtId="166" fontId="11" fillId="0" borderId="9" xfId="0" applyNumberFormat="1" applyFont="1" applyBorder="1" applyAlignment="1">
      <alignment vertical="center"/>
    </xf>
    <xf numFmtId="166" fontId="15" fillId="0" borderId="0" xfId="0" applyNumberFormat="1" applyFont="1" applyAlignment="1"/>
    <xf numFmtId="3" fontId="0" fillId="0" borderId="0" xfId="0" applyNumberFormat="1" applyFont="1" applyAlignment="1"/>
    <xf numFmtId="166" fontId="0" fillId="0" borderId="0" xfId="0" applyNumberFormat="1" applyFont="1" applyAlignment="1"/>
    <xf numFmtId="166" fontId="15" fillId="0" borderId="12" xfId="0" applyNumberFormat="1" applyFont="1" applyBorder="1" applyAlignment="1"/>
    <xf numFmtId="3" fontId="18" fillId="0" borderId="0" xfId="0" applyNumberFormat="1" applyFont="1" applyAlignment="1">
      <alignment vertical="center" wrapText="1"/>
    </xf>
    <xf numFmtId="3" fontId="18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 wrapText="1"/>
    </xf>
    <xf numFmtId="3" fontId="19" fillId="0" borderId="0" xfId="0" applyNumberFormat="1" applyFont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167" fontId="7" fillId="0" borderId="6" xfId="0" applyNumberFormat="1" applyFont="1" applyBorder="1" applyAlignment="1"/>
    <xf numFmtId="167" fontId="7" fillId="0" borderId="9" xfId="0" applyNumberFormat="1" applyFont="1" applyBorder="1" applyAlignment="1"/>
    <xf numFmtId="167" fontId="7" fillId="0" borderId="10" xfId="0" applyNumberFormat="1" applyFont="1" applyBorder="1" applyAlignment="1"/>
    <xf numFmtId="167" fontId="15" fillId="0" borderId="12" xfId="0" applyNumberFormat="1" applyFont="1" applyBorder="1" applyAlignment="1"/>
    <xf numFmtId="167" fontId="15" fillId="0" borderId="27" xfId="0" applyNumberFormat="1" applyFont="1" applyBorder="1" applyAlignment="1"/>
    <xf numFmtId="0" fontId="27" fillId="0" borderId="0" xfId="0" applyFont="1"/>
    <xf numFmtId="0" fontId="20" fillId="0" borderId="0" xfId="0" applyFont="1" applyAlignment="1">
      <alignment vertical="center"/>
    </xf>
    <xf numFmtId="3" fontId="0" fillId="0" borderId="12" xfId="0" applyNumberFormat="1" applyBorder="1"/>
    <xf numFmtId="3" fontId="0" fillId="0" borderId="27" xfId="0" applyNumberFormat="1" applyBorder="1"/>
    <xf numFmtId="0" fontId="25" fillId="4" borderId="8" xfId="4" applyFont="1" applyFill="1" applyBorder="1" applyAlignment="1">
      <alignment horizontal="center" vertical="center" wrapText="1"/>
    </xf>
    <xf numFmtId="0" fontId="25" fillId="4" borderId="44" xfId="4" applyFont="1" applyFill="1" applyBorder="1" applyAlignment="1">
      <alignment horizontal="center" vertical="center" wrapText="1"/>
    </xf>
    <xf numFmtId="3" fontId="0" fillId="0" borderId="5" xfId="0" applyNumberFormat="1" applyBorder="1"/>
    <xf numFmtId="3" fontId="0" fillId="0" borderId="9" xfId="0" applyNumberFormat="1" applyBorder="1"/>
    <xf numFmtId="0" fontId="16" fillId="2" borderId="17" xfId="0" applyFont="1" applyFill="1" applyBorder="1" applyAlignment="1">
      <alignment horizontal="center" vertical="center" wrapText="1"/>
    </xf>
    <xf numFmtId="167" fontId="22" fillId="0" borderId="16" xfId="0" applyNumberFormat="1" applyFont="1" applyBorder="1" applyAlignment="1">
      <alignment horizontal="right" vertical="center" wrapText="1"/>
    </xf>
    <xf numFmtId="167" fontId="10" fillId="0" borderId="36" xfId="0" applyNumberFormat="1" applyFont="1" applyBorder="1" applyAlignment="1">
      <alignment horizontal="right" vertical="center" wrapText="1"/>
    </xf>
    <xf numFmtId="167" fontId="22" fillId="0" borderId="6" xfId="0" applyNumberFormat="1" applyFont="1" applyBorder="1" applyAlignment="1">
      <alignment horizontal="right" vertical="center"/>
    </xf>
    <xf numFmtId="167" fontId="10" fillId="0" borderId="10" xfId="0" applyNumberFormat="1" applyFont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168" fontId="0" fillId="0" borderId="5" xfId="6" applyNumberFormat="1" applyFont="1" applyBorder="1"/>
    <xf numFmtId="168" fontId="0" fillId="0" borderId="16" xfId="6" applyNumberFormat="1" applyFont="1" applyBorder="1"/>
    <xf numFmtId="168" fontId="0" fillId="0" borderId="6" xfId="6" applyNumberFormat="1" applyFont="1" applyBorder="1"/>
    <xf numFmtId="168" fontId="0" fillId="0" borderId="9" xfId="6" applyNumberFormat="1" applyFont="1" applyBorder="1"/>
    <xf numFmtId="168" fontId="0" fillId="0" borderId="36" xfId="6" applyNumberFormat="1" applyFont="1" applyBorder="1"/>
    <xf numFmtId="168" fontId="0" fillId="0" borderId="10" xfId="6" applyNumberFormat="1" applyFont="1" applyBorder="1"/>
    <xf numFmtId="168" fontId="0" fillId="0" borderId="5" xfId="2" applyNumberFormat="1" applyFont="1" applyBorder="1"/>
    <xf numFmtId="168" fontId="0" fillId="0" borderId="16" xfId="2" applyNumberFormat="1" applyFont="1" applyBorder="1"/>
    <xf numFmtId="168" fontId="0" fillId="0" borderId="6" xfId="2" applyNumberFormat="1" applyFont="1" applyBorder="1"/>
    <xf numFmtId="168" fontId="0" fillId="0" borderId="9" xfId="2" applyNumberFormat="1" applyFont="1" applyBorder="1"/>
    <xf numFmtId="168" fontId="0" fillId="0" borderId="36" xfId="2" applyNumberFormat="1" applyFont="1" applyBorder="1"/>
    <xf numFmtId="168" fontId="0" fillId="0" borderId="10" xfId="2" applyNumberFormat="1" applyFont="1" applyBorder="1"/>
    <xf numFmtId="168" fontId="0" fillId="0" borderId="12" xfId="2" applyNumberFormat="1" applyFont="1" applyBorder="1"/>
    <xf numFmtId="168" fontId="0" fillId="0" borderId="31" xfId="2" applyNumberFormat="1" applyFont="1" applyBorder="1"/>
    <xf numFmtId="168" fontId="0" fillId="0" borderId="27" xfId="2" applyNumberFormat="1" applyFont="1" applyBorder="1"/>
    <xf numFmtId="167" fontId="0" fillId="0" borderId="5" xfId="2" applyNumberFormat="1" applyFont="1" applyBorder="1"/>
    <xf numFmtId="167" fontId="0" fillId="0" borderId="16" xfId="2" applyNumberFormat="1" applyFont="1" applyBorder="1"/>
    <xf numFmtId="167" fontId="0" fillId="0" borderId="6" xfId="2" applyNumberFormat="1" applyFont="1" applyBorder="1"/>
    <xf numFmtId="167" fontId="0" fillId="0" borderId="9" xfId="2" applyNumberFormat="1" applyFont="1" applyBorder="1"/>
    <xf numFmtId="167" fontId="0" fillId="0" borderId="36" xfId="2" applyNumberFormat="1" applyFont="1" applyBorder="1"/>
    <xf numFmtId="167" fontId="0" fillId="0" borderId="10" xfId="2" applyNumberFormat="1" applyFont="1" applyBorder="1"/>
    <xf numFmtId="167" fontId="0" fillId="0" borderId="12" xfId="2" applyNumberFormat="1" applyFont="1" applyBorder="1"/>
    <xf numFmtId="167" fontId="0" fillId="0" borderId="31" xfId="2" applyNumberFormat="1" applyFont="1" applyBorder="1"/>
    <xf numFmtId="167" fontId="0" fillId="0" borderId="27" xfId="2" applyNumberFormat="1" applyFont="1" applyBorder="1"/>
    <xf numFmtId="0" fontId="28" fillId="0" borderId="0" xfId="0" applyFont="1" applyAlignment="1">
      <alignment horizontal="left" vertical="center" wrapText="1"/>
    </xf>
    <xf numFmtId="166" fontId="15" fillId="0" borderId="27" xfId="0" applyNumberFormat="1" applyFont="1" applyBorder="1"/>
    <xf numFmtId="169" fontId="15" fillId="0" borderId="0" xfId="0" applyNumberFormat="1" applyFont="1"/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167" fontId="4" fillId="3" borderId="7" xfId="1" applyNumberFormat="1" applyFont="1" applyFill="1" applyBorder="1" applyAlignment="1">
      <alignment vertical="center"/>
    </xf>
    <xf numFmtId="167" fontId="4" fillId="3" borderId="45" xfId="1" applyNumberFormat="1" applyFont="1" applyFill="1" applyBorder="1" applyAlignment="1">
      <alignment vertical="center"/>
    </xf>
    <xf numFmtId="167" fontId="21" fillId="3" borderId="45" xfId="1" applyNumberFormat="1" applyFont="1" applyFill="1" applyBorder="1" applyAlignment="1">
      <alignment vertical="center"/>
    </xf>
    <xf numFmtId="167" fontId="20" fillId="3" borderId="9" xfId="1" applyNumberFormat="1" applyFont="1" applyFill="1" applyBorder="1" applyAlignment="1">
      <alignment vertic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66" fontId="11" fillId="0" borderId="45" xfId="0" applyNumberFormat="1" applyFont="1" applyBorder="1" applyAlignment="1">
      <alignment horizontal="right" vertical="center" wrapText="1"/>
    </xf>
    <xf numFmtId="166" fontId="22" fillId="0" borderId="45" xfId="0" applyNumberFormat="1" applyFont="1" applyBorder="1" applyAlignment="1">
      <alignment horizontal="right" vertical="center" wrapText="1"/>
    </xf>
    <xf numFmtId="0" fontId="30" fillId="0" borderId="40" xfId="0" applyFont="1" applyBorder="1"/>
    <xf numFmtId="0" fontId="30" fillId="0" borderId="39" xfId="0" applyFont="1" applyBorder="1"/>
    <xf numFmtId="0" fontId="30" fillId="0" borderId="17" xfId="0" applyFont="1" applyBorder="1"/>
    <xf numFmtId="0" fontId="30" fillId="0" borderId="35" xfId="0" applyFont="1" applyBorder="1"/>
    <xf numFmtId="0" fontId="31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/>
    </xf>
    <xf numFmtId="0" fontId="30" fillId="0" borderId="41" xfId="0" applyFont="1" applyBorder="1" applyAlignment="1">
      <alignment horizontal="center"/>
    </xf>
    <xf numFmtId="0" fontId="5" fillId="3" borderId="0" xfId="1" applyFont="1" applyFill="1" applyBorder="1" applyAlignment="1">
      <alignment vertical="center"/>
    </xf>
    <xf numFmtId="170" fontId="15" fillId="0" borderId="0" xfId="0" applyNumberFormat="1" applyFont="1"/>
    <xf numFmtId="0" fontId="3" fillId="2" borderId="4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21" fillId="3" borderId="18" xfId="1" applyFont="1" applyFill="1" applyBorder="1" applyAlignment="1">
      <alignment vertical="center"/>
    </xf>
    <xf numFmtId="0" fontId="20" fillId="3" borderId="29" xfId="1" applyFont="1" applyFill="1" applyBorder="1" applyAlignment="1">
      <alignment vertical="center"/>
    </xf>
    <xf numFmtId="166" fontId="0" fillId="0" borderId="45" xfId="0" applyNumberFormat="1" applyFont="1" applyBorder="1"/>
    <xf numFmtId="166" fontId="6" fillId="5" borderId="45" xfId="0" applyNumberFormat="1" applyFont="1" applyFill="1" applyBorder="1" applyAlignment="1">
      <alignment horizontal="right" vertical="center" shrinkToFit="1"/>
    </xf>
    <xf numFmtId="166" fontId="6" fillId="0" borderId="45" xfId="0" applyNumberFormat="1" applyFont="1" applyBorder="1" applyAlignment="1">
      <alignment horizontal="right" vertical="center" shrinkToFit="1"/>
    </xf>
    <xf numFmtId="166" fontId="6" fillId="0" borderId="9" xfId="0" applyNumberFormat="1" applyFont="1" applyBorder="1" applyAlignment="1">
      <alignment horizontal="right" vertical="center" shrinkToFit="1"/>
    </xf>
    <xf numFmtId="0" fontId="31" fillId="0" borderId="0" xfId="0" applyFont="1" applyAlignment="1">
      <alignment vertical="center"/>
    </xf>
    <xf numFmtId="0" fontId="1" fillId="0" borderId="45" xfId="0" applyFont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/>
    </xf>
    <xf numFmtId="49" fontId="0" fillId="0" borderId="45" xfId="0" applyNumberFormat="1" applyFont="1" applyBorder="1" applyAlignment="1">
      <alignment horizontal="left" vertical="center"/>
    </xf>
    <xf numFmtId="0" fontId="10" fillId="0" borderId="45" xfId="0" applyFont="1" applyFill="1" applyBorder="1" applyAlignment="1">
      <alignment vertical="center" wrapText="1"/>
    </xf>
    <xf numFmtId="0" fontId="11" fillId="0" borderId="45" xfId="0" applyFont="1" applyFill="1" applyBorder="1" applyAlignment="1">
      <alignment horizontal="justify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left" vertical="center" wrapText="1"/>
    </xf>
    <xf numFmtId="0" fontId="11" fillId="0" borderId="45" xfId="0" applyFont="1" applyFill="1" applyBorder="1" applyAlignment="1">
      <alignment vertical="center" wrapText="1"/>
    </xf>
    <xf numFmtId="49" fontId="0" fillId="0" borderId="45" xfId="0" applyNumberFormat="1" applyFont="1" applyBorder="1" applyAlignment="1">
      <alignment vertical="center"/>
    </xf>
    <xf numFmtId="0" fontId="11" fillId="3" borderId="45" xfId="0" applyFont="1" applyFill="1" applyBorder="1" applyAlignment="1">
      <alignment horizontal="justify" vertical="center" wrapText="1"/>
    </xf>
    <xf numFmtId="0" fontId="11" fillId="3" borderId="45" xfId="0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wrapText="1"/>
    </xf>
    <xf numFmtId="0" fontId="30" fillId="0" borderId="35" xfId="0" applyFont="1" applyBorder="1" applyAlignment="1">
      <alignment vertical="center"/>
    </xf>
    <xf numFmtId="0" fontId="30" fillId="0" borderId="0" xfId="0" applyFont="1"/>
    <xf numFmtId="167" fontId="6" fillId="3" borderId="27" xfId="1" applyNumberFormat="1" applyFont="1" applyFill="1" applyBorder="1" applyAlignment="1">
      <alignment vertical="center"/>
    </xf>
    <xf numFmtId="167" fontId="6" fillId="3" borderId="6" xfId="1" applyNumberFormat="1" applyFont="1" applyFill="1" applyBorder="1" applyAlignment="1">
      <alignment vertical="center"/>
    </xf>
    <xf numFmtId="167" fontId="6" fillId="3" borderId="10" xfId="1" applyNumberFormat="1" applyFont="1" applyFill="1" applyBorder="1" applyAlignment="1">
      <alignment vertical="center"/>
    </xf>
    <xf numFmtId="167" fontId="6" fillId="3" borderId="0" xfId="1" applyNumberFormat="1" applyFont="1" applyFill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0" xfId="0" applyFont="1"/>
    <xf numFmtId="0" fontId="33" fillId="0" borderId="0" xfId="0" applyFont="1" applyAlignment="1">
      <alignment vertical="center"/>
    </xf>
    <xf numFmtId="0" fontId="33" fillId="0" borderId="0" xfId="0" applyFont="1"/>
    <xf numFmtId="0" fontId="11" fillId="0" borderId="8" xfId="0" applyFont="1" applyFill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/>
    </xf>
    <xf numFmtId="0" fontId="30" fillId="0" borderId="49" xfId="0" applyFont="1" applyBorder="1" applyAlignment="1">
      <alignment horizontal="center"/>
    </xf>
    <xf numFmtId="0" fontId="30" fillId="0" borderId="0" xfId="0" applyFont="1" applyBorder="1"/>
    <xf numFmtId="0" fontId="30" fillId="0" borderId="50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38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49" fontId="0" fillId="0" borderId="8" xfId="0" applyNumberFormat="1" applyFont="1" applyBorder="1" applyAlignment="1">
      <alignment horizontal="left" vertical="center"/>
    </xf>
    <xf numFmtId="49" fontId="0" fillId="0" borderId="38" xfId="0" applyNumberFormat="1" applyFont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49" fontId="0" fillId="0" borderId="46" xfId="0" applyNumberFormat="1" applyFont="1" applyBorder="1" applyAlignment="1">
      <alignment horizontal="left" vertical="center"/>
    </xf>
    <xf numFmtId="49" fontId="0" fillId="0" borderId="7" xfId="0" applyNumberFormat="1" applyFont="1" applyBorder="1" applyAlignment="1">
      <alignment horizontal="left" vertical="center"/>
    </xf>
    <xf numFmtId="0" fontId="11" fillId="0" borderId="4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left" vertical="center" wrapText="1"/>
    </xf>
    <xf numFmtId="49" fontId="0" fillId="0" borderId="38" xfId="0" applyNumberFormat="1" applyFont="1" applyBorder="1" applyAlignment="1">
      <alignment horizontal="left" vertical="center" wrapText="1"/>
    </xf>
    <xf numFmtId="49" fontId="0" fillId="0" borderId="7" xfId="0" applyNumberFormat="1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3" fillId="4" borderId="20" xfId="4" applyFont="1" applyFill="1" applyBorder="1" applyAlignment="1">
      <alignment horizontal="center" vertical="center"/>
    </xf>
    <xf numFmtId="0" fontId="13" fillId="4" borderId="7" xfId="4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/>
    </xf>
    <xf numFmtId="165" fontId="3" fillId="2" borderId="2" xfId="2" applyNumberFormat="1" applyFont="1" applyFill="1" applyBorder="1" applyAlignment="1">
      <alignment horizontal="center" vertical="center"/>
    </xf>
    <xf numFmtId="165" fontId="3" fillId="2" borderId="15" xfId="2" applyNumberFormat="1" applyFont="1" applyFill="1" applyBorder="1" applyAlignment="1">
      <alignment horizontal="center" vertical="center"/>
    </xf>
    <xf numFmtId="165" fontId="3" fillId="2" borderId="3" xfId="2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/>
    </xf>
  </cellXfs>
  <cellStyles count="7">
    <cellStyle name="Collegamento ipertestuale" xfId="3" builtinId="8"/>
    <cellStyle name="Migliaia" xfId="6" builtinId="3"/>
    <cellStyle name="Normale" xfId="0" builtinId="0"/>
    <cellStyle name="Normale 2" xfId="1"/>
    <cellStyle name="Normale_Foglio1" xfId="5"/>
    <cellStyle name="Normale_Tavola 0" xfId="4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tabSelected="1" zoomScaleNormal="100" workbookViewId="0">
      <selection activeCell="D9" sqref="D9"/>
    </sheetView>
  </sheetViews>
  <sheetFormatPr defaultRowHeight="15" x14ac:dyDescent="0.25"/>
  <cols>
    <col min="1" max="1" width="86.42578125" bestFit="1" customWidth="1"/>
  </cols>
  <sheetData>
    <row r="2" spans="1:2" ht="18.75" x14ac:dyDescent="0.3">
      <c r="A2" s="8" t="s">
        <v>31</v>
      </c>
    </row>
    <row r="4" spans="1:2" x14ac:dyDescent="0.25">
      <c r="A4" s="9" t="s">
        <v>32</v>
      </c>
    </row>
    <row r="5" spans="1:2" x14ac:dyDescent="0.25">
      <c r="A5" s="9" t="s">
        <v>43</v>
      </c>
    </row>
    <row r="6" spans="1:2" x14ac:dyDescent="0.25">
      <c r="A6" s="9" t="s">
        <v>223</v>
      </c>
    </row>
    <row r="7" spans="1:2" x14ac:dyDescent="0.25">
      <c r="A7" s="9" t="s">
        <v>156</v>
      </c>
    </row>
    <row r="8" spans="1:2" x14ac:dyDescent="0.25">
      <c r="A8" s="9" t="s">
        <v>221</v>
      </c>
    </row>
    <row r="9" spans="1:2" x14ac:dyDescent="0.25">
      <c r="A9" s="9" t="s">
        <v>220</v>
      </c>
      <c r="B9" s="9"/>
    </row>
    <row r="10" spans="1:2" x14ac:dyDescent="0.25">
      <c r="A10" s="9" t="s">
        <v>222</v>
      </c>
    </row>
    <row r="11" spans="1:2" x14ac:dyDescent="0.25">
      <c r="A11" s="9" t="s">
        <v>229</v>
      </c>
    </row>
    <row r="12" spans="1:2" x14ac:dyDescent="0.25">
      <c r="A12" s="9" t="s">
        <v>192</v>
      </c>
    </row>
    <row r="13" spans="1:2" x14ac:dyDescent="0.25">
      <c r="A13" s="9" t="s">
        <v>225</v>
      </c>
    </row>
    <row r="14" spans="1:2" x14ac:dyDescent="0.25">
      <c r="A14" s="9" t="s">
        <v>224</v>
      </c>
    </row>
    <row r="15" spans="1:2" x14ac:dyDescent="0.25">
      <c r="A15" s="9" t="s">
        <v>226</v>
      </c>
    </row>
    <row r="16" spans="1:2" x14ac:dyDescent="0.25">
      <c r="A16" s="9" t="s">
        <v>227</v>
      </c>
    </row>
    <row r="17" spans="1:1" x14ac:dyDescent="0.25">
      <c r="A17" s="9" t="s">
        <v>228</v>
      </c>
    </row>
    <row r="18" spans="1:1" x14ac:dyDescent="0.25">
      <c r="A18" s="9" t="s">
        <v>206</v>
      </c>
    </row>
    <row r="19" spans="1:1" x14ac:dyDescent="0.25">
      <c r="A19" s="9"/>
    </row>
    <row r="20" spans="1:1" x14ac:dyDescent="0.25">
      <c r="A20" s="9"/>
    </row>
    <row r="21" spans="1:1" x14ac:dyDescent="0.25">
      <c r="A21" s="9"/>
    </row>
    <row r="22" spans="1:1" x14ac:dyDescent="0.25">
      <c r="A22" s="9"/>
    </row>
    <row r="23" spans="1:1" x14ac:dyDescent="0.25">
      <c r="A23" s="9"/>
    </row>
    <row r="24" spans="1:1" x14ac:dyDescent="0.25">
      <c r="A24" s="9"/>
    </row>
  </sheetData>
  <hyperlinks>
    <hyperlink ref="A5" location="'Tavola 1'!A1" display="Tavola 1 – Popolazione per generazioni  - anno 2022"/>
    <hyperlink ref="A6" location="'Tavola 2'!A1" display="Tavola 2 - Popolazione residente (complessiva e giovanile) ed incidenza giovani (UE a 27 Stati)"/>
    <hyperlink ref="A9" location="'Tavola 5 (a-c)'!A1" display="Tavola 5 - Transizioni familiari (Italia)"/>
    <hyperlink ref="A4" location="'Prospetto 1_metadati'!A1" display="Prospetto 1 - Scheda Metadati (descrizione tecnica degli indicatori)"/>
    <hyperlink ref="A7" location="'Tavola 3'!A1" display="Tavola 3 – Popolazione residente (complessiva, giovanile ed incidenza)"/>
    <hyperlink ref="A10" location="'Tavola 6'!A1" display="Tavola 6 - Livello di istruzione dei giovani (UE a 27 Stati)"/>
    <hyperlink ref="A11" location="'Tavola 7 (a-c)'!A1" display="Tavola 7 - Livello di istruzione della popolazione giovanile (Italia)"/>
    <hyperlink ref="A8" location="'Tavola 4'!A1" display="Tavola 4 - Giovani che vivono in famiglia (UE a 27 Stati)"/>
    <hyperlink ref="A12" location="'Tavola 8'!A1" display="Tavola 8 - Tasso di immatricolazione, tasso di iscrizione e tasso di conseguimento della laurea"/>
    <hyperlink ref="A16" location="'Tavole 12 (a-c)'!A1" display="Tavole 12 - Lavoro, occupazione (Italia)"/>
    <hyperlink ref="A17" location="'Tavole 13 (a-c)'!A1" display="Tavole 13 - Lavoratori dipendenti (Italia)"/>
    <hyperlink ref="A18" location="'Tavole 14 (a-d)'!A1" display="Tavole 14 - Benessere economico, futuro (percezioni)"/>
    <hyperlink ref="A13" location="'Tavola 9'!A1" display="Tavola 9 - Tasso di occupazione giovanile (UE a 27 Stati)"/>
    <hyperlink ref="A14" location="'Tavola 10'!A1" display="Tavola 10 - Tasso di disoccupazione giovanile (UE a 27 Stati)"/>
    <hyperlink ref="A15" location="'Tavola 11'!A1" display="Tavola 11 - Tasso di attività giovanile (UE a 27 Stati)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zoomScaleNormal="100" workbookViewId="0"/>
  </sheetViews>
  <sheetFormatPr defaultColWidth="9.140625" defaultRowHeight="15.75" x14ac:dyDescent="0.25"/>
  <cols>
    <col min="1" max="1" width="28.7109375" style="24" customWidth="1"/>
    <col min="2" max="19" width="9.140625" style="112" customWidth="1"/>
    <col min="20" max="16384" width="9.140625" style="24"/>
  </cols>
  <sheetData>
    <row r="1" spans="1:19" x14ac:dyDescent="0.25">
      <c r="A1" s="226" t="s">
        <v>191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95" customHeight="1" thickBot="1" x14ac:dyDescent="0.3"/>
    <row r="3" spans="1:19" ht="29.1" customHeight="1" x14ac:dyDescent="0.25">
      <c r="A3" s="258" t="s">
        <v>0</v>
      </c>
      <c r="B3" s="260" t="s">
        <v>94</v>
      </c>
      <c r="C3" s="260"/>
      <c r="D3" s="260"/>
      <c r="E3" s="260"/>
      <c r="F3" s="260"/>
      <c r="G3" s="260"/>
      <c r="H3" s="264" t="s">
        <v>95</v>
      </c>
      <c r="I3" s="264"/>
      <c r="J3" s="264"/>
      <c r="K3" s="264"/>
      <c r="L3" s="264"/>
      <c r="M3" s="264"/>
      <c r="N3" s="264" t="s">
        <v>96</v>
      </c>
      <c r="O3" s="262"/>
      <c r="P3" s="262"/>
      <c r="Q3" s="262"/>
      <c r="R3" s="262"/>
      <c r="S3" s="265"/>
    </row>
    <row r="4" spans="1:19" ht="29.1" customHeight="1" x14ac:dyDescent="0.25">
      <c r="A4" s="273"/>
      <c r="B4" s="280">
        <v>2010</v>
      </c>
      <c r="C4" s="281"/>
      <c r="D4" s="282"/>
      <c r="E4" s="280">
        <v>2022</v>
      </c>
      <c r="F4" s="281"/>
      <c r="G4" s="282"/>
      <c r="H4" s="280">
        <v>2010</v>
      </c>
      <c r="I4" s="281"/>
      <c r="J4" s="282"/>
      <c r="K4" s="280">
        <v>2021</v>
      </c>
      <c r="L4" s="281"/>
      <c r="M4" s="282"/>
      <c r="N4" s="280">
        <v>2011</v>
      </c>
      <c r="O4" s="281"/>
      <c r="P4" s="282"/>
      <c r="Q4" s="280">
        <v>2022</v>
      </c>
      <c r="R4" s="281"/>
      <c r="S4" s="286"/>
    </row>
    <row r="5" spans="1:19" ht="24.6" customHeight="1" x14ac:dyDescent="0.25">
      <c r="A5" s="259"/>
      <c r="B5" s="111" t="s">
        <v>38</v>
      </c>
      <c r="C5" s="111" t="s">
        <v>39</v>
      </c>
      <c r="D5" s="111" t="s">
        <v>40</v>
      </c>
      <c r="E5" s="111" t="s">
        <v>38</v>
      </c>
      <c r="F5" s="111" t="s">
        <v>39</v>
      </c>
      <c r="G5" s="111" t="s">
        <v>40</v>
      </c>
      <c r="H5" s="111" t="s">
        <v>38</v>
      </c>
      <c r="I5" s="111" t="s">
        <v>39</v>
      </c>
      <c r="J5" s="111" t="s">
        <v>40</v>
      </c>
      <c r="K5" s="111" t="s">
        <v>38</v>
      </c>
      <c r="L5" s="111" t="s">
        <v>39</v>
      </c>
      <c r="M5" s="111" t="s">
        <v>40</v>
      </c>
      <c r="N5" s="111" t="s">
        <v>38</v>
      </c>
      <c r="O5" s="111" t="s">
        <v>39</v>
      </c>
      <c r="P5" s="111" t="s">
        <v>40</v>
      </c>
      <c r="Q5" s="111" t="s">
        <v>38</v>
      </c>
      <c r="R5" s="111" t="s">
        <v>39</v>
      </c>
      <c r="S5" s="128" t="s">
        <v>40</v>
      </c>
    </row>
    <row r="6" spans="1:19" x14ac:dyDescent="0.25">
      <c r="A6" s="10" t="s">
        <v>1</v>
      </c>
      <c r="B6" s="113">
        <v>39.443877551020407</v>
      </c>
      <c r="C6" s="114">
        <v>53.505635023840483</v>
      </c>
      <c r="D6" s="114">
        <v>46.263401303342441</v>
      </c>
      <c r="E6" s="114">
        <v>46.89648301285245</v>
      </c>
      <c r="F6" s="114">
        <v>64.177744425385924</v>
      </c>
      <c r="G6" s="115">
        <v>55.220759101471728</v>
      </c>
      <c r="H6" s="116">
        <v>32.043808135796645</v>
      </c>
      <c r="I6" s="116">
        <v>42.197370857248657</v>
      </c>
      <c r="J6" s="116">
        <v>37.029225560820223</v>
      </c>
      <c r="K6" s="116">
        <v>34.072848823184806</v>
      </c>
      <c r="L6" s="116">
        <v>48.404704807582505</v>
      </c>
      <c r="M6" s="116">
        <v>40.882618918430097</v>
      </c>
      <c r="N6" s="113">
        <v>16.840968232925814</v>
      </c>
      <c r="O6" s="113">
        <v>12.849853617733167</v>
      </c>
      <c r="P6" s="113">
        <v>14.867302028525101</v>
      </c>
      <c r="Q6" s="113">
        <v>18.881920247773905</v>
      </c>
      <c r="R6" s="113">
        <v>16.038064089628058</v>
      </c>
      <c r="S6" s="129">
        <v>17.542623528351509</v>
      </c>
    </row>
    <row r="7" spans="1:19" x14ac:dyDescent="0.25">
      <c r="A7" s="11" t="s">
        <v>2</v>
      </c>
      <c r="B7" s="113">
        <v>38.819320214669048</v>
      </c>
      <c r="C7" s="114">
        <v>61.494252873563212</v>
      </c>
      <c r="D7" s="114">
        <v>49.768732654949119</v>
      </c>
      <c r="E7" s="114">
        <v>42.113821138211385</v>
      </c>
      <c r="F7" s="114">
        <v>60.732113144758735</v>
      </c>
      <c r="G7" s="115">
        <v>51.315789473684212</v>
      </c>
      <c r="H7" s="116">
        <v>32.297528749694152</v>
      </c>
      <c r="I7" s="116">
        <v>49.062734316420901</v>
      </c>
      <c r="J7" s="116">
        <v>40.590999010880317</v>
      </c>
      <c r="K7" s="116">
        <v>32.428078250863059</v>
      </c>
      <c r="L7" s="116">
        <v>47.604639435199189</v>
      </c>
      <c r="M7" s="116">
        <v>39.670316448080854</v>
      </c>
      <c r="N7" s="113">
        <v>17.928730512249444</v>
      </c>
      <c r="O7" s="113">
        <v>11.232279171210468</v>
      </c>
      <c r="P7" s="113">
        <v>14.545454545454545</v>
      </c>
      <c r="Q7" s="113">
        <v>20.925228617536309</v>
      </c>
      <c r="R7" s="113">
        <v>15.579919215233698</v>
      </c>
      <c r="S7" s="129">
        <v>18.346325167037861</v>
      </c>
    </row>
    <row r="8" spans="1:19" x14ac:dyDescent="0.25">
      <c r="A8" s="11" t="s">
        <v>3</v>
      </c>
      <c r="B8" s="113">
        <v>39.141191023148963</v>
      </c>
      <c r="C8" s="114">
        <v>53.376167670349474</v>
      </c>
      <c r="D8" s="114">
        <v>46.006861063464839</v>
      </c>
      <c r="E8" s="114">
        <v>43.162080999918842</v>
      </c>
      <c r="F8" s="114">
        <v>59.520580901972799</v>
      </c>
      <c r="G8" s="115">
        <v>51.034671494431926</v>
      </c>
      <c r="H8" s="116">
        <v>30.594942396744763</v>
      </c>
      <c r="I8" s="116">
        <v>39.783791848569969</v>
      </c>
      <c r="J8" s="116">
        <v>35.100559494387561</v>
      </c>
      <c r="K8" s="116">
        <v>30.442673911634316</v>
      </c>
      <c r="L8" s="116">
        <v>43.805035462539287</v>
      </c>
      <c r="M8" s="116">
        <v>36.789945906277005</v>
      </c>
      <c r="N8" s="113">
        <v>17.230496453900709</v>
      </c>
      <c r="O8" s="113">
        <v>12.938772531562432</v>
      </c>
      <c r="P8" s="113">
        <v>15.11527533000036</v>
      </c>
      <c r="Q8" s="113">
        <v>19.133938205941885</v>
      </c>
      <c r="R8" s="113">
        <v>15.649827824913912</v>
      </c>
      <c r="S8" s="129">
        <v>17.484250089087009</v>
      </c>
    </row>
    <row r="9" spans="1:19" x14ac:dyDescent="0.25">
      <c r="A9" s="11" t="s">
        <v>4</v>
      </c>
      <c r="B9" s="113">
        <v>27.209797657082003</v>
      </c>
      <c r="C9" s="114">
        <v>43.291761148904008</v>
      </c>
      <c r="D9" s="114">
        <v>34.999084751967786</v>
      </c>
      <c r="E9" s="114">
        <v>27.396112600536192</v>
      </c>
      <c r="F9" s="114">
        <v>42.143638352169162</v>
      </c>
      <c r="G9" s="115">
        <v>34.459577440195567</v>
      </c>
      <c r="H9" s="116">
        <v>23.129923818933467</v>
      </c>
      <c r="I9" s="116">
        <v>34.244879282965037</v>
      </c>
      <c r="J9" s="116">
        <v>28.59126616764091</v>
      </c>
      <c r="K9" s="116">
        <v>20.536737031582391</v>
      </c>
      <c r="L9" s="116">
        <v>31.874255895838083</v>
      </c>
      <c r="M9" s="116">
        <v>25.978067935905852</v>
      </c>
      <c r="N9" s="113">
        <v>16.288199057857227</v>
      </c>
      <c r="O9" s="113">
        <v>9.8304039469626883</v>
      </c>
      <c r="P9" s="113">
        <v>13.093094925701035</v>
      </c>
      <c r="Q9" s="113">
        <v>13.017719897523483</v>
      </c>
      <c r="R9" s="113">
        <v>9.4573643410852704</v>
      </c>
      <c r="S9" s="129">
        <v>11.302591906171337</v>
      </c>
    </row>
    <row r="10" spans="1:19" x14ac:dyDescent="0.25">
      <c r="A10" s="11" t="s">
        <v>5</v>
      </c>
      <c r="B10" s="113">
        <v>40.241151977793201</v>
      </c>
      <c r="C10" s="114">
        <v>53.336980306345737</v>
      </c>
      <c r="D10" s="114">
        <v>46.626066856330013</v>
      </c>
      <c r="E10" s="114">
        <v>43.988608692063231</v>
      </c>
      <c r="F10" s="114">
        <v>59.894342945190402</v>
      </c>
      <c r="G10" s="115">
        <v>51.684986366734833</v>
      </c>
      <c r="H10" s="116">
        <v>32.654133867892241</v>
      </c>
      <c r="I10" s="116">
        <v>42.007014368141192</v>
      </c>
      <c r="J10" s="116">
        <v>37.265048369204834</v>
      </c>
      <c r="K10" s="116">
        <v>32.462716553964846</v>
      </c>
      <c r="L10" s="116">
        <v>43.849423725842499</v>
      </c>
      <c r="M10" s="116">
        <v>37.909318767798908</v>
      </c>
      <c r="N10" s="113">
        <v>18.040187408325146</v>
      </c>
      <c r="O10" s="113">
        <v>13.361220118734456</v>
      </c>
      <c r="P10" s="113">
        <v>15.711649068589578</v>
      </c>
      <c r="Q10" s="113">
        <v>19.656755660784597</v>
      </c>
      <c r="R10" s="113">
        <v>16.443439686060398</v>
      </c>
      <c r="S10" s="129">
        <v>18.117033090564728</v>
      </c>
    </row>
    <row r="11" spans="1:19" x14ac:dyDescent="0.25">
      <c r="A11" s="11" t="s">
        <v>6</v>
      </c>
      <c r="B11" s="113">
        <v>39.953407105416424</v>
      </c>
      <c r="C11" s="114">
        <v>55.407554671968192</v>
      </c>
      <c r="D11" s="114">
        <v>47.588645516157548</v>
      </c>
      <c r="E11" s="114">
        <v>46.623170516663727</v>
      </c>
      <c r="F11" s="114">
        <v>66.44518272425249</v>
      </c>
      <c r="G11" s="115">
        <v>56.025213199851684</v>
      </c>
      <c r="H11" s="116">
        <v>36.624315502684041</v>
      </c>
      <c r="I11" s="116">
        <v>46.93900022021581</v>
      </c>
      <c r="J11" s="116">
        <v>41.729451354923093</v>
      </c>
      <c r="K11" s="116">
        <v>34.897933935420014</v>
      </c>
      <c r="L11" s="116">
        <v>48.902472909141423</v>
      </c>
      <c r="M11" s="116">
        <v>41.494666579412339</v>
      </c>
      <c r="N11" s="113">
        <v>19.943942696979132</v>
      </c>
      <c r="O11" s="113">
        <v>14.201775221902738</v>
      </c>
      <c r="P11" s="113">
        <v>17.07796462109631</v>
      </c>
      <c r="Q11" s="113">
        <v>20.001132566963022</v>
      </c>
      <c r="R11" s="113">
        <v>17.060434311914921</v>
      </c>
      <c r="S11" s="129">
        <v>18.616989389125351</v>
      </c>
    </row>
    <row r="12" spans="1:19" x14ac:dyDescent="0.25">
      <c r="A12" s="11" t="s">
        <v>7</v>
      </c>
      <c r="B12" s="113">
        <v>44.193061840120663</v>
      </c>
      <c r="C12" s="114">
        <v>58.197111569592131</v>
      </c>
      <c r="D12" s="114">
        <v>51.016936045162787</v>
      </c>
      <c r="E12" s="114">
        <v>48.213230950974598</v>
      </c>
      <c r="F12" s="114">
        <v>65.048069089131502</v>
      </c>
      <c r="G12" s="115">
        <v>56.216593074599118</v>
      </c>
      <c r="H12" s="116">
        <v>37.735726362335804</v>
      </c>
      <c r="I12" s="116">
        <v>50.435488966108579</v>
      </c>
      <c r="J12" s="116">
        <v>43.95812143457303</v>
      </c>
      <c r="K12" s="116">
        <v>35.632300248992891</v>
      </c>
      <c r="L12" s="116">
        <v>51.857361824903073</v>
      </c>
      <c r="M12" s="116">
        <v>43.309194458368438</v>
      </c>
      <c r="N12" s="113">
        <v>18.053687932665969</v>
      </c>
      <c r="O12" s="113">
        <v>14.799000208289939</v>
      </c>
      <c r="P12" s="113">
        <v>16.462591960899118</v>
      </c>
      <c r="Q12" s="113">
        <v>19.668376694759985</v>
      </c>
      <c r="R12" s="113">
        <v>16.569241115307022</v>
      </c>
      <c r="S12" s="129">
        <v>18.212958239195391</v>
      </c>
    </row>
    <row r="13" spans="1:19" x14ac:dyDescent="0.25">
      <c r="A13" s="11" t="s">
        <v>8</v>
      </c>
      <c r="B13" s="113">
        <v>42.072048382855641</v>
      </c>
      <c r="C13" s="114">
        <v>56.847234164517054</v>
      </c>
      <c r="D13" s="114">
        <v>49.141524958859023</v>
      </c>
      <c r="E13" s="114">
        <v>46.159313841633889</v>
      </c>
      <c r="F13" s="114">
        <v>65.198466162296612</v>
      </c>
      <c r="G13" s="115">
        <v>55.253582832108115</v>
      </c>
      <c r="H13" s="116">
        <v>34.225965464057822</v>
      </c>
      <c r="I13" s="116">
        <v>45.032916980809439</v>
      </c>
      <c r="J13" s="116">
        <v>39.554661301140179</v>
      </c>
      <c r="K13" s="116">
        <v>31.92022904531543</v>
      </c>
      <c r="L13" s="116">
        <v>46.878780990371993</v>
      </c>
      <c r="M13" s="116">
        <v>38.995796162437394</v>
      </c>
      <c r="N13" s="113">
        <v>19.055669815595916</v>
      </c>
      <c r="O13" s="113">
        <v>13.578633774107562</v>
      </c>
      <c r="P13" s="113">
        <v>16.316555287393378</v>
      </c>
      <c r="Q13" s="113">
        <v>19.931864502595992</v>
      </c>
      <c r="R13" s="113">
        <v>16.620249153644746</v>
      </c>
      <c r="S13" s="129">
        <v>18.370524130773223</v>
      </c>
    </row>
    <row r="14" spans="1:19" x14ac:dyDescent="0.25">
      <c r="A14" s="11" t="s">
        <v>9</v>
      </c>
      <c r="B14" s="113">
        <v>42.064413616085069</v>
      </c>
      <c r="C14" s="114">
        <v>57.669034464614576</v>
      </c>
      <c r="D14" s="114">
        <v>49.580257864225295</v>
      </c>
      <c r="E14" s="114">
        <v>48.016750029079915</v>
      </c>
      <c r="F14" s="114">
        <v>66.062094590339441</v>
      </c>
      <c r="G14" s="115">
        <v>56.680676080186252</v>
      </c>
      <c r="H14" s="116">
        <v>36.989761208245461</v>
      </c>
      <c r="I14" s="116">
        <v>49.160572392940018</v>
      </c>
      <c r="J14" s="116">
        <v>42.974585062240664</v>
      </c>
      <c r="K14" s="116">
        <v>36.50293698970826</v>
      </c>
      <c r="L14" s="116">
        <v>52.635727747173092</v>
      </c>
      <c r="M14" s="116">
        <v>44.157831832916308</v>
      </c>
      <c r="N14" s="113">
        <v>17.556015301740963</v>
      </c>
      <c r="O14" s="113">
        <v>13.21546655051575</v>
      </c>
      <c r="P14" s="113">
        <v>15.40124821858568</v>
      </c>
      <c r="Q14" s="113">
        <v>18.958449785727595</v>
      </c>
      <c r="R14" s="113">
        <v>15.512038790502153</v>
      </c>
      <c r="S14" s="129">
        <v>17.330397255291331</v>
      </c>
    </row>
    <row r="15" spans="1:19" x14ac:dyDescent="0.25">
      <c r="A15" s="11" t="s">
        <v>10</v>
      </c>
      <c r="B15" s="113">
        <v>42.745671787368934</v>
      </c>
      <c r="C15" s="114">
        <v>58.598057232869515</v>
      </c>
      <c r="D15" s="114">
        <v>50.379266750948169</v>
      </c>
      <c r="E15" s="114">
        <v>53.85550960836779</v>
      </c>
      <c r="F15" s="114">
        <v>76.648501362397823</v>
      </c>
      <c r="G15" s="115">
        <v>64.606091761984317</v>
      </c>
      <c r="H15" s="116">
        <v>35.23796897786027</v>
      </c>
      <c r="I15" s="116">
        <v>48.505770467390938</v>
      </c>
      <c r="J15" s="116">
        <v>41.802441434049463</v>
      </c>
      <c r="K15" s="116">
        <v>40.121654501216547</v>
      </c>
      <c r="L15" s="116">
        <v>59.186487418131684</v>
      </c>
      <c r="M15" s="116">
        <v>49.191858452231273</v>
      </c>
      <c r="N15" s="113">
        <v>20.261339741664163</v>
      </c>
      <c r="O15" s="113">
        <v>13.460087520748454</v>
      </c>
      <c r="P15" s="113">
        <v>16.868648852088821</v>
      </c>
      <c r="Q15" s="113">
        <v>21.810182275298555</v>
      </c>
      <c r="R15" s="113">
        <v>16.468816442239547</v>
      </c>
      <c r="S15" s="129">
        <v>19.299633577614923</v>
      </c>
    </row>
    <row r="16" spans="1:19" x14ac:dyDescent="0.25">
      <c r="A16" s="11" t="s">
        <v>11</v>
      </c>
      <c r="B16" s="113">
        <v>43.341658998291052</v>
      </c>
      <c r="C16" s="114">
        <v>61.487745449333516</v>
      </c>
      <c r="D16" s="114">
        <v>52.022764673614915</v>
      </c>
      <c r="E16" s="114">
        <v>52.996623522791218</v>
      </c>
      <c r="F16" s="114">
        <v>70.273911091154019</v>
      </c>
      <c r="G16" s="115">
        <v>61.36775690768004</v>
      </c>
      <c r="H16" s="116">
        <v>37.474135520551776</v>
      </c>
      <c r="I16" s="116">
        <v>51.741714593471698</v>
      </c>
      <c r="J16" s="116">
        <v>44.496090273964825</v>
      </c>
      <c r="K16" s="116">
        <v>38.88867679621287</v>
      </c>
      <c r="L16" s="116">
        <v>56.794484402264125</v>
      </c>
      <c r="M16" s="116">
        <v>47.355657966231306</v>
      </c>
      <c r="N16" s="113">
        <v>22.404206715227794</v>
      </c>
      <c r="O16" s="113">
        <v>14.170501862809557</v>
      </c>
      <c r="P16" s="113">
        <v>18.321888038942976</v>
      </c>
      <c r="Q16" s="113">
        <v>23.183286668102522</v>
      </c>
      <c r="R16" s="113">
        <v>18.776299879081016</v>
      </c>
      <c r="S16" s="129">
        <v>21.107313738892685</v>
      </c>
    </row>
    <row r="17" spans="1:19" x14ac:dyDescent="0.25">
      <c r="A17" s="11" t="s">
        <v>12</v>
      </c>
      <c r="B17" s="113">
        <v>52.43421290766279</v>
      </c>
      <c r="C17" s="114">
        <v>65.629414684433584</v>
      </c>
      <c r="D17" s="114">
        <v>58.855773161395817</v>
      </c>
      <c r="E17" s="114">
        <v>59.238497379149678</v>
      </c>
      <c r="F17" s="114">
        <v>75.817144619179771</v>
      </c>
      <c r="G17" s="115">
        <v>67.290699415905337</v>
      </c>
      <c r="H17" s="116">
        <v>44.685378866577238</v>
      </c>
      <c r="I17" s="116">
        <v>60.595666536500936</v>
      </c>
      <c r="J17" s="116">
        <v>52.460005569823934</v>
      </c>
      <c r="K17" s="116">
        <v>45.624536362008541</v>
      </c>
      <c r="L17" s="116">
        <v>63.311429373771411</v>
      </c>
      <c r="M17" s="116">
        <v>54.055660415244368</v>
      </c>
      <c r="N17" s="113">
        <v>21.364369670430975</v>
      </c>
      <c r="O17" s="113">
        <v>15.954925013996593</v>
      </c>
      <c r="P17" s="113">
        <v>18.704496599874656</v>
      </c>
      <c r="Q17" s="113">
        <v>25.767776229671348</v>
      </c>
      <c r="R17" s="113">
        <v>21.650363746785718</v>
      </c>
      <c r="S17" s="129">
        <v>23.810489072347327</v>
      </c>
    </row>
    <row r="18" spans="1:19" x14ac:dyDescent="0.25">
      <c r="A18" s="11" t="s">
        <v>13</v>
      </c>
      <c r="B18" s="113">
        <v>47.261256094063661</v>
      </c>
      <c r="C18" s="114">
        <v>66.146858440575315</v>
      </c>
      <c r="D18" s="114">
        <v>56.44745563001694</v>
      </c>
      <c r="E18" s="114">
        <v>55.773955773955777</v>
      </c>
      <c r="F18" s="114">
        <v>74.374105865522182</v>
      </c>
      <c r="G18" s="115">
        <v>64.7</v>
      </c>
      <c r="H18" s="116">
        <v>45.298642178792875</v>
      </c>
      <c r="I18" s="116">
        <v>64.66180847788155</v>
      </c>
      <c r="J18" s="116">
        <v>54.761785330912225</v>
      </c>
      <c r="K18" s="116">
        <v>46.161178312870213</v>
      </c>
      <c r="L18" s="116">
        <v>64.721254355400688</v>
      </c>
      <c r="M18" s="116">
        <v>55.01347292950156</v>
      </c>
      <c r="N18" s="113">
        <v>21.530369104886933</v>
      </c>
      <c r="O18" s="113">
        <v>15.0051483665637</v>
      </c>
      <c r="P18" s="113">
        <v>18.333371551743909</v>
      </c>
      <c r="Q18" s="113">
        <v>26.570023297954958</v>
      </c>
      <c r="R18" s="113">
        <v>23.867378221868968</v>
      </c>
      <c r="S18" s="129">
        <v>25.280944515150694</v>
      </c>
    </row>
    <row r="19" spans="1:19" x14ac:dyDescent="0.25">
      <c r="A19" s="11" t="s">
        <v>14</v>
      </c>
      <c r="B19" s="113">
        <v>48.084397556912826</v>
      </c>
      <c r="C19" s="114">
        <v>64.901477832512313</v>
      </c>
      <c r="D19" s="114">
        <v>56.058394160583944</v>
      </c>
      <c r="E19" s="114">
        <v>52.277505255781364</v>
      </c>
      <c r="F19" s="114">
        <v>74.267616785431514</v>
      </c>
      <c r="G19" s="115">
        <v>62.60223048327137</v>
      </c>
      <c r="H19" s="116">
        <v>44.26592797783934</v>
      </c>
      <c r="I19" s="116">
        <v>62.226110139131883</v>
      </c>
      <c r="J19" s="116">
        <v>53.015666856075981</v>
      </c>
      <c r="K19" s="116">
        <v>44.570349386213408</v>
      </c>
      <c r="L19" s="116">
        <v>65.488587356684548</v>
      </c>
      <c r="M19" s="116">
        <v>54.465840672737222</v>
      </c>
      <c r="N19" s="113">
        <v>28.195829555757022</v>
      </c>
      <c r="O19" s="113">
        <v>17.57737867787543</v>
      </c>
      <c r="P19" s="113">
        <v>23.025397711415017</v>
      </c>
      <c r="Q19" s="113">
        <v>27.121464226289515</v>
      </c>
      <c r="R19" s="113">
        <v>22.109090909090909</v>
      </c>
      <c r="S19" s="129">
        <v>24.806895779693271</v>
      </c>
    </row>
    <row r="20" spans="1:19" x14ac:dyDescent="0.25">
      <c r="A20" s="11" t="s">
        <v>15</v>
      </c>
      <c r="B20" s="113">
        <v>38.808349146110054</v>
      </c>
      <c r="C20" s="114">
        <v>51.437196131858741</v>
      </c>
      <c r="D20" s="114">
        <v>44.951207785963952</v>
      </c>
      <c r="E20" s="114">
        <v>47.591802137256686</v>
      </c>
      <c r="F20" s="114">
        <v>62.428630665688488</v>
      </c>
      <c r="G20" s="115">
        <v>54.81641401590457</v>
      </c>
      <c r="H20" s="116">
        <v>35.822235963575601</v>
      </c>
      <c r="I20" s="116">
        <v>50.292268076685033</v>
      </c>
      <c r="J20" s="116">
        <v>42.922434349645314</v>
      </c>
      <c r="K20" s="116">
        <v>38.322190426082528</v>
      </c>
      <c r="L20" s="116">
        <v>53.43737616691088</v>
      </c>
      <c r="M20" s="116">
        <v>45.598892652509832</v>
      </c>
      <c r="N20" s="113">
        <v>16.925384588551296</v>
      </c>
      <c r="O20" s="113">
        <v>11.954959057747775</v>
      </c>
      <c r="P20" s="113">
        <v>14.469568286602987</v>
      </c>
      <c r="Q20" s="113">
        <v>24.259527496129067</v>
      </c>
      <c r="R20" s="113">
        <v>20.228879892037789</v>
      </c>
      <c r="S20" s="129">
        <v>22.322419965755202</v>
      </c>
    </row>
    <row r="21" spans="1:19" x14ac:dyDescent="0.25">
      <c r="A21" s="11" t="s">
        <v>16</v>
      </c>
      <c r="B21" s="113">
        <v>38.777991293776225</v>
      </c>
      <c r="C21" s="114">
        <v>53.644820295983088</v>
      </c>
      <c r="D21" s="114">
        <v>45.931758530183728</v>
      </c>
      <c r="E21" s="114">
        <v>48.607679148450863</v>
      </c>
      <c r="F21" s="114">
        <v>65.350350350350354</v>
      </c>
      <c r="G21" s="115">
        <v>56.761895475819038</v>
      </c>
      <c r="H21" s="116">
        <v>34.440411168029314</v>
      </c>
      <c r="I21" s="116">
        <v>50.250708265667789</v>
      </c>
      <c r="J21" s="116">
        <v>42.15935922959396</v>
      </c>
      <c r="K21" s="116">
        <v>38.208026912846186</v>
      </c>
      <c r="L21" s="116">
        <v>53.794586211758066</v>
      </c>
      <c r="M21" s="116">
        <v>45.697118315698205</v>
      </c>
      <c r="N21" s="113">
        <v>18.273314866112649</v>
      </c>
      <c r="O21" s="113">
        <v>12.377809857702619</v>
      </c>
      <c r="P21" s="113">
        <v>15.38658319027904</v>
      </c>
      <c r="Q21" s="113">
        <v>22.972729186084969</v>
      </c>
      <c r="R21" s="113">
        <v>18.599252539554488</v>
      </c>
      <c r="S21" s="129">
        <v>20.885295111467343</v>
      </c>
    </row>
    <row r="22" spans="1:19" x14ac:dyDescent="0.25">
      <c r="A22" s="11" t="s">
        <v>17</v>
      </c>
      <c r="B22" s="113">
        <v>43.842794759825324</v>
      </c>
      <c r="C22" s="114">
        <v>63.556763285024154</v>
      </c>
      <c r="D22" s="114">
        <v>53.52008299985178</v>
      </c>
      <c r="E22" s="114">
        <v>51.347567378368922</v>
      </c>
      <c r="F22" s="114">
        <v>72.474144789180585</v>
      </c>
      <c r="G22" s="115">
        <v>61.23626885123813</v>
      </c>
      <c r="H22" s="116">
        <v>42.643381623337959</v>
      </c>
      <c r="I22" s="116">
        <v>62.454873646209386</v>
      </c>
      <c r="J22" s="116">
        <v>52.27166085235735</v>
      </c>
      <c r="K22" s="116">
        <v>44.873756694720733</v>
      </c>
      <c r="L22" s="116">
        <v>65.730155306298528</v>
      </c>
      <c r="M22" s="116">
        <v>54.676094890510953</v>
      </c>
      <c r="N22" s="113">
        <v>21.244774732930793</v>
      </c>
      <c r="O22" s="113">
        <v>15.43852818066777</v>
      </c>
      <c r="P22" s="113">
        <v>18.409544633520298</v>
      </c>
      <c r="Q22" s="113">
        <v>25.957822678591146</v>
      </c>
      <c r="R22" s="113">
        <v>21.912300540268877</v>
      </c>
      <c r="S22" s="129">
        <v>24.065585331452748</v>
      </c>
    </row>
    <row r="23" spans="1:19" x14ac:dyDescent="0.25">
      <c r="A23" s="11" t="s">
        <v>18</v>
      </c>
      <c r="B23" s="113">
        <v>39.579150269054693</v>
      </c>
      <c r="C23" s="114">
        <v>57.240204429301535</v>
      </c>
      <c r="D23" s="114">
        <v>48.150138481253357</v>
      </c>
      <c r="E23" s="114">
        <v>50.292938637064445</v>
      </c>
      <c r="F23" s="114">
        <v>68.530616764477912</v>
      </c>
      <c r="G23" s="115">
        <v>59.072494669509588</v>
      </c>
      <c r="H23" s="116">
        <v>40.049707279354912</v>
      </c>
      <c r="I23" s="116">
        <v>58.145480693504389</v>
      </c>
      <c r="J23" s="116">
        <v>48.949439495236973</v>
      </c>
      <c r="K23" s="116">
        <v>42.460028810634256</v>
      </c>
      <c r="L23" s="116">
        <v>65.091341109671049</v>
      </c>
      <c r="M23" s="116">
        <v>53.331109875856953</v>
      </c>
      <c r="N23" s="113">
        <v>19.373386828856916</v>
      </c>
      <c r="O23" s="113">
        <v>12.797773847914282</v>
      </c>
      <c r="P23" s="113">
        <v>16.114354948893443</v>
      </c>
      <c r="Q23" s="113">
        <v>25.835241033807772</v>
      </c>
      <c r="R23" s="113">
        <v>20.185490224163864</v>
      </c>
      <c r="S23" s="129">
        <v>23.118122169218317</v>
      </c>
    </row>
    <row r="24" spans="1:19" x14ac:dyDescent="0.25">
      <c r="A24" s="11" t="s">
        <v>19</v>
      </c>
      <c r="B24" s="113">
        <v>32.664464544809064</v>
      </c>
      <c r="C24" s="114">
        <v>44.262187949287672</v>
      </c>
      <c r="D24" s="114">
        <v>38.298649142022633</v>
      </c>
      <c r="E24" s="114">
        <v>46.127523668301585</v>
      </c>
      <c r="F24" s="114">
        <v>62.346515543509504</v>
      </c>
      <c r="G24" s="115">
        <v>53.924820342730797</v>
      </c>
      <c r="H24" s="116">
        <v>32.031760611895216</v>
      </c>
      <c r="I24" s="116">
        <v>46.75717481976632</v>
      </c>
      <c r="J24" s="116">
        <v>39.241359413247025</v>
      </c>
      <c r="K24" s="116">
        <v>36.380615823795651</v>
      </c>
      <c r="L24" s="116">
        <v>52.58007220050056</v>
      </c>
      <c r="M24" s="116">
        <v>44.14332258358688</v>
      </c>
      <c r="N24" s="113">
        <v>15.378033442609432</v>
      </c>
      <c r="O24" s="113">
        <v>10.794049998925216</v>
      </c>
      <c r="P24" s="113">
        <v>13.133800593546757</v>
      </c>
      <c r="Q24" s="113">
        <v>24.120466112714077</v>
      </c>
      <c r="R24" s="113">
        <v>18.833581478947863</v>
      </c>
      <c r="S24" s="129">
        <v>21.58255315312995</v>
      </c>
    </row>
    <row r="25" spans="1:19" ht="16.5" thickBot="1" x14ac:dyDescent="0.3">
      <c r="A25" s="72" t="s">
        <v>20</v>
      </c>
      <c r="B25" s="130">
        <v>33.325724720383477</v>
      </c>
      <c r="C25" s="117">
        <v>51.531242282044957</v>
      </c>
      <c r="D25" s="117">
        <v>42.069988137603801</v>
      </c>
      <c r="E25" s="117">
        <v>46.602617655249233</v>
      </c>
      <c r="F25" s="117">
        <v>65.389795002244497</v>
      </c>
      <c r="G25" s="118">
        <v>55.658131987017669</v>
      </c>
      <c r="H25" s="119">
        <v>34.205076715509399</v>
      </c>
      <c r="I25" s="119">
        <v>56.757558283219382</v>
      </c>
      <c r="J25" s="119">
        <v>45.205204239896496</v>
      </c>
      <c r="K25" s="119">
        <v>39.128118092832331</v>
      </c>
      <c r="L25" s="119">
        <v>62.049183876693945</v>
      </c>
      <c r="M25" s="119">
        <v>50.058844176491235</v>
      </c>
      <c r="N25" s="130">
        <v>16.029812761316126</v>
      </c>
      <c r="O25" s="130">
        <v>9.3760654619843162</v>
      </c>
      <c r="P25" s="130">
        <v>12.771325739304665</v>
      </c>
      <c r="Q25" s="130">
        <v>17.685859557509964</v>
      </c>
      <c r="R25" s="130">
        <v>12.55338621110433</v>
      </c>
      <c r="S25" s="131">
        <v>15.25337959950842</v>
      </c>
    </row>
    <row r="26" spans="1:19" ht="16.5" thickBot="1" x14ac:dyDescent="0.3">
      <c r="B26" s="120"/>
      <c r="C26" s="120"/>
      <c r="D26" s="120"/>
      <c r="E26" s="120"/>
      <c r="F26" s="120"/>
    </row>
    <row r="27" spans="1:19" ht="20.100000000000001" customHeight="1" x14ac:dyDescent="0.25">
      <c r="A27" s="258" t="s">
        <v>21</v>
      </c>
      <c r="B27" s="260" t="s">
        <v>94</v>
      </c>
      <c r="C27" s="260"/>
      <c r="D27" s="260"/>
      <c r="E27" s="260"/>
      <c r="F27" s="260"/>
      <c r="G27" s="260"/>
      <c r="H27" s="264" t="s">
        <v>95</v>
      </c>
      <c r="I27" s="264"/>
      <c r="J27" s="264"/>
      <c r="K27" s="264"/>
      <c r="L27" s="264"/>
      <c r="M27" s="264"/>
      <c r="N27" s="264" t="s">
        <v>96</v>
      </c>
      <c r="O27" s="262"/>
      <c r="P27" s="262"/>
      <c r="Q27" s="262"/>
      <c r="R27" s="262"/>
      <c r="S27" s="265"/>
    </row>
    <row r="28" spans="1:19" ht="20.100000000000001" customHeight="1" x14ac:dyDescent="0.25">
      <c r="A28" s="273"/>
      <c r="B28" s="280">
        <v>2010</v>
      </c>
      <c r="C28" s="281"/>
      <c r="D28" s="282"/>
      <c r="E28" s="280">
        <v>2022</v>
      </c>
      <c r="F28" s="281"/>
      <c r="G28" s="282"/>
      <c r="H28" s="280">
        <v>2010</v>
      </c>
      <c r="I28" s="281"/>
      <c r="J28" s="282"/>
      <c r="K28" s="280">
        <v>2021</v>
      </c>
      <c r="L28" s="281"/>
      <c r="M28" s="282"/>
      <c r="N28" s="280">
        <v>2011</v>
      </c>
      <c r="O28" s="283"/>
      <c r="P28" s="284"/>
      <c r="Q28" s="280">
        <v>2022</v>
      </c>
      <c r="R28" s="283"/>
      <c r="S28" s="285"/>
    </row>
    <row r="29" spans="1:19" ht="50.1" customHeight="1" x14ac:dyDescent="0.25">
      <c r="A29" s="259"/>
      <c r="B29" s="111" t="s">
        <v>38</v>
      </c>
      <c r="C29" s="111" t="s">
        <v>39</v>
      </c>
      <c r="D29" s="111" t="s">
        <v>40</v>
      </c>
      <c r="E29" s="111" t="s">
        <v>38</v>
      </c>
      <c r="F29" s="111" t="s">
        <v>39</v>
      </c>
      <c r="G29" s="111" t="s">
        <v>40</v>
      </c>
      <c r="H29" s="111" t="s">
        <v>38</v>
      </c>
      <c r="I29" s="111" t="s">
        <v>39</v>
      </c>
      <c r="J29" s="111" t="s">
        <v>40</v>
      </c>
      <c r="K29" s="111" t="s">
        <v>38</v>
      </c>
      <c r="L29" s="111" t="s">
        <v>39</v>
      </c>
      <c r="M29" s="111" t="s">
        <v>40</v>
      </c>
      <c r="N29" s="111" t="s">
        <v>38</v>
      </c>
      <c r="O29" s="111" t="s">
        <v>39</v>
      </c>
      <c r="P29" s="111" t="s">
        <v>40</v>
      </c>
      <c r="Q29" s="111" t="s">
        <v>38</v>
      </c>
      <c r="R29" s="111" t="s">
        <v>39</v>
      </c>
      <c r="S29" s="128" t="s">
        <v>40</v>
      </c>
    </row>
    <row r="30" spans="1:19" x14ac:dyDescent="0.25">
      <c r="A30" s="10" t="s">
        <v>22</v>
      </c>
      <c r="B30" s="113">
        <v>39.685821734363941</v>
      </c>
      <c r="C30" s="114">
        <v>53.924722415761153</v>
      </c>
      <c r="D30" s="114">
        <v>46.570335010536276</v>
      </c>
      <c r="E30" s="114">
        <v>44.576193888852693</v>
      </c>
      <c r="F30" s="114">
        <v>61.229540469092747</v>
      </c>
      <c r="G30" s="115">
        <v>52.58587457138799</v>
      </c>
      <c r="H30" s="116">
        <v>31.650814725171006</v>
      </c>
      <c r="I30" s="116">
        <v>41.482290535290787</v>
      </c>
      <c r="J30" s="116">
        <v>36.473345365406892</v>
      </c>
      <c r="K30" s="116">
        <v>31.872629411552218</v>
      </c>
      <c r="L30" s="116">
        <v>45.755180457254234</v>
      </c>
      <c r="M30" s="116">
        <v>38.465441564205967</v>
      </c>
      <c r="N30" s="113">
        <v>17.203628960245741</v>
      </c>
      <c r="O30" s="113">
        <v>13.063995629880235</v>
      </c>
      <c r="P30" s="113">
        <v>15.162543937675835</v>
      </c>
      <c r="Q30" s="113">
        <v>19.128726779727462</v>
      </c>
      <c r="R30" s="113">
        <v>15.832007694025735</v>
      </c>
      <c r="S30" s="129">
        <v>17.570874095900265</v>
      </c>
    </row>
    <row r="31" spans="1:19" x14ac:dyDescent="0.25">
      <c r="A31" s="11" t="s">
        <v>23</v>
      </c>
      <c r="B31" s="113">
        <v>39.482745572877256</v>
      </c>
      <c r="C31" s="114">
        <v>53.709031647989057</v>
      </c>
      <c r="D31" s="114">
        <v>46.37720726606149</v>
      </c>
      <c r="E31" s="114">
        <v>43.316775201418267</v>
      </c>
      <c r="F31" s="114">
        <v>60.62604530941158</v>
      </c>
      <c r="G31" s="115">
        <v>51.627474061704405</v>
      </c>
      <c r="H31" s="116">
        <v>32.623901524941843</v>
      </c>
      <c r="I31" s="116">
        <v>42.78236075739121</v>
      </c>
      <c r="J31" s="116">
        <v>37.632530054704475</v>
      </c>
      <c r="K31" s="116">
        <v>31.255481478405112</v>
      </c>
      <c r="L31" s="116">
        <v>44.178398322806018</v>
      </c>
      <c r="M31" s="116">
        <v>37.404501950298759</v>
      </c>
      <c r="N31" s="113">
        <v>18.413562368920402</v>
      </c>
      <c r="O31" s="113">
        <v>13.164424955553184</v>
      </c>
      <c r="P31" s="113">
        <v>15.797449489177707</v>
      </c>
      <c r="Q31" s="113">
        <v>19.102415292595289</v>
      </c>
      <c r="R31" s="113">
        <v>15.823098529492757</v>
      </c>
      <c r="S31" s="129">
        <v>17.542230270704621</v>
      </c>
    </row>
    <row r="32" spans="1:19" x14ac:dyDescent="0.25">
      <c r="A32" s="11" t="s">
        <v>24</v>
      </c>
      <c r="B32" s="113">
        <v>47.432582857553236</v>
      </c>
      <c r="C32" s="114">
        <v>62.242961997661986</v>
      </c>
      <c r="D32" s="114">
        <v>54.59635332177718</v>
      </c>
      <c r="E32" s="114">
        <v>54.596045450478655</v>
      </c>
      <c r="F32" s="114">
        <v>72.196879671867208</v>
      </c>
      <c r="G32" s="115">
        <v>63.094235556501545</v>
      </c>
      <c r="H32" s="116">
        <v>40.740434964261681</v>
      </c>
      <c r="I32" s="116">
        <v>55.090357218962282</v>
      </c>
      <c r="J32" s="116">
        <v>47.779079357107626</v>
      </c>
      <c r="K32" s="116">
        <v>41.547471900956985</v>
      </c>
      <c r="L32" s="116">
        <v>58.907228072504779</v>
      </c>
      <c r="M32" s="116">
        <v>49.801151532527243</v>
      </c>
      <c r="N32" s="113">
        <v>20.30045893899721</v>
      </c>
      <c r="O32" s="113">
        <v>14.710866900842682</v>
      </c>
      <c r="P32" s="113">
        <v>17.538109314322149</v>
      </c>
      <c r="Q32" s="113">
        <v>23.049102398555611</v>
      </c>
      <c r="R32" s="113">
        <v>19.027349830056224</v>
      </c>
      <c r="S32" s="129">
        <v>21.144792691327723</v>
      </c>
    </row>
    <row r="33" spans="1:19" x14ac:dyDescent="0.25">
      <c r="A33" s="11" t="s">
        <v>25</v>
      </c>
      <c r="B33" s="113">
        <v>39.943134303395219</v>
      </c>
      <c r="C33" s="114">
        <v>54.750192615421092</v>
      </c>
      <c r="D33" s="114">
        <v>47.120367710428042</v>
      </c>
      <c r="E33" s="114">
        <v>49.142125480153645</v>
      </c>
      <c r="F33" s="114">
        <v>65.590626837418071</v>
      </c>
      <c r="G33" s="115">
        <v>57.111293303503189</v>
      </c>
      <c r="H33" s="116">
        <v>37.255364150654913</v>
      </c>
      <c r="I33" s="116">
        <v>53.302490288257466</v>
      </c>
      <c r="J33" s="116">
        <v>45.114275335170539</v>
      </c>
      <c r="K33" s="116">
        <v>39.863336855321364</v>
      </c>
      <c r="L33" s="116">
        <v>56.693750520908502</v>
      </c>
      <c r="M33" s="116">
        <v>47.942566736796088</v>
      </c>
      <c r="N33" s="113">
        <v>18.450986827383527</v>
      </c>
      <c r="O33" s="113">
        <v>12.699242829180879</v>
      </c>
      <c r="P33" s="113">
        <v>15.619136694188901</v>
      </c>
      <c r="Q33" s="113">
        <v>24.414640086281878</v>
      </c>
      <c r="R33" s="113">
        <v>20.158018465505148</v>
      </c>
      <c r="S33" s="129">
        <v>22.37782696651638</v>
      </c>
    </row>
    <row r="34" spans="1:19" ht="16.5" thickBot="1" x14ac:dyDescent="0.3">
      <c r="A34" s="72" t="s">
        <v>26</v>
      </c>
      <c r="B34" s="130">
        <v>32.805248450978006</v>
      </c>
      <c r="C34" s="117">
        <v>45.783163660792724</v>
      </c>
      <c r="D34" s="117">
        <v>39.094882101756887</v>
      </c>
      <c r="E34" s="117">
        <v>46.229429859928914</v>
      </c>
      <c r="F34" s="117">
        <v>63.001868917960948</v>
      </c>
      <c r="G34" s="118">
        <v>54.297316986220693</v>
      </c>
      <c r="H34" s="119">
        <v>32.509149304239351</v>
      </c>
      <c r="I34" s="119">
        <v>48.941215416335325</v>
      </c>
      <c r="J34" s="119">
        <v>40.547686230744993</v>
      </c>
      <c r="K34" s="119">
        <v>36.962803437388928</v>
      </c>
      <c r="L34" s="119">
        <v>54.571948998178513</v>
      </c>
      <c r="M34" s="119">
        <v>45.392437899876839</v>
      </c>
      <c r="N34" s="130">
        <v>15.522018842314086</v>
      </c>
      <c r="O34" s="130">
        <v>10.480663769790437</v>
      </c>
      <c r="P34" s="130">
        <v>13.053708607642674</v>
      </c>
      <c r="Q34" s="130">
        <v>22.751111284410825</v>
      </c>
      <c r="R34" s="130">
        <v>17.522632958682248</v>
      </c>
      <c r="S34" s="131">
        <v>20.247961179848073</v>
      </c>
    </row>
    <row r="35" spans="1:19" ht="16.5" thickBot="1" x14ac:dyDescent="0.3"/>
    <row r="36" spans="1:19" ht="20.100000000000001" customHeight="1" x14ac:dyDescent="0.25">
      <c r="A36" s="258" t="s">
        <v>27</v>
      </c>
      <c r="B36" s="260" t="s">
        <v>94</v>
      </c>
      <c r="C36" s="260"/>
      <c r="D36" s="260"/>
      <c r="E36" s="260"/>
      <c r="F36" s="260"/>
      <c r="G36" s="260"/>
      <c r="H36" s="264" t="s">
        <v>95</v>
      </c>
      <c r="I36" s="264"/>
      <c r="J36" s="264"/>
      <c r="K36" s="264"/>
      <c r="L36" s="264"/>
      <c r="M36" s="264"/>
      <c r="N36" s="264" t="s">
        <v>96</v>
      </c>
      <c r="O36" s="262"/>
      <c r="P36" s="262"/>
      <c r="Q36" s="262"/>
      <c r="R36" s="262"/>
      <c r="S36" s="265"/>
    </row>
    <row r="37" spans="1:19" ht="20.100000000000001" customHeight="1" x14ac:dyDescent="0.25">
      <c r="A37" s="273"/>
      <c r="B37" s="280">
        <v>2010</v>
      </c>
      <c r="C37" s="281"/>
      <c r="D37" s="282"/>
      <c r="E37" s="280">
        <v>2022</v>
      </c>
      <c r="F37" s="281"/>
      <c r="G37" s="282"/>
      <c r="H37" s="280">
        <v>2010</v>
      </c>
      <c r="I37" s="281"/>
      <c r="J37" s="282"/>
      <c r="K37" s="280">
        <v>2021</v>
      </c>
      <c r="L37" s="281"/>
      <c r="M37" s="282"/>
      <c r="N37" s="280">
        <v>2011</v>
      </c>
      <c r="O37" s="283"/>
      <c r="P37" s="284"/>
      <c r="Q37" s="280">
        <v>2022</v>
      </c>
      <c r="R37" s="283"/>
      <c r="S37" s="285"/>
    </row>
    <row r="38" spans="1:19" ht="50.1" customHeight="1" x14ac:dyDescent="0.25">
      <c r="A38" s="259"/>
      <c r="B38" s="111" t="s">
        <v>38</v>
      </c>
      <c r="C38" s="111" t="s">
        <v>39</v>
      </c>
      <c r="D38" s="111" t="s">
        <v>40</v>
      </c>
      <c r="E38" s="111" t="s">
        <v>38</v>
      </c>
      <c r="F38" s="111" t="s">
        <v>39</v>
      </c>
      <c r="G38" s="111" t="s">
        <v>40</v>
      </c>
      <c r="H38" s="111" t="s">
        <v>38</v>
      </c>
      <c r="I38" s="111" t="s">
        <v>39</v>
      </c>
      <c r="J38" s="111" t="s">
        <v>40</v>
      </c>
      <c r="K38" s="111" t="s">
        <v>38</v>
      </c>
      <c r="L38" s="111" t="s">
        <v>39</v>
      </c>
      <c r="M38" s="111" t="s">
        <v>40</v>
      </c>
      <c r="N38" s="111" t="s">
        <v>38</v>
      </c>
      <c r="O38" s="111" t="s">
        <v>39</v>
      </c>
      <c r="P38" s="111" t="s">
        <v>40</v>
      </c>
      <c r="Q38" s="111" t="s">
        <v>38</v>
      </c>
      <c r="R38" s="111" t="s">
        <v>39</v>
      </c>
      <c r="S38" s="128" t="s">
        <v>40</v>
      </c>
    </row>
    <row r="39" spans="1:19" x14ac:dyDescent="0.25">
      <c r="A39" s="10" t="s">
        <v>28</v>
      </c>
      <c r="B39" s="113">
        <v>42.015336489217397</v>
      </c>
      <c r="C39" s="114">
        <v>56.424610696759792</v>
      </c>
      <c r="D39" s="114">
        <v>48.987872761147116</v>
      </c>
      <c r="E39" s="114">
        <v>47.151122620661283</v>
      </c>
      <c r="F39" s="114">
        <v>64.301956726888221</v>
      </c>
      <c r="G39" s="115">
        <v>55.405231637150585</v>
      </c>
      <c r="H39" s="116">
        <v>34.76725661921769</v>
      </c>
      <c r="I39" s="116">
        <v>46.092522929553432</v>
      </c>
      <c r="J39" s="116">
        <v>40.330787592151147</v>
      </c>
      <c r="K39" s="116">
        <v>34.520688768953995</v>
      </c>
      <c r="L39" s="116">
        <v>49.133991775150712</v>
      </c>
      <c r="M39" s="116">
        <v>41.466949599178946</v>
      </c>
      <c r="N39" s="113">
        <v>18.517961687222691</v>
      </c>
      <c r="O39" s="113">
        <v>13.606088222241297</v>
      </c>
      <c r="P39" s="113">
        <v>16.086818179352885</v>
      </c>
      <c r="Q39" s="113">
        <v>20.264481653960392</v>
      </c>
      <c r="R39" s="113">
        <v>16.760364969854262</v>
      </c>
      <c r="S39" s="129">
        <v>18.604249347687855</v>
      </c>
    </row>
    <row r="40" spans="1:19" ht="16.5" thickBot="1" x14ac:dyDescent="0.3">
      <c r="A40" s="72" t="s">
        <v>29</v>
      </c>
      <c r="B40" s="130">
        <v>37.697951696728829</v>
      </c>
      <c r="C40" s="117">
        <v>51.930249376355967</v>
      </c>
      <c r="D40" s="117">
        <v>44.596249808000564</v>
      </c>
      <c r="E40" s="117">
        <v>48.236408551421832</v>
      </c>
      <c r="F40" s="117">
        <v>64.793331017714479</v>
      </c>
      <c r="G40" s="118">
        <v>56.240315098132342</v>
      </c>
      <c r="H40" s="119">
        <v>35.755148367532335</v>
      </c>
      <c r="I40" s="119">
        <v>51.925990364937633</v>
      </c>
      <c r="J40" s="119">
        <v>43.671883339856954</v>
      </c>
      <c r="K40" s="119">
        <v>38.964840966970563</v>
      </c>
      <c r="L40" s="119">
        <v>56.038896517218554</v>
      </c>
      <c r="M40" s="119">
        <v>47.154007362284098</v>
      </c>
      <c r="N40" s="130">
        <v>17.522202328347415</v>
      </c>
      <c r="O40" s="130">
        <v>12.000969732743764</v>
      </c>
      <c r="P40" s="130">
        <v>14.808612595110896</v>
      </c>
      <c r="Q40" s="130">
        <v>23.901445893278158</v>
      </c>
      <c r="R40" s="130">
        <v>19.344449213489774</v>
      </c>
      <c r="S40" s="131">
        <v>21.72055251616262</v>
      </c>
    </row>
    <row r="41" spans="1:19" ht="16.5" thickBot="1" x14ac:dyDescent="0.3">
      <c r="A41" s="12"/>
      <c r="H41" s="120"/>
      <c r="I41" s="120"/>
      <c r="J41" s="120"/>
      <c r="K41" s="120"/>
      <c r="L41" s="120"/>
      <c r="M41" s="120"/>
      <c r="N41" s="121"/>
      <c r="O41" s="121"/>
      <c r="P41" s="121"/>
      <c r="Q41" s="121"/>
      <c r="R41" s="121"/>
      <c r="S41" s="122"/>
    </row>
    <row r="42" spans="1:19" ht="16.5" thickBot="1" x14ac:dyDescent="0.3">
      <c r="A42" s="6" t="s">
        <v>30</v>
      </c>
      <c r="B42" s="123">
        <v>40.201634264982097</v>
      </c>
      <c r="C42" s="123">
        <v>54.533049711362203</v>
      </c>
      <c r="D42" s="123">
        <v>47.14132178987618</v>
      </c>
      <c r="E42" s="123">
        <v>47.544226131008244</v>
      </c>
      <c r="F42" s="123">
        <v>64.480917768757834</v>
      </c>
      <c r="G42" s="123">
        <v>55.708511194354905</v>
      </c>
      <c r="H42" s="123">
        <v>35.179529932868334</v>
      </c>
      <c r="I42" s="123">
        <v>48.517447047971004</v>
      </c>
      <c r="J42" s="123">
        <v>41.722435871011612</v>
      </c>
      <c r="K42" s="123">
        <v>36.12849770459475</v>
      </c>
      <c r="L42" s="123">
        <v>51.659520569809771</v>
      </c>
      <c r="M42" s="123">
        <v>43.53520647169443</v>
      </c>
      <c r="N42" s="132">
        <v>18.106996749902248</v>
      </c>
      <c r="O42" s="132">
        <v>12.949025657067963</v>
      </c>
      <c r="P42" s="132">
        <v>15.561403349994757</v>
      </c>
      <c r="Q42" s="132">
        <v>21.561425596304105</v>
      </c>
      <c r="R42" s="132">
        <v>17.693259429063492</v>
      </c>
      <c r="S42" s="133">
        <v>19.722067233923841</v>
      </c>
    </row>
    <row r="43" spans="1:19" x14ac:dyDescent="0.25">
      <c r="A43" s="45"/>
    </row>
    <row r="44" spans="1:19" x14ac:dyDescent="0.25">
      <c r="A44" s="101" t="s">
        <v>97</v>
      </c>
      <c r="B44" s="124"/>
      <c r="C44" s="124"/>
      <c r="D44" s="124"/>
      <c r="E44" s="124"/>
      <c r="F44" s="124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51"/>
    </row>
    <row r="45" spans="1:19" x14ac:dyDescent="0.25">
      <c r="A45" s="51"/>
      <c r="B45" s="124"/>
      <c r="C45" s="124"/>
      <c r="D45" s="124"/>
      <c r="E45" s="124"/>
      <c r="F45" s="124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51"/>
    </row>
    <row r="46" spans="1:19" x14ac:dyDescent="0.25">
      <c r="A46" s="52"/>
      <c r="B46" s="126"/>
      <c r="C46" s="126"/>
      <c r="D46" s="126"/>
      <c r="E46" s="126"/>
      <c r="F46" s="126"/>
      <c r="G46" s="127"/>
      <c r="H46" s="127"/>
      <c r="I46" s="127"/>
      <c r="J46" s="127"/>
      <c r="K46" s="127"/>
      <c r="L46" s="127"/>
      <c r="M46" s="127"/>
      <c r="N46" s="125"/>
      <c r="O46" s="125"/>
      <c r="P46" s="125"/>
      <c r="Q46" s="125"/>
      <c r="R46" s="125"/>
      <c r="S46" s="51"/>
    </row>
  </sheetData>
  <mergeCells count="30">
    <mergeCell ref="A3:A5"/>
    <mergeCell ref="B3:G3"/>
    <mergeCell ref="H3:M3"/>
    <mergeCell ref="N3:S3"/>
    <mergeCell ref="B4:D4"/>
    <mergeCell ref="E4:G4"/>
    <mergeCell ref="H4:J4"/>
    <mergeCell ref="K4:M4"/>
    <mergeCell ref="N4:P4"/>
    <mergeCell ref="Q4:S4"/>
    <mergeCell ref="A27:A29"/>
    <mergeCell ref="B27:G27"/>
    <mergeCell ref="H27:M27"/>
    <mergeCell ref="N27:S27"/>
    <mergeCell ref="B28:D28"/>
    <mergeCell ref="E28:G28"/>
    <mergeCell ref="H28:J28"/>
    <mergeCell ref="K28:M28"/>
    <mergeCell ref="N28:P28"/>
    <mergeCell ref="Q28:S28"/>
    <mergeCell ref="A36:A38"/>
    <mergeCell ref="B36:G36"/>
    <mergeCell ref="H36:M36"/>
    <mergeCell ref="N36:S36"/>
    <mergeCell ref="B37:D37"/>
    <mergeCell ref="E37:G37"/>
    <mergeCell ref="H37:J37"/>
    <mergeCell ref="K37:M37"/>
    <mergeCell ref="N37:P37"/>
    <mergeCell ref="Q37:S3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90" zoomScaleNormal="90" workbookViewId="0">
      <selection activeCell="G5" sqref="G5"/>
    </sheetView>
  </sheetViews>
  <sheetFormatPr defaultColWidth="9.140625" defaultRowHeight="15.75" x14ac:dyDescent="0.25"/>
  <cols>
    <col min="1" max="1" width="23.28515625" style="24" customWidth="1"/>
    <col min="2" max="7" width="11.7109375" style="24" customWidth="1"/>
    <col min="8" max="16384" width="9.140625" style="24"/>
  </cols>
  <sheetData>
    <row r="1" spans="1:7" x14ac:dyDescent="0.25">
      <c r="A1" s="226" t="s">
        <v>193</v>
      </c>
      <c r="B1" s="135"/>
      <c r="C1" s="135"/>
      <c r="D1" s="135"/>
      <c r="E1" s="135"/>
      <c r="F1" s="135"/>
      <c r="G1" s="135"/>
    </row>
    <row r="2" spans="1:7" ht="15.95" customHeight="1" thickBot="1" x14ac:dyDescent="0.3">
      <c r="A2" s="287"/>
      <c r="B2" s="287"/>
      <c r="C2" s="287"/>
      <c r="D2" s="287"/>
      <c r="E2" s="287"/>
      <c r="F2" s="287"/>
      <c r="G2" s="287"/>
    </row>
    <row r="3" spans="1:7" ht="19.5" customHeight="1" x14ac:dyDescent="0.25">
      <c r="A3" s="268" t="s">
        <v>104</v>
      </c>
      <c r="B3" s="266">
        <v>2010</v>
      </c>
      <c r="C3" s="266"/>
      <c r="D3" s="266"/>
      <c r="E3" s="266">
        <v>2022</v>
      </c>
      <c r="F3" s="266"/>
      <c r="G3" s="267"/>
    </row>
    <row r="4" spans="1:7" ht="49.5" customHeight="1" thickBot="1" x14ac:dyDescent="0.3">
      <c r="A4" s="269"/>
      <c r="B4" s="181" t="s">
        <v>38</v>
      </c>
      <c r="C4" s="181" t="s">
        <v>39</v>
      </c>
      <c r="D4" s="181" t="s">
        <v>40</v>
      </c>
      <c r="E4" s="181" t="s">
        <v>38</v>
      </c>
      <c r="F4" s="181" t="s">
        <v>39</v>
      </c>
      <c r="G4" s="182" t="s">
        <v>40</v>
      </c>
    </row>
    <row r="5" spans="1:7" x14ac:dyDescent="0.25">
      <c r="A5" s="3" t="s">
        <v>52</v>
      </c>
      <c r="B5" s="177">
        <v>66.099999999999994</v>
      </c>
      <c r="C5" s="177">
        <v>58.5</v>
      </c>
      <c r="D5" s="177">
        <v>62.3</v>
      </c>
      <c r="E5" s="177">
        <v>67.099999999999994</v>
      </c>
      <c r="F5" s="177">
        <v>60.8</v>
      </c>
      <c r="G5" s="177">
        <v>63.9</v>
      </c>
    </row>
    <row r="6" spans="1:7" x14ac:dyDescent="0.25">
      <c r="A6" s="4" t="s">
        <v>59</v>
      </c>
      <c r="B6" s="178">
        <v>45.6</v>
      </c>
      <c r="C6" s="178">
        <v>40.799999999999997</v>
      </c>
      <c r="D6" s="178">
        <v>43.2</v>
      </c>
      <c r="E6" s="178">
        <v>45.2</v>
      </c>
      <c r="F6" s="178">
        <v>43.6</v>
      </c>
      <c r="G6" s="178">
        <v>44.4</v>
      </c>
    </row>
    <row r="7" spans="1:7" x14ac:dyDescent="0.25">
      <c r="A7" s="4" t="s">
        <v>49</v>
      </c>
      <c r="B7" s="178">
        <v>43.2</v>
      </c>
      <c r="C7" s="178">
        <v>35.299999999999997</v>
      </c>
      <c r="D7" s="178">
        <v>39.4</v>
      </c>
      <c r="E7" s="178">
        <v>42.7</v>
      </c>
      <c r="F7" s="178">
        <v>34.1</v>
      </c>
      <c r="G7" s="178">
        <v>38.5</v>
      </c>
    </row>
    <row r="8" spans="1:7" x14ac:dyDescent="0.25">
      <c r="A8" s="4" t="s">
        <v>68</v>
      </c>
      <c r="B8" s="178">
        <v>53.4</v>
      </c>
      <c r="C8" s="178">
        <v>51.3</v>
      </c>
      <c r="D8" s="178">
        <v>52.3</v>
      </c>
      <c r="E8" s="178">
        <v>56</v>
      </c>
      <c r="F8" s="178">
        <v>51.8</v>
      </c>
      <c r="G8" s="178">
        <v>53.8</v>
      </c>
    </row>
    <row r="9" spans="1:7" x14ac:dyDescent="0.25">
      <c r="A9" s="4" t="s">
        <v>67</v>
      </c>
      <c r="B9" s="178">
        <v>43.1</v>
      </c>
      <c r="C9" s="178">
        <v>37.4</v>
      </c>
      <c r="D9" s="178">
        <v>40.299999999999997</v>
      </c>
      <c r="E9" s="178">
        <v>50.7</v>
      </c>
      <c r="F9" s="178">
        <v>38.1</v>
      </c>
      <c r="G9" s="178">
        <v>44.6</v>
      </c>
    </row>
    <row r="10" spans="1:7" x14ac:dyDescent="0.25">
      <c r="A10" s="4" t="s">
        <v>61</v>
      </c>
      <c r="B10" s="178">
        <v>59.4</v>
      </c>
      <c r="C10" s="178">
        <v>60.3</v>
      </c>
      <c r="D10" s="178">
        <v>59.9</v>
      </c>
      <c r="E10" s="178">
        <v>64.3</v>
      </c>
      <c r="F10" s="178">
        <v>64.2</v>
      </c>
      <c r="G10" s="178">
        <v>64.2</v>
      </c>
    </row>
    <row r="11" spans="1:7" x14ac:dyDescent="0.25">
      <c r="A11" s="4" t="s">
        <v>50</v>
      </c>
      <c r="B11" s="178">
        <v>44</v>
      </c>
      <c r="C11" s="178">
        <v>37.799999999999997</v>
      </c>
      <c r="D11" s="178">
        <v>40.9</v>
      </c>
      <c r="E11" s="178">
        <v>54</v>
      </c>
      <c r="F11" s="178">
        <v>56.3</v>
      </c>
      <c r="G11" s="178">
        <v>55.1</v>
      </c>
    </row>
    <row r="12" spans="1:7" x14ac:dyDescent="0.25">
      <c r="A12" s="4" t="s">
        <v>77</v>
      </c>
      <c r="B12" s="178">
        <v>52.7</v>
      </c>
      <c r="C12" s="178">
        <v>50.4</v>
      </c>
      <c r="D12" s="178">
        <v>51.6</v>
      </c>
      <c r="E12" s="178">
        <v>57.3</v>
      </c>
      <c r="F12" s="178">
        <v>57</v>
      </c>
      <c r="G12" s="178">
        <v>57.2</v>
      </c>
    </row>
    <row r="13" spans="1:7" x14ac:dyDescent="0.25">
      <c r="A13" s="4" t="s">
        <v>66</v>
      </c>
      <c r="B13" s="178">
        <v>48.7</v>
      </c>
      <c r="C13" s="178">
        <v>42</v>
      </c>
      <c r="D13" s="178">
        <v>45.4</v>
      </c>
      <c r="E13" s="178">
        <v>50.3</v>
      </c>
      <c r="F13" s="178">
        <v>46.9</v>
      </c>
      <c r="G13" s="178">
        <v>48.6</v>
      </c>
    </row>
    <row r="14" spans="1:7" x14ac:dyDescent="0.25">
      <c r="A14" s="4" t="s">
        <v>62</v>
      </c>
      <c r="B14" s="178">
        <v>58.8</v>
      </c>
      <c r="C14" s="178">
        <v>54.3</v>
      </c>
      <c r="D14" s="178">
        <v>56.6</v>
      </c>
      <c r="E14" s="178">
        <v>64.400000000000006</v>
      </c>
      <c r="F14" s="178">
        <v>58.9</v>
      </c>
      <c r="G14" s="178">
        <v>61.7</v>
      </c>
    </row>
    <row r="15" spans="1:7" x14ac:dyDescent="0.25">
      <c r="A15" s="4" t="s">
        <v>64</v>
      </c>
      <c r="B15" s="178">
        <v>44.7</v>
      </c>
      <c r="C15" s="178">
        <v>33.200000000000003</v>
      </c>
      <c r="D15" s="178">
        <v>39</v>
      </c>
      <c r="E15" s="178">
        <v>37.299999999999997</v>
      </c>
      <c r="F15" s="178">
        <v>28.7</v>
      </c>
      <c r="G15" s="178">
        <v>33.1</v>
      </c>
    </row>
    <row r="16" spans="1:7" x14ac:dyDescent="0.25">
      <c r="A16" s="4" t="s">
        <v>63</v>
      </c>
      <c r="B16" s="178">
        <v>48.5</v>
      </c>
      <c r="C16" s="178">
        <v>51.8</v>
      </c>
      <c r="D16" s="178">
        <v>50.1</v>
      </c>
      <c r="E16" s="178">
        <v>59.3</v>
      </c>
      <c r="F16" s="178">
        <v>58</v>
      </c>
      <c r="G16" s="178">
        <v>58.7</v>
      </c>
    </row>
    <row r="17" spans="1:7" x14ac:dyDescent="0.25">
      <c r="A17" s="63" t="s">
        <v>30</v>
      </c>
      <c r="B17" s="179">
        <v>39.200000000000003</v>
      </c>
      <c r="C17" s="179">
        <v>28.9</v>
      </c>
      <c r="D17" s="179">
        <v>34.1</v>
      </c>
      <c r="E17" s="179">
        <v>38.299999999999997</v>
      </c>
      <c r="F17" s="179">
        <v>29</v>
      </c>
      <c r="G17" s="179">
        <v>33.799999999999997</v>
      </c>
    </row>
    <row r="18" spans="1:7" x14ac:dyDescent="0.25">
      <c r="A18" s="4" t="s">
        <v>69</v>
      </c>
      <c r="B18" s="178">
        <v>41.6</v>
      </c>
      <c r="C18" s="178">
        <v>38.5</v>
      </c>
      <c r="D18" s="178">
        <v>40.1</v>
      </c>
      <c r="E18" s="178">
        <v>48.4</v>
      </c>
      <c r="F18" s="178">
        <v>45.5</v>
      </c>
      <c r="G18" s="178">
        <v>47</v>
      </c>
    </row>
    <row r="19" spans="1:7" x14ac:dyDescent="0.25">
      <c r="A19" s="4" t="s">
        <v>70</v>
      </c>
      <c r="B19" s="178">
        <v>33.299999999999997</v>
      </c>
      <c r="C19" s="178">
        <v>34</v>
      </c>
      <c r="D19" s="178">
        <v>33.6</v>
      </c>
      <c r="E19" s="178">
        <v>51</v>
      </c>
      <c r="F19" s="178">
        <v>48.5</v>
      </c>
      <c r="G19" s="178">
        <v>49.8</v>
      </c>
    </row>
    <row r="20" spans="1:7" x14ac:dyDescent="0.25">
      <c r="A20" s="4" t="s">
        <v>71</v>
      </c>
      <c r="B20" s="178">
        <v>45.9</v>
      </c>
      <c r="C20" s="178">
        <v>41.1</v>
      </c>
      <c r="D20" s="178">
        <v>43.5</v>
      </c>
      <c r="E20" s="178">
        <v>49</v>
      </c>
      <c r="F20" s="178">
        <v>50.3</v>
      </c>
      <c r="G20" s="178">
        <v>49.6</v>
      </c>
    </row>
    <row r="21" spans="1:7" x14ac:dyDescent="0.25">
      <c r="A21" s="4" t="s">
        <v>51</v>
      </c>
      <c r="B21" s="178">
        <v>60.2</v>
      </c>
      <c r="C21" s="178">
        <v>52.2</v>
      </c>
      <c r="D21" s="178">
        <v>56.3</v>
      </c>
      <c r="E21" s="178">
        <v>70.8</v>
      </c>
      <c r="F21" s="178">
        <v>68.599999999999994</v>
      </c>
      <c r="G21" s="178">
        <v>69.8</v>
      </c>
    </row>
    <row r="22" spans="1:7" x14ac:dyDescent="0.25">
      <c r="A22" s="4" t="s">
        <v>73</v>
      </c>
      <c r="B22" s="178">
        <v>69.099999999999994</v>
      </c>
      <c r="C22" s="178">
        <v>68.099999999999994</v>
      </c>
      <c r="D22" s="178">
        <v>68.599999999999994</v>
      </c>
      <c r="E22" s="178">
        <v>79.8</v>
      </c>
      <c r="F22" s="178">
        <v>78.900000000000006</v>
      </c>
      <c r="G22" s="178">
        <v>79.3</v>
      </c>
    </row>
    <row r="23" spans="1:7" x14ac:dyDescent="0.25">
      <c r="A23" s="4" t="s">
        <v>74</v>
      </c>
      <c r="B23" s="178">
        <v>49.1</v>
      </c>
      <c r="C23" s="178">
        <v>38.4</v>
      </c>
      <c r="D23" s="178">
        <v>43.9</v>
      </c>
      <c r="E23" s="178">
        <v>53</v>
      </c>
      <c r="F23" s="178">
        <v>42.9</v>
      </c>
      <c r="G23" s="178">
        <v>48.1</v>
      </c>
    </row>
    <row r="24" spans="1:7" x14ac:dyDescent="0.25">
      <c r="A24" s="4" t="s">
        <v>75</v>
      </c>
      <c r="B24" s="178">
        <v>47</v>
      </c>
      <c r="C24" s="178">
        <v>43.2</v>
      </c>
      <c r="D24" s="178">
        <v>45.1</v>
      </c>
      <c r="E24" s="178">
        <v>44.2</v>
      </c>
      <c r="F24" s="178">
        <v>41.9</v>
      </c>
      <c r="G24" s="178">
        <v>43.1</v>
      </c>
    </row>
    <row r="25" spans="1:7" x14ac:dyDescent="0.25">
      <c r="A25" s="4" t="s">
        <v>60</v>
      </c>
      <c r="B25" s="178">
        <v>49.6</v>
      </c>
      <c r="C25" s="178">
        <v>35.1</v>
      </c>
      <c r="D25" s="178">
        <v>42.6</v>
      </c>
      <c r="E25" s="178">
        <v>52.2</v>
      </c>
      <c r="F25" s="178">
        <v>36.6</v>
      </c>
      <c r="G25" s="178">
        <v>44.6</v>
      </c>
    </row>
    <row r="26" spans="1:7" x14ac:dyDescent="0.25">
      <c r="A26" s="4" t="s">
        <v>53</v>
      </c>
      <c r="B26" s="178">
        <v>45.7</v>
      </c>
      <c r="C26" s="178">
        <v>35.200000000000003</v>
      </c>
      <c r="D26" s="178">
        <v>40.6</v>
      </c>
      <c r="E26" s="178">
        <v>42.8</v>
      </c>
      <c r="F26" s="178">
        <v>29.9</v>
      </c>
      <c r="G26" s="178">
        <v>36.6</v>
      </c>
    </row>
    <row r="27" spans="1:7" x14ac:dyDescent="0.25">
      <c r="A27" s="4" t="s">
        <v>76</v>
      </c>
      <c r="B27" s="178">
        <v>42.9</v>
      </c>
      <c r="C27" s="178">
        <v>32.799999999999997</v>
      </c>
      <c r="D27" s="178">
        <v>37.9</v>
      </c>
      <c r="E27" s="178">
        <v>48.3</v>
      </c>
      <c r="F27" s="178">
        <v>37.5</v>
      </c>
      <c r="G27" s="178">
        <v>43</v>
      </c>
    </row>
    <row r="28" spans="1:7" x14ac:dyDescent="0.25">
      <c r="A28" s="4" t="s">
        <v>54</v>
      </c>
      <c r="B28" s="178">
        <v>52.3</v>
      </c>
      <c r="C28" s="178">
        <v>47</v>
      </c>
      <c r="D28" s="178">
        <v>49.8</v>
      </c>
      <c r="E28" s="178">
        <v>51.7</v>
      </c>
      <c r="F28" s="178">
        <v>44</v>
      </c>
      <c r="G28" s="178">
        <v>48.1</v>
      </c>
    </row>
    <row r="29" spans="1:7" x14ac:dyDescent="0.25">
      <c r="A29" s="4" t="s">
        <v>65</v>
      </c>
      <c r="B29" s="178">
        <v>41.9</v>
      </c>
      <c r="C29" s="178">
        <v>40.9</v>
      </c>
      <c r="D29" s="178">
        <v>41.4</v>
      </c>
      <c r="E29" s="178">
        <v>40.6</v>
      </c>
      <c r="F29" s="178">
        <v>36.9</v>
      </c>
      <c r="G29" s="178">
        <v>38.799999999999997</v>
      </c>
    </row>
    <row r="30" spans="1:7" x14ac:dyDescent="0.25">
      <c r="A30" s="4" t="s">
        <v>78</v>
      </c>
      <c r="B30" s="178">
        <v>51.5</v>
      </c>
      <c r="C30" s="178">
        <v>49.7</v>
      </c>
      <c r="D30" s="178">
        <v>50.6</v>
      </c>
      <c r="E30" s="178">
        <v>58.8</v>
      </c>
      <c r="F30" s="178">
        <v>55.4</v>
      </c>
      <c r="G30" s="178">
        <v>57.2</v>
      </c>
    </row>
    <row r="31" spans="1:7" x14ac:dyDescent="0.25">
      <c r="A31" s="4" t="s">
        <v>72</v>
      </c>
      <c r="B31" s="178">
        <v>38.700000000000003</v>
      </c>
      <c r="C31" s="178">
        <v>31.2</v>
      </c>
      <c r="D31" s="178">
        <v>35</v>
      </c>
      <c r="E31" s="178">
        <v>51.5</v>
      </c>
      <c r="F31" s="178">
        <v>44.4</v>
      </c>
      <c r="G31" s="178">
        <v>48</v>
      </c>
    </row>
    <row r="32" spans="1:7" ht="16.5" thickBot="1" x14ac:dyDescent="0.3">
      <c r="A32" s="60" t="s">
        <v>79</v>
      </c>
      <c r="B32" s="180">
        <v>49</v>
      </c>
      <c r="C32" s="180">
        <v>42.7</v>
      </c>
      <c r="D32" s="180">
        <v>45.9</v>
      </c>
      <c r="E32" s="180">
        <v>52.1</v>
      </c>
      <c r="F32" s="180">
        <v>46.2</v>
      </c>
      <c r="G32" s="180">
        <v>49.2</v>
      </c>
    </row>
    <row r="34" spans="1:7" x14ac:dyDescent="0.25">
      <c r="A34" s="1" t="s">
        <v>55</v>
      </c>
      <c r="B34" s="1"/>
      <c r="C34" s="1"/>
      <c r="D34" s="1"/>
      <c r="E34" s="1"/>
      <c r="F34" s="1"/>
      <c r="G34" s="1"/>
    </row>
    <row r="35" spans="1:7" x14ac:dyDescent="0.25">
      <c r="A35" s="51"/>
      <c r="B35" s="51"/>
      <c r="C35" s="51"/>
      <c r="D35" s="51"/>
      <c r="E35" s="51"/>
      <c r="F35" s="51"/>
      <c r="G35" s="51"/>
    </row>
    <row r="36" spans="1:7" x14ac:dyDescent="0.25">
      <c r="A36" s="52"/>
      <c r="B36" s="52"/>
      <c r="C36" s="52"/>
      <c r="D36" s="52"/>
      <c r="E36" s="52"/>
      <c r="F36" s="52"/>
      <c r="G36" s="52"/>
    </row>
  </sheetData>
  <mergeCells count="4">
    <mergeCell ref="A3:A4"/>
    <mergeCell ref="B3:D3"/>
    <mergeCell ref="E3:G3"/>
    <mergeCell ref="A2:G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80" zoomScaleNormal="80" workbookViewId="0">
      <selection activeCell="H9" sqref="H9"/>
    </sheetView>
  </sheetViews>
  <sheetFormatPr defaultColWidth="9.140625" defaultRowHeight="15.75" x14ac:dyDescent="0.25"/>
  <cols>
    <col min="1" max="1" width="23.28515625" style="24" customWidth="1"/>
    <col min="2" max="7" width="11.7109375" style="24" customWidth="1"/>
    <col min="8" max="16384" width="9.140625" style="24"/>
  </cols>
  <sheetData>
    <row r="1" spans="1:7" x14ac:dyDescent="0.25">
      <c r="A1" s="226" t="s">
        <v>194</v>
      </c>
      <c r="B1" s="135"/>
      <c r="C1" s="135"/>
      <c r="D1" s="135"/>
      <c r="E1" s="135"/>
      <c r="F1" s="135"/>
      <c r="G1" s="135"/>
    </row>
    <row r="2" spans="1:7" ht="15.95" customHeight="1" thickBot="1" x14ac:dyDescent="0.3">
      <c r="A2" s="287"/>
      <c r="B2" s="287"/>
      <c r="C2" s="287"/>
      <c r="D2" s="287"/>
      <c r="E2" s="287"/>
      <c r="F2" s="287"/>
      <c r="G2" s="287"/>
    </row>
    <row r="3" spans="1:7" ht="19.5" customHeight="1" x14ac:dyDescent="0.25">
      <c r="A3" s="268" t="s">
        <v>104</v>
      </c>
      <c r="B3" s="266">
        <v>2010</v>
      </c>
      <c r="C3" s="266"/>
      <c r="D3" s="266"/>
      <c r="E3" s="266">
        <v>2022</v>
      </c>
      <c r="F3" s="266"/>
      <c r="G3" s="267"/>
    </row>
    <row r="4" spans="1:7" ht="49.5" customHeight="1" thickBot="1" x14ac:dyDescent="0.3">
      <c r="A4" s="269"/>
      <c r="B4" s="181" t="s">
        <v>38</v>
      </c>
      <c r="C4" s="181" t="s">
        <v>39</v>
      </c>
      <c r="D4" s="181" t="s">
        <v>40</v>
      </c>
      <c r="E4" s="181" t="s">
        <v>38</v>
      </c>
      <c r="F4" s="181" t="s">
        <v>39</v>
      </c>
      <c r="G4" s="182" t="s">
        <v>40</v>
      </c>
    </row>
    <row r="5" spans="1:7" x14ac:dyDescent="0.25">
      <c r="A5" s="3" t="s">
        <v>52</v>
      </c>
      <c r="B5" s="177">
        <v>8.1</v>
      </c>
      <c r="C5" s="177">
        <v>8.1999999999999993</v>
      </c>
      <c r="D5" s="177">
        <v>8.1</v>
      </c>
      <c r="E5" s="177">
        <v>7.8</v>
      </c>
      <c r="F5" s="177">
        <v>7.1</v>
      </c>
      <c r="G5" s="177">
        <v>7.5</v>
      </c>
    </row>
    <row r="6" spans="1:7" x14ac:dyDescent="0.25">
      <c r="A6" s="4" t="s">
        <v>59</v>
      </c>
      <c r="B6" s="178">
        <v>16.3</v>
      </c>
      <c r="C6" s="178">
        <v>15.8</v>
      </c>
      <c r="D6" s="178">
        <v>16.100000000000001</v>
      </c>
      <c r="E6" s="178">
        <v>12.7</v>
      </c>
      <c r="F6" s="178">
        <v>9.9</v>
      </c>
      <c r="G6" s="178">
        <v>11.4</v>
      </c>
    </row>
    <row r="7" spans="1:7" x14ac:dyDescent="0.25">
      <c r="A7" s="4" t="s">
        <v>49</v>
      </c>
      <c r="B7" s="178">
        <v>17.899999999999999</v>
      </c>
      <c r="C7" s="178">
        <v>14.8</v>
      </c>
      <c r="D7" s="178">
        <v>16.600000000000001</v>
      </c>
      <c r="E7" s="178">
        <v>8.6</v>
      </c>
      <c r="F7" s="178">
        <v>7</v>
      </c>
      <c r="G7" s="178">
        <v>7.9</v>
      </c>
    </row>
    <row r="8" spans="1:7" x14ac:dyDescent="0.25">
      <c r="A8" s="4" t="s">
        <v>68</v>
      </c>
      <c r="B8" s="178">
        <v>12.5</v>
      </c>
      <c r="C8" s="178">
        <v>11.4</v>
      </c>
      <c r="D8" s="178">
        <v>11.9</v>
      </c>
      <c r="E8" s="178">
        <v>13.8</v>
      </c>
      <c r="F8" s="178">
        <v>14.4</v>
      </c>
      <c r="G8" s="178">
        <v>14.1</v>
      </c>
    </row>
    <row r="9" spans="1:7" x14ac:dyDescent="0.25">
      <c r="A9" s="4" t="s">
        <v>67</v>
      </c>
      <c r="B9" s="178">
        <v>23.8</v>
      </c>
      <c r="C9" s="178">
        <v>23.2</v>
      </c>
      <c r="D9" s="178">
        <v>23.5</v>
      </c>
      <c r="E9" s="178">
        <v>10.199999999999999</v>
      </c>
      <c r="F9" s="178">
        <v>18.2</v>
      </c>
      <c r="G9" s="178">
        <v>13.7</v>
      </c>
    </row>
    <row r="10" spans="1:7" x14ac:dyDescent="0.25">
      <c r="A10" s="4" t="s">
        <v>61</v>
      </c>
      <c r="B10" s="178">
        <v>15.8</v>
      </c>
      <c r="C10" s="178">
        <v>12.1</v>
      </c>
      <c r="D10" s="178">
        <v>14</v>
      </c>
      <c r="E10" s="178">
        <v>8.6</v>
      </c>
      <c r="F10" s="178">
        <v>8.6</v>
      </c>
      <c r="G10" s="178">
        <v>8.6</v>
      </c>
    </row>
    <row r="11" spans="1:7" x14ac:dyDescent="0.25">
      <c r="A11" s="4" t="s">
        <v>50</v>
      </c>
      <c r="B11" s="178">
        <v>26.1</v>
      </c>
      <c r="C11" s="178">
        <v>22.7</v>
      </c>
      <c r="D11" s="178">
        <v>24.6</v>
      </c>
      <c r="E11" s="178">
        <v>11.9</v>
      </c>
      <c r="F11" s="178">
        <v>10</v>
      </c>
      <c r="G11" s="178">
        <v>10.9</v>
      </c>
    </row>
    <row r="12" spans="1:7" x14ac:dyDescent="0.25">
      <c r="A12" s="4" t="s">
        <v>77</v>
      </c>
      <c r="B12" s="178">
        <v>16.8</v>
      </c>
      <c r="C12" s="178">
        <v>14.2</v>
      </c>
      <c r="D12" s="178">
        <v>15.6</v>
      </c>
      <c r="E12" s="178">
        <v>11.3</v>
      </c>
      <c r="F12" s="178">
        <v>11.1</v>
      </c>
      <c r="G12" s="178">
        <v>11.2</v>
      </c>
    </row>
    <row r="13" spans="1:7" x14ac:dyDescent="0.25">
      <c r="A13" s="4" t="s">
        <v>66</v>
      </c>
      <c r="B13" s="178">
        <v>17.600000000000001</v>
      </c>
      <c r="C13" s="178">
        <v>17.3</v>
      </c>
      <c r="D13" s="178">
        <v>17.5</v>
      </c>
      <c r="E13" s="178">
        <v>14.5</v>
      </c>
      <c r="F13" s="178">
        <v>12.7</v>
      </c>
      <c r="G13" s="178">
        <v>13.7</v>
      </c>
    </row>
    <row r="14" spans="1:7" x14ac:dyDescent="0.25">
      <c r="A14" s="4" t="s">
        <v>62</v>
      </c>
      <c r="B14" s="178">
        <v>10.199999999999999</v>
      </c>
      <c r="C14" s="178">
        <v>7.9</v>
      </c>
      <c r="D14" s="178">
        <v>9.1</v>
      </c>
      <c r="E14" s="178">
        <v>5.5</v>
      </c>
      <c r="F14" s="178">
        <v>4.5</v>
      </c>
      <c r="G14" s="178">
        <v>5</v>
      </c>
    </row>
    <row r="15" spans="1:7" x14ac:dyDescent="0.25">
      <c r="A15" s="4" t="s">
        <v>64</v>
      </c>
      <c r="B15" s="178">
        <v>20.100000000000001</v>
      </c>
      <c r="C15" s="178">
        <v>29.5</v>
      </c>
      <c r="D15" s="178">
        <v>24.4</v>
      </c>
      <c r="E15" s="178">
        <v>20.3</v>
      </c>
      <c r="F15" s="178">
        <v>29.2</v>
      </c>
      <c r="G15" s="178">
        <v>24.3</v>
      </c>
    </row>
    <row r="16" spans="1:7" x14ac:dyDescent="0.25">
      <c r="A16" s="4" t="s">
        <v>63</v>
      </c>
      <c r="B16" s="178">
        <v>28.6</v>
      </c>
      <c r="C16" s="178">
        <v>16.899999999999999</v>
      </c>
      <c r="D16" s="178">
        <v>22.9</v>
      </c>
      <c r="E16" s="178">
        <v>8.6999999999999993</v>
      </c>
      <c r="F16" s="178">
        <v>8</v>
      </c>
      <c r="G16" s="178">
        <v>8.4</v>
      </c>
    </row>
    <row r="17" spans="1:7" x14ac:dyDescent="0.25">
      <c r="A17" s="63" t="s">
        <v>30</v>
      </c>
      <c r="B17" s="179">
        <v>19.2</v>
      </c>
      <c r="C17" s="179">
        <v>21.8</v>
      </c>
      <c r="D17" s="179">
        <v>20.3</v>
      </c>
      <c r="E17" s="179">
        <v>16.8</v>
      </c>
      <c r="F17" s="179">
        <v>19.600000000000001</v>
      </c>
      <c r="G17" s="179">
        <v>18</v>
      </c>
    </row>
    <row r="18" spans="1:7" x14ac:dyDescent="0.25">
      <c r="A18" s="4" t="s">
        <v>69</v>
      </c>
      <c r="B18" s="178">
        <v>29.9</v>
      </c>
      <c r="C18" s="178">
        <v>26.4</v>
      </c>
      <c r="D18" s="178">
        <v>28.3</v>
      </c>
      <c r="E18" s="178">
        <v>13.5</v>
      </c>
      <c r="F18" s="178">
        <v>8.3000000000000007</v>
      </c>
      <c r="G18" s="178">
        <v>11.1</v>
      </c>
    </row>
    <row r="19" spans="1:7" x14ac:dyDescent="0.25">
      <c r="A19" s="4" t="s">
        <v>70</v>
      </c>
      <c r="B19" s="178">
        <v>31.7</v>
      </c>
      <c r="C19" s="178">
        <v>22</v>
      </c>
      <c r="D19" s="178">
        <v>27.2</v>
      </c>
      <c r="E19" s="178">
        <v>8.5</v>
      </c>
      <c r="F19" s="178">
        <v>8</v>
      </c>
      <c r="G19" s="178">
        <v>8.3000000000000007</v>
      </c>
    </row>
    <row r="20" spans="1:7" x14ac:dyDescent="0.25">
      <c r="A20" s="4" t="s">
        <v>71</v>
      </c>
      <c r="B20" s="178">
        <v>8.6999999999999993</v>
      </c>
      <c r="C20" s="178">
        <v>7.7</v>
      </c>
      <c r="D20" s="178">
        <v>8.1999999999999993</v>
      </c>
      <c r="E20" s="178">
        <v>8.3000000000000007</v>
      </c>
      <c r="F20" s="178">
        <v>9.8000000000000007</v>
      </c>
      <c r="G20" s="178">
        <v>9</v>
      </c>
    </row>
    <row r="21" spans="1:7" x14ac:dyDescent="0.25">
      <c r="A21" s="4" t="s">
        <v>51</v>
      </c>
      <c r="B21" s="178">
        <v>11.5</v>
      </c>
      <c r="C21" s="178">
        <v>8.1</v>
      </c>
      <c r="D21" s="178">
        <v>10</v>
      </c>
      <c r="E21" s="178">
        <v>7</v>
      </c>
      <c r="F21" s="178">
        <v>4.5999999999999996</v>
      </c>
      <c r="G21" s="178">
        <v>5.9</v>
      </c>
    </row>
    <row r="22" spans="1:7" x14ac:dyDescent="0.25">
      <c r="A22" s="4" t="s">
        <v>73</v>
      </c>
      <c r="B22" s="178">
        <v>8.8000000000000007</v>
      </c>
      <c r="C22" s="178">
        <v>8.3000000000000007</v>
      </c>
      <c r="D22" s="178">
        <v>8.5</v>
      </c>
      <c r="E22" s="178">
        <v>6.3</v>
      </c>
      <c r="F22" s="178">
        <v>6.3</v>
      </c>
      <c r="G22" s="178">
        <v>6.3</v>
      </c>
    </row>
    <row r="23" spans="1:7" x14ac:dyDescent="0.25">
      <c r="A23" s="4" t="s">
        <v>74</v>
      </c>
      <c r="B23" s="178">
        <v>16.2</v>
      </c>
      <c r="C23" s="178">
        <v>17.7</v>
      </c>
      <c r="D23" s="178">
        <v>16.8</v>
      </c>
      <c r="E23" s="178">
        <v>6.6</v>
      </c>
      <c r="F23" s="178">
        <v>7.1</v>
      </c>
      <c r="G23" s="178">
        <v>6.8</v>
      </c>
    </row>
    <row r="24" spans="1:7" x14ac:dyDescent="0.25">
      <c r="A24" s="4" t="s">
        <v>75</v>
      </c>
      <c r="B24" s="178">
        <v>16.7</v>
      </c>
      <c r="C24" s="178">
        <v>19.3</v>
      </c>
      <c r="D24" s="178">
        <v>18</v>
      </c>
      <c r="E24" s="178">
        <v>13.1</v>
      </c>
      <c r="F24" s="178">
        <v>14.1</v>
      </c>
      <c r="G24" s="178">
        <v>13.6</v>
      </c>
    </row>
    <row r="25" spans="1:7" x14ac:dyDescent="0.25">
      <c r="A25" s="4" t="s">
        <v>60</v>
      </c>
      <c r="B25" s="178">
        <v>12.6</v>
      </c>
      <c r="C25" s="178">
        <v>13.5</v>
      </c>
      <c r="D25" s="178">
        <v>13</v>
      </c>
      <c r="E25" s="178">
        <v>3.5</v>
      </c>
      <c r="F25" s="178">
        <v>5.3</v>
      </c>
      <c r="G25" s="178">
        <v>4.2</v>
      </c>
    </row>
    <row r="26" spans="1:7" x14ac:dyDescent="0.25">
      <c r="A26" s="4" t="s">
        <v>53</v>
      </c>
      <c r="B26" s="178">
        <v>15.5</v>
      </c>
      <c r="C26" s="178">
        <v>14.2</v>
      </c>
      <c r="D26" s="178">
        <v>14.9</v>
      </c>
      <c r="E26" s="178">
        <v>14.4</v>
      </c>
      <c r="F26" s="178">
        <v>13.7</v>
      </c>
      <c r="G26" s="178">
        <v>14.1</v>
      </c>
    </row>
    <row r="27" spans="1:7" x14ac:dyDescent="0.25">
      <c r="A27" s="4" t="s">
        <v>76</v>
      </c>
      <c r="B27" s="178">
        <v>24.9</v>
      </c>
      <c r="C27" s="178">
        <v>21.2</v>
      </c>
      <c r="D27" s="178">
        <v>23.4</v>
      </c>
      <c r="E27" s="178">
        <v>11.3</v>
      </c>
      <c r="F27" s="178">
        <v>11.5</v>
      </c>
      <c r="G27" s="178">
        <v>11.4</v>
      </c>
    </row>
    <row r="28" spans="1:7" x14ac:dyDescent="0.25">
      <c r="A28" s="4" t="s">
        <v>54</v>
      </c>
      <c r="B28" s="178">
        <v>13.9</v>
      </c>
      <c r="C28" s="178">
        <v>13.5</v>
      </c>
      <c r="D28" s="178">
        <v>13.7</v>
      </c>
      <c r="E28" s="178">
        <v>6.9</v>
      </c>
      <c r="F28" s="178">
        <v>9.8000000000000007</v>
      </c>
      <c r="G28" s="178">
        <v>8.1999999999999993</v>
      </c>
    </row>
    <row r="29" spans="1:7" x14ac:dyDescent="0.25">
      <c r="A29" s="4" t="s">
        <v>65</v>
      </c>
      <c r="B29" s="178">
        <v>33.299999999999997</v>
      </c>
      <c r="C29" s="178">
        <v>30</v>
      </c>
      <c r="D29" s="178">
        <v>31.7</v>
      </c>
      <c r="E29" s="178">
        <v>21.7</v>
      </c>
      <c r="F29" s="178">
        <v>23.1</v>
      </c>
      <c r="G29" s="178">
        <v>22.4</v>
      </c>
    </row>
    <row r="30" spans="1:7" x14ac:dyDescent="0.25">
      <c r="A30" s="4" t="s">
        <v>78</v>
      </c>
      <c r="B30" s="178">
        <v>18.899999999999999</v>
      </c>
      <c r="C30" s="178">
        <v>17.899999999999999</v>
      </c>
      <c r="D30" s="178">
        <v>18.399999999999999</v>
      </c>
      <c r="E30" s="178">
        <v>14.2</v>
      </c>
      <c r="F30" s="178">
        <v>16.600000000000001</v>
      </c>
      <c r="G30" s="178">
        <v>15.3</v>
      </c>
    </row>
    <row r="31" spans="1:7" x14ac:dyDescent="0.25">
      <c r="A31" s="4" t="s">
        <v>72</v>
      </c>
      <c r="B31" s="178">
        <v>19.7</v>
      </c>
      <c r="C31" s="178">
        <v>17.600000000000001</v>
      </c>
      <c r="D31" s="178">
        <v>18.8</v>
      </c>
      <c r="E31" s="178">
        <v>7.2</v>
      </c>
      <c r="F31" s="178">
        <v>6.2</v>
      </c>
      <c r="G31" s="178">
        <v>6.8</v>
      </c>
    </row>
    <row r="32" spans="1:7" ht="16.5" thickBot="1" x14ac:dyDescent="0.3">
      <c r="A32" s="60" t="s">
        <v>79</v>
      </c>
      <c r="B32" s="180">
        <v>17.600000000000001</v>
      </c>
      <c r="C32" s="180">
        <v>16.7</v>
      </c>
      <c r="D32" s="180">
        <v>17.2</v>
      </c>
      <c r="E32" s="180">
        <v>11.3</v>
      </c>
      <c r="F32" s="180">
        <v>11.4</v>
      </c>
      <c r="G32" s="180">
        <v>11.3</v>
      </c>
    </row>
    <row r="34" spans="1:7" x14ac:dyDescent="0.25">
      <c r="A34" s="1" t="s">
        <v>55</v>
      </c>
      <c r="B34" s="1"/>
      <c r="C34" s="1"/>
      <c r="D34" s="1"/>
      <c r="E34" s="1"/>
      <c r="F34" s="1"/>
      <c r="G34" s="1"/>
    </row>
    <row r="35" spans="1:7" x14ac:dyDescent="0.25">
      <c r="A35" s="51"/>
      <c r="B35" s="51"/>
      <c r="C35" s="51"/>
      <c r="D35" s="51"/>
      <c r="E35" s="51"/>
      <c r="F35" s="51"/>
      <c r="G35" s="51"/>
    </row>
    <row r="36" spans="1:7" x14ac:dyDescent="0.25">
      <c r="A36" s="52"/>
      <c r="B36" s="52"/>
      <c r="C36" s="52"/>
      <c r="D36" s="52"/>
      <c r="E36" s="52"/>
      <c r="F36" s="52"/>
      <c r="G36" s="52"/>
    </row>
  </sheetData>
  <mergeCells count="4">
    <mergeCell ref="A2:G2"/>
    <mergeCell ref="A3:A4"/>
    <mergeCell ref="B3:D3"/>
    <mergeCell ref="E3:G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13" zoomScaleNormal="100" workbookViewId="0"/>
  </sheetViews>
  <sheetFormatPr defaultColWidth="9.140625" defaultRowHeight="15.75" x14ac:dyDescent="0.25"/>
  <cols>
    <col min="1" max="1" width="23.28515625" style="24" customWidth="1"/>
    <col min="2" max="7" width="11.7109375" style="24" customWidth="1"/>
    <col min="8" max="16384" width="9.140625" style="24"/>
  </cols>
  <sheetData>
    <row r="1" spans="1:7" x14ac:dyDescent="0.25">
      <c r="A1" s="226" t="s">
        <v>195</v>
      </c>
      <c r="B1" s="135"/>
      <c r="C1" s="135"/>
      <c r="D1" s="135"/>
      <c r="E1" s="135"/>
      <c r="F1" s="135"/>
      <c r="G1" s="135"/>
    </row>
    <row r="2" spans="1:7" ht="15.95" customHeight="1" thickBot="1" x14ac:dyDescent="0.3">
      <c r="A2" s="287"/>
      <c r="B2" s="287"/>
      <c r="C2" s="287"/>
      <c r="D2" s="287"/>
      <c r="E2" s="287"/>
      <c r="F2" s="287"/>
      <c r="G2" s="287"/>
    </row>
    <row r="3" spans="1:7" ht="19.5" customHeight="1" x14ac:dyDescent="0.25">
      <c r="A3" s="268" t="s">
        <v>104</v>
      </c>
      <c r="B3" s="266">
        <v>2010</v>
      </c>
      <c r="C3" s="266"/>
      <c r="D3" s="266"/>
      <c r="E3" s="266">
        <v>2022</v>
      </c>
      <c r="F3" s="266"/>
      <c r="G3" s="267"/>
    </row>
    <row r="4" spans="1:7" ht="49.5" customHeight="1" thickBot="1" x14ac:dyDescent="0.3">
      <c r="A4" s="269"/>
      <c r="B4" s="181" t="s">
        <v>38</v>
      </c>
      <c r="C4" s="181" t="s">
        <v>39</v>
      </c>
      <c r="D4" s="181" t="s">
        <v>40</v>
      </c>
      <c r="E4" s="181" t="s">
        <v>38</v>
      </c>
      <c r="F4" s="181" t="s">
        <v>39</v>
      </c>
      <c r="G4" s="182" t="s">
        <v>40</v>
      </c>
    </row>
    <row r="5" spans="1:7" x14ac:dyDescent="0.25">
      <c r="A5" s="3" t="s">
        <v>52</v>
      </c>
      <c r="B5" s="177">
        <v>72.400000000000006</v>
      </c>
      <c r="C5" s="177">
        <v>64</v>
      </c>
      <c r="D5" s="177">
        <v>68.2</v>
      </c>
      <c r="E5" s="177">
        <v>72.7</v>
      </c>
      <c r="F5" s="177">
        <v>65.400000000000006</v>
      </c>
      <c r="G5" s="177">
        <v>69.099999999999994</v>
      </c>
    </row>
    <row r="6" spans="1:7" x14ac:dyDescent="0.25">
      <c r="A6" s="4" t="s">
        <v>59</v>
      </c>
      <c r="B6" s="178">
        <v>54.6</v>
      </c>
      <c r="C6" s="178">
        <v>48.5</v>
      </c>
      <c r="D6" s="178">
        <v>51.6</v>
      </c>
      <c r="E6" s="178">
        <v>51.8</v>
      </c>
      <c r="F6" s="178">
        <v>48.3</v>
      </c>
      <c r="G6" s="178">
        <v>50.1</v>
      </c>
    </row>
    <row r="7" spans="1:7" x14ac:dyDescent="0.25">
      <c r="A7" s="4" t="s">
        <v>49</v>
      </c>
      <c r="B7" s="178">
        <v>53.1</v>
      </c>
      <c r="C7" s="178">
        <v>41.4</v>
      </c>
      <c r="D7" s="178">
        <v>47.4</v>
      </c>
      <c r="E7" s="178">
        <v>46.7</v>
      </c>
      <c r="F7" s="178">
        <v>36.700000000000003</v>
      </c>
      <c r="G7" s="178">
        <v>41.8</v>
      </c>
    </row>
    <row r="8" spans="1:7" x14ac:dyDescent="0.25">
      <c r="A8" s="4" t="s">
        <v>68</v>
      </c>
      <c r="B8" s="178">
        <v>61</v>
      </c>
      <c r="C8" s="178">
        <v>57.8</v>
      </c>
      <c r="D8" s="178">
        <v>59.4</v>
      </c>
      <c r="E8" s="178">
        <v>65</v>
      </c>
      <c r="F8" s="178">
        <v>60.5</v>
      </c>
      <c r="G8" s="178">
        <v>62.7</v>
      </c>
    </row>
    <row r="9" spans="1:7" x14ac:dyDescent="0.25">
      <c r="A9" s="4" t="s">
        <v>67</v>
      </c>
      <c r="B9" s="178">
        <v>56.6</v>
      </c>
      <c r="C9" s="178">
        <v>48.7</v>
      </c>
      <c r="D9" s="178">
        <v>52.7</v>
      </c>
      <c r="E9" s="178">
        <v>56.5</v>
      </c>
      <c r="F9" s="178">
        <v>46.6</v>
      </c>
      <c r="G9" s="178">
        <v>51.6</v>
      </c>
    </row>
    <row r="10" spans="1:7" x14ac:dyDescent="0.25">
      <c r="A10" s="4" t="s">
        <v>61</v>
      </c>
      <c r="B10" s="178">
        <v>70.599999999999994</v>
      </c>
      <c r="C10" s="178">
        <v>68.599999999999994</v>
      </c>
      <c r="D10" s="178">
        <v>69.599999999999994</v>
      </c>
      <c r="E10" s="178">
        <v>70.3</v>
      </c>
      <c r="F10" s="178">
        <v>70.2</v>
      </c>
      <c r="G10" s="178">
        <v>70.3</v>
      </c>
    </row>
    <row r="11" spans="1:7" x14ac:dyDescent="0.25">
      <c r="A11" s="4" t="s">
        <v>50</v>
      </c>
      <c r="B11" s="178">
        <v>59.6</v>
      </c>
      <c r="C11" s="178">
        <v>49.6</v>
      </c>
      <c r="D11" s="178">
        <v>54.7</v>
      </c>
      <c r="E11" s="178">
        <v>61.2</v>
      </c>
      <c r="F11" s="178">
        <v>62.6</v>
      </c>
      <c r="G11" s="178">
        <v>61.9</v>
      </c>
    </row>
    <row r="12" spans="1:7" x14ac:dyDescent="0.25">
      <c r="A12" s="4" t="s">
        <v>77</v>
      </c>
      <c r="B12" s="178">
        <v>62.9</v>
      </c>
      <c r="C12" s="178">
        <v>57.9</v>
      </c>
      <c r="D12" s="178">
        <v>60.4</v>
      </c>
      <c r="E12" s="178">
        <v>64.599999999999994</v>
      </c>
      <c r="F12" s="178">
        <v>64.099999999999994</v>
      </c>
      <c r="G12" s="178">
        <v>64.400000000000006</v>
      </c>
    </row>
    <row r="13" spans="1:7" x14ac:dyDescent="0.25">
      <c r="A13" s="4" t="s">
        <v>66</v>
      </c>
      <c r="B13" s="178">
        <v>59.8</v>
      </c>
      <c r="C13" s="178">
        <v>52.5</v>
      </c>
      <c r="D13" s="178">
        <v>56.1</v>
      </c>
      <c r="E13" s="178">
        <v>58.8</v>
      </c>
      <c r="F13" s="178">
        <v>53.7</v>
      </c>
      <c r="G13" s="178">
        <v>56.3</v>
      </c>
    </row>
    <row r="14" spans="1:7" x14ac:dyDescent="0.25">
      <c r="A14" s="4" t="s">
        <v>62</v>
      </c>
      <c r="B14" s="178">
        <v>64.2</v>
      </c>
      <c r="C14" s="178">
        <v>58</v>
      </c>
      <c r="D14" s="178">
        <v>61.1</v>
      </c>
      <c r="E14" s="178">
        <v>68.099999999999994</v>
      </c>
      <c r="F14" s="178">
        <v>61.7</v>
      </c>
      <c r="G14" s="178">
        <v>65</v>
      </c>
    </row>
    <row r="15" spans="1:7" x14ac:dyDescent="0.25">
      <c r="A15" s="4" t="s">
        <v>64</v>
      </c>
      <c r="B15" s="178">
        <v>56.2</v>
      </c>
      <c r="C15" s="178">
        <v>46.9</v>
      </c>
      <c r="D15" s="178">
        <v>51.6</v>
      </c>
      <c r="E15" s="178">
        <v>46.8</v>
      </c>
      <c r="F15" s="178">
        <v>40.5</v>
      </c>
      <c r="G15" s="178">
        <v>43.8</v>
      </c>
    </row>
    <row r="16" spans="1:7" x14ac:dyDescent="0.25">
      <c r="A16" s="4" t="s">
        <v>63</v>
      </c>
      <c r="B16" s="178">
        <v>67.900000000000006</v>
      </c>
      <c r="C16" s="178">
        <v>62.2</v>
      </c>
      <c r="D16" s="178">
        <v>65</v>
      </c>
      <c r="E16" s="178">
        <v>65</v>
      </c>
      <c r="F16" s="178">
        <v>63.1</v>
      </c>
      <c r="G16" s="178">
        <v>64</v>
      </c>
    </row>
    <row r="17" spans="1:7" x14ac:dyDescent="0.25">
      <c r="A17" s="63" t="s">
        <v>30</v>
      </c>
      <c r="B17" s="179">
        <v>48.2</v>
      </c>
      <c r="C17" s="179">
        <v>36.9</v>
      </c>
      <c r="D17" s="179">
        <v>42.6</v>
      </c>
      <c r="E17" s="179">
        <v>46</v>
      </c>
      <c r="F17" s="179">
        <v>36</v>
      </c>
      <c r="G17" s="179">
        <v>41.2</v>
      </c>
    </row>
    <row r="18" spans="1:7" x14ac:dyDescent="0.25">
      <c r="A18" s="4" t="s">
        <v>69</v>
      </c>
      <c r="B18" s="178">
        <v>59.2</v>
      </c>
      <c r="C18" s="178">
        <v>52.1</v>
      </c>
      <c r="D18" s="178">
        <v>55.7</v>
      </c>
      <c r="E18" s="178">
        <v>55.9</v>
      </c>
      <c r="F18" s="178">
        <v>49.6</v>
      </c>
      <c r="G18" s="178">
        <v>52.8</v>
      </c>
    </row>
    <row r="19" spans="1:7" x14ac:dyDescent="0.25">
      <c r="A19" s="4" t="s">
        <v>70</v>
      </c>
      <c r="B19" s="178">
        <v>48.7</v>
      </c>
      <c r="C19" s="178">
        <v>43.6</v>
      </c>
      <c r="D19" s="178">
        <v>46.2</v>
      </c>
      <c r="E19" s="178">
        <v>55.7</v>
      </c>
      <c r="F19" s="178">
        <v>52.7</v>
      </c>
      <c r="G19" s="178">
        <v>54.3</v>
      </c>
    </row>
    <row r="20" spans="1:7" x14ac:dyDescent="0.25">
      <c r="A20" s="4" t="s">
        <v>71</v>
      </c>
      <c r="B20" s="178">
        <v>50.3</v>
      </c>
      <c r="C20" s="178">
        <v>44.5</v>
      </c>
      <c r="D20" s="178">
        <v>47.4</v>
      </c>
      <c r="E20" s="178">
        <v>53.4</v>
      </c>
      <c r="F20" s="178">
        <v>55.8</v>
      </c>
      <c r="G20" s="178">
        <v>54.6</v>
      </c>
    </row>
    <row r="21" spans="1:7" x14ac:dyDescent="0.25">
      <c r="A21" s="4" t="s">
        <v>51</v>
      </c>
      <c r="B21" s="178">
        <v>68</v>
      </c>
      <c r="C21" s="178">
        <v>56.8</v>
      </c>
      <c r="D21" s="178">
        <v>62.6</v>
      </c>
      <c r="E21" s="178">
        <v>76.2</v>
      </c>
      <c r="F21" s="178">
        <v>71.900000000000006</v>
      </c>
      <c r="G21" s="178">
        <v>74.2</v>
      </c>
    </row>
    <row r="22" spans="1:7" x14ac:dyDescent="0.25">
      <c r="A22" s="4" t="s">
        <v>73</v>
      </c>
      <c r="B22" s="178">
        <v>78.5</v>
      </c>
      <c r="C22" s="178">
        <v>77.599999999999994</v>
      </c>
      <c r="D22" s="178">
        <v>78.099999999999994</v>
      </c>
      <c r="E22" s="178">
        <v>85.2</v>
      </c>
      <c r="F22" s="178">
        <v>84.1</v>
      </c>
      <c r="G22" s="178">
        <v>84.7</v>
      </c>
    </row>
    <row r="23" spans="1:7" x14ac:dyDescent="0.25">
      <c r="A23" s="4" t="s">
        <v>74</v>
      </c>
      <c r="B23" s="178">
        <v>56.8</v>
      </c>
      <c r="C23" s="178">
        <v>45.6</v>
      </c>
      <c r="D23" s="178">
        <v>51.3</v>
      </c>
      <c r="E23" s="178">
        <v>56.8</v>
      </c>
      <c r="F23" s="178">
        <v>46.1</v>
      </c>
      <c r="G23" s="178">
        <v>51.6</v>
      </c>
    </row>
    <row r="24" spans="1:7" x14ac:dyDescent="0.25">
      <c r="A24" s="4" t="s">
        <v>75</v>
      </c>
      <c r="B24" s="178">
        <v>56.4</v>
      </c>
      <c r="C24" s="178">
        <v>51.3</v>
      </c>
      <c r="D24" s="178">
        <v>53.9</v>
      </c>
      <c r="E24" s="178">
        <v>50.9</v>
      </c>
      <c r="F24" s="178">
        <v>48.8</v>
      </c>
      <c r="G24" s="178">
        <v>49.9</v>
      </c>
    </row>
    <row r="25" spans="1:7" x14ac:dyDescent="0.25">
      <c r="A25" s="4" t="s">
        <v>60</v>
      </c>
      <c r="B25" s="178">
        <v>56.8</v>
      </c>
      <c r="C25" s="178">
        <v>40.6</v>
      </c>
      <c r="D25" s="178">
        <v>48.9</v>
      </c>
      <c r="E25" s="178">
        <v>54.1</v>
      </c>
      <c r="F25" s="178">
        <v>38.6</v>
      </c>
      <c r="G25" s="178">
        <v>46.6</v>
      </c>
    </row>
    <row r="26" spans="1:7" x14ac:dyDescent="0.25">
      <c r="A26" s="4" t="s">
        <v>53</v>
      </c>
      <c r="B26" s="178">
        <v>49.8</v>
      </c>
      <c r="C26" s="178">
        <v>36</v>
      </c>
      <c r="D26" s="178">
        <v>43.1</v>
      </c>
      <c r="E26" s="178">
        <v>50</v>
      </c>
      <c r="F26" s="178">
        <v>34.700000000000003</v>
      </c>
      <c r="G26" s="178">
        <v>42.6</v>
      </c>
    </row>
    <row r="27" spans="1:7" x14ac:dyDescent="0.25">
      <c r="A27" s="4" t="s">
        <v>76</v>
      </c>
      <c r="B27" s="178">
        <v>56.5</v>
      </c>
      <c r="C27" s="178">
        <v>44.6</v>
      </c>
      <c r="D27" s="178">
        <v>50.7</v>
      </c>
      <c r="E27" s="178">
        <v>54.4</v>
      </c>
      <c r="F27" s="178">
        <v>42.4</v>
      </c>
      <c r="G27" s="178">
        <v>48.5</v>
      </c>
    </row>
    <row r="28" spans="1:7" x14ac:dyDescent="0.25">
      <c r="A28" s="4" t="s">
        <v>54</v>
      </c>
      <c r="B28" s="178">
        <v>60</v>
      </c>
      <c r="C28" s="178">
        <v>53.9</v>
      </c>
      <c r="D28" s="178">
        <v>57.1</v>
      </c>
      <c r="E28" s="178">
        <v>55.6</v>
      </c>
      <c r="F28" s="178">
        <v>48.8</v>
      </c>
      <c r="G28" s="178">
        <v>52.4</v>
      </c>
    </row>
    <row r="29" spans="1:7" x14ac:dyDescent="0.25">
      <c r="A29" s="4" t="s">
        <v>65</v>
      </c>
      <c r="B29" s="178">
        <v>62.8</v>
      </c>
      <c r="C29" s="178">
        <v>58.4</v>
      </c>
      <c r="D29" s="178">
        <v>60.7</v>
      </c>
      <c r="E29" s="178">
        <v>51.8</v>
      </c>
      <c r="F29" s="178">
        <v>48</v>
      </c>
      <c r="G29" s="178">
        <v>49.9</v>
      </c>
    </row>
    <row r="30" spans="1:7" x14ac:dyDescent="0.25">
      <c r="A30" s="4" t="s">
        <v>78</v>
      </c>
      <c r="B30" s="178">
        <v>63.4</v>
      </c>
      <c r="C30" s="178">
        <v>60.3</v>
      </c>
      <c r="D30" s="178">
        <v>61.9</v>
      </c>
      <c r="E30" s="178">
        <v>68.5</v>
      </c>
      <c r="F30" s="178">
        <v>66.400000000000006</v>
      </c>
      <c r="G30" s="178">
        <v>67.5</v>
      </c>
    </row>
    <row r="31" spans="1:7" x14ac:dyDescent="0.25">
      <c r="A31" s="4" t="s">
        <v>72</v>
      </c>
      <c r="B31" s="178">
        <v>48.2</v>
      </c>
      <c r="C31" s="178">
        <v>40.299999999999997</v>
      </c>
      <c r="D31" s="178">
        <v>44.3</v>
      </c>
      <c r="E31" s="178">
        <v>55.5</v>
      </c>
      <c r="F31" s="178">
        <v>47.4</v>
      </c>
      <c r="G31" s="178">
        <v>51.5</v>
      </c>
    </row>
    <row r="32" spans="1:7" ht="16.5" thickBot="1" x14ac:dyDescent="0.3">
      <c r="A32" s="60" t="s">
        <v>79</v>
      </c>
      <c r="B32" s="180">
        <v>59</v>
      </c>
      <c r="C32" s="180">
        <v>51.2</v>
      </c>
      <c r="D32" s="180">
        <v>55.2</v>
      </c>
      <c r="E32" s="180">
        <v>58.7</v>
      </c>
      <c r="F32" s="180">
        <v>52.1</v>
      </c>
      <c r="G32" s="180">
        <v>55.5</v>
      </c>
    </row>
    <row r="34" spans="1:7" x14ac:dyDescent="0.25">
      <c r="A34" s="1" t="s">
        <v>55</v>
      </c>
      <c r="B34" s="1"/>
      <c r="C34" s="1"/>
      <c r="D34" s="1"/>
      <c r="E34" s="1"/>
      <c r="F34" s="1"/>
      <c r="G34" s="1"/>
    </row>
    <row r="35" spans="1:7" x14ac:dyDescent="0.25">
      <c r="A35" s="51"/>
      <c r="B35" s="51"/>
      <c r="C35" s="51"/>
      <c r="D35" s="51"/>
      <c r="E35" s="51"/>
      <c r="F35" s="51"/>
      <c r="G35" s="51"/>
    </row>
    <row r="36" spans="1:7" x14ac:dyDescent="0.25">
      <c r="A36" s="52"/>
      <c r="B36" s="52"/>
      <c r="C36" s="52"/>
      <c r="D36" s="52"/>
      <c r="E36" s="52"/>
      <c r="F36" s="52"/>
      <c r="G36" s="52"/>
    </row>
  </sheetData>
  <mergeCells count="4">
    <mergeCell ref="A2:G2"/>
    <mergeCell ref="A3:A4"/>
    <mergeCell ref="B3:D3"/>
    <mergeCell ref="E3:G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21" zoomScaleNormal="100" workbookViewId="0">
      <selection activeCell="A35" sqref="A35"/>
    </sheetView>
  </sheetViews>
  <sheetFormatPr defaultColWidth="9.140625" defaultRowHeight="15.75" x14ac:dyDescent="0.25"/>
  <cols>
    <col min="1" max="1" width="25.7109375" style="24" customWidth="1"/>
    <col min="2" max="7" width="7.7109375" style="24" customWidth="1"/>
    <col min="8" max="16384" width="9.140625" style="24"/>
  </cols>
  <sheetData>
    <row r="1" spans="1:7" x14ac:dyDescent="0.25">
      <c r="A1" s="226" t="s">
        <v>196</v>
      </c>
      <c r="B1" s="2"/>
      <c r="C1" s="2"/>
      <c r="D1" s="2"/>
    </row>
    <row r="2" spans="1:7" ht="15.95" customHeight="1" thickBot="1" x14ac:dyDescent="0.3">
      <c r="E2" s="29"/>
      <c r="F2" s="29"/>
      <c r="G2" s="29"/>
    </row>
    <row r="3" spans="1:7" ht="20.100000000000001" customHeight="1" x14ac:dyDescent="0.25">
      <c r="A3" s="258" t="s">
        <v>21</v>
      </c>
      <c r="B3" s="270" t="s">
        <v>37</v>
      </c>
      <c r="C3" s="271"/>
      <c r="D3" s="271"/>
      <c r="E3" s="270" t="s">
        <v>36</v>
      </c>
      <c r="F3" s="271"/>
      <c r="G3" s="272"/>
    </row>
    <row r="4" spans="1:7" x14ac:dyDescent="0.25">
      <c r="A4" s="259"/>
      <c r="B4" s="25" t="s">
        <v>38</v>
      </c>
      <c r="C4" s="25" t="s">
        <v>39</v>
      </c>
      <c r="D4" s="91" t="s">
        <v>40</v>
      </c>
      <c r="E4" s="25" t="s">
        <v>38</v>
      </c>
      <c r="F4" s="25" t="s">
        <v>39</v>
      </c>
      <c r="G4" s="26" t="s">
        <v>40</v>
      </c>
    </row>
    <row r="5" spans="1:7" x14ac:dyDescent="0.25">
      <c r="A5" s="10" t="s">
        <v>22</v>
      </c>
      <c r="B5" s="148">
        <v>87.356062076113545</v>
      </c>
      <c r="C5" s="148">
        <v>74.671538868100455</v>
      </c>
      <c r="D5" s="149">
        <v>81.145213078775086</v>
      </c>
      <c r="E5" s="148">
        <v>78.571747296092482</v>
      </c>
      <c r="F5" s="148">
        <v>67.956839877574723</v>
      </c>
      <c r="G5" s="150">
        <v>73.417691548229826</v>
      </c>
    </row>
    <row r="6" spans="1:7" x14ac:dyDescent="0.25">
      <c r="A6" s="11" t="s">
        <v>23</v>
      </c>
      <c r="B6" s="148">
        <v>86.854466089362106</v>
      </c>
      <c r="C6" s="148">
        <v>74.905533953324181</v>
      </c>
      <c r="D6" s="149">
        <v>80.999742591216474</v>
      </c>
      <c r="E6" s="148">
        <v>81.466704118343685</v>
      </c>
      <c r="F6" s="148">
        <v>67.139501346961623</v>
      </c>
      <c r="G6" s="150">
        <v>74.513713573280171</v>
      </c>
    </row>
    <row r="7" spans="1:7" x14ac:dyDescent="0.25">
      <c r="A7" s="11" t="s">
        <v>24</v>
      </c>
      <c r="B7" s="148">
        <v>79.889038170324326</v>
      </c>
      <c r="C7" s="148">
        <v>67.256516981591261</v>
      </c>
      <c r="D7" s="149">
        <v>73.5834519859132</v>
      </c>
      <c r="E7" s="148">
        <v>75.280685367701423</v>
      </c>
      <c r="F7" s="148">
        <v>63.165984466080829</v>
      </c>
      <c r="G7" s="150">
        <v>69.396605321239065</v>
      </c>
    </row>
    <row r="8" spans="1:7" x14ac:dyDescent="0.25">
      <c r="A8" s="11" t="s">
        <v>25</v>
      </c>
      <c r="B8" s="148">
        <v>72.914305993364295</v>
      </c>
      <c r="C8" s="148">
        <v>47.527355959690468</v>
      </c>
      <c r="D8" s="149">
        <v>60.227297225482715</v>
      </c>
      <c r="E8" s="148">
        <v>65.986660733445675</v>
      </c>
      <c r="F8" s="148">
        <v>45.189694560748769</v>
      </c>
      <c r="G8" s="150">
        <v>55.81007089332077</v>
      </c>
    </row>
    <row r="9" spans="1:7" ht="16.5" thickBot="1" x14ac:dyDescent="0.3">
      <c r="A9" s="72" t="s">
        <v>26</v>
      </c>
      <c r="B9" s="151">
        <v>73.191781430611911</v>
      </c>
      <c r="C9" s="151">
        <v>47.393850040408736</v>
      </c>
      <c r="D9" s="152">
        <v>60.320488552884989</v>
      </c>
      <c r="E9" s="151">
        <v>61.926641194405526</v>
      </c>
      <c r="F9" s="151">
        <v>40.061718438584634</v>
      </c>
      <c r="G9" s="153">
        <v>51.244613324144559</v>
      </c>
    </row>
    <row r="10" spans="1:7" ht="9" customHeight="1" thickBot="1" x14ac:dyDescent="0.3">
      <c r="E10" s="88"/>
      <c r="F10" s="88"/>
      <c r="G10" s="88"/>
    </row>
    <row r="11" spans="1:7" ht="20.100000000000001" customHeight="1" x14ac:dyDescent="0.25">
      <c r="A11" s="258" t="s">
        <v>27</v>
      </c>
      <c r="B11" s="270" t="s">
        <v>37</v>
      </c>
      <c r="C11" s="271"/>
      <c r="D11" s="271"/>
      <c r="E11" s="288" t="s">
        <v>36</v>
      </c>
      <c r="F11" s="289"/>
      <c r="G11" s="290"/>
    </row>
    <row r="12" spans="1:7" x14ac:dyDescent="0.25">
      <c r="A12" s="259"/>
      <c r="B12" s="25" t="s">
        <v>38</v>
      </c>
      <c r="C12" s="25" t="s">
        <v>39</v>
      </c>
      <c r="D12" s="91" t="s">
        <v>40</v>
      </c>
      <c r="E12" s="89" t="s">
        <v>38</v>
      </c>
      <c r="F12" s="89" t="s">
        <v>39</v>
      </c>
      <c r="G12" s="92" t="s">
        <v>40</v>
      </c>
    </row>
    <row r="13" spans="1:7" x14ac:dyDescent="0.25">
      <c r="A13" s="84" t="s">
        <v>28</v>
      </c>
      <c r="B13" s="154">
        <v>84.997571536144463</v>
      </c>
      <c r="C13" s="154">
        <v>72.486212553691416</v>
      </c>
      <c r="D13" s="155">
        <v>78.834561654338387</v>
      </c>
      <c r="E13" s="154">
        <v>78.46502807779207</v>
      </c>
      <c r="F13" s="154">
        <v>66.300720851006517</v>
      </c>
      <c r="G13" s="156">
        <v>72.559032095515832</v>
      </c>
    </row>
    <row r="14" spans="1:7" ht="16.5" thickBot="1" x14ac:dyDescent="0.3">
      <c r="A14" s="85" t="s">
        <v>29</v>
      </c>
      <c r="B14" s="157">
        <v>73.002310583413347</v>
      </c>
      <c r="C14" s="157">
        <v>47.485107535715763</v>
      </c>
      <c r="D14" s="158">
        <v>60.256820984607117</v>
      </c>
      <c r="E14" s="157">
        <v>64.717734962884506</v>
      </c>
      <c r="F14" s="157">
        <v>43.590443337505988</v>
      </c>
      <c r="G14" s="159">
        <v>54.384679309159026</v>
      </c>
    </row>
    <row r="15" spans="1:7" ht="9" customHeight="1" thickBot="1" x14ac:dyDescent="0.3">
      <c r="A15" s="12"/>
      <c r="D15" s="41"/>
      <c r="E15" s="88"/>
      <c r="F15" s="88"/>
      <c r="G15" s="88"/>
    </row>
    <row r="16" spans="1:7" ht="16.5" thickBot="1" x14ac:dyDescent="0.3">
      <c r="A16" s="6" t="s">
        <v>30</v>
      </c>
      <c r="B16" s="160">
        <v>80.467473698179546</v>
      </c>
      <c r="C16" s="160">
        <v>62.881797243568805</v>
      </c>
      <c r="D16" s="161">
        <v>71.75872056515648</v>
      </c>
      <c r="E16" s="160">
        <v>73.533409409197233</v>
      </c>
      <c r="F16" s="160">
        <v>58.079033672110924</v>
      </c>
      <c r="G16" s="162">
        <v>66.010159500061064</v>
      </c>
    </row>
    <row r="17" spans="1:7" x14ac:dyDescent="0.25">
      <c r="A17" s="45"/>
      <c r="B17" s="45"/>
      <c r="C17" s="45"/>
      <c r="D17" s="45"/>
      <c r="E17" s="90"/>
      <c r="F17" s="90"/>
      <c r="G17" s="90"/>
    </row>
    <row r="18" spans="1:7" x14ac:dyDescent="0.25">
      <c r="A18" s="234" t="s">
        <v>197</v>
      </c>
      <c r="B18" s="2"/>
      <c r="C18" s="2"/>
      <c r="D18" s="2"/>
    </row>
    <row r="19" spans="1:7" ht="9" customHeight="1" thickBot="1" x14ac:dyDescent="0.3">
      <c r="E19" s="29"/>
      <c r="F19" s="29"/>
      <c r="G19" s="29"/>
    </row>
    <row r="20" spans="1:7" x14ac:dyDescent="0.25">
      <c r="A20" s="258" t="s">
        <v>21</v>
      </c>
      <c r="B20" s="270" t="s">
        <v>37</v>
      </c>
      <c r="C20" s="271"/>
      <c r="D20" s="271"/>
      <c r="E20" s="270" t="s">
        <v>36</v>
      </c>
      <c r="F20" s="271"/>
      <c r="G20" s="272"/>
    </row>
    <row r="21" spans="1:7" x14ac:dyDescent="0.25">
      <c r="A21" s="259"/>
      <c r="B21" s="25" t="s">
        <v>38</v>
      </c>
      <c r="C21" s="25" t="s">
        <v>39</v>
      </c>
      <c r="D21" s="91" t="s">
        <v>40</v>
      </c>
      <c r="E21" s="25" t="s">
        <v>38</v>
      </c>
      <c r="F21" s="25" t="s">
        <v>39</v>
      </c>
      <c r="G21" s="26" t="s">
        <v>40</v>
      </c>
    </row>
    <row r="22" spans="1:7" x14ac:dyDescent="0.25">
      <c r="A22" s="10" t="s">
        <v>22</v>
      </c>
      <c r="B22" s="154">
        <v>82.930830389761041</v>
      </c>
      <c r="C22" s="154">
        <v>68.094580800705344</v>
      </c>
      <c r="D22" s="155">
        <v>75.666410247722155</v>
      </c>
      <c r="E22" s="154">
        <v>73.025878050806242</v>
      </c>
      <c r="F22" s="154">
        <v>60.943735082119176</v>
      </c>
      <c r="G22" s="156">
        <v>67.159407816159984</v>
      </c>
    </row>
    <row r="23" spans="1:7" x14ac:dyDescent="0.25">
      <c r="A23" s="11" t="s">
        <v>23</v>
      </c>
      <c r="B23" s="154">
        <v>83.445040373433997</v>
      </c>
      <c r="C23" s="154">
        <v>68.291196876289774</v>
      </c>
      <c r="D23" s="155">
        <v>76.019978234000803</v>
      </c>
      <c r="E23" s="154">
        <v>77.261795672708857</v>
      </c>
      <c r="F23" s="154">
        <v>61.823675169063243</v>
      </c>
      <c r="G23" s="156">
        <v>69.769676826606684</v>
      </c>
    </row>
    <row r="24" spans="1:7" x14ac:dyDescent="0.25">
      <c r="A24" s="11" t="s">
        <v>24</v>
      </c>
      <c r="B24" s="154">
        <v>72.908135595991695</v>
      </c>
      <c r="C24" s="154">
        <v>58.766418637252556</v>
      </c>
      <c r="D24" s="155">
        <v>65.849226788586691</v>
      </c>
      <c r="E24" s="154">
        <v>65.991263285348509</v>
      </c>
      <c r="F24" s="154">
        <v>54.432654182542805</v>
      </c>
      <c r="G24" s="156">
        <v>60.377275640174432</v>
      </c>
    </row>
    <row r="25" spans="1:7" x14ac:dyDescent="0.25">
      <c r="A25" s="11" t="s">
        <v>25</v>
      </c>
      <c r="B25" s="154">
        <v>58.069249993688267</v>
      </c>
      <c r="C25" s="154">
        <v>33.290569157676146</v>
      </c>
      <c r="D25" s="155">
        <v>45.686220893853864</v>
      </c>
      <c r="E25" s="154">
        <v>52.904109337792285</v>
      </c>
      <c r="F25" s="154">
        <v>31.959857503489118</v>
      </c>
      <c r="G25" s="156">
        <v>42.655448131341544</v>
      </c>
    </row>
    <row r="26" spans="1:7" ht="16.5" thickBot="1" x14ac:dyDescent="0.3">
      <c r="A26" s="72" t="s">
        <v>26</v>
      </c>
      <c r="B26" s="157">
        <v>57.450646077299027</v>
      </c>
      <c r="C26" s="157">
        <v>31.584762304108128</v>
      </c>
      <c r="D26" s="158">
        <v>44.545449898956832</v>
      </c>
      <c r="E26" s="157">
        <v>46.945067248421374</v>
      </c>
      <c r="F26" s="157">
        <v>30.985902179653589</v>
      </c>
      <c r="G26" s="159">
        <v>39.148275649636119</v>
      </c>
    </row>
    <row r="27" spans="1:7" ht="9" customHeight="1" thickBot="1" x14ac:dyDescent="0.3">
      <c r="E27" s="88"/>
      <c r="F27" s="88"/>
      <c r="G27" s="88"/>
    </row>
    <row r="28" spans="1:7" x14ac:dyDescent="0.25">
      <c r="A28" s="258" t="s">
        <v>27</v>
      </c>
      <c r="B28" s="270" t="s">
        <v>37</v>
      </c>
      <c r="C28" s="271"/>
      <c r="D28" s="271"/>
      <c r="E28" s="288" t="s">
        <v>36</v>
      </c>
      <c r="F28" s="289"/>
      <c r="G28" s="290"/>
    </row>
    <row r="29" spans="1:7" x14ac:dyDescent="0.25">
      <c r="A29" s="259"/>
      <c r="B29" s="25" t="s">
        <v>38</v>
      </c>
      <c r="C29" s="25" t="s">
        <v>39</v>
      </c>
      <c r="D29" s="91" t="s">
        <v>40</v>
      </c>
      <c r="E29" s="89" t="s">
        <v>38</v>
      </c>
      <c r="F29" s="89" t="s">
        <v>39</v>
      </c>
      <c r="G29" s="92" t="s">
        <v>40</v>
      </c>
    </row>
    <row r="30" spans="1:7" x14ac:dyDescent="0.25">
      <c r="A30" s="84" t="s">
        <v>28</v>
      </c>
      <c r="B30" s="154">
        <v>80.115224290017196</v>
      </c>
      <c r="C30" s="154">
        <v>65.316901145086192</v>
      </c>
      <c r="D30" s="155">
        <v>72.825671500086145</v>
      </c>
      <c r="E30" s="154">
        <v>72.21584679227162</v>
      </c>
      <c r="F30" s="154">
        <v>59.285909329634038</v>
      </c>
      <c r="G30" s="156">
        <v>65.938123179925796</v>
      </c>
    </row>
    <row r="31" spans="1:7" ht="16.5" thickBot="1" x14ac:dyDescent="0.3">
      <c r="A31" s="85" t="s">
        <v>29</v>
      </c>
      <c r="B31" s="157">
        <v>57.873052504625534</v>
      </c>
      <c r="C31" s="157">
        <v>32.750760499331683</v>
      </c>
      <c r="D31" s="158">
        <v>45.324815503370935</v>
      </c>
      <c r="E31" s="157">
        <v>51.041659661786788</v>
      </c>
      <c r="F31" s="157">
        <v>31.656112086989317</v>
      </c>
      <c r="G31" s="159">
        <v>41.560466070095785</v>
      </c>
    </row>
    <row r="32" spans="1:7" ht="9" customHeight="1" thickBot="1" x14ac:dyDescent="0.3">
      <c r="A32" s="12"/>
      <c r="D32" s="41"/>
      <c r="E32" s="88"/>
      <c r="F32" s="88"/>
      <c r="G32" s="88"/>
    </row>
    <row r="33" spans="1:7" ht="16.5" thickBot="1" x14ac:dyDescent="0.3">
      <c r="A33" s="6" t="s">
        <v>30</v>
      </c>
      <c r="B33" s="160">
        <v>80.467473698179546</v>
      </c>
      <c r="C33" s="160">
        <v>62.881797243568805</v>
      </c>
      <c r="D33" s="161">
        <v>71.75872056515648</v>
      </c>
      <c r="E33" s="160">
        <v>64.619950227602956</v>
      </c>
      <c r="F33" s="160">
        <v>49.283233245632175</v>
      </c>
      <c r="G33" s="162">
        <v>57.15397705573465</v>
      </c>
    </row>
    <row r="34" spans="1:7" x14ac:dyDescent="0.25">
      <c r="A34" s="45"/>
      <c r="B34" s="45"/>
      <c r="C34" s="45"/>
      <c r="D34" s="45"/>
      <c r="E34" s="90"/>
      <c r="F34" s="90"/>
      <c r="G34" s="90"/>
    </row>
    <row r="35" spans="1:7" x14ac:dyDescent="0.25">
      <c r="A35" s="234" t="s">
        <v>198</v>
      </c>
      <c r="B35" s="2"/>
      <c r="C35" s="2"/>
      <c r="D35" s="2"/>
    </row>
    <row r="36" spans="1:7" ht="9" customHeight="1" thickBot="1" x14ac:dyDescent="0.3">
      <c r="E36" s="29"/>
      <c r="F36" s="29"/>
      <c r="G36" s="29"/>
    </row>
    <row r="37" spans="1:7" x14ac:dyDescent="0.25">
      <c r="A37" s="258" t="s">
        <v>21</v>
      </c>
      <c r="B37" s="270" t="s">
        <v>37</v>
      </c>
      <c r="C37" s="271"/>
      <c r="D37" s="271"/>
      <c r="E37" s="270" t="s">
        <v>36</v>
      </c>
      <c r="F37" s="271"/>
      <c r="G37" s="272"/>
    </row>
    <row r="38" spans="1:7" x14ac:dyDescent="0.25">
      <c r="A38" s="259"/>
      <c r="B38" s="25" t="s">
        <v>38</v>
      </c>
      <c r="C38" s="25" t="s">
        <v>39</v>
      </c>
      <c r="D38" s="91" t="s">
        <v>40</v>
      </c>
      <c r="E38" s="25" t="s">
        <v>38</v>
      </c>
      <c r="F38" s="25" t="s">
        <v>39</v>
      </c>
      <c r="G38" s="26" t="s">
        <v>40</v>
      </c>
    </row>
    <row r="39" spans="1:7" x14ac:dyDescent="0.25">
      <c r="A39" s="10" t="s">
        <v>22</v>
      </c>
      <c r="B39" s="154">
        <v>5.0657408097185019</v>
      </c>
      <c r="C39" s="154">
        <v>8.8078512470630024</v>
      </c>
      <c r="D39" s="155">
        <v>6.7518497064444727</v>
      </c>
      <c r="E39" s="154">
        <v>7.0583504072870129</v>
      </c>
      <c r="F39" s="154">
        <v>10.319939549999328</v>
      </c>
      <c r="G39" s="156">
        <v>8.5242175286301709</v>
      </c>
    </row>
    <row r="40" spans="1:7" x14ac:dyDescent="0.25">
      <c r="A40" s="11" t="s">
        <v>23</v>
      </c>
      <c r="B40" s="154">
        <v>3.9254466343967556</v>
      </c>
      <c r="C40" s="154">
        <v>8.8302382053053083</v>
      </c>
      <c r="D40" s="155">
        <v>6.1478767683832807</v>
      </c>
      <c r="E40" s="154">
        <v>5.1615055391544127</v>
      </c>
      <c r="F40" s="154">
        <v>7.9175836448760331</v>
      </c>
      <c r="G40" s="156">
        <v>6.3666626170872593</v>
      </c>
    </row>
    <row r="41" spans="1:7" x14ac:dyDescent="0.25">
      <c r="A41" s="11" t="s">
        <v>24</v>
      </c>
      <c r="B41" s="154">
        <v>8.7382483682545455</v>
      </c>
      <c r="C41" s="154">
        <v>12.623458254108733</v>
      </c>
      <c r="D41" s="155">
        <v>10.510821371640928</v>
      </c>
      <c r="E41" s="154">
        <v>12.339715076954475</v>
      </c>
      <c r="F41" s="154">
        <v>13.826002012566885</v>
      </c>
      <c r="G41" s="156">
        <v>12.996788011911919</v>
      </c>
    </row>
    <row r="42" spans="1:7" x14ac:dyDescent="0.25">
      <c r="A42" s="11" t="s">
        <v>25</v>
      </c>
      <c r="B42" s="154">
        <v>20.359593083183164</v>
      </c>
      <c r="C42" s="154">
        <v>29.954931248624479</v>
      </c>
      <c r="D42" s="155">
        <v>24.143664088376816</v>
      </c>
      <c r="E42" s="154">
        <v>19.826054615038956</v>
      </c>
      <c r="F42" s="154">
        <v>29.276225887020995</v>
      </c>
      <c r="G42" s="156">
        <v>23.570338742489476</v>
      </c>
    </row>
    <row r="43" spans="1:7" ht="16.5" thickBot="1" x14ac:dyDescent="0.3">
      <c r="A43" s="72" t="s">
        <v>26</v>
      </c>
      <c r="B43" s="157">
        <v>21.506697945637534</v>
      </c>
      <c r="C43" s="157">
        <v>33.356833687960695</v>
      </c>
      <c r="D43" s="158">
        <v>26.152040595788101</v>
      </c>
      <c r="E43" s="157">
        <v>24.192453614515788</v>
      </c>
      <c r="F43" s="157">
        <v>22.654585506221988</v>
      </c>
      <c r="G43" s="159">
        <v>23.605091130249797</v>
      </c>
    </row>
    <row r="44" spans="1:7" ht="9" customHeight="1" thickBot="1" x14ac:dyDescent="0.3">
      <c r="E44" s="88"/>
      <c r="F44" s="88"/>
      <c r="G44" s="88"/>
    </row>
    <row r="45" spans="1:7" x14ac:dyDescent="0.25">
      <c r="A45" s="258" t="s">
        <v>27</v>
      </c>
      <c r="B45" s="270" t="s">
        <v>37</v>
      </c>
      <c r="C45" s="271"/>
      <c r="D45" s="271"/>
      <c r="E45" s="288" t="s">
        <v>36</v>
      </c>
      <c r="F45" s="289"/>
      <c r="G45" s="290"/>
    </row>
    <row r="46" spans="1:7" x14ac:dyDescent="0.25">
      <c r="A46" s="259"/>
      <c r="B46" s="25" t="s">
        <v>38</v>
      </c>
      <c r="C46" s="25" t="s">
        <v>39</v>
      </c>
      <c r="D46" s="91" t="s">
        <v>40</v>
      </c>
      <c r="E46" s="89" t="s">
        <v>38</v>
      </c>
      <c r="F46" s="89" t="s">
        <v>39</v>
      </c>
      <c r="G46" s="92" t="s">
        <v>40</v>
      </c>
    </row>
    <row r="47" spans="1:7" x14ac:dyDescent="0.25">
      <c r="A47" s="84" t="s">
        <v>28</v>
      </c>
      <c r="B47" s="154">
        <v>5.7441020465522259</v>
      </c>
      <c r="C47" s="154">
        <v>9.8905863005255323</v>
      </c>
      <c r="D47" s="155">
        <v>7.6221520462042207</v>
      </c>
      <c r="E47" s="154">
        <v>7.9642885991512857</v>
      </c>
      <c r="F47" s="154">
        <v>10.580294499567234</v>
      </c>
      <c r="G47" s="156">
        <v>9.1248583730752433</v>
      </c>
    </row>
    <row r="48" spans="1:7" ht="16.5" thickBot="1" x14ac:dyDescent="0.3">
      <c r="A48" s="85" t="s">
        <v>29</v>
      </c>
      <c r="B48" s="157">
        <v>20.724355103118182</v>
      </c>
      <c r="C48" s="157">
        <v>31.029406483499457</v>
      </c>
      <c r="D48" s="158">
        <v>24.780606140922426</v>
      </c>
      <c r="E48" s="157">
        <v>21.131881869692993</v>
      </c>
      <c r="F48" s="157">
        <v>27.378320422467837</v>
      </c>
      <c r="G48" s="159">
        <v>23.580562397291704</v>
      </c>
    </row>
    <row r="49" spans="1:7" ht="9" customHeight="1" thickBot="1" x14ac:dyDescent="0.3">
      <c r="A49" s="12"/>
      <c r="D49" s="41"/>
      <c r="E49" s="88"/>
      <c r="F49" s="88"/>
      <c r="G49" s="88"/>
    </row>
    <row r="50" spans="1:7" ht="16.5" thickBot="1" x14ac:dyDescent="0.3">
      <c r="A50" s="6" t="s">
        <v>30</v>
      </c>
      <c r="B50" s="160">
        <v>10.876653012550248</v>
      </c>
      <c r="C50" s="160">
        <v>16.022908306004048</v>
      </c>
      <c r="D50" s="161">
        <v>13.109908897014982</v>
      </c>
      <c r="E50" s="160">
        <v>12.121645457771244</v>
      </c>
      <c r="F50" s="160">
        <v>15.144536453784713</v>
      </c>
      <c r="G50" s="162">
        <v>13.416393039193036</v>
      </c>
    </row>
    <row r="51" spans="1:7" x14ac:dyDescent="0.25">
      <c r="A51" s="45"/>
      <c r="B51" s="45"/>
      <c r="C51" s="45"/>
      <c r="D51" s="45"/>
      <c r="E51" s="90"/>
      <c r="F51" s="90"/>
      <c r="G51" s="90"/>
    </row>
    <row r="52" spans="1:7" x14ac:dyDescent="0.25">
      <c r="A52" s="101" t="s">
        <v>165</v>
      </c>
    </row>
  </sheetData>
  <mergeCells count="18">
    <mergeCell ref="B3:D3"/>
    <mergeCell ref="A3:A4"/>
    <mergeCell ref="E3:G3"/>
    <mergeCell ref="A28:A29"/>
    <mergeCell ref="B28:D28"/>
    <mergeCell ref="E28:G28"/>
    <mergeCell ref="A11:A12"/>
    <mergeCell ref="E11:G11"/>
    <mergeCell ref="B11:D11"/>
    <mergeCell ref="A20:A21"/>
    <mergeCell ref="B20:D20"/>
    <mergeCell ref="E20:G20"/>
    <mergeCell ref="A37:A38"/>
    <mergeCell ref="B37:D37"/>
    <mergeCell ref="E37:G37"/>
    <mergeCell ref="A45:A46"/>
    <mergeCell ref="B45:D45"/>
    <mergeCell ref="E45:G4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23" zoomScaleNormal="100" workbookViewId="0">
      <selection activeCell="A35" sqref="A35"/>
    </sheetView>
  </sheetViews>
  <sheetFormatPr defaultColWidth="9.140625" defaultRowHeight="15.75" x14ac:dyDescent="0.25"/>
  <cols>
    <col min="1" max="1" width="25.7109375" style="24" customWidth="1"/>
    <col min="2" max="7" width="7.7109375" style="24" customWidth="1"/>
    <col min="8" max="16384" width="9.140625" style="24"/>
  </cols>
  <sheetData>
    <row r="1" spans="1:7" x14ac:dyDescent="0.25">
      <c r="A1" s="226" t="s">
        <v>199</v>
      </c>
      <c r="B1" s="2"/>
      <c r="C1" s="2"/>
      <c r="D1" s="2"/>
    </row>
    <row r="2" spans="1:7" ht="15.95" customHeight="1" thickBot="1" x14ac:dyDescent="0.3">
      <c r="E2" s="29"/>
      <c r="F2" s="29"/>
      <c r="G2" s="29"/>
    </row>
    <row r="3" spans="1:7" ht="20.100000000000001" customHeight="1" x14ac:dyDescent="0.25">
      <c r="A3" s="258" t="s">
        <v>21</v>
      </c>
      <c r="B3" s="270" t="s">
        <v>37</v>
      </c>
      <c r="C3" s="271"/>
      <c r="D3" s="271"/>
      <c r="E3" s="270" t="s">
        <v>36</v>
      </c>
      <c r="F3" s="271"/>
      <c r="G3" s="272"/>
    </row>
    <row r="4" spans="1:7" x14ac:dyDescent="0.25">
      <c r="A4" s="259"/>
      <c r="B4" s="25" t="s">
        <v>38</v>
      </c>
      <c r="C4" s="25" t="s">
        <v>39</v>
      </c>
      <c r="D4" s="91" t="s">
        <v>40</v>
      </c>
      <c r="E4" s="25" t="s">
        <v>38</v>
      </c>
      <c r="F4" s="25" t="s">
        <v>39</v>
      </c>
      <c r="G4" s="26" t="s">
        <v>40</v>
      </c>
    </row>
    <row r="5" spans="1:7" x14ac:dyDescent="0.25">
      <c r="A5" s="10" t="s">
        <v>22</v>
      </c>
      <c r="B5" s="163">
        <v>75.757206580666661</v>
      </c>
      <c r="C5" s="163">
        <v>82.279116183000127</v>
      </c>
      <c r="D5" s="164">
        <v>78.631036209141271</v>
      </c>
      <c r="E5" s="163">
        <v>86.329618662603309</v>
      </c>
      <c r="F5" s="163">
        <v>88.501870564668209</v>
      </c>
      <c r="G5" s="165">
        <v>87.286736249989971</v>
      </c>
    </row>
    <row r="6" spans="1:7" x14ac:dyDescent="0.25">
      <c r="A6" s="11" t="s">
        <v>23</v>
      </c>
      <c r="B6" s="163">
        <v>75.460915054856841</v>
      </c>
      <c r="C6" s="163">
        <v>85.069512078638681</v>
      </c>
      <c r="D6" s="164">
        <v>79.690271203022164</v>
      </c>
      <c r="E6" s="163">
        <v>85.259114272306306</v>
      </c>
      <c r="F6" s="163">
        <v>88.776602859234814</v>
      </c>
      <c r="G6" s="165">
        <v>86.771738441996675</v>
      </c>
    </row>
    <row r="7" spans="1:7" x14ac:dyDescent="0.25">
      <c r="A7" s="11" t="s">
        <v>24</v>
      </c>
      <c r="B7" s="163">
        <v>72.915493127969285</v>
      </c>
      <c r="C7" s="163">
        <v>77.551254011532521</v>
      </c>
      <c r="D7" s="164">
        <v>74.980564195226464</v>
      </c>
      <c r="E7" s="163">
        <v>84.202714999657985</v>
      </c>
      <c r="F7" s="163">
        <v>86.987234085959514</v>
      </c>
      <c r="G7" s="165">
        <v>85.42199113504843</v>
      </c>
    </row>
    <row r="8" spans="1:7" x14ac:dyDescent="0.25">
      <c r="A8" s="11" t="s">
        <v>25</v>
      </c>
      <c r="B8" s="163">
        <v>71.869485372395303</v>
      </c>
      <c r="C8" s="163">
        <v>74.091398751790535</v>
      </c>
      <c r="D8" s="164">
        <v>72.67860329419311</v>
      </c>
      <c r="E8" s="163">
        <v>82.782519317891769</v>
      </c>
      <c r="F8" s="163">
        <v>87.515546638489496</v>
      </c>
      <c r="G8" s="165">
        <v>84.517807552560868</v>
      </c>
    </row>
    <row r="9" spans="1:7" ht="16.5" thickBot="1" x14ac:dyDescent="0.3">
      <c r="A9" s="72" t="s">
        <v>26</v>
      </c>
      <c r="B9" s="166">
        <v>76.167226640995565</v>
      </c>
      <c r="C9" s="166">
        <v>78.646684222616088</v>
      </c>
      <c r="D9" s="167">
        <v>77.044365265072315</v>
      </c>
      <c r="E9" s="166">
        <v>82.618952816634277</v>
      </c>
      <c r="F9" s="166">
        <v>86.079370467560523</v>
      </c>
      <c r="G9" s="168">
        <v>83.957044236264736</v>
      </c>
    </row>
    <row r="10" spans="1:7" ht="9" customHeight="1" thickBot="1" x14ac:dyDescent="0.3">
      <c r="E10" s="88"/>
      <c r="F10" s="88"/>
      <c r="G10" s="88"/>
    </row>
    <row r="11" spans="1:7" ht="20.100000000000001" customHeight="1" x14ac:dyDescent="0.25">
      <c r="A11" s="258" t="s">
        <v>27</v>
      </c>
      <c r="B11" s="270" t="s">
        <v>37</v>
      </c>
      <c r="C11" s="271"/>
      <c r="D11" s="271"/>
      <c r="E11" s="288" t="s">
        <v>36</v>
      </c>
      <c r="F11" s="289"/>
      <c r="G11" s="290"/>
    </row>
    <row r="12" spans="1:7" x14ac:dyDescent="0.25">
      <c r="A12" s="259"/>
      <c r="B12" s="25" t="s">
        <v>38</v>
      </c>
      <c r="C12" s="25" t="s">
        <v>39</v>
      </c>
      <c r="D12" s="91" t="s">
        <v>40</v>
      </c>
      <c r="E12" s="89" t="s">
        <v>38</v>
      </c>
      <c r="F12" s="89" t="s">
        <v>39</v>
      </c>
      <c r="G12" s="92" t="s">
        <v>40</v>
      </c>
    </row>
    <row r="13" spans="1:7" x14ac:dyDescent="0.25">
      <c r="A13" s="84" t="s">
        <v>28</v>
      </c>
      <c r="B13" s="163">
        <v>74.90061528943653</v>
      </c>
      <c r="C13" s="163">
        <v>81.837513096750385</v>
      </c>
      <c r="D13" s="164">
        <v>77.965363144675152</v>
      </c>
      <c r="E13" s="163">
        <v>85.415501276330602</v>
      </c>
      <c r="F13" s="163">
        <v>88.177144065035534</v>
      </c>
      <c r="G13" s="165">
        <v>86.621059455388703</v>
      </c>
    </row>
    <row r="14" spans="1:7" ht="16.5" thickBot="1" x14ac:dyDescent="0.3">
      <c r="A14" s="85" t="s">
        <v>29</v>
      </c>
      <c r="B14" s="166">
        <v>73.222615530995583</v>
      </c>
      <c r="C14" s="166">
        <v>75.48161325065773</v>
      </c>
      <c r="D14" s="167">
        <v>74.037928949678616</v>
      </c>
      <c r="E14" s="166">
        <v>82.735500940652145</v>
      </c>
      <c r="F14" s="166">
        <v>87.077132062791122</v>
      </c>
      <c r="G14" s="168">
        <v>84.352891966187741</v>
      </c>
    </row>
    <row r="15" spans="1:7" ht="9" customHeight="1" thickBot="1" x14ac:dyDescent="0.3">
      <c r="A15" s="12"/>
      <c r="D15" s="41"/>
      <c r="E15" s="88"/>
      <c r="F15" s="88"/>
      <c r="G15" s="88"/>
    </row>
    <row r="16" spans="1:7" ht="16.5" thickBot="1" x14ac:dyDescent="0.3">
      <c r="A16" s="6" t="s">
        <v>30</v>
      </c>
      <c r="B16" s="169">
        <v>74.389222841169129</v>
      </c>
      <c r="C16" s="169">
        <v>80.323169640170221</v>
      </c>
      <c r="D16" s="170">
        <v>76.877973488708406</v>
      </c>
      <c r="E16" s="169">
        <v>84.656110510322776</v>
      </c>
      <c r="F16" s="169">
        <v>87.92134773221008</v>
      </c>
      <c r="G16" s="171">
        <v>86.026744496143422</v>
      </c>
    </row>
    <row r="17" spans="1:7" x14ac:dyDescent="0.25">
      <c r="A17" s="45"/>
      <c r="B17" s="45"/>
      <c r="C17" s="45"/>
      <c r="D17" s="45"/>
      <c r="E17" s="90"/>
      <c r="F17" s="90"/>
      <c r="G17" s="90"/>
    </row>
    <row r="18" spans="1:7" x14ac:dyDescent="0.25">
      <c r="A18" s="226" t="s">
        <v>200</v>
      </c>
      <c r="B18" s="2"/>
      <c r="C18" s="2"/>
      <c r="D18" s="2"/>
    </row>
    <row r="19" spans="1:7" ht="9" customHeight="1" thickBot="1" x14ac:dyDescent="0.3">
      <c r="E19" s="29"/>
      <c r="F19" s="29"/>
      <c r="G19" s="29"/>
    </row>
    <row r="20" spans="1:7" x14ac:dyDescent="0.25">
      <c r="A20" s="258" t="s">
        <v>21</v>
      </c>
      <c r="B20" s="270" t="s">
        <v>37</v>
      </c>
      <c r="C20" s="271"/>
      <c r="D20" s="271"/>
      <c r="E20" s="270" t="s">
        <v>36</v>
      </c>
      <c r="F20" s="271"/>
      <c r="G20" s="272"/>
    </row>
    <row r="21" spans="1:7" x14ac:dyDescent="0.25">
      <c r="A21" s="259"/>
      <c r="B21" s="25" t="s">
        <v>38</v>
      </c>
      <c r="C21" s="25" t="s">
        <v>39</v>
      </c>
      <c r="D21" s="91" t="s">
        <v>40</v>
      </c>
      <c r="E21" s="25" t="s">
        <v>38</v>
      </c>
      <c r="F21" s="25" t="s">
        <v>39</v>
      </c>
      <c r="G21" s="26" t="s">
        <v>40</v>
      </c>
    </row>
    <row r="22" spans="1:7" x14ac:dyDescent="0.25">
      <c r="A22" s="10" t="s">
        <v>22</v>
      </c>
      <c r="B22" s="163">
        <v>87.010226718789923</v>
      </c>
      <c r="C22" s="163">
        <v>81.874579401376977</v>
      </c>
      <c r="D22" s="164">
        <v>84.642252042070226</v>
      </c>
      <c r="E22" s="163">
        <v>65.679555237952286</v>
      </c>
      <c r="F22" s="163">
        <v>61.864111972904382</v>
      </c>
      <c r="G22" s="165">
        <v>63.998429835699469</v>
      </c>
    </row>
    <row r="23" spans="1:7" x14ac:dyDescent="0.25">
      <c r="A23" s="11" t="s">
        <v>23</v>
      </c>
      <c r="B23" s="163">
        <v>87.838169256614634</v>
      </c>
      <c r="C23" s="163">
        <v>80.89842851742479</v>
      </c>
      <c r="D23" s="164">
        <v>84.577354248036713</v>
      </c>
      <c r="E23" s="163">
        <v>60.764989597980076</v>
      </c>
      <c r="F23" s="163">
        <v>58.00066954120966</v>
      </c>
      <c r="G23" s="165">
        <v>59.576250181406145</v>
      </c>
    </row>
    <row r="24" spans="1:7" x14ac:dyDescent="0.25">
      <c r="A24" s="11" t="s">
        <v>24</v>
      </c>
      <c r="B24" s="163">
        <v>83.499764958298243</v>
      </c>
      <c r="C24" s="163">
        <v>77.247239999999991</v>
      </c>
      <c r="D24" s="164">
        <v>80.618988692842791</v>
      </c>
      <c r="E24" s="163">
        <v>56.422248293883804</v>
      </c>
      <c r="F24" s="163">
        <v>49.874367652736275</v>
      </c>
      <c r="G24" s="165">
        <v>53.555083675615677</v>
      </c>
    </row>
    <row r="25" spans="1:7" x14ac:dyDescent="0.25">
      <c r="A25" s="11" t="s">
        <v>25</v>
      </c>
      <c r="B25" s="163">
        <v>79.972617251442557</v>
      </c>
      <c r="C25" s="163">
        <v>68.942910492086611</v>
      </c>
      <c r="D25" s="164">
        <v>75.8780323174053</v>
      </c>
      <c r="E25" s="163">
        <v>52.21286974575299</v>
      </c>
      <c r="F25" s="163">
        <v>51.332269559674714</v>
      </c>
      <c r="G25" s="165">
        <v>51.890011870900047</v>
      </c>
    </row>
    <row r="26" spans="1:7" ht="16.5" thickBot="1" x14ac:dyDescent="0.3">
      <c r="A26" s="72" t="s">
        <v>26</v>
      </c>
      <c r="B26" s="166">
        <v>80.155983464117838</v>
      </c>
      <c r="C26" s="166">
        <v>69.607165212518083</v>
      </c>
      <c r="D26" s="167">
        <v>76.346598195491282</v>
      </c>
      <c r="E26" s="166">
        <v>49.602300465814068</v>
      </c>
      <c r="F26" s="166">
        <v>51.227072906518409</v>
      </c>
      <c r="G26" s="168">
        <v>50.230575512664736</v>
      </c>
    </row>
    <row r="27" spans="1:7" ht="9" customHeight="1" thickBot="1" x14ac:dyDescent="0.3">
      <c r="E27" s="88"/>
      <c r="F27" s="88"/>
      <c r="G27" s="88"/>
    </row>
    <row r="28" spans="1:7" x14ac:dyDescent="0.25">
      <c r="A28" s="258" t="s">
        <v>27</v>
      </c>
      <c r="B28" s="270" t="s">
        <v>37</v>
      </c>
      <c r="C28" s="271"/>
      <c r="D28" s="271"/>
      <c r="E28" s="288" t="s">
        <v>36</v>
      </c>
      <c r="F28" s="289"/>
      <c r="G28" s="290"/>
    </row>
    <row r="29" spans="1:7" x14ac:dyDescent="0.25">
      <c r="A29" s="259"/>
      <c r="B29" s="25" t="s">
        <v>38</v>
      </c>
      <c r="C29" s="25" t="s">
        <v>39</v>
      </c>
      <c r="D29" s="91" t="s">
        <v>40</v>
      </c>
      <c r="E29" s="89" t="s">
        <v>38</v>
      </c>
      <c r="F29" s="89" t="s">
        <v>39</v>
      </c>
      <c r="G29" s="92" t="s">
        <v>40</v>
      </c>
    </row>
    <row r="30" spans="1:7" x14ac:dyDescent="0.25">
      <c r="A30" s="84" t="s">
        <v>28</v>
      </c>
      <c r="B30" s="163">
        <v>86.345664107626945</v>
      </c>
      <c r="C30" s="163">
        <v>80.366004265143758</v>
      </c>
      <c r="D30" s="164">
        <v>83.572620813582645</v>
      </c>
      <c r="E30" s="163">
        <v>61.619478270705628</v>
      </c>
      <c r="F30" s="163">
        <v>57.418139005994377</v>
      </c>
      <c r="G30" s="165">
        <v>59.785439873601497</v>
      </c>
    </row>
    <row r="31" spans="1:7" ht="16.5" thickBot="1" x14ac:dyDescent="0.3">
      <c r="A31" s="85" t="s">
        <v>29</v>
      </c>
      <c r="B31" s="166">
        <v>80.032671194339173</v>
      </c>
      <c r="C31" s="166">
        <v>69.154132957763665</v>
      </c>
      <c r="D31" s="167">
        <v>76.029849434134462</v>
      </c>
      <c r="E31" s="166">
        <v>51.462442670094646</v>
      </c>
      <c r="F31" s="166">
        <v>51.300156684533107</v>
      </c>
      <c r="G31" s="168">
        <v>51.401986152893301</v>
      </c>
    </row>
    <row r="32" spans="1:7" ht="9" customHeight="1" thickBot="1" x14ac:dyDescent="0.3">
      <c r="A32" s="12"/>
      <c r="D32" s="41"/>
      <c r="E32" s="88"/>
      <c r="F32" s="88"/>
      <c r="G32" s="88"/>
    </row>
    <row r="33" spans="1:7" ht="16.5" thickBot="1" x14ac:dyDescent="0.3">
      <c r="A33" s="6" t="s">
        <v>30</v>
      </c>
      <c r="B33" s="169">
        <v>84.4518692423093</v>
      </c>
      <c r="C33" s="169">
        <v>77.855703374606165</v>
      </c>
      <c r="D33" s="170">
        <v>81.561400902740246</v>
      </c>
      <c r="E33" s="169">
        <v>58.741434211370148</v>
      </c>
      <c r="F33" s="169">
        <v>55.995465945220815</v>
      </c>
      <c r="G33" s="171">
        <v>57.588771426461129</v>
      </c>
    </row>
    <row r="34" spans="1:7" x14ac:dyDescent="0.25">
      <c r="A34" s="45"/>
      <c r="B34" s="45"/>
      <c r="C34" s="45"/>
      <c r="D34" s="45"/>
      <c r="E34" s="90"/>
      <c r="F34" s="90"/>
      <c r="G34" s="90"/>
    </row>
    <row r="35" spans="1:7" x14ac:dyDescent="0.25">
      <c r="A35" s="226" t="s">
        <v>201</v>
      </c>
      <c r="B35" s="2"/>
      <c r="C35" s="2"/>
      <c r="D35" s="2"/>
    </row>
    <row r="36" spans="1:7" ht="9" customHeight="1" thickBot="1" x14ac:dyDescent="0.3">
      <c r="E36" s="29"/>
      <c r="F36" s="29"/>
      <c r="G36" s="29"/>
    </row>
    <row r="37" spans="1:7" x14ac:dyDescent="0.25">
      <c r="A37" s="258" t="s">
        <v>21</v>
      </c>
      <c r="B37" s="270" t="s">
        <v>37</v>
      </c>
      <c r="C37" s="271"/>
      <c r="D37" s="271"/>
      <c r="E37" s="270" t="s">
        <v>36</v>
      </c>
      <c r="F37" s="271"/>
      <c r="G37" s="272"/>
    </row>
    <row r="38" spans="1:7" x14ac:dyDescent="0.25">
      <c r="A38" s="259"/>
      <c r="B38" s="25" t="s">
        <v>38</v>
      </c>
      <c r="C38" s="25" t="s">
        <v>39</v>
      </c>
      <c r="D38" s="91" t="s">
        <v>40</v>
      </c>
      <c r="E38" s="25" t="s">
        <v>38</v>
      </c>
      <c r="F38" s="25" t="s">
        <v>39</v>
      </c>
      <c r="G38" s="26" t="s">
        <v>40</v>
      </c>
    </row>
    <row r="39" spans="1:7" x14ac:dyDescent="0.25">
      <c r="A39" s="10" t="s">
        <v>22</v>
      </c>
      <c r="B39" s="163">
        <v>96.19521028842874</v>
      </c>
      <c r="C39" s="163">
        <v>75.887541818340992</v>
      </c>
      <c r="D39" s="164">
        <v>86.831630254936215</v>
      </c>
      <c r="E39" s="163">
        <v>78.564681680085201</v>
      </c>
      <c r="F39" s="163">
        <v>66.022185800342086</v>
      </c>
      <c r="G39" s="165">
        <v>73.038322888632266</v>
      </c>
    </row>
    <row r="40" spans="1:7" x14ac:dyDescent="0.25">
      <c r="A40" s="11" t="s">
        <v>23</v>
      </c>
      <c r="B40" s="163">
        <v>96.972315444383966</v>
      </c>
      <c r="C40" s="163">
        <v>80.99526412586377</v>
      </c>
      <c r="D40" s="164">
        <v>89.465088490206398</v>
      </c>
      <c r="E40" s="163">
        <v>78.800426755517677</v>
      </c>
      <c r="F40" s="163">
        <v>68.225824034364663</v>
      </c>
      <c r="G40" s="165">
        <v>74.253034698488392</v>
      </c>
    </row>
    <row r="41" spans="1:7" x14ac:dyDescent="0.25">
      <c r="A41" s="11" t="s">
        <v>24</v>
      </c>
      <c r="B41" s="163">
        <v>94.941947006511938</v>
      </c>
      <c r="C41" s="163">
        <v>74.626460000000023</v>
      </c>
      <c r="D41" s="164">
        <v>85.581828785495375</v>
      </c>
      <c r="E41" s="163">
        <v>74.386941690452431</v>
      </c>
      <c r="F41" s="163">
        <v>56.331056480338447</v>
      </c>
      <c r="G41" s="165">
        <v>66.480689566577894</v>
      </c>
    </row>
    <row r="42" spans="1:7" x14ac:dyDescent="0.25">
      <c r="A42" s="11" t="s">
        <v>25</v>
      </c>
      <c r="B42" s="163">
        <v>93.46417273401066</v>
      </c>
      <c r="C42" s="163">
        <v>71.950432853853769</v>
      </c>
      <c r="D42" s="164">
        <v>85.477574621294281</v>
      </c>
      <c r="E42" s="163">
        <v>70.928450748497113</v>
      </c>
      <c r="F42" s="163">
        <v>53.521304705558592</v>
      </c>
      <c r="G42" s="165">
        <v>64.546401019770187</v>
      </c>
    </row>
    <row r="43" spans="1:7" ht="16.5" thickBot="1" x14ac:dyDescent="0.3">
      <c r="A43" s="72" t="s">
        <v>26</v>
      </c>
      <c r="B43" s="166">
        <v>92.046497429121203</v>
      </c>
      <c r="C43" s="166">
        <v>63.079766884280474</v>
      </c>
      <c r="D43" s="167">
        <v>81.586042619308046</v>
      </c>
      <c r="E43" s="166">
        <v>66.610344484688881</v>
      </c>
      <c r="F43" s="166">
        <v>52.168528700284753</v>
      </c>
      <c r="G43" s="168">
        <v>61.025911698137094</v>
      </c>
    </row>
    <row r="44" spans="1:7" ht="9" customHeight="1" thickBot="1" x14ac:dyDescent="0.3">
      <c r="E44" s="88"/>
      <c r="F44" s="88"/>
      <c r="G44" s="88"/>
    </row>
    <row r="45" spans="1:7" x14ac:dyDescent="0.25">
      <c r="A45" s="258" t="s">
        <v>27</v>
      </c>
      <c r="B45" s="270" t="s">
        <v>37</v>
      </c>
      <c r="C45" s="271"/>
      <c r="D45" s="271"/>
      <c r="E45" s="288" t="s">
        <v>36</v>
      </c>
      <c r="F45" s="289"/>
      <c r="G45" s="290"/>
    </row>
    <row r="46" spans="1:7" x14ac:dyDescent="0.25">
      <c r="A46" s="259"/>
      <c r="B46" s="25" t="s">
        <v>38</v>
      </c>
      <c r="C46" s="25" t="s">
        <v>39</v>
      </c>
      <c r="D46" s="91" t="s">
        <v>40</v>
      </c>
      <c r="E46" s="89" t="s">
        <v>38</v>
      </c>
      <c r="F46" s="89" t="s">
        <v>39</v>
      </c>
      <c r="G46" s="92" t="s">
        <v>40</v>
      </c>
    </row>
    <row r="47" spans="1:7" x14ac:dyDescent="0.25">
      <c r="A47" s="84" t="s">
        <v>28</v>
      </c>
      <c r="B47" s="163">
        <v>96.106929404645101</v>
      </c>
      <c r="C47" s="163">
        <v>77.180392776722584</v>
      </c>
      <c r="D47" s="164">
        <v>87.329823873881509</v>
      </c>
      <c r="E47" s="163">
        <v>77.514972228070988</v>
      </c>
      <c r="F47" s="163">
        <v>64.082951009085676</v>
      </c>
      <c r="G47" s="165">
        <v>71.65140322919143</v>
      </c>
    </row>
    <row r="48" spans="1:7" ht="16.5" thickBot="1" x14ac:dyDescent="0.3">
      <c r="A48" s="85" t="s">
        <v>29</v>
      </c>
      <c r="B48" s="166">
        <v>92.999872410828743</v>
      </c>
      <c r="C48" s="166">
        <v>69.129701768836043</v>
      </c>
      <c r="D48" s="167">
        <v>84.216703533936865</v>
      </c>
      <c r="E48" s="166">
        <v>69.687179780960321</v>
      </c>
      <c r="F48" s="166">
        <v>53.108349296346191</v>
      </c>
      <c r="G48" s="168">
        <v>63.511055903701894</v>
      </c>
    </row>
    <row r="49" spans="1:7" ht="9" customHeight="1" thickBot="1" x14ac:dyDescent="0.3">
      <c r="A49" s="12"/>
      <c r="D49" s="41"/>
      <c r="E49" s="88"/>
      <c r="F49" s="88"/>
      <c r="G49" s="88"/>
    </row>
    <row r="50" spans="1:7" ht="16.5" thickBot="1" x14ac:dyDescent="0.3">
      <c r="A50" s="6" t="s">
        <v>30</v>
      </c>
      <c r="B50" s="169">
        <v>95.174863004134252</v>
      </c>
      <c r="C50" s="169">
        <v>75.377869696276804</v>
      </c>
      <c r="D50" s="170">
        <v>86.499735130955401</v>
      </c>
      <c r="E50" s="169">
        <v>75.29693022881257</v>
      </c>
      <c r="F50" s="169">
        <v>61.530921697941046</v>
      </c>
      <c r="G50" s="171">
        <v>69.51843456086128</v>
      </c>
    </row>
    <row r="51" spans="1:7" x14ac:dyDescent="0.25">
      <c r="A51" s="45"/>
      <c r="B51" s="45"/>
      <c r="C51" s="45"/>
      <c r="D51" s="45"/>
      <c r="E51" s="90"/>
      <c r="F51" s="90"/>
      <c r="G51" s="90"/>
    </row>
    <row r="52" spans="1:7" x14ac:dyDescent="0.25">
      <c r="A52" s="101" t="s">
        <v>165</v>
      </c>
    </row>
  </sheetData>
  <mergeCells count="18">
    <mergeCell ref="A3:A4"/>
    <mergeCell ref="B3:D3"/>
    <mergeCell ref="E3:G3"/>
    <mergeCell ref="A11:A12"/>
    <mergeCell ref="B11:D11"/>
    <mergeCell ref="E11:G11"/>
    <mergeCell ref="A20:A21"/>
    <mergeCell ref="B20:D20"/>
    <mergeCell ref="E20:G20"/>
    <mergeCell ref="A28:A29"/>
    <mergeCell ref="B28:D28"/>
    <mergeCell ref="E28:G28"/>
    <mergeCell ref="A37:A38"/>
    <mergeCell ref="B37:D37"/>
    <mergeCell ref="E37:G37"/>
    <mergeCell ref="A45:A46"/>
    <mergeCell ref="B45:D45"/>
    <mergeCell ref="E45:G4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zoomScaleNormal="100" workbookViewId="0"/>
  </sheetViews>
  <sheetFormatPr defaultColWidth="9.140625" defaultRowHeight="15.75" x14ac:dyDescent="0.25"/>
  <cols>
    <col min="1" max="1" width="28.7109375" style="24" customWidth="1"/>
    <col min="2" max="15" width="10.5703125" style="24" customWidth="1"/>
    <col min="16" max="16384" width="9.140625" style="24"/>
  </cols>
  <sheetData>
    <row r="1" spans="1:7" x14ac:dyDescent="0.25">
      <c r="A1" s="226" t="s">
        <v>202</v>
      </c>
    </row>
    <row r="2" spans="1:7" ht="15.95" customHeight="1" thickBot="1" x14ac:dyDescent="0.3"/>
    <row r="3" spans="1:7" ht="20.100000000000001" customHeight="1" x14ac:dyDescent="0.25">
      <c r="A3" s="258" t="s">
        <v>21</v>
      </c>
      <c r="B3" s="270">
        <v>2001</v>
      </c>
      <c r="C3" s="271"/>
      <c r="D3" s="292"/>
      <c r="E3" s="270">
        <v>2021</v>
      </c>
      <c r="F3" s="271"/>
      <c r="G3" s="272"/>
    </row>
    <row r="4" spans="1:7" ht="20.100000000000001" customHeight="1" x14ac:dyDescent="0.25">
      <c r="A4" s="259"/>
      <c r="B4" s="100" t="s">
        <v>38</v>
      </c>
      <c r="C4" s="100" t="s">
        <v>39</v>
      </c>
      <c r="D4" s="100" t="s">
        <v>40</v>
      </c>
      <c r="E4" s="100" t="s">
        <v>38</v>
      </c>
      <c r="F4" s="100" t="s">
        <v>39</v>
      </c>
      <c r="G4" s="99" t="s">
        <v>40</v>
      </c>
    </row>
    <row r="5" spans="1:7" x14ac:dyDescent="0.25">
      <c r="A5" s="10" t="s">
        <v>22</v>
      </c>
      <c r="B5" s="34">
        <v>16.907790792440633</v>
      </c>
      <c r="C5" s="34">
        <v>17.529373247687658</v>
      </c>
      <c r="D5" s="34">
        <v>17.215934918324109</v>
      </c>
      <c r="E5" s="34">
        <v>35.280410281711191</v>
      </c>
      <c r="F5" s="34">
        <v>30.980744364274393</v>
      </c>
      <c r="G5" s="35">
        <v>33.208839902096187</v>
      </c>
    </row>
    <row r="6" spans="1:7" x14ac:dyDescent="0.25">
      <c r="A6" s="11" t="s">
        <v>23</v>
      </c>
      <c r="B6" s="34">
        <v>19.296545912925055</v>
      </c>
      <c r="C6" s="34">
        <v>20.221152291137461</v>
      </c>
      <c r="D6" s="34">
        <v>19.753096217753896</v>
      </c>
      <c r="E6" s="34">
        <v>29.871466484863063</v>
      </c>
      <c r="F6" s="34">
        <v>30.060755059785688</v>
      </c>
      <c r="G6" s="35">
        <v>29.961552375000807</v>
      </c>
    </row>
    <row r="7" spans="1:7" x14ac:dyDescent="0.25">
      <c r="A7" s="11" t="s">
        <v>24</v>
      </c>
      <c r="B7" s="34">
        <v>20.060280287167046</v>
      </c>
      <c r="C7" s="34">
        <v>17.268881102779048</v>
      </c>
      <c r="D7" s="34">
        <v>18.664522934371007</v>
      </c>
      <c r="E7" s="34">
        <v>33.994747332372647</v>
      </c>
      <c r="F7" s="34">
        <v>32.499114160924584</v>
      </c>
      <c r="G7" s="35">
        <v>33.267269581690776</v>
      </c>
    </row>
    <row r="8" spans="1:7" x14ac:dyDescent="0.25">
      <c r="A8" s="11" t="s">
        <v>25</v>
      </c>
      <c r="B8" s="34">
        <v>22.616274602313556</v>
      </c>
      <c r="C8" s="34">
        <v>19.824212730304772</v>
      </c>
      <c r="D8" s="34">
        <v>21.235254462604946</v>
      </c>
      <c r="E8" s="34">
        <v>34.979092358101518</v>
      </c>
      <c r="F8" s="34">
        <v>32.703577231327138</v>
      </c>
      <c r="G8" s="35">
        <v>33.86653501504189</v>
      </c>
    </row>
    <row r="9" spans="1:7" ht="16.5" thickBot="1" x14ac:dyDescent="0.3">
      <c r="A9" s="72" t="s">
        <v>26</v>
      </c>
      <c r="B9" s="37">
        <v>24.253602811242398</v>
      </c>
      <c r="C9" s="37">
        <v>20.743945329990304</v>
      </c>
      <c r="D9" s="37">
        <v>22.497828795878451</v>
      </c>
      <c r="E9" s="37">
        <v>40.041560945377192</v>
      </c>
      <c r="F9" s="37">
        <v>38.94211386417637</v>
      </c>
      <c r="G9" s="38">
        <v>39.509833018051197</v>
      </c>
    </row>
    <row r="10" spans="1:7" ht="16.5" thickBot="1" x14ac:dyDescent="0.3"/>
    <row r="11" spans="1:7" ht="20.100000000000001" customHeight="1" x14ac:dyDescent="0.25">
      <c r="A11" s="258" t="s">
        <v>27</v>
      </c>
      <c r="B11" s="270">
        <v>2001</v>
      </c>
      <c r="C11" s="271"/>
      <c r="D11" s="292"/>
      <c r="E11" s="270">
        <v>2021</v>
      </c>
      <c r="F11" s="271"/>
      <c r="G11" s="272"/>
    </row>
    <row r="12" spans="1:7" ht="20.100000000000001" customHeight="1" x14ac:dyDescent="0.25">
      <c r="A12" s="259"/>
      <c r="B12" s="100" t="s">
        <v>38</v>
      </c>
      <c r="C12" s="100" t="s">
        <v>39</v>
      </c>
      <c r="D12" s="100" t="s">
        <v>40</v>
      </c>
      <c r="E12" s="100" t="s">
        <v>38</v>
      </c>
      <c r="F12" s="100" t="s">
        <v>39</v>
      </c>
      <c r="G12" s="99" t="s">
        <v>40</v>
      </c>
    </row>
    <row r="13" spans="1:7" x14ac:dyDescent="0.25">
      <c r="A13" s="84" t="s">
        <v>28</v>
      </c>
      <c r="B13" s="34">
        <v>18.590995935568095</v>
      </c>
      <c r="C13" s="34">
        <v>18.281290289168826</v>
      </c>
      <c r="D13" s="34">
        <v>18.437253343905446</v>
      </c>
      <c r="E13" s="34">
        <v>33.305571809834355</v>
      </c>
      <c r="F13" s="34">
        <v>31.185914560804402</v>
      </c>
      <c r="G13" s="35">
        <v>32.284956872309948</v>
      </c>
    </row>
    <row r="14" spans="1:7" ht="16.5" thickBot="1" x14ac:dyDescent="0.3">
      <c r="A14" s="85" t="s">
        <v>29</v>
      </c>
      <c r="B14" s="37">
        <v>23.139403054674439</v>
      </c>
      <c r="C14" s="37">
        <v>20.122602673563865</v>
      </c>
      <c r="D14" s="37">
        <v>21.64173861528387</v>
      </c>
      <c r="E14" s="37">
        <v>36.571342899155376</v>
      </c>
      <c r="F14" s="37">
        <v>34.637337721602229</v>
      </c>
      <c r="G14" s="38">
        <v>35.628955646056163</v>
      </c>
    </row>
    <row r="15" spans="1:7" ht="16.5" thickBot="1" x14ac:dyDescent="0.3">
      <c r="A15" s="12"/>
    </row>
    <row r="16" spans="1:7" ht="16.5" thickBot="1" x14ac:dyDescent="0.3">
      <c r="A16" s="6" t="s">
        <v>30</v>
      </c>
      <c r="B16" s="43">
        <v>20.368562202363936</v>
      </c>
      <c r="C16" s="43">
        <v>19.000940751529033</v>
      </c>
      <c r="D16" s="43">
        <v>19.689640148366156</v>
      </c>
      <c r="E16" s="43">
        <v>34.497007144154971</v>
      </c>
      <c r="F16" s="43">
        <v>32.463622504748606</v>
      </c>
      <c r="G16" s="44">
        <v>33.513619858306136</v>
      </c>
    </row>
    <row r="17" spans="1:7" ht="10.5" customHeight="1" x14ac:dyDescent="0.25">
      <c r="A17" s="45"/>
    </row>
    <row r="18" spans="1:7" ht="38.25" customHeight="1" x14ac:dyDescent="0.25">
      <c r="A18" s="291" t="s">
        <v>109</v>
      </c>
      <c r="B18" s="291"/>
      <c r="C18" s="291"/>
      <c r="D18" s="291"/>
      <c r="E18" s="291"/>
      <c r="F18" s="291"/>
      <c r="G18" s="291"/>
    </row>
    <row r="19" spans="1:7" ht="14.25" customHeight="1" x14ac:dyDescent="0.25">
      <c r="A19" s="172"/>
      <c r="B19" s="172"/>
      <c r="C19" s="172"/>
      <c r="D19" s="172"/>
      <c r="E19" s="172"/>
      <c r="F19" s="172"/>
      <c r="G19" s="172"/>
    </row>
    <row r="20" spans="1:7" x14ac:dyDescent="0.25">
      <c r="A20" s="226" t="s">
        <v>203</v>
      </c>
    </row>
    <row r="21" spans="1:7" ht="16.5" thickBot="1" x14ac:dyDescent="0.3"/>
    <row r="22" spans="1:7" x14ac:dyDescent="0.25">
      <c r="A22" s="258" t="s">
        <v>21</v>
      </c>
      <c r="B22" s="270">
        <v>2001</v>
      </c>
      <c r="C22" s="271"/>
      <c r="D22" s="292"/>
      <c r="E22" s="270">
        <v>2021</v>
      </c>
      <c r="F22" s="271"/>
      <c r="G22" s="272"/>
    </row>
    <row r="23" spans="1:7" x14ac:dyDescent="0.25">
      <c r="A23" s="259"/>
      <c r="B23" s="100" t="s">
        <v>38</v>
      </c>
      <c r="C23" s="100" t="s">
        <v>39</v>
      </c>
      <c r="D23" s="100" t="s">
        <v>40</v>
      </c>
      <c r="E23" s="100" t="s">
        <v>38</v>
      </c>
      <c r="F23" s="100" t="s">
        <v>39</v>
      </c>
      <c r="G23" s="99" t="s">
        <v>40</v>
      </c>
    </row>
    <row r="24" spans="1:7" x14ac:dyDescent="0.25">
      <c r="A24" s="10" t="s">
        <v>22</v>
      </c>
      <c r="B24" s="34">
        <v>21.698674364135979</v>
      </c>
      <c r="C24" s="34">
        <v>17.373525217238793</v>
      </c>
      <c r="D24" s="34">
        <v>19.554506898731347</v>
      </c>
      <c r="E24" s="34">
        <v>32.576762647349632</v>
      </c>
      <c r="F24" s="34">
        <v>28.825239692600814</v>
      </c>
      <c r="G24" s="35">
        <v>30.769286443213218</v>
      </c>
    </row>
    <row r="25" spans="1:7" x14ac:dyDescent="0.25">
      <c r="A25" s="11" t="s">
        <v>23</v>
      </c>
      <c r="B25" s="34">
        <v>20.219686466420384</v>
      </c>
      <c r="C25" s="34">
        <v>20.609007257803039</v>
      </c>
      <c r="D25" s="34">
        <v>20.411803910498705</v>
      </c>
      <c r="E25" s="34">
        <v>29.06998393713171</v>
      </c>
      <c r="F25" s="34">
        <v>30.131144177617898</v>
      </c>
      <c r="G25" s="35">
        <v>29.575009477537712</v>
      </c>
    </row>
    <row r="26" spans="1:7" x14ac:dyDescent="0.25">
      <c r="A26" s="11" t="s">
        <v>24</v>
      </c>
      <c r="B26" s="34">
        <v>23.915662279723374</v>
      </c>
      <c r="C26" s="34">
        <v>20.643964994942728</v>
      </c>
      <c r="D26" s="34">
        <v>22.279010283253669</v>
      </c>
      <c r="E26" s="34">
        <v>31.872721198668323</v>
      </c>
      <c r="F26" s="34">
        <v>31.650145850242854</v>
      </c>
      <c r="G26" s="35">
        <v>31.764460284882212</v>
      </c>
    </row>
    <row r="27" spans="1:7" x14ac:dyDescent="0.25">
      <c r="A27" s="11" t="s">
        <v>25</v>
      </c>
      <c r="B27" s="34">
        <v>34.413937495425095</v>
      </c>
      <c r="C27" s="34">
        <v>32.951426249431982</v>
      </c>
      <c r="D27" s="34">
        <v>33.689690602557071</v>
      </c>
      <c r="E27" s="34">
        <v>39.176215383545632</v>
      </c>
      <c r="F27" s="34">
        <v>36.259097588857117</v>
      </c>
      <c r="G27" s="35">
        <v>37.749962143185442</v>
      </c>
    </row>
    <row r="28" spans="1:7" ht="16.5" thickBot="1" x14ac:dyDescent="0.3">
      <c r="A28" s="72" t="s">
        <v>26</v>
      </c>
      <c r="B28" s="37">
        <v>38.098136300453369</v>
      </c>
      <c r="C28" s="37">
        <v>34.643281079772606</v>
      </c>
      <c r="D28" s="37">
        <v>36.369501788923216</v>
      </c>
      <c r="E28" s="37">
        <v>44.623956981873704</v>
      </c>
      <c r="F28" s="37">
        <v>40.089103714137423</v>
      </c>
      <c r="G28" s="38">
        <v>42.430756263065774</v>
      </c>
    </row>
    <row r="29" spans="1:7" ht="16.5" thickBot="1" x14ac:dyDescent="0.3"/>
    <row r="30" spans="1:7" x14ac:dyDescent="0.25">
      <c r="A30" s="258" t="s">
        <v>27</v>
      </c>
      <c r="B30" s="270">
        <v>2001</v>
      </c>
      <c r="C30" s="271"/>
      <c r="D30" s="292"/>
      <c r="E30" s="270">
        <v>2021</v>
      </c>
      <c r="F30" s="271"/>
      <c r="G30" s="272"/>
    </row>
    <row r="31" spans="1:7" x14ac:dyDescent="0.25">
      <c r="A31" s="259"/>
      <c r="B31" s="100" t="s">
        <v>38</v>
      </c>
      <c r="C31" s="100" t="s">
        <v>39</v>
      </c>
      <c r="D31" s="100" t="s">
        <v>40</v>
      </c>
      <c r="E31" s="100" t="s">
        <v>38</v>
      </c>
      <c r="F31" s="100" t="s">
        <v>39</v>
      </c>
      <c r="G31" s="99" t="s">
        <v>40</v>
      </c>
    </row>
    <row r="32" spans="1:7" x14ac:dyDescent="0.25">
      <c r="A32" s="84" t="s">
        <v>28</v>
      </c>
      <c r="B32" s="34">
        <v>21.89646238860405</v>
      </c>
      <c r="C32" s="34">
        <v>19.357388422812406</v>
      </c>
      <c r="D32" s="34">
        <v>20.63609958921618</v>
      </c>
      <c r="E32" s="34">
        <v>31.335627179900783</v>
      </c>
      <c r="F32" s="34">
        <v>30.071924766161523</v>
      </c>
      <c r="G32" s="35">
        <v>30.727154484308993</v>
      </c>
    </row>
    <row r="33" spans="1:7" ht="16.5" thickBot="1" x14ac:dyDescent="0.3">
      <c r="A33" s="85" t="s">
        <v>29</v>
      </c>
      <c r="B33" s="37">
        <v>35.590808457294536</v>
      </c>
      <c r="C33" s="37">
        <v>33.499460537309098</v>
      </c>
      <c r="D33" s="37">
        <v>34.551697932982812</v>
      </c>
      <c r="E33" s="37">
        <v>40.889642214333612</v>
      </c>
      <c r="F33" s="37">
        <v>37.446285379593235</v>
      </c>
      <c r="G33" s="38">
        <v>39.211789628107972</v>
      </c>
    </row>
    <row r="34" spans="1:7" ht="16.5" thickBot="1" x14ac:dyDescent="0.3">
      <c r="A34" s="12"/>
    </row>
    <row r="35" spans="1:7" ht="16.5" thickBot="1" x14ac:dyDescent="0.3">
      <c r="A35" s="6" t="s">
        <v>30</v>
      </c>
      <c r="B35" s="43">
        <v>27.253841249559841</v>
      </c>
      <c r="C35" s="43">
        <v>24.896321368264264</v>
      </c>
      <c r="D35" s="43">
        <v>26.083161324524628</v>
      </c>
      <c r="E35" s="43">
        <v>34.821171875264078</v>
      </c>
      <c r="F35" s="43">
        <v>32.801894027627839</v>
      </c>
      <c r="G35" s="44">
        <v>33.844606928584149</v>
      </c>
    </row>
    <row r="36" spans="1:7" x14ac:dyDescent="0.25">
      <c r="A36" s="45"/>
    </row>
    <row r="37" spans="1:7" ht="36" customHeight="1" x14ac:dyDescent="0.25">
      <c r="A37" s="291" t="s">
        <v>108</v>
      </c>
      <c r="B37" s="291"/>
      <c r="C37" s="291"/>
      <c r="D37" s="291"/>
      <c r="E37" s="291"/>
      <c r="F37" s="291"/>
      <c r="G37" s="291"/>
    </row>
    <row r="38" spans="1:7" x14ac:dyDescent="0.25">
      <c r="A38" s="52"/>
      <c r="B38" s="81"/>
      <c r="C38" s="53"/>
      <c r="D38" s="55"/>
      <c r="E38" s="87"/>
      <c r="F38" s="55"/>
      <c r="G38" s="50"/>
    </row>
    <row r="39" spans="1:7" x14ac:dyDescent="0.25">
      <c r="A39" s="226" t="s">
        <v>204</v>
      </c>
    </row>
    <row r="40" spans="1:7" ht="16.5" thickBot="1" x14ac:dyDescent="0.3"/>
    <row r="41" spans="1:7" x14ac:dyDescent="0.25">
      <c r="A41" s="258" t="s">
        <v>21</v>
      </c>
      <c r="B41" s="270">
        <v>2001</v>
      </c>
      <c r="C41" s="271"/>
      <c r="D41" s="292"/>
      <c r="E41" s="270">
        <v>2021</v>
      </c>
      <c r="F41" s="271"/>
      <c r="G41" s="272"/>
    </row>
    <row r="42" spans="1:7" x14ac:dyDescent="0.25">
      <c r="A42" s="259"/>
      <c r="B42" s="100" t="s">
        <v>38</v>
      </c>
      <c r="C42" s="100" t="s">
        <v>39</v>
      </c>
      <c r="D42" s="100" t="s">
        <v>40</v>
      </c>
      <c r="E42" s="100" t="s">
        <v>38</v>
      </c>
      <c r="F42" s="100" t="s">
        <v>39</v>
      </c>
      <c r="G42" s="99" t="s">
        <v>40</v>
      </c>
    </row>
    <row r="43" spans="1:7" x14ac:dyDescent="0.25">
      <c r="A43" s="10" t="s">
        <v>22</v>
      </c>
      <c r="B43" s="34">
        <v>28.081759061270844</v>
      </c>
      <c r="C43" s="34">
        <v>25.83623759482893</v>
      </c>
      <c r="D43" s="34">
        <v>26.974481203706581</v>
      </c>
      <c r="E43" s="34">
        <v>38.028314869072993</v>
      </c>
      <c r="F43" s="34">
        <v>39.720060432912213</v>
      </c>
      <c r="G43" s="35">
        <v>38.842621865319678</v>
      </c>
    </row>
    <row r="44" spans="1:7" x14ac:dyDescent="0.25">
      <c r="A44" s="11" t="s">
        <v>23</v>
      </c>
      <c r="B44" s="34">
        <v>24.540493985748142</v>
      </c>
      <c r="C44" s="34">
        <v>26.108081939822803</v>
      </c>
      <c r="D44" s="34">
        <v>25.319062919226671</v>
      </c>
      <c r="E44" s="34">
        <v>40.531786007765675</v>
      </c>
      <c r="F44" s="34">
        <v>40.639150748576178</v>
      </c>
      <c r="G44" s="35">
        <v>40.583216810699611</v>
      </c>
    </row>
    <row r="45" spans="1:7" x14ac:dyDescent="0.25">
      <c r="A45" s="11" t="s">
        <v>24</v>
      </c>
      <c r="B45" s="34">
        <v>31.495928399885472</v>
      </c>
      <c r="C45" s="34">
        <v>31.648601529051678</v>
      </c>
      <c r="D45" s="34">
        <v>31.572269882460454</v>
      </c>
      <c r="E45" s="34">
        <v>40.98367052447125</v>
      </c>
      <c r="F45" s="34">
        <v>45.528051447632301</v>
      </c>
      <c r="G45" s="35">
        <v>43.201236316516464</v>
      </c>
    </row>
    <row r="46" spans="1:7" x14ac:dyDescent="0.25">
      <c r="A46" s="11" t="s">
        <v>25</v>
      </c>
      <c r="B46" s="34">
        <v>49.960560691375662</v>
      </c>
      <c r="C46" s="34">
        <v>44.814176662711994</v>
      </c>
      <c r="D46" s="34">
        <v>47.427205872822803</v>
      </c>
      <c r="E46" s="34">
        <v>50.804446221601182</v>
      </c>
      <c r="F46" s="34">
        <v>49.338197482835092</v>
      </c>
      <c r="G46" s="35">
        <v>50.083312173449187</v>
      </c>
    </row>
    <row r="47" spans="1:7" ht="16.5" thickBot="1" x14ac:dyDescent="0.3">
      <c r="A47" s="72" t="s">
        <v>26</v>
      </c>
      <c r="B47" s="37">
        <v>54.912994260661641</v>
      </c>
      <c r="C47" s="37">
        <v>51.646751581701544</v>
      </c>
      <c r="D47" s="37">
        <v>53.268037099072949</v>
      </c>
      <c r="E47" s="37">
        <v>58.328820115634983</v>
      </c>
      <c r="F47" s="37">
        <v>50.648280328367036</v>
      </c>
      <c r="G47" s="38">
        <v>54.623571617975401</v>
      </c>
    </row>
    <row r="48" spans="1:7" ht="16.5" thickBot="1" x14ac:dyDescent="0.3"/>
    <row r="49" spans="1:13" x14ac:dyDescent="0.25">
      <c r="A49" s="258" t="s">
        <v>27</v>
      </c>
      <c r="B49" s="270">
        <v>2001</v>
      </c>
      <c r="C49" s="271"/>
      <c r="D49" s="292"/>
      <c r="E49" s="270">
        <v>2021</v>
      </c>
      <c r="F49" s="271"/>
      <c r="G49" s="272"/>
    </row>
    <row r="50" spans="1:13" x14ac:dyDescent="0.25">
      <c r="A50" s="259"/>
      <c r="B50" s="100" t="s">
        <v>38</v>
      </c>
      <c r="C50" s="100" t="s">
        <v>39</v>
      </c>
      <c r="D50" s="100" t="s">
        <v>40</v>
      </c>
      <c r="E50" s="100" t="s">
        <v>38</v>
      </c>
      <c r="F50" s="100" t="s">
        <v>39</v>
      </c>
      <c r="G50" s="99" t="s">
        <v>40</v>
      </c>
    </row>
    <row r="51" spans="1:13" x14ac:dyDescent="0.25">
      <c r="A51" s="84" t="s">
        <v>28</v>
      </c>
      <c r="B51" s="34">
        <v>27.986860200302445</v>
      </c>
      <c r="C51" s="34">
        <v>27.643900297514119</v>
      </c>
      <c r="D51" s="34">
        <v>27.816668698470348</v>
      </c>
      <c r="E51" s="34">
        <v>39.656467239568251</v>
      </c>
      <c r="F51" s="34">
        <v>41.790169102783217</v>
      </c>
      <c r="G51" s="35">
        <v>40.686440269567534</v>
      </c>
    </row>
    <row r="52" spans="1:13" ht="16.5" thickBot="1" x14ac:dyDescent="0.3">
      <c r="A52" s="85" t="s">
        <v>29</v>
      </c>
      <c r="B52" s="37">
        <v>51.550507489411025</v>
      </c>
      <c r="C52" s="37">
        <v>47.07598006609571</v>
      </c>
      <c r="D52" s="37">
        <v>49.331303036214528</v>
      </c>
      <c r="E52" s="37">
        <v>53.158465561900229</v>
      </c>
      <c r="F52" s="37">
        <v>49.737536308779013</v>
      </c>
      <c r="G52" s="38">
        <v>51.485912020359905</v>
      </c>
    </row>
    <row r="53" spans="1:13" ht="16.5" thickBot="1" x14ac:dyDescent="0.3">
      <c r="A53" s="12"/>
    </row>
    <row r="54" spans="1:13" ht="16.5" thickBot="1" x14ac:dyDescent="0.3">
      <c r="A54" s="6" t="s">
        <v>30</v>
      </c>
      <c r="B54" s="43">
        <v>37.150897924421045</v>
      </c>
      <c r="C54" s="43">
        <v>35.195991109978465</v>
      </c>
      <c r="D54" s="43">
        <v>36.181000981083614</v>
      </c>
      <c r="E54" s="43">
        <v>44.557075646746618</v>
      </c>
      <c r="F54" s="43">
        <v>44.720473356605105</v>
      </c>
      <c r="G54" s="44">
        <v>44.636321024133366</v>
      </c>
    </row>
    <row r="55" spans="1:13" x14ac:dyDescent="0.25">
      <c r="A55" s="45"/>
    </row>
    <row r="56" spans="1:13" ht="25.5" customHeight="1" x14ac:dyDescent="0.25">
      <c r="A56" s="291" t="s">
        <v>110</v>
      </c>
      <c r="B56" s="291"/>
      <c r="C56" s="291"/>
      <c r="D56" s="291"/>
      <c r="E56" s="291"/>
      <c r="F56" s="291"/>
      <c r="G56" s="291"/>
    </row>
    <row r="58" spans="1:13" x14ac:dyDescent="0.25">
      <c r="A58" s="226" t="s">
        <v>205</v>
      </c>
    </row>
    <row r="59" spans="1:13" ht="16.5" thickBot="1" x14ac:dyDescent="0.3"/>
    <row r="60" spans="1:13" x14ac:dyDescent="0.25">
      <c r="A60" s="258" t="s">
        <v>21</v>
      </c>
      <c r="B60" s="270" t="s">
        <v>38</v>
      </c>
      <c r="C60" s="271"/>
      <c r="D60" s="271"/>
      <c r="E60" s="271"/>
      <c r="F60" s="270" t="s">
        <v>39</v>
      </c>
      <c r="G60" s="271"/>
      <c r="H60" s="271"/>
      <c r="I60" s="271"/>
      <c r="J60" s="270" t="s">
        <v>40</v>
      </c>
      <c r="K60" s="271"/>
      <c r="L60" s="271"/>
      <c r="M60" s="272"/>
    </row>
    <row r="61" spans="1:13" ht="30" x14ac:dyDescent="0.25">
      <c r="A61" s="259"/>
      <c r="B61" s="176" t="s">
        <v>111</v>
      </c>
      <c r="C61" s="176" t="s">
        <v>112</v>
      </c>
      <c r="D61" s="176" t="s">
        <v>113</v>
      </c>
      <c r="E61" s="176" t="s">
        <v>114</v>
      </c>
      <c r="F61" s="176" t="s">
        <v>111</v>
      </c>
      <c r="G61" s="176" t="s">
        <v>112</v>
      </c>
      <c r="H61" s="176" t="s">
        <v>113</v>
      </c>
      <c r="I61" s="176" t="s">
        <v>114</v>
      </c>
      <c r="J61" s="176" t="s">
        <v>111</v>
      </c>
      <c r="K61" s="176" t="s">
        <v>112</v>
      </c>
      <c r="L61" s="176" t="s">
        <v>113</v>
      </c>
      <c r="M61" s="128" t="s">
        <v>114</v>
      </c>
    </row>
    <row r="62" spans="1:13" x14ac:dyDescent="0.25">
      <c r="A62" s="10" t="s">
        <v>22</v>
      </c>
      <c r="B62" s="34">
        <v>65.165791814196439</v>
      </c>
      <c r="C62" s="34">
        <v>15.419155639663924</v>
      </c>
      <c r="D62" s="34">
        <v>3.3136366269286408</v>
      </c>
      <c r="E62" s="34">
        <v>16.101415919210996</v>
      </c>
      <c r="F62" s="34">
        <v>63.834405036330068</v>
      </c>
      <c r="G62" s="34">
        <v>17.659270607583835</v>
      </c>
      <c r="H62" s="34">
        <v>3.6325299723966102</v>
      </c>
      <c r="I62" s="95">
        <v>14.873794383689495</v>
      </c>
      <c r="J62" s="34">
        <v>64.52616188037301</v>
      </c>
      <c r="K62" s="34">
        <v>16.495360250155624</v>
      </c>
      <c r="L62" s="34">
        <v>3.4668405890299381</v>
      </c>
      <c r="M62" s="35">
        <v>15.511637280441432</v>
      </c>
    </row>
    <row r="63" spans="1:13" x14ac:dyDescent="0.25">
      <c r="A63" s="11" t="s">
        <v>23</v>
      </c>
      <c r="B63" s="34">
        <v>64.805748740262871</v>
      </c>
      <c r="C63" s="34">
        <v>17.309463480926905</v>
      </c>
      <c r="D63" s="34">
        <v>3.5605226425211933</v>
      </c>
      <c r="E63" s="34">
        <v>14.324265136289025</v>
      </c>
      <c r="F63" s="34">
        <v>65.139883119488317</v>
      </c>
      <c r="G63" s="34">
        <v>15.810012091469583</v>
      </c>
      <c r="H63" s="34">
        <v>2.3521288633686104</v>
      </c>
      <c r="I63" s="95">
        <v>16.697975925673482</v>
      </c>
      <c r="J63" s="34">
        <v>64.966158138673691</v>
      </c>
      <c r="K63" s="34">
        <v>16.589615089729751</v>
      </c>
      <c r="L63" s="34">
        <v>2.9804035909989852</v>
      </c>
      <c r="M63" s="35">
        <v>15.463823180597579</v>
      </c>
    </row>
    <row r="64" spans="1:13" x14ac:dyDescent="0.25">
      <c r="A64" s="11" t="s">
        <v>24</v>
      </c>
      <c r="B64" s="34">
        <v>64.785943783334162</v>
      </c>
      <c r="C64" s="34">
        <v>14.694123814907345</v>
      </c>
      <c r="D64" s="34">
        <v>3.5970387205929586</v>
      </c>
      <c r="E64" s="34">
        <v>16.922893681165533</v>
      </c>
      <c r="F64" s="34">
        <v>65.10567266277927</v>
      </c>
      <c r="G64" s="34">
        <v>16.826720971597307</v>
      </c>
      <c r="H64" s="34">
        <v>1.8463949169930316</v>
      </c>
      <c r="I64" s="95">
        <v>16.221211448630392</v>
      </c>
      <c r="J64" s="34">
        <v>64.942087217828785</v>
      </c>
      <c r="K64" s="34">
        <v>15.735603224014671</v>
      </c>
      <c r="L64" s="34">
        <v>2.7420908142754956</v>
      </c>
      <c r="M64" s="35">
        <v>16.580218743881044</v>
      </c>
    </row>
    <row r="65" spans="1:13" x14ac:dyDescent="0.25">
      <c r="A65" s="11" t="s">
        <v>25</v>
      </c>
      <c r="B65" s="34">
        <v>60.931093022571794</v>
      </c>
      <c r="C65" s="34">
        <v>16.203815084614995</v>
      </c>
      <c r="D65" s="34">
        <v>3.7510549064178287</v>
      </c>
      <c r="E65" s="34">
        <v>19.114036986395384</v>
      </c>
      <c r="F65" s="34">
        <v>62.149883775426332</v>
      </c>
      <c r="G65" s="34">
        <v>14.918509342320425</v>
      </c>
      <c r="H65" s="34">
        <v>2.7026432945761081</v>
      </c>
      <c r="I65" s="95">
        <v>20.228963587677132</v>
      </c>
      <c r="J65" s="34">
        <v>61.528271303582535</v>
      </c>
      <c r="K65" s="34">
        <v>15.574046051695262</v>
      </c>
      <c r="L65" s="34">
        <v>3.2373583242235675</v>
      </c>
      <c r="M65" s="35">
        <v>19.660324320498628</v>
      </c>
    </row>
    <row r="66" spans="1:13" ht="16.5" thickBot="1" x14ac:dyDescent="0.3">
      <c r="A66" s="72" t="s">
        <v>26</v>
      </c>
      <c r="B66" s="37">
        <v>59.964031613259316</v>
      </c>
      <c r="C66" s="37">
        <v>12.732037196411882</v>
      </c>
      <c r="D66" s="37">
        <v>2.6533395741168535</v>
      </c>
      <c r="E66" s="37">
        <v>24.650591616211944</v>
      </c>
      <c r="F66" s="37">
        <v>59.887501253168729</v>
      </c>
      <c r="G66" s="37">
        <v>10.153173023215846</v>
      </c>
      <c r="H66" s="37">
        <v>1.1974922303538948</v>
      </c>
      <c r="I66" s="96">
        <v>28.761833493261534</v>
      </c>
      <c r="J66" s="37">
        <v>59.927009006090955</v>
      </c>
      <c r="K66" s="37">
        <v>11.48447642299095</v>
      </c>
      <c r="L66" s="37">
        <v>1.9490535333686105</v>
      </c>
      <c r="M66" s="38">
        <v>26.639461037549484</v>
      </c>
    </row>
    <row r="67" spans="1:13" ht="16.5" thickBot="1" x14ac:dyDescent="0.3"/>
    <row r="68" spans="1:13" x14ac:dyDescent="0.25">
      <c r="A68" s="258" t="s">
        <v>27</v>
      </c>
      <c r="B68" s="270" t="s">
        <v>38</v>
      </c>
      <c r="C68" s="271"/>
      <c r="D68" s="271"/>
      <c r="E68" s="271"/>
      <c r="F68" s="270" t="s">
        <v>39</v>
      </c>
      <c r="G68" s="271"/>
      <c r="H68" s="271"/>
      <c r="I68" s="271"/>
      <c r="J68" s="270" t="s">
        <v>40</v>
      </c>
      <c r="K68" s="271"/>
      <c r="L68" s="271"/>
      <c r="M68" s="272"/>
    </row>
    <row r="69" spans="1:13" x14ac:dyDescent="0.25">
      <c r="A69" s="259"/>
      <c r="B69" s="175" t="s">
        <v>111</v>
      </c>
      <c r="C69" s="175" t="s">
        <v>112</v>
      </c>
      <c r="D69" s="175" t="s">
        <v>113</v>
      </c>
      <c r="E69" s="175" t="s">
        <v>114</v>
      </c>
      <c r="F69" s="175" t="s">
        <v>111</v>
      </c>
      <c r="G69" s="175" t="s">
        <v>112</v>
      </c>
      <c r="H69" s="175" t="s">
        <v>113</v>
      </c>
      <c r="I69" s="175" t="s">
        <v>114</v>
      </c>
      <c r="J69" s="175" t="s">
        <v>111</v>
      </c>
      <c r="K69" s="175" t="s">
        <v>112</v>
      </c>
      <c r="L69" s="175" t="s">
        <v>113</v>
      </c>
      <c r="M69" s="147" t="s">
        <v>114</v>
      </c>
    </row>
    <row r="70" spans="1:13" x14ac:dyDescent="0.25">
      <c r="A70" s="10" t="s">
        <v>28</v>
      </c>
      <c r="B70" s="34">
        <v>64.945614465170522</v>
      </c>
      <c r="C70" s="34">
        <v>15.747394382414774</v>
      </c>
      <c r="D70" s="34">
        <v>3.4715814965865106</v>
      </c>
      <c r="E70" s="34">
        <v>15.835409655828188</v>
      </c>
      <c r="F70" s="34">
        <v>64.605129361036134</v>
      </c>
      <c r="G70" s="34">
        <v>16.868923616085556</v>
      </c>
      <c r="H70" s="34">
        <v>2.7087404419026226</v>
      </c>
      <c r="I70" s="95">
        <v>15.817206580975684</v>
      </c>
      <c r="J70" s="34">
        <v>64.781240072242952</v>
      </c>
      <c r="K70" s="34">
        <v>16.288829777668962</v>
      </c>
      <c r="L70" s="34">
        <v>3.1033083071244389</v>
      </c>
      <c r="M70" s="35">
        <v>15.82662184296365</v>
      </c>
    </row>
    <row r="71" spans="1:13" ht="16.5" thickBot="1" x14ac:dyDescent="0.3">
      <c r="A71" s="72" t="s">
        <v>29</v>
      </c>
      <c r="B71" s="37">
        <v>60.631177726003706</v>
      </c>
      <c r="C71" s="37">
        <v>15.127110663435356</v>
      </c>
      <c r="D71" s="37">
        <v>3.4106198355277195</v>
      </c>
      <c r="E71" s="37">
        <v>20.831091775033219</v>
      </c>
      <c r="F71" s="37">
        <v>61.460216665129529</v>
      </c>
      <c r="G71" s="37">
        <v>13.46585076617553</v>
      </c>
      <c r="H71" s="37">
        <v>2.2438173053782089</v>
      </c>
      <c r="I71" s="96">
        <v>22.830115263316731</v>
      </c>
      <c r="J71" s="37">
        <v>61.035803218536778</v>
      </c>
      <c r="K71" s="37">
        <v>14.316306643948669</v>
      </c>
      <c r="L71" s="37">
        <v>2.841143510388636</v>
      </c>
      <c r="M71" s="38">
        <v>21.806746627125918</v>
      </c>
    </row>
    <row r="72" spans="1:13" ht="16.5" thickBot="1" x14ac:dyDescent="0.3">
      <c r="A72" s="12"/>
      <c r="B72" s="102"/>
      <c r="C72" s="102"/>
      <c r="D72" s="103"/>
      <c r="E72" s="103"/>
      <c r="F72" s="102"/>
      <c r="G72" s="102"/>
      <c r="H72" s="103"/>
      <c r="I72" s="103"/>
    </row>
    <row r="73" spans="1:13" ht="16.5" thickBot="1" x14ac:dyDescent="0.3">
      <c r="A73" s="6" t="s">
        <v>30</v>
      </c>
      <c r="B73" s="43">
        <v>63.377256399282004</v>
      </c>
      <c r="C73" s="43">
        <v>15.521912579664185</v>
      </c>
      <c r="D73" s="110">
        <v>3.4494210806129568</v>
      </c>
      <c r="E73" s="110">
        <v>17.651409940440875</v>
      </c>
      <c r="F73" s="43">
        <v>63.446424797832179</v>
      </c>
      <c r="G73" s="110">
        <v>15.615103106143058</v>
      </c>
      <c r="H73" s="110">
        <v>2.5374452067340547</v>
      </c>
      <c r="I73" s="110">
        <v>18.401026889290709</v>
      </c>
      <c r="J73" s="110">
        <v>63.410782649102636</v>
      </c>
      <c r="K73" s="110">
        <v>15.567082468473762</v>
      </c>
      <c r="L73" s="110">
        <v>3.0073820625217209</v>
      </c>
      <c r="M73" s="173">
        <v>18.014752819901883</v>
      </c>
    </row>
    <row r="74" spans="1:13" x14ac:dyDescent="0.25">
      <c r="A74" s="45"/>
    </row>
    <row r="75" spans="1:13" ht="29.25" customHeight="1" x14ac:dyDescent="0.25">
      <c r="A75" s="291" t="s">
        <v>154</v>
      </c>
      <c r="B75" s="291"/>
      <c r="C75" s="291"/>
      <c r="D75" s="291"/>
      <c r="E75" s="291"/>
      <c r="F75" s="291"/>
      <c r="G75" s="291"/>
    </row>
    <row r="77" spans="1:13" x14ac:dyDescent="0.25">
      <c r="A77" s="101" t="s">
        <v>162</v>
      </c>
    </row>
  </sheetData>
  <mergeCells count="30">
    <mergeCell ref="A56:G56"/>
    <mergeCell ref="A18:G18"/>
    <mergeCell ref="A41:A42"/>
    <mergeCell ref="B41:D41"/>
    <mergeCell ref="E41:G41"/>
    <mergeCell ref="A49:A50"/>
    <mergeCell ref="B49:D49"/>
    <mergeCell ref="E49:G49"/>
    <mergeCell ref="A37:G37"/>
    <mergeCell ref="B22:D22"/>
    <mergeCell ref="E22:G22"/>
    <mergeCell ref="B30:D30"/>
    <mergeCell ref="E30:G30"/>
    <mergeCell ref="A22:A23"/>
    <mergeCell ref="A30:A31"/>
    <mergeCell ref="A3:A4"/>
    <mergeCell ref="B3:D3"/>
    <mergeCell ref="E3:G3"/>
    <mergeCell ref="A11:A12"/>
    <mergeCell ref="B11:D11"/>
    <mergeCell ref="E11:G11"/>
    <mergeCell ref="A75:G75"/>
    <mergeCell ref="A60:A61"/>
    <mergeCell ref="B60:E60"/>
    <mergeCell ref="F60:I60"/>
    <mergeCell ref="J60:M60"/>
    <mergeCell ref="A68:A69"/>
    <mergeCell ref="B68:E68"/>
    <mergeCell ref="F68:I68"/>
    <mergeCell ref="J68:M6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="90" zoomScaleNormal="90" zoomScaleSheetLayoutView="80" workbookViewId="0">
      <pane ySplit="1" topLeftCell="A2" activePane="bottomLeft" state="frozen"/>
      <selection activeCell="A27" sqref="A27"/>
      <selection pane="bottomLeft" activeCell="C5" sqref="C5"/>
    </sheetView>
  </sheetViews>
  <sheetFormatPr defaultColWidth="9.140625" defaultRowHeight="15" x14ac:dyDescent="0.25"/>
  <cols>
    <col min="1" max="1" width="16.7109375" style="7" customWidth="1"/>
    <col min="2" max="2" width="32.5703125" style="7" customWidth="1"/>
    <col min="3" max="3" width="34.5703125" style="7" customWidth="1"/>
    <col min="4" max="4" width="18.7109375" style="7" customWidth="1"/>
    <col min="5" max="5" width="123.28515625" style="7" customWidth="1"/>
    <col min="6" max="16384" width="9.140625" style="7"/>
  </cols>
  <sheetData>
    <row r="1" spans="1:5" ht="30" customHeight="1" x14ac:dyDescent="0.25">
      <c r="A1" s="224" t="s">
        <v>32</v>
      </c>
    </row>
    <row r="3" spans="1:5" ht="30" customHeight="1" x14ac:dyDescent="0.25">
      <c r="A3" s="203" t="s">
        <v>115</v>
      </c>
      <c r="B3" s="204" t="s">
        <v>116</v>
      </c>
      <c r="C3" s="204" t="s">
        <v>33</v>
      </c>
      <c r="D3" s="204" t="s">
        <v>34</v>
      </c>
      <c r="E3" s="205" t="s">
        <v>35</v>
      </c>
    </row>
    <row r="4" spans="1:5" ht="45" x14ac:dyDescent="0.25">
      <c r="A4" s="206">
        <v>1</v>
      </c>
      <c r="B4" s="207" t="s">
        <v>166</v>
      </c>
      <c r="C4" s="208" t="s">
        <v>117</v>
      </c>
      <c r="D4" s="209" t="s">
        <v>118</v>
      </c>
      <c r="E4" s="210" t="s">
        <v>167</v>
      </c>
    </row>
    <row r="5" spans="1:5" ht="45" x14ac:dyDescent="0.25">
      <c r="A5" s="206" t="s">
        <v>168</v>
      </c>
      <c r="B5" s="207" t="s">
        <v>119</v>
      </c>
      <c r="C5" s="211" t="s">
        <v>233</v>
      </c>
      <c r="D5" s="228" t="s">
        <v>230</v>
      </c>
      <c r="E5" s="210" t="s">
        <v>120</v>
      </c>
    </row>
    <row r="6" spans="1:5" ht="75" x14ac:dyDescent="0.25">
      <c r="A6" s="212" t="s">
        <v>169</v>
      </c>
      <c r="B6" s="207" t="s">
        <v>148</v>
      </c>
      <c r="C6" s="208" t="s">
        <v>149</v>
      </c>
      <c r="D6" s="209" t="s">
        <v>150</v>
      </c>
      <c r="E6" s="210" t="s">
        <v>170</v>
      </c>
    </row>
    <row r="7" spans="1:5" ht="60" x14ac:dyDescent="0.25">
      <c r="A7" s="212" t="s">
        <v>207</v>
      </c>
      <c r="B7" s="237" t="s">
        <v>210</v>
      </c>
      <c r="C7" s="211" t="s">
        <v>209</v>
      </c>
      <c r="D7" s="209" t="s">
        <v>230</v>
      </c>
      <c r="E7" s="210" t="s">
        <v>214</v>
      </c>
    </row>
    <row r="8" spans="1:5" ht="45" x14ac:dyDescent="0.25">
      <c r="A8" s="244" t="s">
        <v>208</v>
      </c>
      <c r="B8" s="238"/>
      <c r="C8" s="211" t="s">
        <v>211</v>
      </c>
      <c r="D8" s="246" t="s">
        <v>121</v>
      </c>
      <c r="E8" s="210" t="s">
        <v>122</v>
      </c>
    </row>
    <row r="9" spans="1:5" ht="45" x14ac:dyDescent="0.25">
      <c r="A9" s="241"/>
      <c r="B9" s="238"/>
      <c r="C9" s="211" t="s">
        <v>212</v>
      </c>
      <c r="D9" s="236"/>
      <c r="E9" s="210" t="s">
        <v>123</v>
      </c>
    </row>
    <row r="10" spans="1:5" ht="60" x14ac:dyDescent="0.25">
      <c r="A10" s="245"/>
      <c r="B10" s="239"/>
      <c r="C10" s="211" t="s">
        <v>213</v>
      </c>
      <c r="D10" s="247"/>
      <c r="E10" s="210" t="s">
        <v>124</v>
      </c>
    </row>
    <row r="11" spans="1:5" ht="75" x14ac:dyDescent="0.25">
      <c r="A11" s="240" t="s">
        <v>215</v>
      </c>
      <c r="B11" s="242" t="s">
        <v>217</v>
      </c>
      <c r="C11" s="211" t="s">
        <v>125</v>
      </c>
      <c r="D11" s="235" t="s">
        <v>126</v>
      </c>
      <c r="E11" s="235" t="s">
        <v>218</v>
      </c>
    </row>
    <row r="12" spans="1:5" ht="75" x14ac:dyDescent="0.25">
      <c r="A12" s="241"/>
      <c r="B12" s="243"/>
      <c r="C12" s="211" t="s">
        <v>127</v>
      </c>
      <c r="D12" s="236"/>
      <c r="E12" s="236"/>
    </row>
    <row r="13" spans="1:5" ht="45" x14ac:dyDescent="0.25">
      <c r="A13" s="249" t="s">
        <v>216</v>
      </c>
      <c r="B13" s="242" t="s">
        <v>171</v>
      </c>
      <c r="C13" s="211" t="s">
        <v>128</v>
      </c>
      <c r="D13" s="235" t="s">
        <v>129</v>
      </c>
      <c r="E13" s="210" t="s">
        <v>130</v>
      </c>
    </row>
    <row r="14" spans="1:5" ht="45" x14ac:dyDescent="0.25">
      <c r="A14" s="250"/>
      <c r="B14" s="243"/>
      <c r="C14" s="211" t="s">
        <v>131</v>
      </c>
      <c r="D14" s="236"/>
      <c r="E14" s="210" t="s">
        <v>132</v>
      </c>
    </row>
    <row r="15" spans="1:5" ht="45" x14ac:dyDescent="0.25">
      <c r="A15" s="251"/>
      <c r="B15" s="248"/>
      <c r="C15" s="211" t="s">
        <v>133</v>
      </c>
      <c r="D15" s="247"/>
      <c r="E15" s="210" t="s">
        <v>134</v>
      </c>
    </row>
    <row r="16" spans="1:5" ht="75" x14ac:dyDescent="0.25">
      <c r="A16" s="240" t="s">
        <v>219</v>
      </c>
      <c r="B16" s="237" t="s">
        <v>135</v>
      </c>
      <c r="C16" s="211" t="s">
        <v>136</v>
      </c>
      <c r="D16" s="235" t="s">
        <v>232</v>
      </c>
      <c r="E16" s="210" t="s">
        <v>137</v>
      </c>
    </row>
    <row r="17" spans="1:5" ht="165" x14ac:dyDescent="0.25">
      <c r="A17" s="241"/>
      <c r="B17" s="238"/>
      <c r="C17" s="211" t="s">
        <v>138</v>
      </c>
      <c r="D17" s="236"/>
      <c r="E17" s="210" t="s">
        <v>139</v>
      </c>
    </row>
    <row r="18" spans="1:5" ht="30" x14ac:dyDescent="0.25">
      <c r="A18" s="245"/>
      <c r="B18" s="239"/>
      <c r="C18" s="211" t="s">
        <v>140</v>
      </c>
      <c r="D18" s="236"/>
      <c r="E18" s="210" t="s">
        <v>141</v>
      </c>
    </row>
    <row r="19" spans="1:5" ht="75" x14ac:dyDescent="0.25">
      <c r="A19" s="240" t="s">
        <v>172</v>
      </c>
      <c r="B19" s="238" t="s">
        <v>174</v>
      </c>
      <c r="C19" s="213" t="s">
        <v>142</v>
      </c>
      <c r="D19" s="236"/>
      <c r="E19" s="210" t="s">
        <v>143</v>
      </c>
    </row>
    <row r="20" spans="1:5" ht="45" x14ac:dyDescent="0.25">
      <c r="A20" s="241"/>
      <c r="B20" s="238"/>
      <c r="C20" s="214" t="s">
        <v>144</v>
      </c>
      <c r="D20" s="236"/>
      <c r="E20" s="210" t="s">
        <v>145</v>
      </c>
    </row>
    <row r="21" spans="1:5" ht="45" x14ac:dyDescent="0.25">
      <c r="A21" s="245"/>
      <c r="B21" s="239"/>
      <c r="C21" s="213" t="s">
        <v>146</v>
      </c>
      <c r="D21" s="247"/>
      <c r="E21" s="210" t="s">
        <v>147</v>
      </c>
    </row>
    <row r="22" spans="1:5" ht="60" customHeight="1" x14ac:dyDescent="0.25">
      <c r="A22" s="240" t="s">
        <v>173</v>
      </c>
      <c r="B22" s="242" t="s">
        <v>175</v>
      </c>
      <c r="C22" s="208" t="s">
        <v>176</v>
      </c>
      <c r="D22" s="235" t="s">
        <v>121</v>
      </c>
      <c r="E22" s="210" t="s">
        <v>151</v>
      </c>
    </row>
    <row r="23" spans="1:5" ht="75" x14ac:dyDescent="0.25">
      <c r="A23" s="241"/>
      <c r="B23" s="243"/>
      <c r="C23" s="208" t="s">
        <v>177</v>
      </c>
      <c r="D23" s="236"/>
      <c r="E23" s="210" t="s">
        <v>152</v>
      </c>
    </row>
    <row r="24" spans="1:5" ht="60" x14ac:dyDescent="0.25">
      <c r="A24" s="241"/>
      <c r="B24" s="243"/>
      <c r="C24" s="208" t="s">
        <v>178</v>
      </c>
      <c r="D24" s="236"/>
      <c r="E24" s="210" t="s">
        <v>153</v>
      </c>
    </row>
    <row r="25" spans="1:5" ht="45" x14ac:dyDescent="0.25">
      <c r="A25" s="245"/>
      <c r="B25" s="248"/>
      <c r="C25" s="208" t="s">
        <v>179</v>
      </c>
      <c r="D25" s="247"/>
      <c r="E25" s="210" t="s">
        <v>180</v>
      </c>
    </row>
    <row r="26" spans="1:5" ht="18.75" x14ac:dyDescent="0.3">
      <c r="E26" s="134"/>
    </row>
    <row r="29" spans="1:5" x14ac:dyDescent="0.25">
      <c r="E29"/>
    </row>
  </sheetData>
  <mergeCells count="18">
    <mergeCell ref="A22:A25"/>
    <mergeCell ref="B22:B25"/>
    <mergeCell ref="D22:D25"/>
    <mergeCell ref="A13:A15"/>
    <mergeCell ref="B13:B15"/>
    <mergeCell ref="D13:D15"/>
    <mergeCell ref="A16:A18"/>
    <mergeCell ref="B16:B18"/>
    <mergeCell ref="D16:D21"/>
    <mergeCell ref="A19:A21"/>
    <mergeCell ref="B19:B21"/>
    <mergeCell ref="E11:E12"/>
    <mergeCell ref="B7:B10"/>
    <mergeCell ref="A11:A12"/>
    <mergeCell ref="B11:B12"/>
    <mergeCell ref="D11:D12"/>
    <mergeCell ref="A8:A10"/>
    <mergeCell ref="D8:D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="80" zoomScaleNormal="80" workbookViewId="0">
      <selection activeCell="B3" sqref="B3:J18"/>
    </sheetView>
  </sheetViews>
  <sheetFormatPr defaultRowHeight="15" x14ac:dyDescent="0.25"/>
  <cols>
    <col min="1" max="1" width="27.85546875" customWidth="1"/>
    <col min="2" max="19" width="10.7109375" customWidth="1"/>
  </cols>
  <sheetData>
    <row r="1" spans="1:19" ht="15.75" x14ac:dyDescent="0.25">
      <c r="A1" s="225" t="s">
        <v>105</v>
      </c>
    </row>
    <row r="2" spans="1:19" ht="15.95" customHeight="1" thickBot="1" x14ac:dyDescent="0.3"/>
    <row r="3" spans="1:19" ht="30.6" customHeight="1" x14ac:dyDescent="0.25">
      <c r="A3" s="255" t="s">
        <v>0</v>
      </c>
      <c r="B3" s="252" t="s">
        <v>98</v>
      </c>
      <c r="C3" s="253"/>
      <c r="D3" s="257"/>
      <c r="E3" s="252" t="s">
        <v>99</v>
      </c>
      <c r="F3" s="253"/>
      <c r="G3" s="257"/>
      <c r="H3" s="252" t="s">
        <v>100</v>
      </c>
      <c r="I3" s="253"/>
      <c r="J3" s="257"/>
      <c r="K3" s="252" t="s">
        <v>101</v>
      </c>
      <c r="L3" s="253"/>
      <c r="M3" s="257"/>
      <c r="N3" s="252" t="s">
        <v>102</v>
      </c>
      <c r="O3" s="253"/>
      <c r="P3" s="257"/>
      <c r="Q3" s="252" t="s">
        <v>103</v>
      </c>
      <c r="R3" s="253"/>
      <c r="S3" s="254"/>
    </row>
    <row r="4" spans="1:19" ht="30.6" customHeight="1" x14ac:dyDescent="0.25">
      <c r="A4" s="256"/>
      <c r="B4" s="70" t="s">
        <v>38</v>
      </c>
      <c r="C4" s="70" t="s">
        <v>39</v>
      </c>
      <c r="D4" s="70" t="s">
        <v>40</v>
      </c>
      <c r="E4" s="70" t="s">
        <v>38</v>
      </c>
      <c r="F4" s="70" t="s">
        <v>39</v>
      </c>
      <c r="G4" s="70" t="s">
        <v>40</v>
      </c>
      <c r="H4" s="70" t="s">
        <v>38</v>
      </c>
      <c r="I4" s="70" t="s">
        <v>39</v>
      </c>
      <c r="J4" s="70" t="s">
        <v>40</v>
      </c>
      <c r="K4" s="70" t="s">
        <v>38</v>
      </c>
      <c r="L4" s="70" t="s">
        <v>39</v>
      </c>
      <c r="M4" s="70" t="s">
        <v>40</v>
      </c>
      <c r="N4" s="70" t="s">
        <v>38</v>
      </c>
      <c r="O4" s="70" t="s">
        <v>39</v>
      </c>
      <c r="P4" s="70" t="s">
        <v>40</v>
      </c>
      <c r="Q4" s="70" t="s">
        <v>38</v>
      </c>
      <c r="R4" s="70" t="s">
        <v>39</v>
      </c>
      <c r="S4" s="71" t="s">
        <v>40</v>
      </c>
    </row>
    <row r="5" spans="1:19" x14ac:dyDescent="0.25">
      <c r="A5" s="13" t="s">
        <v>1</v>
      </c>
      <c r="B5" s="14">
        <v>396032</v>
      </c>
      <c r="C5" s="14">
        <v>366750</v>
      </c>
      <c r="D5" s="14">
        <f>B5+C5</f>
        <v>762782</v>
      </c>
      <c r="E5" s="14">
        <v>337345</v>
      </c>
      <c r="F5" s="14">
        <v>323181</v>
      </c>
      <c r="G5" s="14">
        <f>+E5+F5</f>
        <v>660526</v>
      </c>
      <c r="H5" s="14">
        <v>481249</v>
      </c>
      <c r="I5" s="14">
        <v>485706</v>
      </c>
      <c r="J5" s="14">
        <f>+H5+I5</f>
        <v>966955</v>
      </c>
      <c r="K5" s="14">
        <v>307549</v>
      </c>
      <c r="L5" s="14">
        <v>322203</v>
      </c>
      <c r="M5" s="14">
        <f>+K5+L5</f>
        <v>629752</v>
      </c>
      <c r="N5" s="14">
        <v>248653</v>
      </c>
      <c r="O5" s="14">
        <v>277879</v>
      </c>
      <c r="P5" s="14">
        <f>+N5+O5</f>
        <v>526532</v>
      </c>
      <c r="Q5" s="14">
        <v>211431</v>
      </c>
      <c r="R5" s="14">
        <v>313349</v>
      </c>
      <c r="S5" s="15">
        <f>+Q5+R5</f>
        <v>524780</v>
      </c>
    </row>
    <row r="6" spans="1:19" x14ac:dyDescent="0.25">
      <c r="A6" s="4" t="s">
        <v>2</v>
      </c>
      <c r="B6" s="14">
        <v>12054</v>
      </c>
      <c r="C6" s="14">
        <v>11249</v>
      </c>
      <c r="D6" s="14">
        <f t="shared" ref="D6:D24" si="0">B6+C6</f>
        <v>23303</v>
      </c>
      <c r="E6" s="14">
        <v>9514</v>
      </c>
      <c r="F6" s="14">
        <v>9287</v>
      </c>
      <c r="G6" s="14">
        <f t="shared" ref="G6:G24" si="1">+E6+F6</f>
        <v>18801</v>
      </c>
      <c r="H6" s="14">
        <v>14194</v>
      </c>
      <c r="I6" s="14">
        <v>14442</v>
      </c>
      <c r="J6" s="14">
        <f t="shared" ref="J6:J24" si="2">+H6+I6</f>
        <v>28636</v>
      </c>
      <c r="K6" s="14">
        <v>9236</v>
      </c>
      <c r="L6" s="14">
        <v>9414</v>
      </c>
      <c r="M6" s="14">
        <f t="shared" ref="M6:M24" si="3">+K6+L6</f>
        <v>18650</v>
      </c>
      <c r="N6" s="14">
        <v>7114</v>
      </c>
      <c r="O6" s="14">
        <v>7707</v>
      </c>
      <c r="P6" s="14">
        <f t="shared" ref="P6:P24" si="4">+N6+O6</f>
        <v>14821</v>
      </c>
      <c r="Q6" s="14">
        <v>5599</v>
      </c>
      <c r="R6" s="14">
        <v>8228</v>
      </c>
      <c r="S6" s="16">
        <f t="shared" ref="S6:S24" si="5">+Q6+R6</f>
        <v>13827</v>
      </c>
    </row>
    <row r="7" spans="1:19" x14ac:dyDescent="0.25">
      <c r="A7" s="13" t="s">
        <v>3</v>
      </c>
      <c r="B7" s="14">
        <v>991077</v>
      </c>
      <c r="C7" s="14">
        <v>918205</v>
      </c>
      <c r="D7" s="14">
        <f t="shared" si="0"/>
        <v>1909282</v>
      </c>
      <c r="E7" s="14">
        <v>843790</v>
      </c>
      <c r="F7" s="14">
        <v>813819</v>
      </c>
      <c r="G7" s="14">
        <f t="shared" si="1"/>
        <v>1657609</v>
      </c>
      <c r="H7" s="14">
        <v>1179166</v>
      </c>
      <c r="I7" s="14">
        <v>1152715</v>
      </c>
      <c r="J7" s="14">
        <f t="shared" si="2"/>
        <v>2331881</v>
      </c>
      <c r="K7" s="14">
        <v>691685</v>
      </c>
      <c r="L7" s="14">
        <v>713446</v>
      </c>
      <c r="M7" s="14">
        <f t="shared" si="3"/>
        <v>1405131</v>
      </c>
      <c r="N7" s="14">
        <v>517621</v>
      </c>
      <c r="O7" s="14">
        <v>585096</v>
      </c>
      <c r="P7" s="14">
        <f t="shared" si="4"/>
        <v>1102717</v>
      </c>
      <c r="Q7" s="14">
        <v>421849</v>
      </c>
      <c r="R7" s="14">
        <v>641080</v>
      </c>
      <c r="S7" s="16">
        <f t="shared" si="5"/>
        <v>1062929</v>
      </c>
    </row>
    <row r="8" spans="1:19" x14ac:dyDescent="0.25">
      <c r="A8" s="4" t="s">
        <v>4</v>
      </c>
      <c r="B8" s="14">
        <v>117358</v>
      </c>
      <c r="C8" s="14">
        <v>109176</v>
      </c>
      <c r="D8" s="14">
        <f t="shared" si="0"/>
        <v>226534</v>
      </c>
      <c r="E8" s="14">
        <v>93340</v>
      </c>
      <c r="F8" s="14">
        <v>89270</v>
      </c>
      <c r="G8" s="14">
        <f t="shared" si="1"/>
        <v>182610</v>
      </c>
      <c r="H8" s="14">
        <v>117981</v>
      </c>
      <c r="I8" s="14">
        <v>118731</v>
      </c>
      <c r="J8" s="14">
        <f t="shared" si="2"/>
        <v>236712</v>
      </c>
      <c r="K8" s="14">
        <v>75211</v>
      </c>
      <c r="L8" s="14">
        <v>76021</v>
      </c>
      <c r="M8" s="14">
        <f t="shared" si="3"/>
        <v>151232</v>
      </c>
      <c r="N8" s="14">
        <v>52863</v>
      </c>
      <c r="O8" s="14">
        <v>57086</v>
      </c>
      <c r="P8" s="14">
        <f t="shared" si="4"/>
        <v>109949</v>
      </c>
      <c r="Q8" s="14">
        <v>43291</v>
      </c>
      <c r="R8" s="14">
        <v>62519</v>
      </c>
      <c r="S8" s="16">
        <f t="shared" si="5"/>
        <v>105810</v>
      </c>
    </row>
    <row r="9" spans="1:19" x14ac:dyDescent="0.25">
      <c r="A9" s="13" t="s">
        <v>5</v>
      </c>
      <c r="B9" s="14">
        <v>476666</v>
      </c>
      <c r="C9" s="14">
        <v>445136</v>
      </c>
      <c r="D9" s="14">
        <f t="shared" si="0"/>
        <v>921802</v>
      </c>
      <c r="E9" s="14">
        <v>390149</v>
      </c>
      <c r="F9" s="14">
        <v>378106</v>
      </c>
      <c r="G9" s="14">
        <f t="shared" si="1"/>
        <v>768255</v>
      </c>
      <c r="H9" s="14">
        <v>569305</v>
      </c>
      <c r="I9" s="14">
        <v>562763</v>
      </c>
      <c r="J9" s="14">
        <f t="shared" si="2"/>
        <v>1132068</v>
      </c>
      <c r="K9" s="14">
        <v>355492</v>
      </c>
      <c r="L9" s="14">
        <v>364520</v>
      </c>
      <c r="M9" s="14">
        <f t="shared" si="3"/>
        <v>720012</v>
      </c>
      <c r="N9" s="14">
        <v>264378</v>
      </c>
      <c r="O9" s="14">
        <v>290143</v>
      </c>
      <c r="P9" s="14">
        <f t="shared" si="4"/>
        <v>554521</v>
      </c>
      <c r="Q9" s="14">
        <v>213715</v>
      </c>
      <c r="R9" s="14">
        <v>315329</v>
      </c>
      <c r="S9" s="16">
        <f t="shared" si="5"/>
        <v>529044</v>
      </c>
    </row>
    <row r="10" spans="1:19" x14ac:dyDescent="0.25">
      <c r="A10" s="13" t="s">
        <v>6</v>
      </c>
      <c r="B10" s="14">
        <v>108932</v>
      </c>
      <c r="C10" s="14">
        <v>100578</v>
      </c>
      <c r="D10" s="14">
        <f t="shared" si="0"/>
        <v>209510</v>
      </c>
      <c r="E10" s="14">
        <v>92585</v>
      </c>
      <c r="F10" s="14">
        <v>87326</v>
      </c>
      <c r="G10" s="14">
        <f t="shared" si="1"/>
        <v>179911</v>
      </c>
      <c r="H10" s="14">
        <v>137604</v>
      </c>
      <c r="I10" s="14">
        <v>136437</v>
      </c>
      <c r="J10" s="14">
        <f t="shared" si="2"/>
        <v>274041</v>
      </c>
      <c r="K10" s="14">
        <v>88205</v>
      </c>
      <c r="L10" s="14">
        <v>91180</v>
      </c>
      <c r="M10" s="14">
        <f t="shared" si="3"/>
        <v>179385</v>
      </c>
      <c r="N10" s="14">
        <v>70060</v>
      </c>
      <c r="O10" s="14">
        <v>79556</v>
      </c>
      <c r="P10" s="14">
        <f t="shared" si="4"/>
        <v>149616</v>
      </c>
      <c r="Q10" s="14">
        <v>60407</v>
      </c>
      <c r="R10" s="14">
        <v>90712</v>
      </c>
      <c r="S10" s="16">
        <f t="shared" si="5"/>
        <v>151119</v>
      </c>
    </row>
    <row r="11" spans="1:19" x14ac:dyDescent="0.25">
      <c r="A11" s="13" t="s">
        <v>7</v>
      </c>
      <c r="B11" s="14">
        <v>131077</v>
      </c>
      <c r="C11" s="14">
        <v>121341</v>
      </c>
      <c r="D11" s="14">
        <f t="shared" si="0"/>
        <v>252418</v>
      </c>
      <c r="E11" s="14">
        <v>111694</v>
      </c>
      <c r="F11" s="14">
        <v>105904</v>
      </c>
      <c r="G11" s="14">
        <f t="shared" si="1"/>
        <v>217598</v>
      </c>
      <c r="H11" s="14">
        <v>164106</v>
      </c>
      <c r="I11" s="14">
        <v>168824</v>
      </c>
      <c r="J11" s="14">
        <f t="shared" si="2"/>
        <v>332930</v>
      </c>
      <c r="K11" s="14">
        <v>114173</v>
      </c>
      <c r="L11" s="14">
        <v>121073</v>
      </c>
      <c r="M11" s="14">
        <f t="shared" si="3"/>
        <v>235246</v>
      </c>
      <c r="N11" s="14">
        <v>90786</v>
      </c>
      <c r="O11" s="14">
        <v>104428</v>
      </c>
      <c r="P11" s="14">
        <f t="shared" si="4"/>
        <v>195214</v>
      </c>
      <c r="Q11" s="14">
        <v>84364</v>
      </c>
      <c r="R11" s="14">
        <v>130778</v>
      </c>
      <c r="S11" s="16">
        <f t="shared" si="5"/>
        <v>215142</v>
      </c>
    </row>
    <row r="12" spans="1:19" x14ac:dyDescent="0.25">
      <c r="A12" s="13" t="s">
        <v>8</v>
      </c>
      <c r="B12" s="14">
        <v>423222</v>
      </c>
      <c r="C12" s="14">
        <v>390704</v>
      </c>
      <c r="D12" s="14">
        <f t="shared" si="0"/>
        <v>813926</v>
      </c>
      <c r="E12" s="14">
        <v>365430</v>
      </c>
      <c r="F12" s="14">
        <v>353865</v>
      </c>
      <c r="G12" s="14">
        <f t="shared" si="1"/>
        <v>719295</v>
      </c>
      <c r="H12" s="14">
        <v>520084</v>
      </c>
      <c r="I12" s="14">
        <v>520360</v>
      </c>
      <c r="J12" s="14">
        <f t="shared" si="2"/>
        <v>1040444</v>
      </c>
      <c r="K12" s="14">
        <v>308786</v>
      </c>
      <c r="L12" s="14">
        <v>325453</v>
      </c>
      <c r="M12" s="14">
        <f t="shared" si="3"/>
        <v>634239</v>
      </c>
      <c r="N12" s="14">
        <v>235278</v>
      </c>
      <c r="O12" s="14">
        <v>267319</v>
      </c>
      <c r="P12" s="14">
        <f t="shared" si="4"/>
        <v>502597</v>
      </c>
      <c r="Q12" s="14">
        <v>208039</v>
      </c>
      <c r="R12" s="14">
        <v>300546</v>
      </c>
      <c r="S12" s="16">
        <f t="shared" si="5"/>
        <v>508585</v>
      </c>
    </row>
    <row r="13" spans="1:19" x14ac:dyDescent="0.25">
      <c r="A13" s="13" t="s">
        <v>9</v>
      </c>
      <c r="B13" s="14">
        <v>339261</v>
      </c>
      <c r="C13" s="14">
        <v>313570</v>
      </c>
      <c r="D13" s="14">
        <f t="shared" si="0"/>
        <v>652831</v>
      </c>
      <c r="E13" s="14">
        <v>288032</v>
      </c>
      <c r="F13" s="14">
        <v>281778</v>
      </c>
      <c r="G13" s="14">
        <f t="shared" si="1"/>
        <v>569810</v>
      </c>
      <c r="H13" s="14">
        <v>418970</v>
      </c>
      <c r="I13" s="14">
        <v>429490</v>
      </c>
      <c r="J13" s="14">
        <f t="shared" si="2"/>
        <v>848460</v>
      </c>
      <c r="K13" s="14">
        <v>259541</v>
      </c>
      <c r="L13" s="14">
        <v>275830</v>
      </c>
      <c r="M13" s="14">
        <f t="shared" si="3"/>
        <v>535371</v>
      </c>
      <c r="N13" s="14">
        <v>208504</v>
      </c>
      <c r="O13" s="14">
        <v>235968</v>
      </c>
      <c r="P13" s="14">
        <f t="shared" si="4"/>
        <v>444472</v>
      </c>
      <c r="Q13" s="14">
        <v>184694</v>
      </c>
      <c r="R13" s="14">
        <v>269617</v>
      </c>
      <c r="S13" s="16">
        <f t="shared" si="5"/>
        <v>454311</v>
      </c>
    </row>
    <row r="14" spans="1:19" x14ac:dyDescent="0.25">
      <c r="A14" s="13" t="s">
        <v>10</v>
      </c>
      <c r="B14" s="14">
        <v>79885</v>
      </c>
      <c r="C14" s="14">
        <v>74351</v>
      </c>
      <c r="D14" s="14">
        <f t="shared" si="0"/>
        <v>154236</v>
      </c>
      <c r="E14" s="14">
        <v>67785</v>
      </c>
      <c r="F14" s="14">
        <v>66726</v>
      </c>
      <c r="G14" s="14">
        <f t="shared" si="1"/>
        <v>134511</v>
      </c>
      <c r="H14" s="14">
        <v>94299</v>
      </c>
      <c r="I14" s="14">
        <v>98500</v>
      </c>
      <c r="J14" s="14">
        <f t="shared" si="2"/>
        <v>192799</v>
      </c>
      <c r="K14" s="14">
        <v>60627</v>
      </c>
      <c r="L14" s="14">
        <v>65060</v>
      </c>
      <c r="M14" s="14">
        <f t="shared" si="3"/>
        <v>125687</v>
      </c>
      <c r="N14" s="14">
        <v>49788</v>
      </c>
      <c r="O14" s="14">
        <v>55538</v>
      </c>
      <c r="P14" s="14">
        <f t="shared" si="4"/>
        <v>105326</v>
      </c>
      <c r="Q14" s="14">
        <v>44528</v>
      </c>
      <c r="R14" s="14">
        <v>64578</v>
      </c>
      <c r="S14" s="16">
        <f t="shared" si="5"/>
        <v>109106</v>
      </c>
    </row>
    <row r="15" spans="1:19" x14ac:dyDescent="0.25">
      <c r="A15" s="13" t="s">
        <v>11</v>
      </c>
      <c r="B15" s="14">
        <v>141801</v>
      </c>
      <c r="C15" s="14">
        <v>131163</v>
      </c>
      <c r="D15" s="14">
        <f t="shared" si="0"/>
        <v>272964</v>
      </c>
      <c r="E15" s="14">
        <v>119660</v>
      </c>
      <c r="F15" s="14">
        <v>115051</v>
      </c>
      <c r="G15" s="14">
        <f t="shared" si="1"/>
        <v>234711</v>
      </c>
      <c r="H15" s="14">
        <v>167485</v>
      </c>
      <c r="I15" s="14">
        <v>170439</v>
      </c>
      <c r="J15" s="14">
        <f t="shared" si="2"/>
        <v>337924</v>
      </c>
      <c r="K15" s="14">
        <v>106467</v>
      </c>
      <c r="L15" s="14">
        <v>111668</v>
      </c>
      <c r="M15" s="14">
        <f t="shared" si="3"/>
        <v>218135</v>
      </c>
      <c r="N15" s="14">
        <v>83873</v>
      </c>
      <c r="O15" s="14">
        <v>93016</v>
      </c>
      <c r="P15" s="14">
        <f t="shared" si="4"/>
        <v>176889</v>
      </c>
      <c r="Q15" s="14">
        <v>73873</v>
      </c>
      <c r="R15" s="14">
        <v>107553</v>
      </c>
      <c r="S15" s="16">
        <f t="shared" si="5"/>
        <v>181426</v>
      </c>
    </row>
    <row r="16" spans="1:19" x14ac:dyDescent="0.25">
      <c r="A16" s="13" t="s">
        <v>12</v>
      </c>
      <c r="B16" s="14">
        <v>555247</v>
      </c>
      <c r="C16" s="14">
        <v>517594</v>
      </c>
      <c r="D16" s="14">
        <f t="shared" si="0"/>
        <v>1072841</v>
      </c>
      <c r="E16" s="14">
        <v>484244</v>
      </c>
      <c r="F16" s="14">
        <v>469323</v>
      </c>
      <c r="G16" s="14">
        <f t="shared" si="1"/>
        <v>953567</v>
      </c>
      <c r="H16" s="14">
        <v>667640</v>
      </c>
      <c r="I16" s="14">
        <v>699526</v>
      </c>
      <c r="J16" s="14">
        <f t="shared" si="2"/>
        <v>1367166</v>
      </c>
      <c r="K16" s="14">
        <v>399622</v>
      </c>
      <c r="L16" s="14">
        <v>434446</v>
      </c>
      <c r="M16" s="14">
        <f t="shared" si="3"/>
        <v>834068</v>
      </c>
      <c r="N16" s="14">
        <v>293409</v>
      </c>
      <c r="O16" s="14">
        <v>340684</v>
      </c>
      <c r="P16" s="14">
        <f t="shared" si="4"/>
        <v>634093</v>
      </c>
      <c r="Q16" s="14">
        <v>235935</v>
      </c>
      <c r="R16" s="14">
        <v>353254</v>
      </c>
      <c r="S16" s="16">
        <f t="shared" si="5"/>
        <v>589189</v>
      </c>
    </row>
    <row r="17" spans="1:19" x14ac:dyDescent="0.25">
      <c r="A17" s="13" t="s">
        <v>13</v>
      </c>
      <c r="B17" s="14">
        <v>119577</v>
      </c>
      <c r="C17" s="14">
        <v>111140</v>
      </c>
      <c r="D17" s="14">
        <f t="shared" si="0"/>
        <v>230717</v>
      </c>
      <c r="E17" s="14">
        <v>107656</v>
      </c>
      <c r="F17" s="14">
        <v>103155</v>
      </c>
      <c r="G17" s="14">
        <f t="shared" si="1"/>
        <v>210811</v>
      </c>
      <c r="H17" s="14">
        <v>143962</v>
      </c>
      <c r="I17" s="14">
        <v>145418</v>
      </c>
      <c r="J17" s="14">
        <f t="shared" si="2"/>
        <v>289380</v>
      </c>
      <c r="K17" s="14">
        <v>91895</v>
      </c>
      <c r="L17" s="14">
        <v>97054</v>
      </c>
      <c r="M17" s="14">
        <f t="shared" si="3"/>
        <v>188949</v>
      </c>
      <c r="N17" s="14">
        <v>73835</v>
      </c>
      <c r="O17" s="14">
        <v>81907</v>
      </c>
      <c r="P17" s="14">
        <f t="shared" si="4"/>
        <v>155742</v>
      </c>
      <c r="Q17" s="14">
        <v>58904</v>
      </c>
      <c r="R17" s="14">
        <v>84296</v>
      </c>
      <c r="S17" s="16">
        <f t="shared" si="5"/>
        <v>143200</v>
      </c>
    </row>
    <row r="18" spans="1:19" x14ac:dyDescent="0.25">
      <c r="A18" s="13" t="s">
        <v>14</v>
      </c>
      <c r="B18" s="14">
        <v>26779</v>
      </c>
      <c r="C18" s="14">
        <v>24319</v>
      </c>
      <c r="D18" s="14">
        <f t="shared" si="0"/>
        <v>51098</v>
      </c>
      <c r="E18" s="14">
        <v>25382</v>
      </c>
      <c r="F18" s="14">
        <v>23239</v>
      </c>
      <c r="G18" s="14">
        <f t="shared" si="1"/>
        <v>48621</v>
      </c>
      <c r="H18" s="14">
        <v>31978</v>
      </c>
      <c r="I18" s="14">
        <v>32014</v>
      </c>
      <c r="J18" s="14">
        <f t="shared" si="2"/>
        <v>63992</v>
      </c>
      <c r="K18" s="14">
        <v>22109</v>
      </c>
      <c r="L18" s="14">
        <v>22641</v>
      </c>
      <c r="M18" s="14">
        <f t="shared" si="3"/>
        <v>44750</v>
      </c>
      <c r="N18" s="14">
        <v>17990</v>
      </c>
      <c r="O18" s="14">
        <v>19342</v>
      </c>
      <c r="P18" s="14">
        <f t="shared" si="4"/>
        <v>37332</v>
      </c>
      <c r="Q18" s="14">
        <v>13778</v>
      </c>
      <c r="R18" s="14">
        <v>20415</v>
      </c>
      <c r="S18" s="16">
        <f t="shared" si="5"/>
        <v>34193</v>
      </c>
    </row>
    <row r="19" spans="1:19" x14ac:dyDescent="0.25">
      <c r="A19" s="13" t="s">
        <v>15</v>
      </c>
      <c r="B19" s="14">
        <v>624584</v>
      </c>
      <c r="C19" s="14">
        <v>586070</v>
      </c>
      <c r="D19" s="14">
        <f t="shared" si="0"/>
        <v>1210654</v>
      </c>
      <c r="E19" s="14">
        <v>514540</v>
      </c>
      <c r="F19" s="14">
        <v>510172</v>
      </c>
      <c r="G19" s="14">
        <f t="shared" si="1"/>
        <v>1024712</v>
      </c>
      <c r="H19" s="14">
        <v>614632</v>
      </c>
      <c r="I19" s="14">
        <v>637549</v>
      </c>
      <c r="J19" s="14">
        <f t="shared" si="2"/>
        <v>1252181</v>
      </c>
      <c r="K19" s="14">
        <v>379329</v>
      </c>
      <c r="L19" s="14">
        <v>407793</v>
      </c>
      <c r="M19" s="14">
        <f t="shared" si="3"/>
        <v>787122</v>
      </c>
      <c r="N19" s="14">
        <v>282145</v>
      </c>
      <c r="O19" s="14">
        <v>315475</v>
      </c>
      <c r="P19" s="14">
        <f t="shared" si="4"/>
        <v>597620</v>
      </c>
      <c r="Q19" s="14">
        <v>185205</v>
      </c>
      <c r="R19" s="14">
        <v>276333</v>
      </c>
      <c r="S19" s="16">
        <f t="shared" si="5"/>
        <v>461538</v>
      </c>
    </row>
    <row r="20" spans="1:19" x14ac:dyDescent="0.25">
      <c r="A20" s="13" t="s">
        <v>16</v>
      </c>
      <c r="B20" s="14">
        <v>400459</v>
      </c>
      <c r="C20" s="14">
        <v>375214</v>
      </c>
      <c r="D20" s="14">
        <f t="shared" si="0"/>
        <v>775673</v>
      </c>
      <c r="E20" s="14">
        <v>334607</v>
      </c>
      <c r="F20" s="14">
        <v>328014</v>
      </c>
      <c r="G20" s="14">
        <f t="shared" si="1"/>
        <v>662621</v>
      </c>
      <c r="H20" s="14">
        <v>434569</v>
      </c>
      <c r="I20" s="14">
        <v>448261</v>
      </c>
      <c r="J20" s="14">
        <f t="shared" si="2"/>
        <v>882830</v>
      </c>
      <c r="K20" s="14">
        <v>269672</v>
      </c>
      <c r="L20" s="14">
        <v>292284</v>
      </c>
      <c r="M20" s="14">
        <f t="shared" si="3"/>
        <v>561956</v>
      </c>
      <c r="N20" s="14">
        <v>216527</v>
      </c>
      <c r="O20" s="14">
        <v>244888</v>
      </c>
      <c r="P20" s="14">
        <f t="shared" si="4"/>
        <v>461415</v>
      </c>
      <c r="Q20" s="14">
        <v>165201</v>
      </c>
      <c r="R20" s="14">
        <v>235271</v>
      </c>
      <c r="S20" s="16">
        <f t="shared" si="5"/>
        <v>400472</v>
      </c>
    </row>
    <row r="21" spans="1:19" x14ac:dyDescent="0.25">
      <c r="A21" s="13" t="s">
        <v>17</v>
      </c>
      <c r="B21" s="14">
        <v>52259</v>
      </c>
      <c r="C21" s="14">
        <v>47764</v>
      </c>
      <c r="D21" s="14">
        <f t="shared" si="0"/>
        <v>100023</v>
      </c>
      <c r="E21" s="14">
        <v>47774</v>
      </c>
      <c r="F21" s="14">
        <v>44615</v>
      </c>
      <c r="G21" s="14">
        <f t="shared" si="1"/>
        <v>92389</v>
      </c>
      <c r="H21" s="14">
        <v>59094</v>
      </c>
      <c r="I21" s="14">
        <v>59802</v>
      </c>
      <c r="J21" s="14">
        <f t="shared" si="2"/>
        <v>118896</v>
      </c>
      <c r="K21" s="14">
        <v>40261</v>
      </c>
      <c r="L21" s="14">
        <v>42418</v>
      </c>
      <c r="M21" s="14">
        <f t="shared" si="3"/>
        <v>82679</v>
      </c>
      <c r="N21" s="14">
        <v>31474</v>
      </c>
      <c r="O21" s="14">
        <v>34143</v>
      </c>
      <c r="P21" s="14">
        <f t="shared" si="4"/>
        <v>65617</v>
      </c>
      <c r="Q21" s="14">
        <v>23857</v>
      </c>
      <c r="R21" s="14">
        <v>34429</v>
      </c>
      <c r="S21" s="16">
        <f t="shared" si="5"/>
        <v>58286</v>
      </c>
    </row>
    <row r="22" spans="1:19" x14ac:dyDescent="0.25">
      <c r="A22" s="13" t="s">
        <v>18</v>
      </c>
      <c r="B22" s="14">
        <v>187426</v>
      </c>
      <c r="C22" s="14">
        <v>175072</v>
      </c>
      <c r="D22" s="14">
        <f t="shared" si="0"/>
        <v>362498</v>
      </c>
      <c r="E22" s="14">
        <v>166427</v>
      </c>
      <c r="F22" s="14">
        <v>161766</v>
      </c>
      <c r="G22" s="14">
        <f t="shared" si="1"/>
        <v>328193</v>
      </c>
      <c r="H22" s="14">
        <v>196016</v>
      </c>
      <c r="I22" s="14">
        <v>204598</v>
      </c>
      <c r="J22" s="14">
        <f t="shared" si="2"/>
        <v>400614</v>
      </c>
      <c r="K22" s="14">
        <v>130826</v>
      </c>
      <c r="L22" s="14">
        <v>139518</v>
      </c>
      <c r="M22" s="14">
        <f t="shared" si="3"/>
        <v>270344</v>
      </c>
      <c r="N22" s="14">
        <v>105400</v>
      </c>
      <c r="O22" s="14">
        <v>113822</v>
      </c>
      <c r="P22" s="14">
        <f t="shared" si="4"/>
        <v>219222</v>
      </c>
      <c r="Q22" s="14">
        <v>76491</v>
      </c>
      <c r="R22" s="14">
        <v>106402</v>
      </c>
      <c r="S22" s="16">
        <f t="shared" si="5"/>
        <v>182893</v>
      </c>
    </row>
    <row r="23" spans="1:19" x14ac:dyDescent="0.25">
      <c r="A23" s="13" t="s">
        <v>19</v>
      </c>
      <c r="B23" s="14">
        <v>505530</v>
      </c>
      <c r="C23" s="14">
        <v>472807</v>
      </c>
      <c r="D23" s="14">
        <f t="shared" si="0"/>
        <v>978337</v>
      </c>
      <c r="E23" s="14">
        <v>425626</v>
      </c>
      <c r="F23" s="14">
        <v>418695</v>
      </c>
      <c r="G23" s="14">
        <f t="shared" si="1"/>
        <v>844321</v>
      </c>
      <c r="H23" s="14">
        <v>520771</v>
      </c>
      <c r="I23" s="14">
        <v>539429</v>
      </c>
      <c r="J23" s="14">
        <f t="shared" si="2"/>
        <v>1060200</v>
      </c>
      <c r="K23" s="14">
        <v>328691</v>
      </c>
      <c r="L23" s="14">
        <v>356569</v>
      </c>
      <c r="M23" s="14">
        <f t="shared" si="3"/>
        <v>685260</v>
      </c>
      <c r="N23" s="14">
        <v>259773</v>
      </c>
      <c r="O23" s="14">
        <v>295589</v>
      </c>
      <c r="P23" s="14">
        <f t="shared" si="4"/>
        <v>555362</v>
      </c>
      <c r="Q23" s="14">
        <v>189786</v>
      </c>
      <c r="R23" s="14">
        <v>275169</v>
      </c>
      <c r="S23" s="16">
        <f t="shared" si="5"/>
        <v>464955</v>
      </c>
    </row>
    <row r="24" spans="1:19" ht="15.75" thickBot="1" x14ac:dyDescent="0.3">
      <c r="A24" s="17" t="s">
        <v>20</v>
      </c>
      <c r="B24" s="18">
        <v>137708</v>
      </c>
      <c r="C24" s="18">
        <v>127146</v>
      </c>
      <c r="D24" s="18">
        <f t="shared" si="0"/>
        <v>264854</v>
      </c>
      <c r="E24" s="18">
        <v>128967</v>
      </c>
      <c r="F24" s="18">
        <v>122927</v>
      </c>
      <c r="G24" s="18">
        <f t="shared" si="1"/>
        <v>251894</v>
      </c>
      <c r="H24" s="18">
        <v>190357</v>
      </c>
      <c r="I24" s="18">
        <v>188154</v>
      </c>
      <c r="J24" s="18">
        <f t="shared" si="2"/>
        <v>378511</v>
      </c>
      <c r="K24" s="18">
        <v>122386</v>
      </c>
      <c r="L24" s="18">
        <v>128365</v>
      </c>
      <c r="M24" s="18">
        <f t="shared" si="3"/>
        <v>250751</v>
      </c>
      <c r="N24" s="18">
        <v>96643</v>
      </c>
      <c r="O24" s="18">
        <v>105723</v>
      </c>
      <c r="P24" s="18">
        <f t="shared" si="4"/>
        <v>202366</v>
      </c>
      <c r="Q24" s="18">
        <v>73236</v>
      </c>
      <c r="R24" s="18">
        <v>106806</v>
      </c>
      <c r="S24" s="23">
        <f t="shared" si="5"/>
        <v>180042</v>
      </c>
    </row>
    <row r="25" spans="1:19" ht="15.75" thickBot="1" x14ac:dyDescent="0.3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spans="1:19" ht="30.6" customHeight="1" x14ac:dyDescent="0.25">
      <c r="A26" s="255" t="s">
        <v>21</v>
      </c>
      <c r="B26" s="252" t="s">
        <v>98</v>
      </c>
      <c r="C26" s="253"/>
      <c r="D26" s="257"/>
      <c r="E26" s="252" t="s">
        <v>99</v>
      </c>
      <c r="F26" s="253"/>
      <c r="G26" s="257"/>
      <c r="H26" s="252" t="s">
        <v>100</v>
      </c>
      <c r="I26" s="253"/>
      <c r="J26" s="257"/>
      <c r="K26" s="252" t="s">
        <v>101</v>
      </c>
      <c r="L26" s="253"/>
      <c r="M26" s="257"/>
      <c r="N26" s="252" t="s">
        <v>102</v>
      </c>
      <c r="O26" s="253"/>
      <c r="P26" s="257"/>
      <c r="Q26" s="252" t="s">
        <v>103</v>
      </c>
      <c r="R26" s="253"/>
      <c r="S26" s="254"/>
    </row>
    <row r="27" spans="1:19" ht="30.6" customHeight="1" x14ac:dyDescent="0.25">
      <c r="A27" s="256"/>
      <c r="B27" s="70" t="s">
        <v>38</v>
      </c>
      <c r="C27" s="70" t="s">
        <v>39</v>
      </c>
      <c r="D27" s="70" t="s">
        <v>40</v>
      </c>
      <c r="E27" s="70" t="s">
        <v>38</v>
      </c>
      <c r="F27" s="70" t="s">
        <v>39</v>
      </c>
      <c r="G27" s="70" t="s">
        <v>40</v>
      </c>
      <c r="H27" s="70" t="s">
        <v>38</v>
      </c>
      <c r="I27" s="70" t="s">
        <v>39</v>
      </c>
      <c r="J27" s="70" t="s">
        <v>40</v>
      </c>
      <c r="K27" s="70" t="s">
        <v>38</v>
      </c>
      <c r="L27" s="70" t="s">
        <v>39</v>
      </c>
      <c r="M27" s="70" t="s">
        <v>40</v>
      </c>
      <c r="N27" s="70" t="s">
        <v>38</v>
      </c>
      <c r="O27" s="70" t="s">
        <v>39</v>
      </c>
      <c r="P27" s="70" t="s">
        <v>40</v>
      </c>
      <c r="Q27" s="70" t="s">
        <v>38</v>
      </c>
      <c r="R27" s="70" t="s">
        <v>39</v>
      </c>
      <c r="S27" s="71" t="s">
        <v>40</v>
      </c>
    </row>
    <row r="28" spans="1:19" x14ac:dyDescent="0.25">
      <c r="A28" s="20" t="s">
        <v>41</v>
      </c>
      <c r="B28" s="140">
        <f>+B5+B6+B7+B11</f>
        <v>1530240</v>
      </c>
      <c r="C28" s="140">
        <f t="shared" ref="C28:S28" si="6">+C5+C6+C7+C11</f>
        <v>1417545</v>
      </c>
      <c r="D28" s="140">
        <f t="shared" si="6"/>
        <v>2947785</v>
      </c>
      <c r="E28" s="140">
        <f t="shared" si="6"/>
        <v>1302343</v>
      </c>
      <c r="F28" s="140">
        <f t="shared" si="6"/>
        <v>1252191</v>
      </c>
      <c r="G28" s="140">
        <f t="shared" si="6"/>
        <v>2554534</v>
      </c>
      <c r="H28" s="140">
        <f t="shared" si="6"/>
        <v>1838715</v>
      </c>
      <c r="I28" s="140">
        <f t="shared" si="6"/>
        <v>1821687</v>
      </c>
      <c r="J28" s="140">
        <f t="shared" si="6"/>
        <v>3660402</v>
      </c>
      <c r="K28" s="140">
        <f t="shared" si="6"/>
        <v>1122643</v>
      </c>
      <c r="L28" s="140">
        <f t="shared" si="6"/>
        <v>1166136</v>
      </c>
      <c r="M28" s="140">
        <f t="shared" si="6"/>
        <v>2288779</v>
      </c>
      <c r="N28" s="140">
        <f t="shared" si="6"/>
        <v>864174</v>
      </c>
      <c r="O28" s="140">
        <f t="shared" si="6"/>
        <v>975110</v>
      </c>
      <c r="P28" s="140">
        <f t="shared" si="6"/>
        <v>1839284</v>
      </c>
      <c r="Q28" s="140">
        <f t="shared" si="6"/>
        <v>723243</v>
      </c>
      <c r="R28" s="140">
        <f t="shared" si="6"/>
        <v>1093435</v>
      </c>
      <c r="S28" s="16">
        <f t="shared" si="6"/>
        <v>1816678</v>
      </c>
    </row>
    <row r="29" spans="1:19" x14ac:dyDescent="0.25">
      <c r="A29" s="20" t="s">
        <v>42</v>
      </c>
      <c r="B29" s="140">
        <f>+B8+B9+B10+B12</f>
        <v>1126178</v>
      </c>
      <c r="C29" s="140">
        <f t="shared" ref="C29:S29" si="7">+C8+C9+C10+C12</f>
        <v>1045594</v>
      </c>
      <c r="D29" s="140">
        <f t="shared" si="7"/>
        <v>2171772</v>
      </c>
      <c r="E29" s="140">
        <f t="shared" si="7"/>
        <v>941504</v>
      </c>
      <c r="F29" s="140">
        <f t="shared" si="7"/>
        <v>908567</v>
      </c>
      <c r="G29" s="140">
        <f t="shared" si="7"/>
        <v>1850071</v>
      </c>
      <c r="H29" s="140">
        <f t="shared" si="7"/>
        <v>1344974</v>
      </c>
      <c r="I29" s="140">
        <f t="shared" si="7"/>
        <v>1338291</v>
      </c>
      <c r="J29" s="140">
        <f t="shared" si="7"/>
        <v>2683265</v>
      </c>
      <c r="K29" s="140">
        <f t="shared" si="7"/>
        <v>827694</v>
      </c>
      <c r="L29" s="140">
        <f t="shared" si="7"/>
        <v>857174</v>
      </c>
      <c r="M29" s="140">
        <f t="shared" si="7"/>
        <v>1684868</v>
      </c>
      <c r="N29" s="140">
        <f t="shared" si="7"/>
        <v>622579</v>
      </c>
      <c r="O29" s="140">
        <f t="shared" si="7"/>
        <v>694104</v>
      </c>
      <c r="P29" s="140">
        <f t="shared" si="7"/>
        <v>1316683</v>
      </c>
      <c r="Q29" s="140">
        <f t="shared" si="7"/>
        <v>525452</v>
      </c>
      <c r="R29" s="140">
        <f t="shared" si="7"/>
        <v>769106</v>
      </c>
      <c r="S29" s="16">
        <f t="shared" si="7"/>
        <v>1294558</v>
      </c>
    </row>
    <row r="30" spans="1:19" x14ac:dyDescent="0.25">
      <c r="A30" s="20" t="s">
        <v>24</v>
      </c>
      <c r="B30" s="140">
        <f>+B13+B14+B15+B16</f>
        <v>1116194</v>
      </c>
      <c r="C30" s="140">
        <f t="shared" ref="C30:S30" si="8">+C13+C14+C15+C16</f>
        <v>1036678</v>
      </c>
      <c r="D30" s="140">
        <f t="shared" si="8"/>
        <v>2152872</v>
      </c>
      <c r="E30" s="140">
        <f t="shared" si="8"/>
        <v>959721</v>
      </c>
      <c r="F30" s="140">
        <f t="shared" si="8"/>
        <v>932878</v>
      </c>
      <c r="G30" s="140">
        <f t="shared" si="8"/>
        <v>1892599</v>
      </c>
      <c r="H30" s="140">
        <f t="shared" si="8"/>
        <v>1348394</v>
      </c>
      <c r="I30" s="140">
        <f t="shared" si="8"/>
        <v>1397955</v>
      </c>
      <c r="J30" s="140">
        <f t="shared" si="8"/>
        <v>2746349</v>
      </c>
      <c r="K30" s="140">
        <f t="shared" si="8"/>
        <v>826257</v>
      </c>
      <c r="L30" s="140">
        <f t="shared" si="8"/>
        <v>887004</v>
      </c>
      <c r="M30" s="140">
        <f t="shared" si="8"/>
        <v>1713261</v>
      </c>
      <c r="N30" s="140">
        <f t="shared" si="8"/>
        <v>635574</v>
      </c>
      <c r="O30" s="140">
        <f t="shared" si="8"/>
        <v>725206</v>
      </c>
      <c r="P30" s="140">
        <f t="shared" si="8"/>
        <v>1360780</v>
      </c>
      <c r="Q30" s="140">
        <f t="shared" si="8"/>
        <v>539030</v>
      </c>
      <c r="R30" s="140">
        <f t="shared" si="8"/>
        <v>795002</v>
      </c>
      <c r="S30" s="16">
        <f t="shared" si="8"/>
        <v>1334032</v>
      </c>
    </row>
    <row r="31" spans="1:19" x14ac:dyDescent="0.25">
      <c r="A31" s="20" t="s">
        <v>25</v>
      </c>
      <c r="B31" s="140">
        <f>SUM(B17:B22)</f>
        <v>1411084</v>
      </c>
      <c r="C31" s="140">
        <f t="shared" ref="C31:S31" si="9">SUM(C17:C22)</f>
        <v>1319579</v>
      </c>
      <c r="D31" s="140">
        <f t="shared" si="9"/>
        <v>2730663</v>
      </c>
      <c r="E31" s="140">
        <f t="shared" si="9"/>
        <v>1196386</v>
      </c>
      <c r="F31" s="140">
        <f t="shared" si="9"/>
        <v>1170961</v>
      </c>
      <c r="G31" s="140">
        <f t="shared" si="9"/>
        <v>2367347</v>
      </c>
      <c r="H31" s="140">
        <f t="shared" si="9"/>
        <v>1480251</v>
      </c>
      <c r="I31" s="140">
        <f t="shared" si="9"/>
        <v>1527642</v>
      </c>
      <c r="J31" s="140">
        <f t="shared" si="9"/>
        <v>3007893</v>
      </c>
      <c r="K31" s="140">
        <f t="shared" si="9"/>
        <v>934092</v>
      </c>
      <c r="L31" s="140">
        <f t="shared" si="9"/>
        <v>1001708</v>
      </c>
      <c r="M31" s="140">
        <f t="shared" si="9"/>
        <v>1935800</v>
      </c>
      <c r="N31" s="140">
        <f t="shared" si="9"/>
        <v>727371</v>
      </c>
      <c r="O31" s="140">
        <f t="shared" si="9"/>
        <v>809577</v>
      </c>
      <c r="P31" s="140">
        <f t="shared" si="9"/>
        <v>1536948</v>
      </c>
      <c r="Q31" s="140">
        <f t="shared" si="9"/>
        <v>523436</v>
      </c>
      <c r="R31" s="140">
        <f t="shared" si="9"/>
        <v>757146</v>
      </c>
      <c r="S31" s="16">
        <f t="shared" si="9"/>
        <v>1280582</v>
      </c>
    </row>
    <row r="32" spans="1:19" ht="15.75" thickBot="1" x14ac:dyDescent="0.3">
      <c r="A32" s="21" t="s">
        <v>29</v>
      </c>
      <c r="B32" s="141">
        <f>+B23+B24</f>
        <v>643238</v>
      </c>
      <c r="C32" s="141">
        <f t="shared" ref="C32:S32" si="10">+C23+C24</f>
        <v>599953</v>
      </c>
      <c r="D32" s="141">
        <f t="shared" si="10"/>
        <v>1243191</v>
      </c>
      <c r="E32" s="141">
        <f t="shared" si="10"/>
        <v>554593</v>
      </c>
      <c r="F32" s="141">
        <f t="shared" si="10"/>
        <v>541622</v>
      </c>
      <c r="G32" s="141">
        <f t="shared" si="10"/>
        <v>1096215</v>
      </c>
      <c r="H32" s="141">
        <f t="shared" si="10"/>
        <v>711128</v>
      </c>
      <c r="I32" s="141">
        <f t="shared" si="10"/>
        <v>727583</v>
      </c>
      <c r="J32" s="141">
        <f t="shared" si="10"/>
        <v>1438711</v>
      </c>
      <c r="K32" s="141">
        <f t="shared" si="10"/>
        <v>451077</v>
      </c>
      <c r="L32" s="141">
        <f t="shared" si="10"/>
        <v>484934</v>
      </c>
      <c r="M32" s="141">
        <f t="shared" si="10"/>
        <v>936011</v>
      </c>
      <c r="N32" s="141">
        <f t="shared" si="10"/>
        <v>356416</v>
      </c>
      <c r="O32" s="141">
        <f t="shared" si="10"/>
        <v>401312</v>
      </c>
      <c r="P32" s="141">
        <f t="shared" si="10"/>
        <v>757728</v>
      </c>
      <c r="Q32" s="141">
        <f t="shared" si="10"/>
        <v>263022</v>
      </c>
      <c r="R32" s="141">
        <f t="shared" si="10"/>
        <v>381975</v>
      </c>
      <c r="S32" s="23">
        <f t="shared" si="10"/>
        <v>644997</v>
      </c>
    </row>
    <row r="33" spans="1:19" ht="15.75" thickBot="1" x14ac:dyDescent="0.3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</row>
    <row r="34" spans="1:19" ht="30.6" customHeight="1" x14ac:dyDescent="0.25">
      <c r="A34" s="255" t="s">
        <v>27</v>
      </c>
      <c r="B34" s="252" t="s">
        <v>98</v>
      </c>
      <c r="C34" s="253"/>
      <c r="D34" s="257"/>
      <c r="E34" s="252" t="s">
        <v>99</v>
      </c>
      <c r="F34" s="253"/>
      <c r="G34" s="257"/>
      <c r="H34" s="252" t="s">
        <v>100</v>
      </c>
      <c r="I34" s="253"/>
      <c r="J34" s="257"/>
      <c r="K34" s="252" t="s">
        <v>101</v>
      </c>
      <c r="L34" s="253"/>
      <c r="M34" s="257"/>
      <c r="N34" s="252" t="s">
        <v>102</v>
      </c>
      <c r="O34" s="253"/>
      <c r="P34" s="257"/>
      <c r="Q34" s="252" t="s">
        <v>103</v>
      </c>
      <c r="R34" s="253"/>
      <c r="S34" s="254"/>
    </row>
    <row r="35" spans="1:19" ht="30.6" customHeight="1" x14ac:dyDescent="0.25">
      <c r="A35" s="256"/>
      <c r="B35" s="138" t="s">
        <v>38</v>
      </c>
      <c r="C35" s="138" t="s">
        <v>39</v>
      </c>
      <c r="D35" s="138" t="s">
        <v>40</v>
      </c>
      <c r="E35" s="138" t="s">
        <v>38</v>
      </c>
      <c r="F35" s="138" t="s">
        <v>39</v>
      </c>
      <c r="G35" s="138" t="s">
        <v>40</v>
      </c>
      <c r="H35" s="138" t="s">
        <v>38</v>
      </c>
      <c r="I35" s="138" t="s">
        <v>39</v>
      </c>
      <c r="J35" s="138" t="s">
        <v>40</v>
      </c>
      <c r="K35" s="138" t="s">
        <v>38</v>
      </c>
      <c r="L35" s="138" t="s">
        <v>39</v>
      </c>
      <c r="M35" s="138" t="s">
        <v>40</v>
      </c>
      <c r="N35" s="138" t="s">
        <v>38</v>
      </c>
      <c r="O35" s="138" t="s">
        <v>39</v>
      </c>
      <c r="P35" s="138" t="s">
        <v>40</v>
      </c>
      <c r="Q35" s="138" t="s">
        <v>38</v>
      </c>
      <c r="R35" s="138" t="s">
        <v>39</v>
      </c>
      <c r="S35" s="139" t="s">
        <v>40</v>
      </c>
    </row>
    <row r="36" spans="1:19" x14ac:dyDescent="0.25">
      <c r="A36" s="20" t="s">
        <v>28</v>
      </c>
      <c r="B36" s="140">
        <f>SUM(B5:B16)</f>
        <v>3772612</v>
      </c>
      <c r="C36" s="140">
        <f t="shared" ref="C36:S36" si="11">SUM(C5:C16)</f>
        <v>3499817</v>
      </c>
      <c r="D36" s="140">
        <f t="shared" si="11"/>
        <v>7272429</v>
      </c>
      <c r="E36" s="140">
        <f t="shared" si="11"/>
        <v>3203568</v>
      </c>
      <c r="F36" s="140">
        <f t="shared" si="11"/>
        <v>3093636</v>
      </c>
      <c r="G36" s="140">
        <f t="shared" si="11"/>
        <v>6297204</v>
      </c>
      <c r="H36" s="140">
        <f t="shared" si="11"/>
        <v>4532083</v>
      </c>
      <c r="I36" s="140">
        <f t="shared" si="11"/>
        <v>4557933</v>
      </c>
      <c r="J36" s="140">
        <f t="shared" si="11"/>
        <v>9090016</v>
      </c>
      <c r="K36" s="140">
        <f t="shared" si="11"/>
        <v>2776594</v>
      </c>
      <c r="L36" s="140">
        <f t="shared" si="11"/>
        <v>2910314</v>
      </c>
      <c r="M36" s="140">
        <f t="shared" si="11"/>
        <v>5686908</v>
      </c>
      <c r="N36" s="140">
        <f t="shared" si="11"/>
        <v>2122327</v>
      </c>
      <c r="O36" s="140">
        <f t="shared" si="11"/>
        <v>2394420</v>
      </c>
      <c r="P36" s="140">
        <f t="shared" si="11"/>
        <v>4516747</v>
      </c>
      <c r="Q36" s="140">
        <f t="shared" si="11"/>
        <v>1787725</v>
      </c>
      <c r="R36" s="140">
        <f t="shared" si="11"/>
        <v>2657543</v>
      </c>
      <c r="S36" s="16">
        <f t="shared" si="11"/>
        <v>4445268</v>
      </c>
    </row>
    <row r="37" spans="1:19" ht="15.75" thickBot="1" x14ac:dyDescent="0.3">
      <c r="A37" s="21" t="s">
        <v>29</v>
      </c>
      <c r="B37" s="141">
        <f>SUM(B17:B24)</f>
        <v>2054322</v>
      </c>
      <c r="C37" s="141">
        <f t="shared" ref="C37:S37" si="12">SUM(C17:C24)</f>
        <v>1919532</v>
      </c>
      <c r="D37" s="141">
        <f t="shared" si="12"/>
        <v>3973854</v>
      </c>
      <c r="E37" s="141">
        <f t="shared" si="12"/>
        <v>1750979</v>
      </c>
      <c r="F37" s="141">
        <f t="shared" si="12"/>
        <v>1712583</v>
      </c>
      <c r="G37" s="141">
        <f t="shared" si="12"/>
        <v>3463562</v>
      </c>
      <c r="H37" s="141">
        <f t="shared" si="12"/>
        <v>2191379</v>
      </c>
      <c r="I37" s="141">
        <f t="shared" si="12"/>
        <v>2255225</v>
      </c>
      <c r="J37" s="141">
        <f t="shared" si="12"/>
        <v>4446604</v>
      </c>
      <c r="K37" s="141">
        <f t="shared" si="12"/>
        <v>1385169</v>
      </c>
      <c r="L37" s="141">
        <f t="shared" si="12"/>
        <v>1486642</v>
      </c>
      <c r="M37" s="141">
        <f t="shared" si="12"/>
        <v>2871811</v>
      </c>
      <c r="N37" s="141">
        <f t="shared" si="12"/>
        <v>1083787</v>
      </c>
      <c r="O37" s="141">
        <f t="shared" si="12"/>
        <v>1210889</v>
      </c>
      <c r="P37" s="141">
        <f t="shared" si="12"/>
        <v>2294676</v>
      </c>
      <c r="Q37" s="141">
        <f t="shared" si="12"/>
        <v>786458</v>
      </c>
      <c r="R37" s="141">
        <f t="shared" si="12"/>
        <v>1139121</v>
      </c>
      <c r="S37" s="23">
        <f t="shared" si="12"/>
        <v>1925579</v>
      </c>
    </row>
    <row r="38" spans="1:19" ht="15.75" thickBot="1" x14ac:dyDescent="0.3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 ht="15.75" thickBot="1" x14ac:dyDescent="0.3">
      <c r="A39" s="22" t="s">
        <v>30</v>
      </c>
      <c r="B39" s="136">
        <f>B36+B37</f>
        <v>5826934</v>
      </c>
      <c r="C39" s="136">
        <f t="shared" ref="C39:S39" si="13">C36+C37</f>
        <v>5419349</v>
      </c>
      <c r="D39" s="136">
        <f t="shared" si="13"/>
        <v>11246283</v>
      </c>
      <c r="E39" s="136">
        <f t="shared" si="13"/>
        <v>4954547</v>
      </c>
      <c r="F39" s="136">
        <f t="shared" si="13"/>
        <v>4806219</v>
      </c>
      <c r="G39" s="136">
        <f t="shared" si="13"/>
        <v>9760766</v>
      </c>
      <c r="H39" s="136">
        <f t="shared" si="13"/>
        <v>6723462</v>
      </c>
      <c r="I39" s="136">
        <f t="shared" si="13"/>
        <v>6813158</v>
      </c>
      <c r="J39" s="136">
        <f t="shared" si="13"/>
        <v>13536620</v>
      </c>
      <c r="K39" s="136">
        <f t="shared" si="13"/>
        <v>4161763</v>
      </c>
      <c r="L39" s="136">
        <f t="shared" si="13"/>
        <v>4396956</v>
      </c>
      <c r="M39" s="136">
        <f t="shared" si="13"/>
        <v>8558719</v>
      </c>
      <c r="N39" s="136">
        <f t="shared" si="13"/>
        <v>3206114</v>
      </c>
      <c r="O39" s="136">
        <f t="shared" si="13"/>
        <v>3605309</v>
      </c>
      <c r="P39" s="136">
        <f t="shared" si="13"/>
        <v>6811423</v>
      </c>
      <c r="Q39" s="136">
        <f t="shared" si="13"/>
        <v>2574183</v>
      </c>
      <c r="R39" s="136">
        <f t="shared" si="13"/>
        <v>3796664</v>
      </c>
      <c r="S39" s="137">
        <f t="shared" si="13"/>
        <v>6370847</v>
      </c>
    </row>
    <row r="41" spans="1:19" x14ac:dyDescent="0.25">
      <c r="A41" s="101" t="s">
        <v>46</v>
      </c>
    </row>
    <row r="43" spans="1:19" ht="15.75" x14ac:dyDescent="0.25">
      <c r="A43" s="202" t="s">
        <v>93</v>
      </c>
      <c r="B43" s="51"/>
      <c r="C43" s="51"/>
    </row>
    <row r="44" spans="1:19" x14ac:dyDescent="0.25">
      <c r="A44" s="189" t="s">
        <v>85</v>
      </c>
      <c r="B44" s="190" t="s">
        <v>91</v>
      </c>
      <c r="C44" s="191" t="s">
        <v>92</v>
      </c>
    </row>
    <row r="45" spans="1:19" x14ac:dyDescent="0.25">
      <c r="A45" s="185" t="s">
        <v>81</v>
      </c>
      <c r="B45" s="185">
        <v>1926</v>
      </c>
      <c r="C45" s="186">
        <v>1945</v>
      </c>
    </row>
    <row r="46" spans="1:19" x14ac:dyDescent="0.25">
      <c r="A46" s="185" t="s">
        <v>86</v>
      </c>
      <c r="B46" s="185">
        <v>1946</v>
      </c>
      <c r="C46" s="186">
        <v>1955</v>
      </c>
    </row>
    <row r="47" spans="1:19" x14ac:dyDescent="0.25">
      <c r="A47" s="185" t="s">
        <v>87</v>
      </c>
      <c r="B47" s="185">
        <v>1956</v>
      </c>
      <c r="C47" s="186">
        <v>1965</v>
      </c>
    </row>
    <row r="48" spans="1:19" x14ac:dyDescent="0.25">
      <c r="A48" s="185" t="s">
        <v>88</v>
      </c>
      <c r="B48" s="185">
        <v>1966</v>
      </c>
      <c r="C48" s="186">
        <v>1980</v>
      </c>
    </row>
    <row r="49" spans="1:3" x14ac:dyDescent="0.25">
      <c r="A49" s="185" t="s">
        <v>89</v>
      </c>
      <c r="B49" s="185">
        <v>1981</v>
      </c>
      <c r="C49" s="186">
        <v>1995</v>
      </c>
    </row>
    <row r="50" spans="1:3" x14ac:dyDescent="0.25">
      <c r="A50" s="187" t="s">
        <v>90</v>
      </c>
      <c r="B50" s="187">
        <v>1996</v>
      </c>
      <c r="C50" s="188">
        <v>2015</v>
      </c>
    </row>
  </sheetData>
  <mergeCells count="21">
    <mergeCell ref="Q34:S34"/>
    <mergeCell ref="A34:A35"/>
    <mergeCell ref="B34:D34"/>
    <mergeCell ref="E34:G34"/>
    <mergeCell ref="H34:J34"/>
    <mergeCell ref="K34:M34"/>
    <mergeCell ref="N34:P34"/>
    <mergeCell ref="Q3:S3"/>
    <mergeCell ref="A26:A27"/>
    <mergeCell ref="B26:D26"/>
    <mergeCell ref="E26:G26"/>
    <mergeCell ref="H26:J26"/>
    <mergeCell ref="K26:M26"/>
    <mergeCell ref="N26:P26"/>
    <mergeCell ref="Q26:S26"/>
    <mergeCell ref="A3:A4"/>
    <mergeCell ref="B3:D3"/>
    <mergeCell ref="E3:G3"/>
    <mergeCell ref="H3:J3"/>
    <mergeCell ref="K3:M3"/>
    <mergeCell ref="N3:P3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5.75" x14ac:dyDescent="0.25"/>
  <cols>
    <col min="1" max="1" width="24.28515625" style="24" customWidth="1"/>
    <col min="2" max="7" width="11.7109375" style="24" customWidth="1"/>
    <col min="8" max="16384" width="9.140625" style="24"/>
  </cols>
  <sheetData>
    <row r="1" spans="1:7" x14ac:dyDescent="0.25">
      <c r="A1" s="226" t="s">
        <v>157</v>
      </c>
    </row>
    <row r="2" spans="1:7" ht="15.95" customHeight="1" thickBot="1" x14ac:dyDescent="0.3"/>
    <row r="3" spans="1:7" ht="20.100000000000001" customHeight="1" x14ac:dyDescent="0.25">
      <c r="A3" s="258" t="s">
        <v>104</v>
      </c>
      <c r="B3" s="262" t="s">
        <v>48</v>
      </c>
      <c r="C3" s="263"/>
      <c r="D3" s="263"/>
      <c r="E3" s="260" t="s">
        <v>47</v>
      </c>
      <c r="F3" s="260"/>
      <c r="G3" s="261"/>
    </row>
    <row r="4" spans="1:7" ht="50.1" customHeight="1" x14ac:dyDescent="0.25">
      <c r="A4" s="259"/>
      <c r="B4" s="32" t="s">
        <v>44</v>
      </c>
      <c r="C4" s="32" t="s">
        <v>56</v>
      </c>
      <c r="D4" s="142" t="s">
        <v>45</v>
      </c>
      <c r="E4" s="25" t="s">
        <v>44</v>
      </c>
      <c r="F4" s="25" t="s">
        <v>56</v>
      </c>
      <c r="G4" s="26" t="s">
        <v>45</v>
      </c>
    </row>
    <row r="5" spans="1:7" x14ac:dyDescent="0.25">
      <c r="A5" s="3" t="s">
        <v>52</v>
      </c>
      <c r="B5" s="28">
        <v>8020946</v>
      </c>
      <c r="C5" s="28">
        <v>1891260</v>
      </c>
      <c r="D5" s="93">
        <v>23.579014245950539</v>
      </c>
      <c r="E5" s="27">
        <v>8932664</v>
      </c>
      <c r="F5" s="28">
        <v>1892545</v>
      </c>
      <c r="G5" s="79">
        <f t="shared" ref="G5:G31" si="0">F5/E5*100</f>
        <v>21.186792652225584</v>
      </c>
    </row>
    <row r="6" spans="1:7" x14ac:dyDescent="0.25">
      <c r="A6" s="4" t="s">
        <v>59</v>
      </c>
      <c r="B6" s="28">
        <v>10263414</v>
      </c>
      <c r="C6" s="28">
        <v>2313413</v>
      </c>
      <c r="D6" s="93">
        <v>22.540384710194871</v>
      </c>
      <c r="E6" s="27">
        <v>11554767</v>
      </c>
      <c r="F6" s="28">
        <v>2424968</v>
      </c>
      <c r="G6" s="79">
        <f t="shared" si="0"/>
        <v>20.986732142673237</v>
      </c>
    </row>
    <row r="7" spans="1:7" x14ac:dyDescent="0.25">
      <c r="A7" s="4" t="s">
        <v>49</v>
      </c>
      <c r="B7" s="28">
        <v>8149468</v>
      </c>
      <c r="C7" s="28">
        <v>2012101</v>
      </c>
      <c r="D7" s="93">
        <v>24.689967492356558</v>
      </c>
      <c r="E7" s="27">
        <v>6916548</v>
      </c>
      <c r="F7" s="28">
        <v>1268373</v>
      </c>
      <c r="G7" s="79">
        <f t="shared" si="0"/>
        <v>18.338237513858068</v>
      </c>
    </row>
    <row r="8" spans="1:7" x14ac:dyDescent="0.25">
      <c r="A8" s="4" t="s">
        <v>68</v>
      </c>
      <c r="B8" s="28">
        <v>697549</v>
      </c>
      <c r="C8" s="28">
        <v>172554</v>
      </c>
      <c r="D8" s="93">
        <v>24.737186921635612</v>
      </c>
      <c r="E8" s="27">
        <v>896007</v>
      </c>
      <c r="F8" s="28">
        <v>233182</v>
      </c>
      <c r="G8" s="79">
        <f t="shared" si="0"/>
        <v>26.024573468734065</v>
      </c>
    </row>
    <row r="9" spans="1:7" x14ac:dyDescent="0.25">
      <c r="A9" s="4" t="s">
        <v>67</v>
      </c>
      <c r="B9" s="28">
        <v>4295406</v>
      </c>
      <c r="C9" s="28">
        <v>962407</v>
      </c>
      <c r="D9" s="93">
        <v>22.405495545706273</v>
      </c>
      <c r="E9" s="27">
        <v>4036355</v>
      </c>
      <c r="F9" s="28">
        <v>800541</v>
      </c>
      <c r="G9" s="79">
        <f t="shared" si="0"/>
        <v>19.833265409013826</v>
      </c>
    </row>
    <row r="10" spans="1:7" x14ac:dyDescent="0.25">
      <c r="A10" s="4" t="s">
        <v>61</v>
      </c>
      <c r="B10" s="28">
        <v>5349212</v>
      </c>
      <c r="C10" s="28">
        <v>1225885</v>
      </c>
      <c r="D10" s="93">
        <v>22.917113773019278</v>
      </c>
      <c r="E10" s="27">
        <v>5840045</v>
      </c>
      <c r="F10" s="28">
        <v>1284462</v>
      </c>
      <c r="G10" s="79">
        <f t="shared" si="0"/>
        <v>21.994042854121844</v>
      </c>
    </row>
    <row r="11" spans="1:7" x14ac:dyDescent="0.25">
      <c r="A11" s="4" t="s">
        <v>50</v>
      </c>
      <c r="B11" s="28">
        <v>1392720</v>
      </c>
      <c r="C11" s="28">
        <v>331200</v>
      </c>
      <c r="D11" s="93">
        <v>23.780803032914012</v>
      </c>
      <c r="E11" s="27">
        <v>1330068</v>
      </c>
      <c r="F11" s="28">
        <v>264446</v>
      </c>
      <c r="G11" s="79">
        <f t="shared" si="0"/>
        <v>19.88214136420093</v>
      </c>
    </row>
    <row r="12" spans="1:7" x14ac:dyDescent="0.25">
      <c r="A12" s="4" t="s">
        <v>77</v>
      </c>
      <c r="B12" s="28">
        <v>5181115</v>
      </c>
      <c r="C12" s="28">
        <v>1113074</v>
      </c>
      <c r="D12" s="93">
        <v>21.48329075884245</v>
      </c>
      <c r="E12" s="27">
        <v>5533793</v>
      </c>
      <c r="F12" s="28">
        <v>1134034</v>
      </c>
      <c r="G12" s="79">
        <f t="shared" si="0"/>
        <v>20.49288797033066</v>
      </c>
    </row>
    <row r="13" spans="1:7" x14ac:dyDescent="0.25">
      <c r="A13" s="4" t="s">
        <v>66</v>
      </c>
      <c r="B13" s="28">
        <v>60979315</v>
      </c>
      <c r="C13" s="28">
        <v>14125250</v>
      </c>
      <c r="D13" s="93">
        <v>23.164002416229177</v>
      </c>
      <c r="E13" s="27">
        <v>67656682</v>
      </c>
      <c r="F13" s="28">
        <v>13349748</v>
      </c>
      <c r="G13" s="79">
        <f t="shared" si="0"/>
        <v>19.731603154881284</v>
      </c>
    </row>
    <row r="14" spans="1:7" x14ac:dyDescent="0.25">
      <c r="A14" s="4" t="s">
        <v>62</v>
      </c>
      <c r="B14" s="28">
        <v>82259540</v>
      </c>
      <c r="C14" s="28">
        <v>18166843</v>
      </c>
      <c r="D14" s="93">
        <v>22.084785545846721</v>
      </c>
      <c r="E14" s="27">
        <v>83155031</v>
      </c>
      <c r="F14" s="28">
        <v>16655148</v>
      </c>
      <c r="G14" s="79">
        <f t="shared" si="0"/>
        <v>20.029032278275501</v>
      </c>
    </row>
    <row r="15" spans="1:7" x14ac:dyDescent="0.25">
      <c r="A15" s="4" t="s">
        <v>64</v>
      </c>
      <c r="B15" s="28">
        <v>10835989</v>
      </c>
      <c r="C15" s="28">
        <v>2892128</v>
      </c>
      <c r="D15" s="93">
        <v>26.690023402570823</v>
      </c>
      <c r="E15" s="27">
        <v>10678632</v>
      </c>
      <c r="F15" s="28">
        <v>1929025</v>
      </c>
      <c r="G15" s="79">
        <f t="shared" si="0"/>
        <v>18.064345695216392</v>
      </c>
    </row>
    <row r="16" spans="1:7" x14ac:dyDescent="0.25">
      <c r="A16" s="4" t="s">
        <v>63</v>
      </c>
      <c r="B16" s="28">
        <v>3832783</v>
      </c>
      <c r="C16" s="28">
        <v>1031868</v>
      </c>
      <c r="D16" s="93">
        <v>26.922160738032915</v>
      </c>
      <c r="E16" s="27">
        <v>5006324</v>
      </c>
      <c r="F16" s="28">
        <v>1048043</v>
      </c>
      <c r="G16" s="79">
        <f t="shared" si="0"/>
        <v>20.934382193401785</v>
      </c>
    </row>
    <row r="17" spans="1:7" x14ac:dyDescent="0.25">
      <c r="A17" s="63" t="s">
        <v>30</v>
      </c>
      <c r="B17" s="65">
        <v>56960692</v>
      </c>
      <c r="C17" s="65">
        <v>13710407</v>
      </c>
      <c r="D17" s="143">
        <v>24.069944585645132</v>
      </c>
      <c r="E17" s="64">
        <v>59236213</v>
      </c>
      <c r="F17" s="65">
        <v>10371510</v>
      </c>
      <c r="G17" s="145">
        <f t="shared" si="0"/>
        <v>17.508732369505118</v>
      </c>
    </row>
    <row r="18" spans="1:7" x14ac:dyDescent="0.25">
      <c r="A18" s="4" t="s">
        <v>69</v>
      </c>
      <c r="B18" s="28">
        <v>2353384</v>
      </c>
      <c r="C18" s="28">
        <v>551973</v>
      </c>
      <c r="D18" s="93">
        <v>23.45443837469788</v>
      </c>
      <c r="E18" s="27">
        <v>1893223</v>
      </c>
      <c r="F18" s="28">
        <v>360610</v>
      </c>
      <c r="G18" s="79">
        <f t="shared" si="0"/>
        <v>19.047412798175387</v>
      </c>
    </row>
    <row r="19" spans="1:7" x14ac:dyDescent="0.25">
      <c r="A19" s="4" t="s">
        <v>70</v>
      </c>
      <c r="B19" s="28">
        <v>3486998</v>
      </c>
      <c r="C19" s="28">
        <v>830662</v>
      </c>
      <c r="D19" s="93">
        <v>23.821694190819727</v>
      </c>
      <c r="E19" s="27">
        <v>2795680</v>
      </c>
      <c r="F19" s="28">
        <v>579192</v>
      </c>
      <c r="G19" s="79">
        <f t="shared" si="0"/>
        <v>20.717392548503405</v>
      </c>
    </row>
    <row r="20" spans="1:7" x14ac:dyDescent="0.25">
      <c r="A20" s="4" t="s">
        <v>71</v>
      </c>
      <c r="B20" s="28">
        <v>439000</v>
      </c>
      <c r="C20" s="28">
        <v>104942</v>
      </c>
      <c r="D20" s="93">
        <v>23.904783599088837</v>
      </c>
      <c r="E20" s="27">
        <v>634730</v>
      </c>
      <c r="F20" s="28">
        <v>150836</v>
      </c>
      <c r="G20" s="79">
        <f t="shared" si="0"/>
        <v>23.763805082476015</v>
      </c>
    </row>
    <row r="21" spans="1:7" x14ac:dyDescent="0.25">
      <c r="A21" s="4" t="s">
        <v>51</v>
      </c>
      <c r="B21" s="28">
        <v>391415</v>
      </c>
      <c r="C21" s="28">
        <v>92578</v>
      </c>
      <c r="D21" s="93">
        <v>23.652133924351393</v>
      </c>
      <c r="E21" s="27">
        <v>516100</v>
      </c>
      <c r="F21" s="28">
        <v>131745</v>
      </c>
      <c r="G21" s="79">
        <f t="shared" si="0"/>
        <v>25.527029645417553</v>
      </c>
    </row>
    <row r="22" spans="1:7" x14ac:dyDescent="0.25">
      <c r="A22" s="4" t="s">
        <v>73</v>
      </c>
      <c r="B22" s="28">
        <v>15987075</v>
      </c>
      <c r="C22" s="28">
        <v>3774442</v>
      </c>
      <c r="D22" s="93">
        <v>23.609334415457486</v>
      </c>
      <c r="E22" s="27">
        <v>17475415</v>
      </c>
      <c r="F22" s="28">
        <v>3799161</v>
      </c>
      <c r="G22" s="79">
        <f t="shared" si="0"/>
        <v>21.740033069314809</v>
      </c>
    </row>
    <row r="23" spans="1:7" x14ac:dyDescent="0.25">
      <c r="A23" s="4" t="s">
        <v>74</v>
      </c>
      <c r="B23" s="28">
        <v>38253955</v>
      </c>
      <c r="C23" s="28">
        <v>9608475</v>
      </c>
      <c r="D23" s="93">
        <v>25.11759895153325</v>
      </c>
      <c r="E23" s="27">
        <v>37840001</v>
      </c>
      <c r="F23" s="28">
        <v>7858391</v>
      </c>
      <c r="G23" s="79">
        <f t="shared" si="0"/>
        <v>20.767417527288121</v>
      </c>
    </row>
    <row r="24" spans="1:7" x14ac:dyDescent="0.25">
      <c r="A24" s="4" t="s">
        <v>75</v>
      </c>
      <c r="B24" s="28">
        <v>10330774</v>
      </c>
      <c r="C24" s="28">
        <v>2643915</v>
      </c>
      <c r="D24" s="93">
        <v>25.592612905867462</v>
      </c>
      <c r="E24" s="27">
        <v>10298252</v>
      </c>
      <c r="F24" s="28">
        <v>1895020</v>
      </c>
      <c r="G24" s="79">
        <f t="shared" si="0"/>
        <v>18.401375301361821</v>
      </c>
    </row>
    <row r="25" spans="1:7" x14ac:dyDescent="0.25">
      <c r="A25" s="4" t="s">
        <v>60</v>
      </c>
      <c r="B25" s="28">
        <v>10232027</v>
      </c>
      <c r="C25" s="28">
        <v>2677366</v>
      </c>
      <c r="D25" s="93">
        <v>26.166525948377579</v>
      </c>
      <c r="E25" s="27">
        <v>10701777</v>
      </c>
      <c r="F25" s="28">
        <v>2009348</v>
      </c>
      <c r="G25" s="79">
        <f t="shared" si="0"/>
        <v>18.775835078604235</v>
      </c>
    </row>
    <row r="26" spans="1:7" x14ac:dyDescent="0.25">
      <c r="A26" s="4" t="s">
        <v>53</v>
      </c>
      <c r="B26" s="28">
        <v>22430457</v>
      </c>
      <c r="C26" s="28">
        <v>6345545</v>
      </c>
      <c r="D26" s="93">
        <v>28.289860523127103</v>
      </c>
      <c r="E26" s="27">
        <v>19201662</v>
      </c>
      <c r="F26" s="28">
        <v>3749866</v>
      </c>
      <c r="G26" s="79">
        <f t="shared" si="0"/>
        <v>19.528861616249678</v>
      </c>
    </row>
    <row r="27" spans="1:7" x14ac:dyDescent="0.25">
      <c r="A27" s="4" t="s">
        <v>76</v>
      </c>
      <c r="B27" s="28">
        <v>5378783</v>
      </c>
      <c r="C27" s="28">
        <v>1444119</v>
      </c>
      <c r="D27" s="93">
        <v>26.848433930128806</v>
      </c>
      <c r="E27" s="27">
        <v>5459781</v>
      </c>
      <c r="F27" s="28">
        <v>1142074</v>
      </c>
      <c r="G27" s="79">
        <f t="shared" si="0"/>
        <v>20.917945243591269</v>
      </c>
    </row>
    <row r="28" spans="1:7" x14ac:dyDescent="0.25">
      <c r="A28" s="4" t="s">
        <v>54</v>
      </c>
      <c r="B28" s="28">
        <v>1990094</v>
      </c>
      <c r="C28" s="28">
        <v>502668</v>
      </c>
      <c r="D28" s="93">
        <v>25.258505377132938</v>
      </c>
      <c r="E28" s="27">
        <v>2108977</v>
      </c>
      <c r="F28" s="28">
        <v>387773</v>
      </c>
      <c r="G28" s="79">
        <f t="shared" si="0"/>
        <v>18.386781837829432</v>
      </c>
    </row>
    <row r="29" spans="1:7" x14ac:dyDescent="0.25">
      <c r="A29" s="4" t="s">
        <v>65</v>
      </c>
      <c r="B29" s="28">
        <v>40665545</v>
      </c>
      <c r="C29" s="28">
        <v>11215020</v>
      </c>
      <c r="D29" s="93">
        <v>27.578678706998762</v>
      </c>
      <c r="E29" s="27">
        <v>47398695</v>
      </c>
      <c r="F29" s="28">
        <v>8625696</v>
      </c>
      <c r="G29" s="79">
        <f t="shared" si="0"/>
        <v>18.198171911695038</v>
      </c>
    </row>
    <row r="30" spans="1:7" x14ac:dyDescent="0.25">
      <c r="A30" s="4" t="s">
        <v>78</v>
      </c>
      <c r="B30" s="28">
        <v>8882792</v>
      </c>
      <c r="C30" s="28">
        <v>1938269</v>
      </c>
      <c r="D30" s="93">
        <v>21.820492926098012</v>
      </c>
      <c r="E30" s="27">
        <v>10379295</v>
      </c>
      <c r="F30" s="28">
        <v>2262143</v>
      </c>
      <c r="G30" s="79">
        <f t="shared" si="0"/>
        <v>21.794765444088448</v>
      </c>
    </row>
    <row r="31" spans="1:7" x14ac:dyDescent="0.25">
      <c r="A31" s="4" t="s">
        <v>72</v>
      </c>
      <c r="B31" s="28">
        <v>10200298</v>
      </c>
      <c r="C31" s="28">
        <v>2575851</v>
      </c>
      <c r="D31" s="93">
        <v>25.252703401410432</v>
      </c>
      <c r="E31" s="27">
        <v>9730772</v>
      </c>
      <c r="F31" s="28">
        <v>1964692</v>
      </c>
      <c r="G31" s="79">
        <f t="shared" si="0"/>
        <v>20.190504926022314</v>
      </c>
    </row>
    <row r="32" spans="1:7" ht="16.5" thickBot="1" x14ac:dyDescent="0.3">
      <c r="A32" s="60" t="s">
        <v>79</v>
      </c>
      <c r="B32" s="62">
        <v>429240746</v>
      </c>
      <c r="C32" s="62">
        <v>104254215</v>
      </c>
      <c r="D32" s="144">
        <v>24.288051861693486</v>
      </c>
      <c r="E32" s="61">
        <v>447207489</v>
      </c>
      <c r="F32" s="62">
        <f>SUM(F5:F31)</f>
        <v>87572572</v>
      </c>
      <c r="G32" s="146">
        <f t="shared" ref="G32" si="1">F32/E32*100</f>
        <v>19.582089780254105</v>
      </c>
    </row>
    <row r="33" spans="1:11" x14ac:dyDescent="0.25">
      <c r="F33" s="29"/>
      <c r="I33" s="29"/>
    </row>
    <row r="34" spans="1:11" x14ac:dyDescent="0.25">
      <c r="A34" s="1" t="s">
        <v>55</v>
      </c>
      <c r="E34" s="48"/>
      <c r="F34" s="48"/>
      <c r="G34" s="50"/>
      <c r="I34" s="47"/>
      <c r="J34" s="48"/>
      <c r="K34" s="49"/>
    </row>
    <row r="35" spans="1:11" x14ac:dyDescent="0.25">
      <c r="A35" s="51"/>
      <c r="E35" s="48"/>
      <c r="F35" s="48"/>
      <c r="G35" s="50"/>
      <c r="I35" s="47"/>
      <c r="J35" s="48"/>
      <c r="K35" s="49"/>
    </row>
    <row r="36" spans="1:11" x14ac:dyDescent="0.25">
      <c r="A36" s="52"/>
      <c r="E36" s="54"/>
      <c r="F36" s="54"/>
      <c r="G36" s="50"/>
      <c r="I36" s="53"/>
      <c r="J36" s="54"/>
      <c r="K36" s="55"/>
    </row>
  </sheetData>
  <sortState ref="A4:G31">
    <sortCondition ref="A4:A31"/>
  </sortState>
  <mergeCells count="3">
    <mergeCell ref="A3:A4"/>
    <mergeCell ref="E3:G3"/>
    <mergeCell ref="B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zoomScale="70" zoomScaleNormal="70" workbookViewId="0">
      <selection activeCell="K6" sqref="K6"/>
    </sheetView>
  </sheetViews>
  <sheetFormatPr defaultColWidth="9.140625" defaultRowHeight="15.75" x14ac:dyDescent="0.25"/>
  <cols>
    <col min="1" max="1" width="28.7109375" style="24" customWidth="1"/>
    <col min="2" max="3" width="11.7109375" style="24" customWidth="1"/>
    <col min="4" max="4" width="11.85546875" style="24" customWidth="1"/>
    <col min="5" max="16" width="11.7109375" style="24" customWidth="1"/>
    <col min="17" max="16384" width="9.140625" style="24"/>
  </cols>
  <sheetData>
    <row r="1" spans="1:27" x14ac:dyDescent="0.25">
      <c r="A1" s="227" t="s">
        <v>158</v>
      </c>
    </row>
    <row r="2" spans="1:27" ht="15.95" customHeight="1" thickBot="1" x14ac:dyDescent="0.3"/>
    <row r="3" spans="1:27" ht="20.100000000000001" customHeight="1" x14ac:dyDescent="0.25">
      <c r="A3" s="258" t="s">
        <v>0</v>
      </c>
      <c r="B3" s="260">
        <v>1981</v>
      </c>
      <c r="C3" s="260"/>
      <c r="D3" s="260"/>
      <c r="E3" s="264">
        <v>2001</v>
      </c>
      <c r="F3" s="264"/>
      <c r="G3" s="264"/>
      <c r="H3" s="264">
        <v>2021</v>
      </c>
      <c r="I3" s="264"/>
      <c r="J3" s="264"/>
      <c r="K3" s="264" t="s">
        <v>57</v>
      </c>
      <c r="L3" s="264"/>
      <c r="M3" s="262"/>
      <c r="N3" s="264" t="s">
        <v>58</v>
      </c>
      <c r="O3" s="264"/>
      <c r="P3" s="265"/>
    </row>
    <row r="4" spans="1:27" ht="50.1" customHeight="1" x14ac:dyDescent="0.25">
      <c r="A4" s="259"/>
      <c r="B4" s="25" t="s">
        <v>44</v>
      </c>
      <c r="C4" s="25" t="s">
        <v>56</v>
      </c>
      <c r="D4" s="25" t="s">
        <v>45</v>
      </c>
      <c r="E4" s="25" t="s">
        <v>44</v>
      </c>
      <c r="F4" s="25" t="s">
        <v>56</v>
      </c>
      <c r="G4" s="25" t="s">
        <v>45</v>
      </c>
      <c r="H4" s="25" t="s">
        <v>44</v>
      </c>
      <c r="I4" s="25" t="s">
        <v>56</v>
      </c>
      <c r="J4" s="25" t="s">
        <v>45</v>
      </c>
      <c r="K4" s="25" t="s">
        <v>44</v>
      </c>
      <c r="L4" s="25" t="s">
        <v>56</v>
      </c>
      <c r="M4" s="91" t="s">
        <v>45</v>
      </c>
      <c r="N4" s="25" t="s">
        <v>44</v>
      </c>
      <c r="O4" s="25" t="s">
        <v>56</v>
      </c>
      <c r="P4" s="26" t="s">
        <v>45</v>
      </c>
    </row>
    <row r="5" spans="1:27" x14ac:dyDescent="0.25">
      <c r="A5" s="3" t="s">
        <v>1</v>
      </c>
      <c r="B5" s="27">
        <v>4472796</v>
      </c>
      <c r="C5" s="28">
        <v>1050658</v>
      </c>
      <c r="D5" s="56">
        <v>23.489960194920581</v>
      </c>
      <c r="E5" s="28">
        <v>4212726</v>
      </c>
      <c r="F5" s="28">
        <v>914194</v>
      </c>
      <c r="G5" s="66">
        <v>21.700770474984608</v>
      </c>
      <c r="H5" s="28">
        <v>4256350</v>
      </c>
      <c r="I5" s="28">
        <v>695909</v>
      </c>
      <c r="J5" s="66">
        <v>16.349900736546573</v>
      </c>
      <c r="K5" s="28">
        <v>3983499</v>
      </c>
      <c r="L5" s="28">
        <v>660007</v>
      </c>
      <c r="M5" s="93">
        <f>L5/K5*100</f>
        <v>16.568524304888744</v>
      </c>
      <c r="N5" s="28">
        <v>3578930</v>
      </c>
      <c r="O5" s="28">
        <v>587297</v>
      </c>
      <c r="P5" s="57">
        <f>O5/N5*100</f>
        <v>16.409848753677775</v>
      </c>
      <c r="R5" s="67"/>
      <c r="S5" s="68"/>
      <c r="T5" s="68"/>
      <c r="U5" s="68"/>
      <c r="V5" s="68"/>
      <c r="W5" s="68"/>
      <c r="X5" s="68"/>
      <c r="Y5" s="68"/>
      <c r="Z5" s="68"/>
      <c r="AA5" s="68"/>
    </row>
    <row r="6" spans="1:27" x14ac:dyDescent="0.25">
      <c r="A6" s="4" t="s">
        <v>2</v>
      </c>
      <c r="B6" s="27">
        <v>112335</v>
      </c>
      <c r="C6" s="28">
        <v>27377</v>
      </c>
      <c r="D6" s="56">
        <v>24.370855031824455</v>
      </c>
      <c r="E6" s="28">
        <v>119347</v>
      </c>
      <c r="F6" s="28">
        <v>26956</v>
      </c>
      <c r="G6" s="66">
        <v>22.586240123337831</v>
      </c>
      <c r="H6" s="28">
        <v>123360</v>
      </c>
      <c r="I6" s="28">
        <v>20364</v>
      </c>
      <c r="J6" s="66">
        <v>16.507782101167315</v>
      </c>
      <c r="K6" s="28">
        <v>113985</v>
      </c>
      <c r="L6" s="28">
        <v>19094</v>
      </c>
      <c r="M6" s="93">
        <f t="shared" ref="M6:M24" si="0">L6/K6*100</f>
        <v>16.751326928981882</v>
      </c>
      <c r="N6" s="28">
        <v>100214</v>
      </c>
      <c r="O6" s="28">
        <v>16774</v>
      </c>
      <c r="P6" s="57">
        <f t="shared" ref="P6:P24" si="1">O6/N6*100</f>
        <v>16.738180294170473</v>
      </c>
      <c r="R6" s="67"/>
      <c r="S6" s="68"/>
      <c r="T6" s="68"/>
      <c r="U6" s="68"/>
      <c r="V6" s="68"/>
      <c r="W6" s="68"/>
      <c r="X6" s="68"/>
      <c r="Y6" s="68"/>
      <c r="Z6" s="68"/>
      <c r="AA6" s="68"/>
    </row>
    <row r="7" spans="1:27" x14ac:dyDescent="0.25">
      <c r="A7" s="4" t="s">
        <v>3</v>
      </c>
      <c r="B7" s="27">
        <v>8885158</v>
      </c>
      <c r="C7" s="28">
        <v>2191625</v>
      </c>
      <c r="D7" s="56">
        <v>24.666134243195227</v>
      </c>
      <c r="E7" s="28">
        <v>9033909</v>
      </c>
      <c r="F7" s="28">
        <v>2107768</v>
      </c>
      <c r="G7" s="66">
        <v>23.331738232032222</v>
      </c>
      <c r="H7" s="28">
        <v>9943004</v>
      </c>
      <c r="I7" s="28">
        <v>1717471</v>
      </c>
      <c r="J7" s="66">
        <v>17.273160103324912</v>
      </c>
      <c r="K7" s="28">
        <v>9943173</v>
      </c>
      <c r="L7" s="28">
        <v>1715791</v>
      </c>
      <c r="M7" s="93">
        <f t="shared" si="0"/>
        <v>17.255970503580699</v>
      </c>
      <c r="N7" s="28">
        <v>9493968</v>
      </c>
      <c r="O7" s="28">
        <v>1578479</v>
      </c>
      <c r="P7" s="57">
        <f t="shared" si="1"/>
        <v>16.62612513545443</v>
      </c>
      <c r="R7" s="67"/>
      <c r="S7" s="68"/>
      <c r="T7" s="68"/>
      <c r="U7" s="68"/>
      <c r="V7" s="68"/>
      <c r="W7" s="68"/>
      <c r="X7" s="68"/>
      <c r="Y7" s="68"/>
      <c r="Z7" s="68"/>
      <c r="AA7" s="68"/>
    </row>
    <row r="8" spans="1:27" x14ac:dyDescent="0.25">
      <c r="A8" s="4" t="s">
        <v>4</v>
      </c>
      <c r="B8" s="27">
        <v>873119</v>
      </c>
      <c r="C8" s="28">
        <v>221468</v>
      </c>
      <c r="D8" s="56">
        <v>25.365156410523653</v>
      </c>
      <c r="E8" s="28">
        <v>939634</v>
      </c>
      <c r="F8" s="28">
        <v>220073</v>
      </c>
      <c r="G8" s="66">
        <v>23.421140571754535</v>
      </c>
      <c r="H8" s="28">
        <v>1073574</v>
      </c>
      <c r="I8" s="28">
        <v>200969</v>
      </c>
      <c r="J8" s="66">
        <v>18.719622494583511</v>
      </c>
      <c r="K8" s="28">
        <v>1138310</v>
      </c>
      <c r="L8" s="28">
        <v>201104</v>
      </c>
      <c r="M8" s="93">
        <f t="shared" si="0"/>
        <v>17.666892147130394</v>
      </c>
      <c r="N8" s="28">
        <v>1134811</v>
      </c>
      <c r="O8" s="28">
        <v>199869</v>
      </c>
      <c r="P8" s="57">
        <f t="shared" si="1"/>
        <v>17.612536360680327</v>
      </c>
      <c r="R8" s="67"/>
      <c r="S8" s="68"/>
      <c r="T8" s="68"/>
      <c r="U8" s="68"/>
      <c r="V8" s="68"/>
      <c r="W8" s="68"/>
      <c r="X8" s="68"/>
      <c r="Y8" s="68"/>
      <c r="Z8" s="68"/>
      <c r="AA8" s="68"/>
    </row>
    <row r="9" spans="1:27" x14ac:dyDescent="0.25">
      <c r="A9" s="4" t="s">
        <v>5</v>
      </c>
      <c r="B9" s="27">
        <v>4343030</v>
      </c>
      <c r="C9" s="28">
        <v>1084337</v>
      </c>
      <c r="D9" s="56">
        <v>24.967292420268798</v>
      </c>
      <c r="E9" s="28">
        <v>4527599</v>
      </c>
      <c r="F9" s="28">
        <v>1064384</v>
      </c>
      <c r="G9" s="66">
        <v>23.508795721529225</v>
      </c>
      <c r="H9" s="28">
        <v>4847745</v>
      </c>
      <c r="I9" s="28">
        <v>824556</v>
      </c>
      <c r="J9" s="66">
        <v>17.0090629767036</v>
      </c>
      <c r="K9" s="28">
        <v>4772689</v>
      </c>
      <c r="L9" s="28">
        <v>784452</v>
      </c>
      <c r="M9" s="93">
        <f t="shared" si="0"/>
        <v>16.436268946080503</v>
      </c>
      <c r="N9" s="28">
        <v>4422742</v>
      </c>
      <c r="O9" s="28">
        <v>723412</v>
      </c>
      <c r="P9" s="57">
        <f t="shared" si="1"/>
        <v>16.356640292379705</v>
      </c>
      <c r="R9" s="67"/>
      <c r="S9" s="68"/>
      <c r="T9" s="68"/>
      <c r="U9" s="68"/>
      <c r="V9" s="68"/>
      <c r="W9" s="68"/>
      <c r="X9" s="68"/>
      <c r="Y9" s="68"/>
      <c r="Z9" s="68"/>
      <c r="AA9" s="68"/>
    </row>
    <row r="10" spans="1:27" x14ac:dyDescent="0.25">
      <c r="A10" s="4" t="s">
        <v>6</v>
      </c>
      <c r="B10" s="27">
        <v>1232692</v>
      </c>
      <c r="C10" s="28">
        <v>280466</v>
      </c>
      <c r="D10" s="56">
        <v>22.752317691686162</v>
      </c>
      <c r="E10" s="28">
        <v>1184713</v>
      </c>
      <c r="F10" s="28">
        <v>258996</v>
      </c>
      <c r="G10" s="66">
        <v>21.861497257141604</v>
      </c>
      <c r="H10" s="28">
        <v>1194647</v>
      </c>
      <c r="I10" s="28">
        <v>190248</v>
      </c>
      <c r="J10" s="66">
        <v>15.925038944558517</v>
      </c>
      <c r="K10" s="28">
        <v>1152514</v>
      </c>
      <c r="L10" s="28">
        <v>184345</v>
      </c>
      <c r="M10" s="93">
        <f t="shared" si="0"/>
        <v>15.995033465970913</v>
      </c>
      <c r="N10" s="28">
        <v>1063183</v>
      </c>
      <c r="O10" s="28">
        <v>172353</v>
      </c>
      <c r="P10" s="57">
        <f t="shared" si="1"/>
        <v>16.211037986875258</v>
      </c>
      <c r="R10" s="67"/>
      <c r="S10" s="68"/>
      <c r="T10" s="68"/>
      <c r="U10" s="68"/>
      <c r="V10" s="68"/>
      <c r="W10" s="68"/>
      <c r="X10" s="68"/>
      <c r="Y10" s="68"/>
      <c r="Z10" s="68"/>
      <c r="AA10" s="68"/>
    </row>
    <row r="11" spans="1:27" x14ac:dyDescent="0.25">
      <c r="A11" s="4" t="s">
        <v>7</v>
      </c>
      <c r="B11" s="27">
        <v>1804457</v>
      </c>
      <c r="C11" s="28">
        <v>380920</v>
      </c>
      <c r="D11" s="56">
        <v>21.109951636420263</v>
      </c>
      <c r="E11" s="28">
        <v>1570152</v>
      </c>
      <c r="F11" s="28">
        <v>303078</v>
      </c>
      <c r="G11" s="66">
        <v>19.302462436757715</v>
      </c>
      <c r="H11" s="28">
        <v>1509227</v>
      </c>
      <c r="I11" s="28">
        <v>233614</v>
      </c>
      <c r="J11" s="66">
        <v>15.479049871225467</v>
      </c>
      <c r="K11" s="28">
        <v>1401526</v>
      </c>
      <c r="L11" s="28">
        <v>223347</v>
      </c>
      <c r="M11" s="93">
        <f t="shared" si="0"/>
        <v>15.935986917117484</v>
      </c>
      <c r="N11" s="28">
        <v>1263971</v>
      </c>
      <c r="O11" s="28">
        <v>208532</v>
      </c>
      <c r="P11" s="57">
        <f t="shared" si="1"/>
        <v>16.49816332811433</v>
      </c>
      <c r="R11" s="67"/>
      <c r="S11" s="68"/>
      <c r="T11" s="68"/>
      <c r="U11" s="68"/>
      <c r="V11" s="68"/>
      <c r="W11" s="68"/>
      <c r="X11" s="68"/>
      <c r="Y11" s="68"/>
      <c r="Z11" s="68"/>
      <c r="AA11" s="68"/>
    </row>
    <row r="12" spans="1:27" x14ac:dyDescent="0.25">
      <c r="A12" s="4" t="s">
        <v>8</v>
      </c>
      <c r="B12" s="27">
        <v>3954129</v>
      </c>
      <c r="C12" s="28">
        <v>903194</v>
      </c>
      <c r="D12" s="56">
        <v>22.841793982947951</v>
      </c>
      <c r="E12" s="28">
        <v>4003078</v>
      </c>
      <c r="F12" s="28">
        <v>873912</v>
      </c>
      <c r="G12" s="66">
        <v>21.831001044696105</v>
      </c>
      <c r="H12" s="28">
        <v>4425366</v>
      </c>
      <c r="I12" s="28">
        <v>739571</v>
      </c>
      <c r="J12" s="66">
        <v>16.712086638709657</v>
      </c>
      <c r="K12" s="28">
        <v>4488381</v>
      </c>
      <c r="L12" s="28">
        <v>766270</v>
      </c>
      <c r="M12" s="93">
        <f t="shared" si="0"/>
        <v>17.072302908331537</v>
      </c>
      <c r="N12" s="28">
        <v>4269688</v>
      </c>
      <c r="O12" s="28">
        <v>690125</v>
      </c>
      <c r="P12" s="57">
        <f t="shared" si="1"/>
        <v>16.163359008901821</v>
      </c>
      <c r="R12" s="67"/>
      <c r="S12" s="68"/>
      <c r="T12" s="68"/>
      <c r="U12" s="68"/>
      <c r="V12" s="68"/>
      <c r="W12" s="68"/>
      <c r="X12" s="68"/>
      <c r="Y12" s="68"/>
      <c r="Z12" s="68"/>
      <c r="AA12" s="68"/>
    </row>
    <row r="13" spans="1:27" x14ac:dyDescent="0.25">
      <c r="A13" s="4" t="s">
        <v>9</v>
      </c>
      <c r="B13" s="27">
        <v>3577571</v>
      </c>
      <c r="C13" s="28">
        <v>802011</v>
      </c>
      <c r="D13" s="56">
        <v>22.417752156421216</v>
      </c>
      <c r="E13" s="28">
        <v>3499109</v>
      </c>
      <c r="F13" s="28">
        <v>756334</v>
      </c>
      <c r="G13" s="66">
        <v>21.615045430136643</v>
      </c>
      <c r="H13" s="28">
        <v>3663191</v>
      </c>
      <c r="I13" s="28">
        <v>588940</v>
      </c>
      <c r="J13" s="66">
        <v>16.077239761726865</v>
      </c>
      <c r="K13" s="28">
        <v>3583620</v>
      </c>
      <c r="L13" s="28">
        <v>588747</v>
      </c>
      <c r="M13" s="93">
        <f t="shared" si="0"/>
        <v>16.428834530446867</v>
      </c>
      <c r="N13" s="28">
        <v>3306307</v>
      </c>
      <c r="O13" s="28">
        <v>523816</v>
      </c>
      <c r="P13" s="57">
        <f t="shared" si="1"/>
        <v>15.842932915787916</v>
      </c>
      <c r="R13" s="67"/>
      <c r="S13" s="68"/>
      <c r="T13" s="68"/>
      <c r="U13" s="68"/>
      <c r="V13" s="68"/>
      <c r="W13" s="68"/>
      <c r="X13" s="68"/>
      <c r="Y13" s="68"/>
      <c r="Z13" s="68"/>
      <c r="AA13" s="68"/>
    </row>
    <row r="14" spans="1:27" x14ac:dyDescent="0.25">
      <c r="A14" s="4" t="s">
        <v>10</v>
      </c>
      <c r="B14" s="27">
        <v>807202</v>
      </c>
      <c r="C14" s="28">
        <v>183083</v>
      </c>
      <c r="D14" s="56">
        <v>22.681187608553994</v>
      </c>
      <c r="E14" s="28">
        <v>826176</v>
      </c>
      <c r="F14" s="28">
        <v>179256</v>
      </c>
      <c r="G14" s="66">
        <v>21.697071810364861</v>
      </c>
      <c r="H14" s="28">
        <v>858812</v>
      </c>
      <c r="I14" s="28">
        <v>138386</v>
      </c>
      <c r="J14" s="66">
        <v>16.11365467646004</v>
      </c>
      <c r="K14" s="28">
        <v>803124</v>
      </c>
      <c r="L14" s="28">
        <v>126319</v>
      </c>
      <c r="M14" s="93">
        <f t="shared" si="0"/>
        <v>15.728455381734326</v>
      </c>
      <c r="N14" s="28">
        <v>708878</v>
      </c>
      <c r="O14" s="28">
        <v>103545</v>
      </c>
      <c r="P14" s="57">
        <f t="shared" si="1"/>
        <v>14.606885811098666</v>
      </c>
      <c r="R14" s="67"/>
      <c r="S14" s="68"/>
      <c r="T14" s="68"/>
      <c r="U14" s="68"/>
      <c r="V14" s="68"/>
      <c r="W14" s="68"/>
      <c r="X14" s="68"/>
      <c r="Y14" s="68"/>
      <c r="Z14" s="68"/>
      <c r="AA14" s="68"/>
    </row>
    <row r="15" spans="1:27" x14ac:dyDescent="0.25">
      <c r="A15" s="4" t="s">
        <v>11</v>
      </c>
      <c r="B15" s="27">
        <v>1412025</v>
      </c>
      <c r="C15" s="28">
        <v>329133</v>
      </c>
      <c r="D15" s="56">
        <v>23.309289849683964</v>
      </c>
      <c r="E15" s="28">
        <v>1453413</v>
      </c>
      <c r="F15" s="28">
        <v>324958</v>
      </c>
      <c r="G15" s="66">
        <v>22.358269810439289</v>
      </c>
      <c r="H15" s="28">
        <v>1487150</v>
      </c>
      <c r="I15" s="28">
        <v>246783</v>
      </c>
      <c r="J15" s="66">
        <v>16.59435833641529</v>
      </c>
      <c r="K15" s="28">
        <v>1387380</v>
      </c>
      <c r="L15" s="28">
        <v>220071</v>
      </c>
      <c r="M15" s="93">
        <f t="shared" si="0"/>
        <v>15.862344851446611</v>
      </c>
      <c r="N15" s="28">
        <v>1215467</v>
      </c>
      <c r="O15" s="28">
        <v>185826</v>
      </c>
      <c r="P15" s="57">
        <f t="shared" si="1"/>
        <v>15.288444688337899</v>
      </c>
      <c r="R15" s="67"/>
      <c r="S15" s="68"/>
      <c r="T15" s="68"/>
      <c r="U15" s="68"/>
      <c r="V15" s="68"/>
      <c r="W15" s="68"/>
      <c r="X15" s="68"/>
      <c r="Y15" s="68"/>
      <c r="Z15" s="68"/>
      <c r="AA15" s="68"/>
    </row>
    <row r="16" spans="1:27" x14ac:dyDescent="0.25">
      <c r="A16" s="4" t="s">
        <v>12</v>
      </c>
      <c r="B16" s="27">
        <v>4999778</v>
      </c>
      <c r="C16" s="28">
        <v>1247595</v>
      </c>
      <c r="D16" s="56">
        <v>24.95300791355136</v>
      </c>
      <c r="E16" s="28">
        <v>5117783</v>
      </c>
      <c r="F16" s="28">
        <v>1204618</v>
      </c>
      <c r="G16" s="66">
        <v>23.537887401634652</v>
      </c>
      <c r="H16" s="28">
        <v>5714882</v>
      </c>
      <c r="I16" s="28">
        <v>962047</v>
      </c>
      <c r="J16" s="66">
        <v>16.834065865226965</v>
      </c>
      <c r="K16" s="28">
        <v>5588697</v>
      </c>
      <c r="L16" s="28">
        <v>931874</v>
      </c>
      <c r="M16" s="93">
        <f t="shared" si="0"/>
        <v>16.674262354892385</v>
      </c>
      <c r="N16" s="28">
        <v>5106070</v>
      </c>
      <c r="O16" s="28">
        <v>802865</v>
      </c>
      <c r="P16" s="57">
        <f t="shared" si="1"/>
        <v>15.723736650692215</v>
      </c>
      <c r="R16" s="67"/>
      <c r="S16" s="68"/>
      <c r="T16" s="68"/>
      <c r="U16" s="68"/>
      <c r="V16" s="68"/>
      <c r="W16" s="68"/>
      <c r="X16" s="68"/>
      <c r="Y16" s="68"/>
      <c r="Z16" s="68"/>
      <c r="AA16" s="68"/>
    </row>
    <row r="17" spans="1:27" x14ac:dyDescent="0.25">
      <c r="A17" s="4" t="s">
        <v>13</v>
      </c>
      <c r="B17" s="27">
        <v>1217430</v>
      </c>
      <c r="C17" s="28">
        <v>290014</v>
      </c>
      <c r="D17" s="56">
        <v>23.821821377820491</v>
      </c>
      <c r="E17" s="28">
        <v>1262187</v>
      </c>
      <c r="F17" s="28">
        <v>292435</v>
      </c>
      <c r="G17" s="66">
        <v>23.16891237193855</v>
      </c>
      <c r="H17" s="28">
        <v>1275950</v>
      </c>
      <c r="I17" s="28">
        <v>216046</v>
      </c>
      <c r="J17" s="66">
        <v>16.932168188408635</v>
      </c>
      <c r="K17" s="28">
        <v>1172145</v>
      </c>
      <c r="L17" s="28">
        <v>186040</v>
      </c>
      <c r="M17" s="93">
        <f t="shared" si="0"/>
        <v>15.871756480640196</v>
      </c>
      <c r="N17" s="28">
        <v>1003086</v>
      </c>
      <c r="O17" s="28">
        <v>150579</v>
      </c>
      <c r="P17" s="57">
        <f t="shared" si="1"/>
        <v>15.011574281766467</v>
      </c>
      <c r="R17" s="67"/>
      <c r="S17" s="68"/>
      <c r="T17" s="68"/>
      <c r="U17" s="68"/>
      <c r="V17" s="68"/>
      <c r="W17" s="68"/>
      <c r="X17" s="68"/>
      <c r="Y17" s="68"/>
      <c r="Z17" s="68"/>
      <c r="AA17" s="68"/>
    </row>
    <row r="18" spans="1:27" x14ac:dyDescent="0.25">
      <c r="A18" s="4" t="s">
        <v>14</v>
      </c>
      <c r="B18" s="27">
        <v>328267</v>
      </c>
      <c r="C18" s="28">
        <v>78321</v>
      </c>
      <c r="D18" s="56">
        <v>23.858931906039903</v>
      </c>
      <c r="E18" s="28">
        <v>320190</v>
      </c>
      <c r="F18" s="28">
        <v>73852</v>
      </c>
      <c r="G18" s="66">
        <v>23.065055123520409</v>
      </c>
      <c r="H18" s="28">
        <v>292150</v>
      </c>
      <c r="I18" s="28">
        <v>51234</v>
      </c>
      <c r="J18" s="66">
        <v>17.53688173883279</v>
      </c>
      <c r="K18" s="28">
        <v>252635</v>
      </c>
      <c r="L18" s="28">
        <v>39230</v>
      </c>
      <c r="M18" s="93">
        <f t="shared" si="0"/>
        <v>15.528331387179131</v>
      </c>
      <c r="N18" s="28">
        <v>206295</v>
      </c>
      <c r="O18" s="28">
        <v>30502</v>
      </c>
      <c r="P18" s="57">
        <f t="shared" si="1"/>
        <v>14.785622530841755</v>
      </c>
      <c r="R18" s="67"/>
      <c r="S18" s="68"/>
      <c r="T18" s="68"/>
      <c r="U18" s="68"/>
      <c r="V18" s="68"/>
      <c r="W18" s="68"/>
      <c r="X18" s="68"/>
      <c r="Y18" s="68"/>
      <c r="Z18" s="68"/>
      <c r="AA18" s="68"/>
    </row>
    <row r="19" spans="1:27" x14ac:dyDescent="0.25">
      <c r="A19" s="4" t="s">
        <v>15</v>
      </c>
      <c r="B19" s="27">
        <v>5462610</v>
      </c>
      <c r="C19" s="28">
        <v>1410091</v>
      </c>
      <c r="D19" s="56">
        <v>25.813503069045751</v>
      </c>
      <c r="E19" s="28">
        <v>5699962</v>
      </c>
      <c r="F19" s="28">
        <v>1477899</v>
      </c>
      <c r="G19" s="66">
        <v>25.928225486415524</v>
      </c>
      <c r="H19" s="28">
        <v>5624420</v>
      </c>
      <c r="I19" s="28">
        <v>1118611</v>
      </c>
      <c r="J19" s="66">
        <v>19.888468499863095</v>
      </c>
      <c r="K19" s="28">
        <v>5142546</v>
      </c>
      <c r="L19" s="28">
        <v>869717</v>
      </c>
      <c r="M19" s="93">
        <f t="shared" si="0"/>
        <v>16.912187076207001</v>
      </c>
      <c r="N19" s="28">
        <v>4397046</v>
      </c>
      <c r="O19" s="28">
        <v>705209</v>
      </c>
      <c r="P19" s="57">
        <f t="shared" si="1"/>
        <v>16.038244767054973</v>
      </c>
      <c r="R19" s="67"/>
      <c r="S19" s="68"/>
      <c r="T19" s="68"/>
      <c r="U19" s="68"/>
      <c r="V19" s="68"/>
      <c r="W19" s="68"/>
      <c r="X19" s="68"/>
      <c r="Y19" s="68"/>
      <c r="Z19" s="68"/>
      <c r="AA19" s="68"/>
    </row>
    <row r="20" spans="1:27" x14ac:dyDescent="0.25">
      <c r="A20" s="4" t="s">
        <v>16</v>
      </c>
      <c r="B20" s="27">
        <v>3872188</v>
      </c>
      <c r="C20" s="28">
        <v>978797</v>
      </c>
      <c r="D20" s="56">
        <v>25.277620817997477</v>
      </c>
      <c r="E20" s="28">
        <v>4020694</v>
      </c>
      <c r="F20" s="28">
        <v>1028335</v>
      </c>
      <c r="G20" s="66">
        <v>25.576057267725421</v>
      </c>
      <c r="H20" s="28">
        <v>3922941</v>
      </c>
      <c r="I20" s="28">
        <v>723994</v>
      </c>
      <c r="J20" s="66">
        <v>18.45538844453689</v>
      </c>
      <c r="K20" s="28">
        <v>3505097</v>
      </c>
      <c r="L20" s="28">
        <v>553331</v>
      </c>
      <c r="M20" s="93">
        <f t="shared" si="0"/>
        <v>15.786467535705858</v>
      </c>
      <c r="N20" s="28">
        <v>2880010</v>
      </c>
      <c r="O20" s="28">
        <v>428513</v>
      </c>
      <c r="P20" s="57">
        <f t="shared" si="1"/>
        <v>14.878871948361292</v>
      </c>
      <c r="R20" s="67"/>
      <c r="S20" s="68"/>
      <c r="T20" s="68"/>
      <c r="U20" s="68"/>
      <c r="V20" s="68"/>
      <c r="W20" s="68"/>
      <c r="X20" s="68"/>
      <c r="Y20" s="68"/>
      <c r="Z20" s="68"/>
      <c r="AA20" s="68"/>
    </row>
    <row r="21" spans="1:27" x14ac:dyDescent="0.25">
      <c r="A21" s="4" t="s">
        <v>17</v>
      </c>
      <c r="B21" s="27">
        <v>609414</v>
      </c>
      <c r="C21" s="28">
        <v>152374</v>
      </c>
      <c r="D21" s="56">
        <v>25.003363887275317</v>
      </c>
      <c r="E21" s="28">
        <v>597103</v>
      </c>
      <c r="F21" s="28">
        <v>146420</v>
      </c>
      <c r="G21" s="66">
        <v>24.521732431423054</v>
      </c>
      <c r="H21" s="28">
        <v>541168</v>
      </c>
      <c r="I21" s="28">
        <v>99305</v>
      </c>
      <c r="J21" s="66">
        <v>18.350124175856667</v>
      </c>
      <c r="K21" s="28">
        <v>463818</v>
      </c>
      <c r="L21" s="28">
        <v>69777</v>
      </c>
      <c r="M21" s="93">
        <f t="shared" si="0"/>
        <v>15.044047449646197</v>
      </c>
      <c r="N21" s="28">
        <v>366534</v>
      </c>
      <c r="O21" s="28">
        <v>53030</v>
      </c>
      <c r="P21" s="57">
        <f t="shared" si="1"/>
        <v>14.467962044448809</v>
      </c>
      <c r="R21" s="67"/>
      <c r="S21" s="68"/>
      <c r="T21" s="68"/>
      <c r="U21" s="68"/>
      <c r="V21" s="68"/>
      <c r="W21" s="68"/>
      <c r="X21" s="68"/>
      <c r="Y21" s="68"/>
      <c r="Z21" s="68"/>
      <c r="AA21" s="68"/>
    </row>
    <row r="22" spans="1:27" x14ac:dyDescent="0.25">
      <c r="A22" s="4" t="s">
        <v>18</v>
      </c>
      <c r="B22" s="27">
        <v>2060915</v>
      </c>
      <c r="C22" s="28">
        <v>529595</v>
      </c>
      <c r="D22" s="56">
        <v>25.697081150848046</v>
      </c>
      <c r="E22" s="28">
        <v>2008185</v>
      </c>
      <c r="F22" s="28">
        <v>503220</v>
      </c>
      <c r="G22" s="66">
        <v>25.058448300330895</v>
      </c>
      <c r="H22" s="28">
        <v>1855454</v>
      </c>
      <c r="I22" s="28">
        <v>345286</v>
      </c>
      <c r="J22" s="66">
        <v>18.609246038974828</v>
      </c>
      <c r="K22" s="28">
        <v>1634258</v>
      </c>
      <c r="L22" s="28">
        <v>266459</v>
      </c>
      <c r="M22" s="93">
        <f t="shared" si="0"/>
        <v>16.304585934411826</v>
      </c>
      <c r="N22" s="28">
        <v>1357047</v>
      </c>
      <c r="O22" s="28">
        <v>208678</v>
      </c>
      <c r="P22" s="57">
        <f t="shared" si="1"/>
        <v>15.377359811414049</v>
      </c>
      <c r="R22" s="67"/>
      <c r="S22" s="68"/>
      <c r="T22" s="68"/>
      <c r="U22" s="68"/>
      <c r="V22" s="68"/>
      <c r="W22" s="68"/>
      <c r="X22" s="68"/>
      <c r="Y22" s="68"/>
      <c r="Z22" s="68"/>
      <c r="AA22" s="68"/>
    </row>
    <row r="23" spans="1:27" x14ac:dyDescent="0.25">
      <c r="A23" s="4" t="s">
        <v>19</v>
      </c>
      <c r="B23" s="27">
        <v>4904503</v>
      </c>
      <c r="C23" s="28">
        <v>1221607</v>
      </c>
      <c r="D23" s="56">
        <v>24.907865282170285</v>
      </c>
      <c r="E23" s="28">
        <v>4967306</v>
      </c>
      <c r="F23" s="28">
        <v>1220806</v>
      </c>
      <c r="G23" s="66">
        <v>24.576822929773201</v>
      </c>
      <c r="H23" s="28">
        <v>4833329</v>
      </c>
      <c r="I23" s="28">
        <v>908405</v>
      </c>
      <c r="J23" s="66">
        <v>18.794603057230326</v>
      </c>
      <c r="K23" s="28">
        <v>4283529</v>
      </c>
      <c r="L23" s="28">
        <v>707693</v>
      </c>
      <c r="M23" s="93">
        <f t="shared" si="0"/>
        <v>16.521260857577946</v>
      </c>
      <c r="N23" s="28">
        <v>3583305</v>
      </c>
      <c r="O23" s="28">
        <v>567579</v>
      </c>
      <c r="P23" s="57">
        <f t="shared" si="1"/>
        <v>15.839539196356437</v>
      </c>
      <c r="R23" s="67"/>
      <c r="S23" s="68"/>
      <c r="T23" s="68"/>
      <c r="U23" s="68"/>
      <c r="V23" s="68"/>
      <c r="W23" s="68"/>
      <c r="X23" s="68"/>
      <c r="Y23" s="68"/>
      <c r="Z23" s="68"/>
      <c r="AA23" s="68"/>
    </row>
    <row r="24" spans="1:27" ht="16.5" thickBot="1" x14ac:dyDescent="0.3">
      <c r="A24" s="5" t="s">
        <v>20</v>
      </c>
      <c r="B24" s="30">
        <v>1594445</v>
      </c>
      <c r="C24" s="31">
        <v>416427</v>
      </c>
      <c r="D24" s="58">
        <v>26.117363722172922</v>
      </c>
      <c r="E24" s="31">
        <v>1630004</v>
      </c>
      <c r="F24" s="31">
        <v>417972</v>
      </c>
      <c r="G24" s="69">
        <v>25.642391061617026</v>
      </c>
      <c r="H24" s="31">
        <v>1587413</v>
      </c>
      <c r="I24" s="31">
        <v>251594</v>
      </c>
      <c r="J24" s="69">
        <v>15.849309536963602</v>
      </c>
      <c r="K24" s="31">
        <v>1379875</v>
      </c>
      <c r="L24" s="31">
        <v>197913</v>
      </c>
      <c r="M24" s="94">
        <f t="shared" si="0"/>
        <v>14.342820907690914</v>
      </c>
      <c r="N24" s="31">
        <v>1100521</v>
      </c>
      <c r="O24" s="31">
        <v>148358</v>
      </c>
      <c r="P24" s="59">
        <f t="shared" si="1"/>
        <v>13.480705956542401</v>
      </c>
      <c r="R24" s="67"/>
      <c r="S24" s="68"/>
      <c r="T24" s="68"/>
      <c r="U24" s="68"/>
      <c r="V24" s="68"/>
      <c r="W24" s="68"/>
      <c r="X24" s="68"/>
      <c r="Y24" s="68"/>
      <c r="Z24" s="68"/>
      <c r="AA24" s="68"/>
    </row>
    <row r="25" spans="1:27" ht="16.5" thickBot="1" x14ac:dyDescent="0.3"/>
    <row r="26" spans="1:27" ht="20.100000000000001" customHeight="1" x14ac:dyDescent="0.25">
      <c r="A26" s="258" t="s">
        <v>21</v>
      </c>
      <c r="B26" s="260">
        <v>1981</v>
      </c>
      <c r="C26" s="260"/>
      <c r="D26" s="260"/>
      <c r="E26" s="264">
        <v>2001</v>
      </c>
      <c r="F26" s="264"/>
      <c r="G26" s="264"/>
      <c r="H26" s="264">
        <v>2021</v>
      </c>
      <c r="I26" s="264"/>
      <c r="J26" s="264"/>
      <c r="K26" s="264" t="s">
        <v>57</v>
      </c>
      <c r="L26" s="264"/>
      <c r="M26" s="262"/>
      <c r="N26" s="264" t="s">
        <v>58</v>
      </c>
      <c r="O26" s="264"/>
      <c r="P26" s="265"/>
    </row>
    <row r="27" spans="1:27" ht="50.1" customHeight="1" x14ac:dyDescent="0.25">
      <c r="A27" s="259"/>
      <c r="B27" s="25" t="s">
        <v>44</v>
      </c>
      <c r="C27" s="25" t="s">
        <v>56</v>
      </c>
      <c r="D27" s="25" t="s">
        <v>45</v>
      </c>
      <c r="E27" s="25" t="s">
        <v>44</v>
      </c>
      <c r="F27" s="25" t="s">
        <v>56</v>
      </c>
      <c r="G27" s="25" t="s">
        <v>45</v>
      </c>
      <c r="H27" s="25" t="s">
        <v>44</v>
      </c>
      <c r="I27" s="25" t="s">
        <v>56</v>
      </c>
      <c r="J27" s="25" t="s">
        <v>45</v>
      </c>
      <c r="K27" s="25" t="s">
        <v>44</v>
      </c>
      <c r="L27" s="25" t="s">
        <v>56</v>
      </c>
      <c r="M27" s="91" t="s">
        <v>45</v>
      </c>
      <c r="N27" s="25" t="s">
        <v>44</v>
      </c>
      <c r="O27" s="25" t="s">
        <v>56</v>
      </c>
      <c r="P27" s="26" t="s">
        <v>45</v>
      </c>
    </row>
    <row r="28" spans="1:27" x14ac:dyDescent="0.25">
      <c r="A28" s="3" t="s">
        <v>22</v>
      </c>
      <c r="B28" s="33">
        <f>B5+B6+B7+B11</f>
        <v>15274746</v>
      </c>
      <c r="C28" s="33">
        <f t="shared" ref="C28:F28" si="2">C5+C6+C7+C11</f>
        <v>3650580</v>
      </c>
      <c r="D28" s="34">
        <f>C28/B28*100</f>
        <v>23.899448147943016</v>
      </c>
      <c r="E28" s="33">
        <f t="shared" si="2"/>
        <v>14936134</v>
      </c>
      <c r="F28" s="33">
        <f t="shared" si="2"/>
        <v>3351996</v>
      </c>
      <c r="G28" s="34">
        <f>F28/E28*100</f>
        <v>22.44219287266705</v>
      </c>
      <c r="H28" s="33">
        <f t="shared" ref="H28:I28" si="3">H5+H6+H7+H11</f>
        <v>15831941</v>
      </c>
      <c r="I28" s="33">
        <f t="shared" si="3"/>
        <v>2667358</v>
      </c>
      <c r="J28" s="34">
        <f>I28/H28*100</f>
        <v>16.847953134741974</v>
      </c>
      <c r="K28" s="33">
        <f>K5+K6+K7+K11</f>
        <v>15442183</v>
      </c>
      <c r="L28" s="33">
        <f>L5+L6+L7+L11</f>
        <v>2618239</v>
      </c>
      <c r="M28" s="95">
        <f>L28/K28*100</f>
        <v>16.955109261430202</v>
      </c>
      <c r="N28" s="33">
        <f t="shared" ref="N28:O28" si="4">N5+N6+N7+N11</f>
        <v>14437083</v>
      </c>
      <c r="O28" s="33">
        <f t="shared" si="4"/>
        <v>2391082</v>
      </c>
      <c r="P28" s="35">
        <f>O28/N28*100</f>
        <v>16.562085291052217</v>
      </c>
    </row>
    <row r="29" spans="1:27" x14ac:dyDescent="0.25">
      <c r="A29" s="4" t="s">
        <v>23</v>
      </c>
      <c r="B29" s="33">
        <f>B8+B9+B10+B12</f>
        <v>10402970</v>
      </c>
      <c r="C29" s="33">
        <f t="shared" ref="C29:F29" si="5">C8+C9+C10+C12</f>
        <v>2489465</v>
      </c>
      <c r="D29" s="34">
        <f t="shared" ref="D29:D32" si="6">C29/B29*100</f>
        <v>23.930329511668301</v>
      </c>
      <c r="E29" s="33">
        <f t="shared" si="5"/>
        <v>10655024</v>
      </c>
      <c r="F29" s="33">
        <f t="shared" si="5"/>
        <v>2417365</v>
      </c>
      <c r="G29" s="34">
        <f t="shared" ref="G29:G32" si="7">F29/E29*100</f>
        <v>22.687560347118879</v>
      </c>
      <c r="H29" s="33">
        <f t="shared" ref="H29:I29" si="8">H8+H9+H10+H12</f>
        <v>11541332</v>
      </c>
      <c r="I29" s="33">
        <f t="shared" si="8"/>
        <v>1955344</v>
      </c>
      <c r="J29" s="34">
        <f t="shared" ref="J29:J32" si="9">I29/H29*100</f>
        <v>16.942099923994906</v>
      </c>
      <c r="K29" s="33">
        <f t="shared" ref="K29:L29" si="10">K8+K9+K10+K12</f>
        <v>11551894</v>
      </c>
      <c r="L29" s="33">
        <f t="shared" si="10"/>
        <v>1936171</v>
      </c>
      <c r="M29" s="95">
        <f t="shared" ref="M29:M32" si="11">L29/K29*100</f>
        <v>16.760636827173101</v>
      </c>
      <c r="N29" s="33">
        <f t="shared" ref="N29:O29" si="12">N8+N9+N10+N12</f>
        <v>10890424</v>
      </c>
      <c r="O29" s="33">
        <f t="shared" si="12"/>
        <v>1785759</v>
      </c>
      <c r="P29" s="35">
        <f t="shared" ref="P29:P32" si="13">O29/N29*100</f>
        <v>16.397515835930722</v>
      </c>
    </row>
    <row r="30" spans="1:27" x14ac:dyDescent="0.25">
      <c r="A30" s="4" t="s">
        <v>24</v>
      </c>
      <c r="B30" s="33">
        <f>B13+B14+B15+B16</f>
        <v>10796576</v>
      </c>
      <c r="C30" s="33">
        <f t="shared" ref="C30:F30" si="14">C13+C14+C15+C16</f>
        <v>2561822</v>
      </c>
      <c r="D30" s="34">
        <f t="shared" si="6"/>
        <v>23.728096759565254</v>
      </c>
      <c r="E30" s="33">
        <f t="shared" si="14"/>
        <v>10896481</v>
      </c>
      <c r="F30" s="33">
        <f t="shared" si="14"/>
        <v>2465166</v>
      </c>
      <c r="G30" s="34">
        <f t="shared" si="7"/>
        <v>22.623505698766419</v>
      </c>
      <c r="H30" s="33">
        <f t="shared" ref="H30:I30" si="15">H13+H14+H15+H16</f>
        <v>11724035</v>
      </c>
      <c r="I30" s="33">
        <f t="shared" si="15"/>
        <v>1936156</v>
      </c>
      <c r="J30" s="34">
        <f t="shared" si="9"/>
        <v>16.5144167515706</v>
      </c>
      <c r="K30" s="33">
        <f t="shared" ref="K30:L30" si="16">K13+K14+K15+K16</f>
        <v>11362821</v>
      </c>
      <c r="L30" s="33">
        <f t="shared" si="16"/>
        <v>1867011</v>
      </c>
      <c r="M30" s="95">
        <f t="shared" si="11"/>
        <v>16.430875748196687</v>
      </c>
      <c r="N30" s="33">
        <f t="shared" ref="N30:O30" si="17">N13+N14+N15+N16</f>
        <v>10336722</v>
      </c>
      <c r="O30" s="33">
        <f t="shared" si="17"/>
        <v>1616052</v>
      </c>
      <c r="P30" s="35">
        <f t="shared" si="13"/>
        <v>15.634085931690917</v>
      </c>
    </row>
    <row r="31" spans="1:27" x14ac:dyDescent="0.25">
      <c r="A31" s="4" t="s">
        <v>25</v>
      </c>
      <c r="B31" s="33">
        <f>B17+B18+B19+B20+B21+B22</f>
        <v>13550824</v>
      </c>
      <c r="C31" s="33">
        <f t="shared" ref="C31:F31" si="18">C17+C18+C19+C20+C21+C22</f>
        <v>3439192</v>
      </c>
      <c r="D31" s="34">
        <f t="shared" si="6"/>
        <v>25.37994737441797</v>
      </c>
      <c r="E31" s="33">
        <f t="shared" si="18"/>
        <v>13908321</v>
      </c>
      <c r="F31" s="33">
        <f t="shared" si="18"/>
        <v>3522161</v>
      </c>
      <c r="G31" s="34">
        <f t="shared" si="7"/>
        <v>25.324127908753329</v>
      </c>
      <c r="H31" s="33">
        <f t="shared" ref="H31:I31" si="19">H17+H18+H19+H20+H21+H22</f>
        <v>13512083</v>
      </c>
      <c r="I31" s="33">
        <f t="shared" si="19"/>
        <v>2554476</v>
      </c>
      <c r="J31" s="34">
        <f t="shared" si="9"/>
        <v>18.905123658580251</v>
      </c>
      <c r="K31" s="33">
        <f t="shared" ref="K31:L31" si="20">K17+K18+K19+K20+K21+K22</f>
        <v>12170499</v>
      </c>
      <c r="L31" s="33">
        <f t="shared" si="20"/>
        <v>1984554</v>
      </c>
      <c r="M31" s="95">
        <f t="shared" si="11"/>
        <v>16.306266489155458</v>
      </c>
      <c r="N31" s="33">
        <f t="shared" ref="N31:O31" si="21">N17+N18+N19+N20+N21+N22</f>
        <v>10210018</v>
      </c>
      <c r="O31" s="33">
        <f t="shared" si="21"/>
        <v>1576511</v>
      </c>
      <c r="P31" s="35">
        <f t="shared" si="13"/>
        <v>15.440824883952212</v>
      </c>
    </row>
    <row r="32" spans="1:27" ht="16.5" thickBot="1" x14ac:dyDescent="0.3">
      <c r="A32" s="5" t="s">
        <v>26</v>
      </c>
      <c r="B32" s="36">
        <f>B23+B24</f>
        <v>6498948</v>
      </c>
      <c r="C32" s="36">
        <f t="shared" ref="C32:F32" si="22">C23+C24</f>
        <v>1638034</v>
      </c>
      <c r="D32" s="37">
        <f t="shared" si="6"/>
        <v>25.204602344871819</v>
      </c>
      <c r="E32" s="36">
        <f t="shared" si="22"/>
        <v>6597310</v>
      </c>
      <c r="F32" s="36">
        <f t="shared" si="22"/>
        <v>1638778</v>
      </c>
      <c r="G32" s="37">
        <f t="shared" si="7"/>
        <v>24.840093917066199</v>
      </c>
      <c r="H32" s="36">
        <f t="shared" ref="H32:I32" si="23">H23+H24</f>
        <v>6420742</v>
      </c>
      <c r="I32" s="36">
        <f t="shared" si="23"/>
        <v>1159999</v>
      </c>
      <c r="J32" s="37">
        <f t="shared" si="9"/>
        <v>18.066432197400239</v>
      </c>
      <c r="K32" s="36">
        <f t="shared" ref="K32:L32" si="24">K23+K24</f>
        <v>5663404</v>
      </c>
      <c r="L32" s="36">
        <f t="shared" si="24"/>
        <v>905606</v>
      </c>
      <c r="M32" s="96">
        <f t="shared" si="11"/>
        <v>15.990489112201779</v>
      </c>
      <c r="N32" s="36">
        <f t="shared" ref="N32:O32" si="25">N23+N24</f>
        <v>4683826</v>
      </c>
      <c r="O32" s="36">
        <f t="shared" si="25"/>
        <v>715937</v>
      </c>
      <c r="P32" s="38">
        <f t="shared" si="13"/>
        <v>15.285303083419411</v>
      </c>
    </row>
    <row r="33" spans="1:16" ht="16.5" thickBot="1" x14ac:dyDescent="0.3"/>
    <row r="34" spans="1:16" ht="20.100000000000001" customHeight="1" x14ac:dyDescent="0.25">
      <c r="A34" s="258" t="s">
        <v>27</v>
      </c>
      <c r="B34" s="260">
        <v>1981</v>
      </c>
      <c r="C34" s="260"/>
      <c r="D34" s="260"/>
      <c r="E34" s="264">
        <v>2001</v>
      </c>
      <c r="F34" s="264"/>
      <c r="G34" s="264"/>
      <c r="H34" s="264">
        <v>2021</v>
      </c>
      <c r="I34" s="264"/>
      <c r="J34" s="264"/>
      <c r="K34" s="264" t="s">
        <v>57</v>
      </c>
      <c r="L34" s="264"/>
      <c r="M34" s="262"/>
      <c r="N34" s="264" t="s">
        <v>58</v>
      </c>
      <c r="O34" s="264"/>
      <c r="P34" s="265"/>
    </row>
    <row r="35" spans="1:16" ht="50.1" customHeight="1" x14ac:dyDescent="0.25">
      <c r="A35" s="259"/>
      <c r="B35" s="25" t="s">
        <v>44</v>
      </c>
      <c r="C35" s="25" t="s">
        <v>56</v>
      </c>
      <c r="D35" s="25" t="s">
        <v>45</v>
      </c>
      <c r="E35" s="25" t="s">
        <v>44</v>
      </c>
      <c r="F35" s="25" t="s">
        <v>56</v>
      </c>
      <c r="G35" s="25" t="s">
        <v>45</v>
      </c>
      <c r="H35" s="25" t="s">
        <v>44</v>
      </c>
      <c r="I35" s="25" t="s">
        <v>56</v>
      </c>
      <c r="J35" s="25" t="s">
        <v>45</v>
      </c>
      <c r="K35" s="25" t="s">
        <v>44</v>
      </c>
      <c r="L35" s="25" t="s">
        <v>56</v>
      </c>
      <c r="M35" s="91" t="s">
        <v>45</v>
      </c>
      <c r="N35" s="25" t="s">
        <v>44</v>
      </c>
      <c r="O35" s="25" t="s">
        <v>56</v>
      </c>
      <c r="P35" s="26" t="s">
        <v>45</v>
      </c>
    </row>
    <row r="36" spans="1:16" x14ac:dyDescent="0.25">
      <c r="A36" s="39" t="s">
        <v>28</v>
      </c>
      <c r="B36" s="33">
        <f>B28+B29+B30</f>
        <v>36474292</v>
      </c>
      <c r="C36" s="33">
        <f t="shared" ref="C36:F36" si="26">C28+C29+C30</f>
        <v>8701867</v>
      </c>
      <c r="D36" s="34">
        <f>C36/B36*100</f>
        <v>23.857535055101277</v>
      </c>
      <c r="E36" s="33">
        <f t="shared" si="26"/>
        <v>36487639</v>
      </c>
      <c r="F36" s="33">
        <f t="shared" si="26"/>
        <v>8234527</v>
      </c>
      <c r="G36" s="34">
        <f>F36/E36*100</f>
        <v>22.567990765310959</v>
      </c>
      <c r="H36" s="33">
        <f t="shared" ref="H36:I36" si="27">H28+H29+H30</f>
        <v>39097308</v>
      </c>
      <c r="I36" s="33">
        <f t="shared" si="27"/>
        <v>6558858</v>
      </c>
      <c r="J36" s="34">
        <f>I36/H36*100</f>
        <v>16.775727883873746</v>
      </c>
      <c r="K36" s="33">
        <f t="shared" ref="K36:L36" si="28">K28+K29+K30</f>
        <v>38356898</v>
      </c>
      <c r="L36" s="33">
        <f t="shared" si="28"/>
        <v>6421421</v>
      </c>
      <c r="M36" s="95">
        <f>L36/K36*100</f>
        <v>16.741241692693713</v>
      </c>
      <c r="N36" s="33">
        <f t="shared" ref="N36:O36" si="29">N28+N29+N30</f>
        <v>35664229</v>
      </c>
      <c r="O36" s="33">
        <f t="shared" si="29"/>
        <v>5792893</v>
      </c>
      <c r="P36" s="35">
        <f>O36/N36*100</f>
        <v>16.242866206360439</v>
      </c>
    </row>
    <row r="37" spans="1:16" ht="16.5" thickBot="1" x14ac:dyDescent="0.3">
      <c r="A37" s="40" t="s">
        <v>29</v>
      </c>
      <c r="B37" s="36">
        <f>+B31+B32</f>
        <v>20049772</v>
      </c>
      <c r="C37" s="36">
        <f t="shared" ref="C37:F37" si="30">+C31+C32</f>
        <v>5077226</v>
      </c>
      <c r="D37" s="37">
        <f t="shared" ref="D37:D39" si="31">C37/B37*100</f>
        <v>25.323110906198831</v>
      </c>
      <c r="E37" s="36">
        <f t="shared" si="30"/>
        <v>20505631</v>
      </c>
      <c r="F37" s="36">
        <f t="shared" si="30"/>
        <v>5160939</v>
      </c>
      <c r="G37" s="37">
        <f t="shared" ref="G37:G39" si="32">F37/E37*100</f>
        <v>25.168398865657927</v>
      </c>
      <c r="H37" s="36">
        <f t="shared" ref="H37:I37" si="33">+H31+H32</f>
        <v>19932825</v>
      </c>
      <c r="I37" s="36">
        <f t="shared" si="33"/>
        <v>3714475</v>
      </c>
      <c r="J37" s="37">
        <f t="shared" ref="J37" si="34">I37/H37*100</f>
        <v>18.634965189329662</v>
      </c>
      <c r="K37" s="36">
        <f t="shared" ref="K37:L37" si="35">+K31+K32</f>
        <v>17833903</v>
      </c>
      <c r="L37" s="36">
        <f t="shared" si="35"/>
        <v>2890160</v>
      </c>
      <c r="M37" s="96">
        <f t="shared" ref="M37" si="36">L37/K37*100</f>
        <v>16.205986990060449</v>
      </c>
      <c r="N37" s="36">
        <f t="shared" ref="N37:O37" si="37">+N31+N32</f>
        <v>14893844</v>
      </c>
      <c r="O37" s="36">
        <f t="shared" si="37"/>
        <v>2292448</v>
      </c>
      <c r="P37" s="38">
        <f t="shared" ref="P37" si="38">O37/N37*100</f>
        <v>15.391916284338683</v>
      </c>
    </row>
    <row r="38" spans="1:16" ht="16.5" thickBot="1" x14ac:dyDescent="0.3">
      <c r="A38" s="12"/>
      <c r="D38" s="41"/>
      <c r="F38" s="174"/>
      <c r="G38" s="41"/>
      <c r="J38" s="41"/>
      <c r="M38" s="41"/>
      <c r="P38" s="41"/>
    </row>
    <row r="39" spans="1:16" ht="16.5" thickBot="1" x14ac:dyDescent="0.3">
      <c r="A39" s="6" t="s">
        <v>30</v>
      </c>
      <c r="B39" s="42">
        <f>+B36+B37</f>
        <v>56524064</v>
      </c>
      <c r="C39" s="42">
        <f>+C36+C37</f>
        <v>13779093</v>
      </c>
      <c r="D39" s="43">
        <f t="shared" si="31"/>
        <v>24.377392609278768</v>
      </c>
      <c r="E39" s="42">
        <f>+E36+E37</f>
        <v>56993270</v>
      </c>
      <c r="F39" s="42">
        <f>+F36+F37</f>
        <v>13395466</v>
      </c>
      <c r="G39" s="43">
        <f t="shared" si="32"/>
        <v>23.503592617163392</v>
      </c>
      <c r="H39" s="42">
        <f>+H36+H37</f>
        <v>59030133</v>
      </c>
      <c r="I39" s="42">
        <f>+I36+I37</f>
        <v>10273333</v>
      </c>
      <c r="J39" s="43">
        <f t="shared" ref="J39" si="39">I39/H39*100</f>
        <v>17.403540324057882</v>
      </c>
      <c r="K39" s="42">
        <f>+K36+K37</f>
        <v>56190801</v>
      </c>
      <c r="L39" s="42">
        <f>+L36+L37</f>
        <v>9311581</v>
      </c>
      <c r="M39" s="86">
        <f t="shared" ref="M39" si="40">L39/K39*100</f>
        <v>16.571361920966389</v>
      </c>
      <c r="N39" s="42">
        <f>+N36+N37</f>
        <v>50558073</v>
      </c>
      <c r="O39" s="42">
        <f>+O36+O37</f>
        <v>8085341</v>
      </c>
      <c r="P39" s="44">
        <f t="shared" ref="P39" si="41">O39/N39*100</f>
        <v>15.992185857241831</v>
      </c>
    </row>
    <row r="40" spans="1:16" x14ac:dyDescent="0.25">
      <c r="A40" s="192" t="s">
        <v>160</v>
      </c>
    </row>
    <row r="41" spans="1:16" x14ac:dyDescent="0.25">
      <c r="B41" s="47"/>
      <c r="C41" s="48"/>
      <c r="D41" s="49"/>
      <c r="E41" s="48"/>
      <c r="F41" s="48"/>
      <c r="G41" s="50"/>
    </row>
    <row r="42" spans="1:16" x14ac:dyDescent="0.25">
      <c r="A42" s="101" t="s">
        <v>159</v>
      </c>
    </row>
    <row r="43" spans="1:16" x14ac:dyDescent="0.25">
      <c r="B43" s="47"/>
    </row>
  </sheetData>
  <mergeCells count="18">
    <mergeCell ref="N3:P3"/>
    <mergeCell ref="A3:A4"/>
    <mergeCell ref="B3:D3"/>
    <mergeCell ref="E3:G3"/>
    <mergeCell ref="H3:J3"/>
    <mergeCell ref="K3:M3"/>
    <mergeCell ref="N34:P34"/>
    <mergeCell ref="A26:A27"/>
    <mergeCell ref="B26:D26"/>
    <mergeCell ref="E26:G26"/>
    <mergeCell ref="H26:J26"/>
    <mergeCell ref="K26:M26"/>
    <mergeCell ref="N26:P26"/>
    <mergeCell ref="A34:A35"/>
    <mergeCell ref="B34:D34"/>
    <mergeCell ref="E34:G34"/>
    <mergeCell ref="H34:J34"/>
    <mergeCell ref="K34:M34"/>
  </mergeCells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90" zoomScaleNormal="90" workbookViewId="0">
      <selection activeCell="E3" sqref="E3:G3"/>
    </sheetView>
  </sheetViews>
  <sheetFormatPr defaultColWidth="9.140625" defaultRowHeight="15.75" x14ac:dyDescent="0.25"/>
  <cols>
    <col min="1" max="1" width="23.28515625" style="24" customWidth="1"/>
    <col min="2" max="7" width="11.7109375" style="24" customWidth="1"/>
    <col min="8" max="16384" width="9.140625" style="24"/>
  </cols>
  <sheetData>
    <row r="1" spans="1:7" x14ac:dyDescent="0.25">
      <c r="A1" s="226" t="s">
        <v>161</v>
      </c>
      <c r="B1" s="135"/>
      <c r="C1" s="135"/>
      <c r="D1" s="135"/>
      <c r="E1" s="135"/>
      <c r="F1" s="135"/>
      <c r="G1" s="135"/>
    </row>
    <row r="2" spans="1:7" ht="15.95" customHeight="1" thickBot="1" x14ac:dyDescent="0.3"/>
    <row r="3" spans="1:7" ht="19.5" customHeight="1" x14ac:dyDescent="0.25">
      <c r="A3" s="268" t="s">
        <v>104</v>
      </c>
      <c r="B3" s="266">
        <v>2010</v>
      </c>
      <c r="C3" s="266"/>
      <c r="D3" s="266"/>
      <c r="E3" s="266">
        <v>2022</v>
      </c>
      <c r="F3" s="266"/>
      <c r="G3" s="267"/>
    </row>
    <row r="4" spans="1:7" ht="49.5" customHeight="1" thickBot="1" x14ac:dyDescent="0.3">
      <c r="A4" s="269"/>
      <c r="B4" s="181" t="s">
        <v>38</v>
      </c>
      <c r="C4" s="181" t="s">
        <v>39</v>
      </c>
      <c r="D4" s="181" t="s">
        <v>40</v>
      </c>
      <c r="E4" s="181" t="s">
        <v>38</v>
      </c>
      <c r="F4" s="181" t="s">
        <v>39</v>
      </c>
      <c r="G4" s="182" t="s">
        <v>40</v>
      </c>
    </row>
    <row r="5" spans="1:7" x14ac:dyDescent="0.25">
      <c r="A5" s="3" t="s">
        <v>52</v>
      </c>
      <c r="B5" s="177">
        <v>54.4</v>
      </c>
      <c r="C5" s="177">
        <v>39.4</v>
      </c>
      <c r="D5" s="177">
        <v>46.9</v>
      </c>
      <c r="E5" s="177">
        <v>43.8</v>
      </c>
      <c r="F5" s="177">
        <v>33.200000000000003</v>
      </c>
      <c r="G5" s="177">
        <v>38.6</v>
      </c>
    </row>
    <row r="6" spans="1:7" x14ac:dyDescent="0.25">
      <c r="A6" s="4" t="s">
        <v>59</v>
      </c>
      <c r="B6" s="178">
        <v>44.3</v>
      </c>
      <c r="C6" s="178">
        <v>34.700000000000003</v>
      </c>
      <c r="D6" s="178">
        <v>39.5</v>
      </c>
      <c r="E6" s="178">
        <v>47.9</v>
      </c>
      <c r="F6" s="178">
        <v>39</v>
      </c>
      <c r="G6" s="178">
        <v>43.5</v>
      </c>
    </row>
    <row r="7" spans="1:7" x14ac:dyDescent="0.25">
      <c r="A7" s="4" t="s">
        <v>49</v>
      </c>
      <c r="B7" s="178">
        <v>79.8</v>
      </c>
      <c r="C7" s="178">
        <v>51.3</v>
      </c>
      <c r="D7" s="178">
        <v>66</v>
      </c>
      <c r="E7" s="178">
        <v>71.400000000000006</v>
      </c>
      <c r="F7" s="178">
        <v>46.8</v>
      </c>
      <c r="G7" s="178">
        <v>59.6</v>
      </c>
    </row>
    <row r="8" spans="1:7" x14ac:dyDescent="0.25">
      <c r="A8" s="4" t="s">
        <v>68</v>
      </c>
      <c r="B8" s="178">
        <v>61.8</v>
      </c>
      <c r="C8" s="178">
        <v>45.9</v>
      </c>
      <c r="D8" s="178">
        <v>53.9</v>
      </c>
      <c r="E8" s="178">
        <v>58.3</v>
      </c>
      <c r="F8" s="178">
        <v>48.9</v>
      </c>
      <c r="G8" s="178">
        <v>53.5</v>
      </c>
    </row>
    <row r="9" spans="1:7" x14ac:dyDescent="0.25">
      <c r="A9" s="4" t="s">
        <v>67</v>
      </c>
      <c r="B9" s="178">
        <v>79</v>
      </c>
      <c r="C9" s="178">
        <v>57.5</v>
      </c>
      <c r="D9" s="178">
        <v>68.7</v>
      </c>
      <c r="E9" s="178">
        <v>84.5</v>
      </c>
      <c r="F9" s="178">
        <v>71.5</v>
      </c>
      <c r="G9" s="178">
        <v>78.2</v>
      </c>
    </row>
    <row r="10" spans="1:7" x14ac:dyDescent="0.25">
      <c r="A10" s="4" t="s">
        <v>61</v>
      </c>
      <c r="B10" s="178">
        <v>21.8</v>
      </c>
      <c r="C10" s="178">
        <v>13.5</v>
      </c>
      <c r="D10" s="178">
        <v>17.7</v>
      </c>
      <c r="E10" s="178">
        <v>18</v>
      </c>
      <c r="F10" s="178">
        <v>13</v>
      </c>
      <c r="G10" s="178">
        <v>15.5</v>
      </c>
    </row>
    <row r="11" spans="1:7" x14ac:dyDescent="0.25">
      <c r="A11" s="4" t="s">
        <v>50</v>
      </c>
      <c r="B11" s="178">
        <v>49.1</v>
      </c>
      <c r="C11" s="178">
        <v>38</v>
      </c>
      <c r="D11" s="178">
        <v>43.6</v>
      </c>
      <c r="E11" s="178">
        <v>37.299999999999997</v>
      </c>
      <c r="F11" s="178">
        <v>29.1</v>
      </c>
      <c r="G11" s="178">
        <v>33.4</v>
      </c>
    </row>
    <row r="12" spans="1:7" x14ac:dyDescent="0.25">
      <c r="A12" s="4" t="s">
        <v>77</v>
      </c>
      <c r="B12" s="178">
        <v>24.8</v>
      </c>
      <c r="C12" s="178">
        <v>13.8</v>
      </c>
      <c r="D12" s="178">
        <v>19.399999999999999</v>
      </c>
      <c r="E12" s="178">
        <v>20.7</v>
      </c>
      <c r="F12" s="178">
        <v>12.4</v>
      </c>
      <c r="G12" s="178">
        <v>16.7</v>
      </c>
    </row>
    <row r="13" spans="1:7" x14ac:dyDescent="0.25">
      <c r="A13" s="4" t="s">
        <v>66</v>
      </c>
      <c r="B13" s="178">
        <v>38.200000000000003</v>
      </c>
      <c r="C13" s="178">
        <v>29.9</v>
      </c>
      <c r="D13" s="178">
        <v>34</v>
      </c>
      <c r="E13" s="178">
        <v>47.5</v>
      </c>
      <c r="F13" s="178">
        <v>39.4</v>
      </c>
      <c r="G13" s="178">
        <v>43.4</v>
      </c>
    </row>
    <row r="14" spans="1:7" x14ac:dyDescent="0.25">
      <c r="A14" s="4" t="s">
        <v>62</v>
      </c>
      <c r="B14" s="178">
        <v>49.2</v>
      </c>
      <c r="C14" s="178">
        <v>34</v>
      </c>
      <c r="D14" s="178">
        <v>41.8</v>
      </c>
      <c r="E14" s="178">
        <v>35.5</v>
      </c>
      <c r="F14" s="178">
        <v>27</v>
      </c>
      <c r="G14" s="178">
        <v>31.3</v>
      </c>
    </row>
    <row r="15" spans="1:7" x14ac:dyDescent="0.25">
      <c r="A15" s="4" t="s">
        <v>64</v>
      </c>
      <c r="B15" s="178">
        <v>69</v>
      </c>
      <c r="C15" s="178">
        <v>49.8</v>
      </c>
      <c r="D15" s="178">
        <v>59.6</v>
      </c>
      <c r="E15" s="178">
        <v>79.2</v>
      </c>
      <c r="F15" s="178">
        <v>64.400000000000006</v>
      </c>
      <c r="G15" s="178">
        <v>71.900000000000006</v>
      </c>
    </row>
    <row r="16" spans="1:7" x14ac:dyDescent="0.25">
      <c r="A16" s="4" t="s">
        <v>63</v>
      </c>
      <c r="B16" s="178">
        <v>53</v>
      </c>
      <c r="C16" s="178">
        <v>34.700000000000003</v>
      </c>
      <c r="D16" s="178">
        <v>43.7</v>
      </c>
      <c r="E16" s="178">
        <v>68.599999999999994</v>
      </c>
      <c r="F16" s="178">
        <v>59.3</v>
      </c>
      <c r="G16" s="178">
        <v>64.099999999999994</v>
      </c>
    </row>
    <row r="17" spans="1:7" x14ac:dyDescent="0.25">
      <c r="A17" s="63" t="s">
        <v>30</v>
      </c>
      <c r="B17" s="179">
        <v>66.900000000000006</v>
      </c>
      <c r="C17" s="179">
        <v>55.8</v>
      </c>
      <c r="D17" s="179">
        <v>61.4</v>
      </c>
      <c r="E17" s="179">
        <v>72.599999999999994</v>
      </c>
      <c r="F17" s="179">
        <v>66</v>
      </c>
      <c r="G17" s="179">
        <v>69.400000000000006</v>
      </c>
    </row>
    <row r="18" spans="1:7" x14ac:dyDescent="0.25">
      <c r="A18" s="4" t="s">
        <v>69</v>
      </c>
      <c r="B18" s="178">
        <v>62.5</v>
      </c>
      <c r="C18" s="178">
        <v>50.2</v>
      </c>
      <c r="D18" s="178">
        <v>56.4</v>
      </c>
      <c r="E18" s="178">
        <v>56</v>
      </c>
      <c r="F18" s="178">
        <v>42.8</v>
      </c>
      <c r="G18" s="178">
        <v>49.6</v>
      </c>
    </row>
    <row r="19" spans="1:7" x14ac:dyDescent="0.25">
      <c r="A19" s="4" t="s">
        <v>70</v>
      </c>
      <c r="B19" s="178">
        <v>60</v>
      </c>
      <c r="C19" s="178">
        <v>51.7</v>
      </c>
      <c r="D19" s="178">
        <v>55.7</v>
      </c>
      <c r="E19" s="178">
        <v>47.8</v>
      </c>
      <c r="F19" s="178">
        <v>39.6</v>
      </c>
      <c r="G19" s="178">
        <v>43.8</v>
      </c>
    </row>
    <row r="20" spans="1:7" x14ac:dyDescent="0.25">
      <c r="A20" s="4" t="s">
        <v>71</v>
      </c>
      <c r="B20" s="178">
        <v>56.7</v>
      </c>
      <c r="C20" s="178">
        <v>39.200000000000003</v>
      </c>
      <c r="D20" s="178">
        <v>47.9</v>
      </c>
      <c r="E20" s="178">
        <v>49</v>
      </c>
      <c r="F20" s="178">
        <v>49.6</v>
      </c>
      <c r="G20" s="178">
        <v>49.3</v>
      </c>
    </row>
    <row r="21" spans="1:7" x14ac:dyDescent="0.25">
      <c r="A21" s="4" t="s">
        <v>51</v>
      </c>
      <c r="B21" s="178">
        <v>73.2</v>
      </c>
      <c r="C21" s="178">
        <v>62.3</v>
      </c>
      <c r="D21" s="178">
        <v>67.900000000000006</v>
      </c>
      <c r="E21" s="178">
        <v>63.8</v>
      </c>
      <c r="F21" s="178">
        <v>54.1</v>
      </c>
      <c r="G21" s="178">
        <v>59.3</v>
      </c>
    </row>
    <row r="22" spans="1:7" x14ac:dyDescent="0.25">
      <c r="A22" s="4" t="s">
        <v>73</v>
      </c>
      <c r="B22" s="178">
        <v>40.6</v>
      </c>
      <c r="C22" s="178">
        <v>28.2</v>
      </c>
      <c r="D22" s="178">
        <v>34.4</v>
      </c>
      <c r="E22" s="178">
        <v>39.799999999999997</v>
      </c>
      <c r="F22" s="178">
        <v>31</v>
      </c>
      <c r="G22" s="178">
        <v>35.5</v>
      </c>
    </row>
    <row r="23" spans="1:7" x14ac:dyDescent="0.25">
      <c r="A23" s="4" t="s">
        <v>74</v>
      </c>
      <c r="B23" s="178">
        <v>64.599999999999994</v>
      </c>
      <c r="C23" s="178">
        <v>52.5</v>
      </c>
      <c r="D23" s="178">
        <v>58.4</v>
      </c>
      <c r="E23" s="178">
        <v>71.599999999999994</v>
      </c>
      <c r="F23" s="178">
        <v>59.4</v>
      </c>
      <c r="G23" s="178">
        <v>65.7</v>
      </c>
    </row>
    <row r="24" spans="1:7" x14ac:dyDescent="0.25">
      <c r="A24" s="4" t="s">
        <v>75</v>
      </c>
      <c r="B24" s="178">
        <v>67.3</v>
      </c>
      <c r="C24" s="178">
        <v>56.3</v>
      </c>
      <c r="D24" s="178">
        <v>61.8</v>
      </c>
      <c r="E24" s="178">
        <v>73.599999999999994</v>
      </c>
      <c r="F24" s="178">
        <v>67.8</v>
      </c>
      <c r="G24" s="178">
        <v>70.7</v>
      </c>
    </row>
    <row r="25" spans="1:7" x14ac:dyDescent="0.25">
      <c r="A25" s="4" t="s">
        <v>60</v>
      </c>
      <c r="B25" s="178">
        <v>59.6</v>
      </c>
      <c r="C25" s="178">
        <v>44.9</v>
      </c>
      <c r="D25" s="178">
        <v>52.5</v>
      </c>
      <c r="E25" s="178">
        <v>53.7</v>
      </c>
      <c r="F25" s="178">
        <v>35.4</v>
      </c>
      <c r="G25" s="178">
        <v>44.9</v>
      </c>
    </row>
    <row r="26" spans="1:7" x14ac:dyDescent="0.25">
      <c r="A26" s="4" t="s">
        <v>53</v>
      </c>
      <c r="B26" s="178">
        <v>68.2</v>
      </c>
      <c r="C26" s="178">
        <v>45.8</v>
      </c>
      <c r="D26" s="178">
        <v>57.3</v>
      </c>
      <c r="E26" s="178">
        <v>61.5</v>
      </c>
      <c r="F26" s="178">
        <v>45.9</v>
      </c>
      <c r="G26" s="178">
        <v>53.9</v>
      </c>
    </row>
    <row r="27" spans="1:7" x14ac:dyDescent="0.25">
      <c r="A27" s="4" t="s">
        <v>76</v>
      </c>
      <c r="B27" s="178">
        <v>76.5</v>
      </c>
      <c r="C27" s="178">
        <v>65.5</v>
      </c>
      <c r="D27" s="178">
        <v>71.400000000000006</v>
      </c>
      <c r="E27" s="178">
        <v>77.400000000000006</v>
      </c>
      <c r="F27" s="178">
        <v>64.099999999999994</v>
      </c>
      <c r="G27" s="178">
        <v>71.2</v>
      </c>
    </row>
    <row r="28" spans="1:7" x14ac:dyDescent="0.25">
      <c r="A28" s="4" t="s">
        <v>54</v>
      </c>
      <c r="B28" s="178">
        <v>70.2</v>
      </c>
      <c r="C28" s="178">
        <v>54.9</v>
      </c>
      <c r="D28" s="178">
        <v>62.9</v>
      </c>
      <c r="E28" s="178">
        <v>67.099999999999994</v>
      </c>
      <c r="F28" s="178">
        <v>50.2</v>
      </c>
      <c r="G28" s="178">
        <v>59.1</v>
      </c>
    </row>
    <row r="29" spans="1:7" x14ac:dyDescent="0.25">
      <c r="A29" s="4" t="s">
        <v>65</v>
      </c>
      <c r="B29" s="178">
        <v>56.3</v>
      </c>
      <c r="C29" s="178">
        <v>46.6</v>
      </c>
      <c r="D29" s="178">
        <v>51.5</v>
      </c>
      <c r="E29" s="178">
        <v>69.599999999999994</v>
      </c>
      <c r="F29" s="178">
        <v>62.1</v>
      </c>
      <c r="G29" s="178">
        <v>65.900000000000006</v>
      </c>
    </row>
    <row r="30" spans="1:7" x14ac:dyDescent="0.25">
      <c r="A30" s="4" t="s">
        <v>78</v>
      </c>
      <c r="B30" s="178">
        <v>29.2</v>
      </c>
      <c r="C30" s="178">
        <v>23.6</v>
      </c>
      <c r="D30" s="178">
        <v>26.5</v>
      </c>
      <c r="E30" s="178">
        <v>13.8</v>
      </c>
      <c r="F30" s="178">
        <v>11.1</v>
      </c>
      <c r="G30" s="178">
        <v>12.5</v>
      </c>
    </row>
    <row r="31" spans="1:7" x14ac:dyDescent="0.25">
      <c r="A31" s="4" t="s">
        <v>72</v>
      </c>
      <c r="B31" s="178">
        <v>67.5</v>
      </c>
      <c r="C31" s="178">
        <v>53.4</v>
      </c>
      <c r="D31" s="178">
        <v>60.6</v>
      </c>
      <c r="E31" s="178">
        <v>57.8</v>
      </c>
      <c r="F31" s="178">
        <v>45.5</v>
      </c>
      <c r="G31" s="178">
        <v>51.9</v>
      </c>
    </row>
    <row r="32" spans="1:7" ht="16.5" thickBot="1" x14ac:dyDescent="0.3">
      <c r="A32" s="60" t="s">
        <v>79</v>
      </c>
      <c r="B32" s="180">
        <v>55.1</v>
      </c>
      <c r="C32" s="180">
        <v>42.2</v>
      </c>
      <c r="D32" s="180">
        <v>48.7</v>
      </c>
      <c r="E32" s="180">
        <v>54.1</v>
      </c>
      <c r="F32" s="180">
        <v>44.6</v>
      </c>
      <c r="G32" s="180">
        <v>49.4</v>
      </c>
    </row>
    <row r="34" spans="1:7" x14ac:dyDescent="0.25">
      <c r="A34" s="1" t="s">
        <v>55</v>
      </c>
      <c r="B34" s="1"/>
      <c r="C34" s="1"/>
      <c r="D34" s="1"/>
      <c r="E34" s="1"/>
      <c r="F34" s="1"/>
      <c r="G34" s="1"/>
    </row>
    <row r="35" spans="1:7" x14ac:dyDescent="0.25">
      <c r="A35" s="51"/>
      <c r="B35" s="51"/>
      <c r="C35" s="51"/>
      <c r="D35" s="51"/>
      <c r="E35" s="51"/>
      <c r="F35" s="51"/>
      <c r="G35" s="51"/>
    </row>
    <row r="36" spans="1:7" x14ac:dyDescent="0.25">
      <c r="A36" s="52"/>
      <c r="B36" s="52"/>
      <c r="C36" s="52"/>
      <c r="D36" s="52"/>
      <c r="E36" s="52"/>
      <c r="F36" s="52"/>
      <c r="G36" s="52"/>
    </row>
  </sheetData>
  <sortState ref="A4:C30">
    <sortCondition ref="A4:A30"/>
  </sortState>
  <mergeCells count="3">
    <mergeCell ref="B3:D3"/>
    <mergeCell ref="E3:G3"/>
    <mergeCell ref="A3:A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A40" zoomScale="90" zoomScaleNormal="90" workbookViewId="0">
      <selection activeCell="A60" sqref="A60"/>
    </sheetView>
  </sheetViews>
  <sheetFormatPr defaultColWidth="9.140625" defaultRowHeight="15.75" x14ac:dyDescent="0.25"/>
  <cols>
    <col min="1" max="1" width="28.7109375" style="24" customWidth="1"/>
    <col min="2" max="10" width="10.7109375" style="24" customWidth="1"/>
    <col min="11" max="13" width="10.5703125" style="24" customWidth="1"/>
    <col min="14" max="16384" width="9.140625" style="24"/>
  </cols>
  <sheetData>
    <row r="1" spans="1:13" x14ac:dyDescent="0.25">
      <c r="A1" s="226" t="s">
        <v>181</v>
      </c>
      <c r="B1" s="2"/>
      <c r="C1" s="2"/>
      <c r="D1" s="2"/>
      <c r="E1" s="2"/>
      <c r="F1" s="2"/>
      <c r="G1" s="2"/>
    </row>
    <row r="2" spans="1:13" ht="15.95" customHeight="1" thickBot="1" x14ac:dyDescent="0.3"/>
    <row r="3" spans="1:13" ht="20.100000000000001" customHeight="1" x14ac:dyDescent="0.25">
      <c r="A3" s="258" t="s">
        <v>21</v>
      </c>
      <c r="B3" s="270" t="s">
        <v>48</v>
      </c>
      <c r="C3" s="271"/>
      <c r="D3" s="271"/>
      <c r="E3" s="271"/>
      <c r="F3" s="271"/>
      <c r="G3" s="271"/>
      <c r="H3" s="270" t="s">
        <v>47</v>
      </c>
      <c r="I3" s="271"/>
      <c r="J3" s="271"/>
      <c r="K3" s="271"/>
      <c r="L3" s="271"/>
      <c r="M3" s="272"/>
    </row>
    <row r="4" spans="1:13" ht="20.100000000000001" customHeight="1" x14ac:dyDescent="0.25">
      <c r="A4" s="273"/>
      <c r="B4" s="274" t="s">
        <v>56</v>
      </c>
      <c r="C4" s="275"/>
      <c r="D4" s="275"/>
      <c r="E4" s="274" t="s">
        <v>80</v>
      </c>
      <c r="F4" s="275"/>
      <c r="G4" s="275"/>
      <c r="H4" s="274" t="s">
        <v>56</v>
      </c>
      <c r="I4" s="275"/>
      <c r="J4" s="275"/>
      <c r="K4" s="274" t="s">
        <v>80</v>
      </c>
      <c r="L4" s="275"/>
      <c r="M4" s="276"/>
    </row>
    <row r="5" spans="1:13" x14ac:dyDescent="0.25">
      <c r="A5" s="259"/>
      <c r="B5" s="25" t="s">
        <v>38</v>
      </c>
      <c r="C5" s="25" t="s">
        <v>39</v>
      </c>
      <c r="D5" s="91" t="s">
        <v>40</v>
      </c>
      <c r="E5" s="25" t="s">
        <v>38</v>
      </c>
      <c r="F5" s="25" t="s">
        <v>39</v>
      </c>
      <c r="G5" s="91" t="s">
        <v>40</v>
      </c>
      <c r="H5" s="25" t="s">
        <v>38</v>
      </c>
      <c r="I5" s="25" t="s">
        <v>39</v>
      </c>
      <c r="J5" s="91" t="s">
        <v>40</v>
      </c>
      <c r="K5" s="25" t="s">
        <v>38</v>
      </c>
      <c r="L5" s="25" t="s">
        <v>39</v>
      </c>
      <c r="M5" s="26" t="s">
        <v>40</v>
      </c>
    </row>
    <row r="6" spans="1:13" x14ac:dyDescent="0.25">
      <c r="A6" s="10" t="s">
        <v>22</v>
      </c>
      <c r="B6" s="80">
        <v>66.7</v>
      </c>
      <c r="C6" s="56">
        <v>50.7</v>
      </c>
      <c r="D6" s="93">
        <v>58.7</v>
      </c>
      <c r="E6" s="80">
        <v>26.454382867446618</v>
      </c>
      <c r="F6" s="56">
        <v>12.40352928085785</v>
      </c>
      <c r="G6" s="93">
        <v>19.609341713972043</v>
      </c>
      <c r="H6" s="73">
        <v>68.845544802933418</v>
      </c>
      <c r="I6" s="73">
        <v>57.23775685358158</v>
      </c>
      <c r="J6" s="97">
        <v>63.252935946693675</v>
      </c>
      <c r="K6" s="34">
        <v>26.049779485764063</v>
      </c>
      <c r="L6" s="34">
        <v>12.042686799984269</v>
      </c>
      <c r="M6" s="35">
        <v>19.061753837042179</v>
      </c>
    </row>
    <row r="7" spans="1:13" x14ac:dyDescent="0.25">
      <c r="A7" s="11" t="s">
        <v>23</v>
      </c>
      <c r="B7" s="80">
        <v>64.400000000000006</v>
      </c>
      <c r="C7" s="56">
        <v>50.5</v>
      </c>
      <c r="D7" s="93">
        <v>57.5</v>
      </c>
      <c r="E7" s="80">
        <v>27.722773130373401</v>
      </c>
      <c r="F7" s="56">
        <v>14.451812092895988</v>
      </c>
      <c r="G7" s="93">
        <v>21.329947227488823</v>
      </c>
      <c r="H7" s="73">
        <v>70.383449266340435</v>
      </c>
      <c r="I7" s="73">
        <v>57.0118067632704</v>
      </c>
      <c r="J7" s="97">
        <v>64.019640367757148</v>
      </c>
      <c r="K7" s="34">
        <v>25.395939542970353</v>
      </c>
      <c r="L7" s="34">
        <v>15.005255665974303</v>
      </c>
      <c r="M7" s="35">
        <v>19.996572283992737</v>
      </c>
    </row>
    <row r="8" spans="1:13" ht="15.6" customHeight="1" x14ac:dyDescent="0.25">
      <c r="A8" s="11" t="s">
        <v>24</v>
      </c>
      <c r="B8" s="80">
        <v>69.8</v>
      </c>
      <c r="C8" s="56">
        <v>53.4</v>
      </c>
      <c r="D8" s="93">
        <v>61.5</v>
      </c>
      <c r="E8" s="80">
        <v>26.012347251119046</v>
      </c>
      <c r="F8" s="56">
        <v>10.284321868164122</v>
      </c>
      <c r="G8" s="93">
        <v>18.099790847983659</v>
      </c>
      <c r="H8" s="73">
        <v>72.656096246781956</v>
      </c>
      <c r="I8" s="73">
        <v>60.9870922804553</v>
      </c>
      <c r="J8" s="97">
        <v>66.98027886042226</v>
      </c>
      <c r="K8" s="34">
        <v>24.814097960827024</v>
      </c>
      <c r="L8" s="34">
        <v>16.998714174679442</v>
      </c>
      <c r="M8" s="35">
        <v>20.653159240386167</v>
      </c>
    </row>
    <row r="9" spans="1:13" x14ac:dyDescent="0.25">
      <c r="A9" s="11" t="s">
        <v>25</v>
      </c>
      <c r="B9" s="80">
        <v>71.7</v>
      </c>
      <c r="C9" s="56">
        <v>55.6</v>
      </c>
      <c r="D9" s="93">
        <v>63.7</v>
      </c>
      <c r="E9" s="80">
        <v>24.801755985551399</v>
      </c>
      <c r="F9" s="56">
        <v>14.096246331088459</v>
      </c>
      <c r="G9" s="93">
        <v>19.310448005321412</v>
      </c>
      <c r="H9" s="73">
        <v>79.50428472524311</v>
      </c>
      <c r="I9" s="73">
        <v>66.635077024993365</v>
      </c>
      <c r="J9" s="97">
        <v>73.212201074466407</v>
      </c>
      <c r="K9" s="34">
        <v>40.371315146882438</v>
      </c>
      <c r="L9" s="34">
        <v>26.387804261293663</v>
      </c>
      <c r="M9" s="35">
        <v>33.445376489630426</v>
      </c>
    </row>
    <row r="10" spans="1:13" ht="16.5" thickBot="1" x14ac:dyDescent="0.3">
      <c r="A10" s="72" t="s">
        <v>26</v>
      </c>
      <c r="B10" s="83">
        <v>65.8</v>
      </c>
      <c r="C10" s="58">
        <v>52.4</v>
      </c>
      <c r="D10" s="94">
        <v>59</v>
      </c>
      <c r="E10" s="83">
        <v>26.471908718557017</v>
      </c>
      <c r="F10" s="58">
        <v>15.460274888523037</v>
      </c>
      <c r="G10" s="94">
        <v>20.939384186009786</v>
      </c>
      <c r="H10" s="75">
        <v>79.123991915121422</v>
      </c>
      <c r="I10" s="75">
        <v>64.39740786855252</v>
      </c>
      <c r="J10" s="98">
        <v>72.001742790478175</v>
      </c>
      <c r="K10" s="37">
        <v>42.486018400834553</v>
      </c>
      <c r="L10" s="37">
        <v>23.451297154589035</v>
      </c>
      <c r="M10" s="38">
        <v>33.004337302538268</v>
      </c>
    </row>
    <row r="11" spans="1:13" ht="16.5" thickBot="1" x14ac:dyDescent="0.3"/>
    <row r="12" spans="1:13" ht="20.100000000000001" customHeight="1" x14ac:dyDescent="0.25">
      <c r="A12" s="258" t="s">
        <v>27</v>
      </c>
      <c r="B12" s="270" t="s">
        <v>48</v>
      </c>
      <c r="C12" s="271"/>
      <c r="D12" s="271"/>
      <c r="E12" s="271"/>
      <c r="F12" s="271"/>
      <c r="G12" s="271"/>
      <c r="H12" s="270" t="s">
        <v>47</v>
      </c>
      <c r="I12" s="271"/>
      <c r="J12" s="271"/>
      <c r="K12" s="271"/>
      <c r="L12" s="271"/>
      <c r="M12" s="272"/>
    </row>
    <row r="13" spans="1:13" ht="20.100000000000001" customHeight="1" x14ac:dyDescent="0.25">
      <c r="A13" s="273"/>
      <c r="B13" s="274" t="s">
        <v>56</v>
      </c>
      <c r="C13" s="275"/>
      <c r="D13" s="275"/>
      <c r="E13" s="274" t="s">
        <v>80</v>
      </c>
      <c r="F13" s="275"/>
      <c r="G13" s="275"/>
      <c r="H13" s="274" t="s">
        <v>56</v>
      </c>
      <c r="I13" s="275"/>
      <c r="J13" s="275"/>
      <c r="K13" s="274" t="s">
        <v>80</v>
      </c>
      <c r="L13" s="275"/>
      <c r="M13" s="276"/>
    </row>
    <row r="14" spans="1:13" x14ac:dyDescent="0.25">
      <c r="A14" s="259"/>
      <c r="B14" s="25" t="s">
        <v>38</v>
      </c>
      <c r="C14" s="25" t="s">
        <v>39</v>
      </c>
      <c r="D14" s="91" t="s">
        <v>40</v>
      </c>
      <c r="E14" s="25" t="s">
        <v>38</v>
      </c>
      <c r="F14" s="25" t="s">
        <v>39</v>
      </c>
      <c r="G14" s="91" t="s">
        <v>40</v>
      </c>
      <c r="H14" s="25" t="s">
        <v>38</v>
      </c>
      <c r="I14" s="25" t="s">
        <v>39</v>
      </c>
      <c r="J14" s="91" t="s">
        <v>40</v>
      </c>
      <c r="K14" s="25" t="s">
        <v>38</v>
      </c>
      <c r="L14" s="25" t="s">
        <v>39</v>
      </c>
      <c r="M14" s="26" t="s">
        <v>40</v>
      </c>
    </row>
    <row r="15" spans="1:13" x14ac:dyDescent="0.25">
      <c r="A15" s="84" t="s">
        <v>231</v>
      </c>
      <c r="B15" s="80">
        <v>65.7</v>
      </c>
      <c r="C15" s="80">
        <v>50.6</v>
      </c>
      <c r="D15" s="80">
        <v>58.2</v>
      </c>
      <c r="E15" s="80">
        <v>26.981475756093793</v>
      </c>
      <c r="F15" s="80">
        <v>13.243886506570327</v>
      </c>
      <c r="G15" s="80">
        <v>20.319946661721623</v>
      </c>
      <c r="H15" s="80">
        <v>69.5</v>
      </c>
      <c r="I15" s="80">
        <v>57.1</v>
      </c>
      <c r="J15" s="80">
        <v>63.6</v>
      </c>
      <c r="K15" s="80">
        <v>25.783225724304565</v>
      </c>
      <c r="L15" s="80">
        <v>13.310261681080943</v>
      </c>
      <c r="M15" s="80">
        <v>19.452434595335024</v>
      </c>
    </row>
    <row r="16" spans="1:13" x14ac:dyDescent="0.25">
      <c r="A16" s="84" t="s">
        <v>24</v>
      </c>
      <c r="B16" s="80">
        <v>69.8</v>
      </c>
      <c r="C16" s="56">
        <v>53.4</v>
      </c>
      <c r="D16" s="93">
        <v>61.5</v>
      </c>
      <c r="E16" s="80">
        <v>26.012347251119046</v>
      </c>
      <c r="F16" s="56">
        <v>10.284321868164122</v>
      </c>
      <c r="G16" s="93">
        <v>18.099790847983659</v>
      </c>
      <c r="H16" s="73">
        <v>72.7</v>
      </c>
      <c r="I16" s="73">
        <v>61</v>
      </c>
      <c r="J16" s="97">
        <v>67</v>
      </c>
      <c r="K16" s="34">
        <v>24.814097960827024</v>
      </c>
      <c r="L16" s="34">
        <v>16.998714174679442</v>
      </c>
      <c r="M16" s="35">
        <v>20.653159240386167</v>
      </c>
    </row>
    <row r="17" spans="1:13" ht="16.5" thickBot="1" x14ac:dyDescent="0.3">
      <c r="A17" s="85" t="s">
        <v>29</v>
      </c>
      <c r="B17" s="83">
        <v>69.8</v>
      </c>
      <c r="C17" s="58">
        <v>54.5</v>
      </c>
      <c r="D17" s="94">
        <v>62.2</v>
      </c>
      <c r="E17" s="83">
        <v>25.370585194563773</v>
      </c>
      <c r="F17" s="58">
        <v>14.548011418482657</v>
      </c>
      <c r="G17" s="94">
        <v>19.85745098843347</v>
      </c>
      <c r="H17" s="75">
        <v>79.384674811179224</v>
      </c>
      <c r="I17" s="75">
        <v>65.941466253799362</v>
      </c>
      <c r="J17" s="98">
        <v>72.834170948900592</v>
      </c>
      <c r="K17" s="37">
        <v>41.073880538431759</v>
      </c>
      <c r="L17" s="37">
        <v>25.40481696231555</v>
      </c>
      <c r="M17" s="38">
        <v>33.298299402261144</v>
      </c>
    </row>
    <row r="18" spans="1:13" ht="16.5" thickBot="1" x14ac:dyDescent="0.3">
      <c r="A18" s="12"/>
      <c r="D18" s="41"/>
      <c r="E18" s="41"/>
      <c r="F18" s="41"/>
      <c r="G18" s="41"/>
    </row>
    <row r="19" spans="1:13" ht="16.5" thickBot="1" x14ac:dyDescent="0.3">
      <c r="A19" s="6" t="s">
        <v>30</v>
      </c>
      <c r="B19" s="43">
        <v>68</v>
      </c>
      <c r="C19" s="43">
        <v>52.6</v>
      </c>
      <c r="D19" s="43">
        <v>60.4</v>
      </c>
      <c r="E19" s="43">
        <v>26.250476106651572</v>
      </c>
      <c r="F19" s="43">
        <v>13.103106010195701</v>
      </c>
      <c r="G19" s="43">
        <v>19.71674298701727</v>
      </c>
      <c r="H19" s="43">
        <v>73.709726897091244</v>
      </c>
      <c r="I19" s="43">
        <v>61.148254914981258</v>
      </c>
      <c r="J19" s="43">
        <v>67.634736656996026</v>
      </c>
      <c r="K19" s="43">
        <v>31.287989386600707</v>
      </c>
      <c r="L19" s="43">
        <v>18.356090171311962</v>
      </c>
      <c r="M19" s="44">
        <v>24.714141743313146</v>
      </c>
    </row>
    <row r="20" spans="1:13" x14ac:dyDescent="0.25">
      <c r="A20" s="45"/>
      <c r="B20" s="45"/>
      <c r="C20" s="45"/>
      <c r="D20" s="45"/>
      <c r="E20" s="45"/>
      <c r="F20" s="45"/>
      <c r="G20" s="45"/>
    </row>
    <row r="21" spans="1:13" x14ac:dyDescent="0.25">
      <c r="A21" s="226" t="s">
        <v>182</v>
      </c>
      <c r="B21" s="2"/>
      <c r="C21" s="2"/>
      <c r="D21" s="2"/>
      <c r="H21" s="81"/>
      <c r="I21" s="81"/>
      <c r="J21" s="81"/>
      <c r="K21" s="81"/>
      <c r="L21" s="81"/>
      <c r="M21" s="53"/>
    </row>
    <row r="22" spans="1:13" ht="16.5" thickBot="1" x14ac:dyDescent="0.3">
      <c r="A22" s="2"/>
      <c r="B22" s="2"/>
      <c r="C22" s="2"/>
      <c r="D22" s="2"/>
      <c r="H22" s="82"/>
      <c r="I22" s="82"/>
      <c r="J22" s="82"/>
      <c r="K22" s="82"/>
      <c r="L22" s="82"/>
    </row>
    <row r="23" spans="1:13" x14ac:dyDescent="0.25">
      <c r="A23" s="258" t="s">
        <v>21</v>
      </c>
      <c r="B23" s="270" t="s">
        <v>48</v>
      </c>
      <c r="C23" s="271"/>
      <c r="D23" s="271"/>
      <c r="E23" s="270" t="s">
        <v>47</v>
      </c>
      <c r="F23" s="271"/>
      <c r="G23" s="272"/>
    </row>
    <row r="24" spans="1:13" x14ac:dyDescent="0.25">
      <c r="A24" s="259"/>
      <c r="B24" s="25" t="s">
        <v>38</v>
      </c>
      <c r="C24" s="25" t="s">
        <v>39</v>
      </c>
      <c r="D24" s="91" t="s">
        <v>40</v>
      </c>
      <c r="E24" s="25" t="s">
        <v>38</v>
      </c>
      <c r="F24" s="25" t="s">
        <v>39</v>
      </c>
      <c r="G24" s="26" t="s">
        <v>40</v>
      </c>
    </row>
    <row r="25" spans="1:13" x14ac:dyDescent="0.25">
      <c r="A25" s="10" t="s">
        <v>22</v>
      </c>
      <c r="B25" s="34">
        <v>20.549956487572306</v>
      </c>
      <c r="C25" s="34">
        <v>35.628894114940266</v>
      </c>
      <c r="D25" s="95">
        <v>27.98776312942633</v>
      </c>
      <c r="E25" s="34">
        <v>10.864020200913163</v>
      </c>
      <c r="F25" s="34">
        <v>21.83143803216452</v>
      </c>
      <c r="G25" s="35">
        <v>16.148100023939442</v>
      </c>
    </row>
    <row r="26" spans="1:13" x14ac:dyDescent="0.25">
      <c r="A26" s="11" t="s">
        <v>23</v>
      </c>
      <c r="B26" s="34">
        <v>21.88142472581238</v>
      </c>
      <c r="C26" s="34">
        <v>35.19364274474281</v>
      </c>
      <c r="D26" s="95">
        <v>28.454652554014352</v>
      </c>
      <c r="E26" s="34">
        <v>7.4388639529098466</v>
      </c>
      <c r="F26" s="34">
        <v>17.996461785820873</v>
      </c>
      <c r="G26" s="35">
        <v>12.463417594791709</v>
      </c>
    </row>
    <row r="27" spans="1:13" x14ac:dyDescent="0.25">
      <c r="A27" s="11" t="s">
        <v>24</v>
      </c>
      <c r="B27" s="34">
        <v>16.924091072140392</v>
      </c>
      <c r="C27" s="34">
        <v>31.574475168898868</v>
      </c>
      <c r="D27" s="95">
        <v>24.254106774140357</v>
      </c>
      <c r="E27" s="34">
        <v>8.0199032507374941</v>
      </c>
      <c r="F27" s="34">
        <v>14.946342001191326</v>
      </c>
      <c r="G27" s="35">
        <v>11.388931284220718</v>
      </c>
    </row>
    <row r="28" spans="1:13" x14ac:dyDescent="0.25">
      <c r="A28" s="11" t="s">
        <v>25</v>
      </c>
      <c r="B28" s="34">
        <v>21.057494863280915</v>
      </c>
      <c r="C28" s="34">
        <v>38.54971734593137</v>
      </c>
      <c r="D28" s="95">
        <v>29.703217279904965</v>
      </c>
      <c r="E28" s="34">
        <v>6.9572075193825604</v>
      </c>
      <c r="F28" s="34">
        <v>16.246809681837512</v>
      </c>
      <c r="G28" s="35">
        <v>11.499130786925143</v>
      </c>
    </row>
    <row r="29" spans="1:13" ht="16.5" thickBot="1" x14ac:dyDescent="0.3">
      <c r="A29" s="72" t="s">
        <v>26</v>
      </c>
      <c r="B29" s="37">
        <v>24.277004492465686</v>
      </c>
      <c r="C29" s="37">
        <v>38.247355784936907</v>
      </c>
      <c r="D29" s="96">
        <v>31.279448388400361</v>
      </c>
      <c r="E29" s="37">
        <v>7.312664220170249</v>
      </c>
      <c r="F29" s="37">
        <v>17.390780003004355</v>
      </c>
      <c r="G29" s="38">
        <v>12.186764764149888</v>
      </c>
    </row>
    <row r="30" spans="1:13" ht="16.5" thickBot="1" x14ac:dyDescent="0.3"/>
    <row r="31" spans="1:13" x14ac:dyDescent="0.25">
      <c r="A31" s="258" t="s">
        <v>27</v>
      </c>
      <c r="B31" s="270" t="s">
        <v>48</v>
      </c>
      <c r="C31" s="271"/>
      <c r="D31" s="271"/>
      <c r="E31" s="270" t="s">
        <v>47</v>
      </c>
      <c r="F31" s="271"/>
      <c r="G31" s="272"/>
    </row>
    <row r="32" spans="1:13" x14ac:dyDescent="0.25">
      <c r="A32" s="259"/>
      <c r="B32" s="25" t="s">
        <v>38</v>
      </c>
      <c r="C32" s="25" t="s">
        <v>39</v>
      </c>
      <c r="D32" s="91" t="s">
        <v>40</v>
      </c>
      <c r="E32" s="25" t="s">
        <v>38</v>
      </c>
      <c r="F32" s="25" t="s">
        <v>39</v>
      </c>
      <c r="G32" s="26" t="s">
        <v>40</v>
      </c>
    </row>
    <row r="33" spans="1:7" x14ac:dyDescent="0.25">
      <c r="A33" s="84" t="s">
        <v>28</v>
      </c>
      <c r="B33" s="34">
        <v>19.887711976513661</v>
      </c>
      <c r="C33" s="34">
        <v>34.271173009687431</v>
      </c>
      <c r="D33" s="95">
        <v>27.015169287740516</v>
      </c>
      <c r="E33" s="34">
        <v>8.9987840500869094</v>
      </c>
      <c r="F33" s="34">
        <v>18.605985613276054</v>
      </c>
      <c r="G33" s="35">
        <v>13.624651476382319</v>
      </c>
    </row>
    <row r="34" spans="1:7" ht="16.5" thickBot="1" x14ac:dyDescent="0.3">
      <c r="A34" s="85" t="s">
        <v>29</v>
      </c>
      <c r="B34" s="37">
        <v>22.086359737843452</v>
      </c>
      <c r="C34" s="37">
        <v>38.451247473974384</v>
      </c>
      <c r="D34" s="96">
        <v>30.211708375161408</v>
      </c>
      <c r="E34" s="37">
        <v>7.069005966008576</v>
      </c>
      <c r="F34" s="37">
        <v>16.601406398873927</v>
      </c>
      <c r="G34" s="38">
        <v>11.713881152296784</v>
      </c>
    </row>
    <row r="35" spans="1:7" ht="16.5" thickBot="1" x14ac:dyDescent="0.3">
      <c r="A35" s="12"/>
      <c r="D35" s="41"/>
    </row>
    <row r="36" spans="1:7" ht="16.5" thickBot="1" x14ac:dyDescent="0.3">
      <c r="A36" s="6" t="s">
        <v>30</v>
      </c>
      <c r="B36" s="43">
        <v>20.748033371314044</v>
      </c>
      <c r="C36" s="43">
        <v>35.910721546884581</v>
      </c>
      <c r="D36" s="86">
        <v>28.267441551872963</v>
      </c>
      <c r="E36" s="43">
        <v>8.2947525261730597</v>
      </c>
      <c r="F36" s="43">
        <v>17.863895563119765</v>
      </c>
      <c r="G36" s="44">
        <v>12.922589983305343</v>
      </c>
    </row>
    <row r="37" spans="1:7" x14ac:dyDescent="0.25">
      <c r="A37" s="45"/>
      <c r="B37" s="45"/>
      <c r="C37" s="45"/>
      <c r="D37" s="45"/>
    </row>
    <row r="38" spans="1:7" x14ac:dyDescent="0.25">
      <c r="A38" s="226" t="s">
        <v>183</v>
      </c>
      <c r="B38" s="2"/>
      <c r="C38" s="2"/>
      <c r="D38" s="2"/>
    </row>
    <row r="39" spans="1:7" ht="16.5" thickBot="1" x14ac:dyDescent="0.3">
      <c r="A39" s="2"/>
      <c r="B39" s="2"/>
      <c r="C39" s="2"/>
      <c r="D39" s="2"/>
    </row>
    <row r="40" spans="1:7" x14ac:dyDescent="0.25">
      <c r="A40" s="258" t="s">
        <v>21</v>
      </c>
      <c r="B40" s="270" t="s">
        <v>48</v>
      </c>
      <c r="C40" s="271"/>
      <c r="D40" s="271"/>
      <c r="E40" s="270" t="s">
        <v>47</v>
      </c>
      <c r="F40" s="271"/>
      <c r="G40" s="272"/>
    </row>
    <row r="41" spans="1:7" x14ac:dyDescent="0.25">
      <c r="A41" s="259"/>
      <c r="B41" s="25" t="s">
        <v>38</v>
      </c>
      <c r="C41" s="25" t="s">
        <v>39</v>
      </c>
      <c r="D41" s="91" t="s">
        <v>40</v>
      </c>
      <c r="E41" s="25" t="s">
        <v>38</v>
      </c>
      <c r="F41" s="25" t="s">
        <v>39</v>
      </c>
      <c r="G41" s="26" t="s">
        <v>40</v>
      </c>
    </row>
    <row r="42" spans="1:7" x14ac:dyDescent="0.25">
      <c r="A42" s="10" t="s">
        <v>22</v>
      </c>
      <c r="B42" s="34">
        <v>14.24459533491299</v>
      </c>
      <c r="C42" s="34">
        <v>25.711670314150464</v>
      </c>
      <c r="D42" s="95">
        <v>19.900821824530617</v>
      </c>
      <c r="E42" s="34">
        <v>9.416135598000249</v>
      </c>
      <c r="F42" s="34">
        <v>21.73812619140331</v>
      </c>
      <c r="G42" s="35">
        <v>15.352845849759831</v>
      </c>
    </row>
    <row r="43" spans="1:7" x14ac:dyDescent="0.25">
      <c r="A43" s="11" t="s">
        <v>23</v>
      </c>
      <c r="B43" s="34">
        <v>13.937899764176187</v>
      </c>
      <c r="C43" s="34">
        <v>26.310438609198123</v>
      </c>
      <c r="D43" s="95">
        <v>20.047138399387659</v>
      </c>
      <c r="E43" s="34">
        <v>8.9682635662867973</v>
      </c>
      <c r="F43" s="34">
        <v>19.580006327201062</v>
      </c>
      <c r="G43" s="35">
        <v>14.018585768355718</v>
      </c>
    </row>
    <row r="44" spans="1:7" x14ac:dyDescent="0.25">
      <c r="A44" s="11" t="s">
        <v>24</v>
      </c>
      <c r="B44" s="34">
        <v>11.106080306392418</v>
      </c>
      <c r="C44" s="34">
        <v>24.917482499741343</v>
      </c>
      <c r="D44" s="95">
        <v>18.016328821056554</v>
      </c>
      <c r="E44" s="34">
        <v>8.683841752050558</v>
      </c>
      <c r="F44" s="34">
        <v>18.55288455212683</v>
      </c>
      <c r="G44" s="35">
        <v>13.484155889661922</v>
      </c>
    </row>
    <row r="45" spans="1:7" x14ac:dyDescent="0.25">
      <c r="A45" s="11" t="s">
        <v>25</v>
      </c>
      <c r="B45" s="34">
        <v>16.639616722261213</v>
      </c>
      <c r="C45" s="34">
        <v>33.506111707834521</v>
      </c>
      <c r="D45" s="95">
        <v>24.976066474788762</v>
      </c>
      <c r="E45" s="34">
        <v>7.7656525806140815</v>
      </c>
      <c r="F45" s="34">
        <v>20.082701399849771</v>
      </c>
      <c r="G45" s="35">
        <v>13.787771681219407</v>
      </c>
    </row>
    <row r="46" spans="1:7" ht="16.5" thickBot="1" x14ac:dyDescent="0.3">
      <c r="A46" s="72" t="s">
        <v>26</v>
      </c>
      <c r="B46" s="37">
        <v>18.492008412345861</v>
      </c>
      <c r="C46" s="37">
        <v>33.114733031550159</v>
      </c>
      <c r="D46" s="96">
        <v>25.821445346896148</v>
      </c>
      <c r="E46" s="37">
        <v>9.8467795901905042</v>
      </c>
      <c r="F46" s="37">
        <v>22.876756643086079</v>
      </c>
      <c r="G46" s="38">
        <v>16.148495070551938</v>
      </c>
    </row>
    <row r="47" spans="1:7" ht="16.5" thickBot="1" x14ac:dyDescent="0.3"/>
    <row r="48" spans="1:7" x14ac:dyDescent="0.25">
      <c r="A48" s="258" t="s">
        <v>27</v>
      </c>
      <c r="B48" s="270" t="s">
        <v>48</v>
      </c>
      <c r="C48" s="271"/>
      <c r="D48" s="271"/>
      <c r="E48" s="270" t="s">
        <v>47</v>
      </c>
      <c r="F48" s="271"/>
      <c r="G48" s="272"/>
    </row>
    <row r="49" spans="1:7" x14ac:dyDescent="0.25">
      <c r="A49" s="259"/>
      <c r="B49" s="25" t="s">
        <v>38</v>
      </c>
      <c r="C49" s="25" t="s">
        <v>39</v>
      </c>
      <c r="D49" s="91" t="s">
        <v>40</v>
      </c>
      <c r="E49" s="25" t="s">
        <v>38</v>
      </c>
      <c r="F49" s="25" t="s">
        <v>39</v>
      </c>
      <c r="G49" s="26" t="s">
        <v>40</v>
      </c>
    </row>
    <row r="50" spans="1:7" x14ac:dyDescent="0.25">
      <c r="A50" s="84" t="s">
        <v>28</v>
      </c>
      <c r="B50" s="34">
        <v>13.220216011025423</v>
      </c>
      <c r="C50" s="34">
        <v>25.655718387281972</v>
      </c>
      <c r="D50" s="95">
        <v>19.382398543171604</v>
      </c>
      <c r="E50" s="34">
        <v>9.0631074710953268</v>
      </c>
      <c r="F50" s="34">
        <v>20.135881417767319</v>
      </c>
      <c r="G50" s="35">
        <v>14.394647980758515</v>
      </c>
    </row>
    <row r="51" spans="1:7" ht="16.5" thickBot="1" x14ac:dyDescent="0.3">
      <c r="A51" s="85" t="s">
        <v>29</v>
      </c>
      <c r="B51" s="37">
        <v>17.231589091774584</v>
      </c>
      <c r="C51" s="37">
        <v>33.378651696007417</v>
      </c>
      <c r="D51" s="96">
        <v>25.248785130236996</v>
      </c>
      <c r="E51" s="37">
        <v>8.4202098484514867</v>
      </c>
      <c r="F51" s="37">
        <v>20.948775281433868</v>
      </c>
      <c r="G51" s="38">
        <v>14.52503340357732</v>
      </c>
    </row>
    <row r="52" spans="1:7" ht="16.5" thickBot="1" x14ac:dyDescent="0.3">
      <c r="A52" s="12"/>
      <c r="D52" s="41"/>
    </row>
    <row r="53" spans="1:7" ht="16.5" thickBot="1" x14ac:dyDescent="0.3">
      <c r="A53" s="6" t="s">
        <v>30</v>
      </c>
      <c r="B53" s="43">
        <v>14.789849012087647</v>
      </c>
      <c r="C53" s="43">
        <v>28.684880694645788</v>
      </c>
      <c r="D53" s="86">
        <v>21.680607015756848</v>
      </c>
      <c r="E53" s="43">
        <v>8.8285622678282323</v>
      </c>
      <c r="F53" s="43">
        <v>20.43681262753244</v>
      </c>
      <c r="G53" s="44">
        <v>14.44255462001588</v>
      </c>
    </row>
    <row r="54" spans="1:7" x14ac:dyDescent="0.25">
      <c r="A54" s="45"/>
      <c r="B54" s="45"/>
      <c r="C54" s="45"/>
      <c r="D54" s="45"/>
    </row>
    <row r="55" spans="1:7" x14ac:dyDescent="0.25">
      <c r="A55" s="101" t="s">
        <v>162</v>
      </c>
      <c r="B55" s="46"/>
      <c r="C55" s="46"/>
      <c r="D55" s="46"/>
      <c r="E55" s="47"/>
      <c r="F55" s="47"/>
      <c r="G55" s="47"/>
    </row>
  </sheetData>
  <mergeCells count="26">
    <mergeCell ref="A12:A14"/>
    <mergeCell ref="A3:A5"/>
    <mergeCell ref="B3:G3"/>
    <mergeCell ref="H3:M3"/>
    <mergeCell ref="B4:D4"/>
    <mergeCell ref="E4:G4"/>
    <mergeCell ref="H4:J4"/>
    <mergeCell ref="K4:M4"/>
    <mergeCell ref="B12:G12"/>
    <mergeCell ref="H12:M12"/>
    <mergeCell ref="B13:D13"/>
    <mergeCell ref="E13:G13"/>
    <mergeCell ref="H13:J13"/>
    <mergeCell ref="K13:M13"/>
    <mergeCell ref="A23:A24"/>
    <mergeCell ref="B23:D23"/>
    <mergeCell ref="E23:G23"/>
    <mergeCell ref="A31:A32"/>
    <mergeCell ref="B31:D31"/>
    <mergeCell ref="E31:G31"/>
    <mergeCell ref="A40:A41"/>
    <mergeCell ref="B40:D40"/>
    <mergeCell ref="E40:G40"/>
    <mergeCell ref="A48:A49"/>
    <mergeCell ref="B48:D48"/>
    <mergeCell ref="E48:G4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/>
  </sheetViews>
  <sheetFormatPr defaultColWidth="9.140625" defaultRowHeight="15.75" x14ac:dyDescent="0.25"/>
  <cols>
    <col min="1" max="1" width="23.28515625" style="24" customWidth="1"/>
    <col min="2" max="13" width="11.7109375" style="24" customWidth="1"/>
    <col min="14" max="14" width="9.140625" style="24"/>
    <col min="15" max="15" width="14.28515625" style="24" bestFit="1" customWidth="1"/>
    <col min="16" max="16384" width="9.140625" style="24"/>
  </cols>
  <sheetData>
    <row r="1" spans="1:15" x14ac:dyDescent="0.25">
      <c r="A1" s="226" t="s">
        <v>184</v>
      </c>
    </row>
    <row r="2" spans="1:15" ht="15.95" customHeight="1" thickBot="1" x14ac:dyDescent="0.3"/>
    <row r="3" spans="1:15" ht="19.5" customHeight="1" x14ac:dyDescent="0.25">
      <c r="A3" s="268" t="s">
        <v>104</v>
      </c>
      <c r="B3" s="266" t="s">
        <v>163</v>
      </c>
      <c r="C3" s="266"/>
      <c r="D3" s="266"/>
      <c r="E3" s="266"/>
      <c r="F3" s="266"/>
      <c r="G3" s="266"/>
      <c r="H3" s="266" t="s">
        <v>164</v>
      </c>
      <c r="I3" s="266"/>
      <c r="J3" s="266"/>
      <c r="K3" s="266"/>
      <c r="L3" s="266"/>
      <c r="M3" s="267"/>
    </row>
    <row r="4" spans="1:15" ht="19.5" customHeight="1" x14ac:dyDescent="0.25">
      <c r="A4" s="277"/>
      <c r="B4" s="278">
        <v>2010</v>
      </c>
      <c r="C4" s="278"/>
      <c r="D4" s="278"/>
      <c r="E4" s="278">
        <v>2022</v>
      </c>
      <c r="F4" s="278"/>
      <c r="G4" s="278"/>
      <c r="H4" s="278">
        <v>2010</v>
      </c>
      <c r="I4" s="278"/>
      <c r="J4" s="278"/>
      <c r="K4" s="278">
        <v>2022</v>
      </c>
      <c r="L4" s="278"/>
      <c r="M4" s="279"/>
    </row>
    <row r="5" spans="1:15" ht="51.95" customHeight="1" x14ac:dyDescent="0.25">
      <c r="A5" s="277"/>
      <c r="B5" s="194" t="s">
        <v>38</v>
      </c>
      <c r="C5" s="194" t="s">
        <v>39</v>
      </c>
      <c r="D5" s="194" t="s">
        <v>40</v>
      </c>
      <c r="E5" s="194" t="s">
        <v>38</v>
      </c>
      <c r="F5" s="194" t="s">
        <v>39</v>
      </c>
      <c r="G5" s="194" t="s">
        <v>40</v>
      </c>
      <c r="H5" s="194" t="s">
        <v>38</v>
      </c>
      <c r="I5" s="194" t="s">
        <v>39</v>
      </c>
      <c r="J5" s="194" t="s">
        <v>40</v>
      </c>
      <c r="K5" s="194" t="s">
        <v>38</v>
      </c>
      <c r="L5" s="194" t="s">
        <v>39</v>
      </c>
      <c r="M5" s="195" t="s">
        <v>40</v>
      </c>
    </row>
    <row r="6" spans="1:15" x14ac:dyDescent="0.25">
      <c r="A6" s="11" t="s">
        <v>52</v>
      </c>
      <c r="B6" s="183">
        <v>13.1</v>
      </c>
      <c r="C6" s="198">
        <v>13.4</v>
      </c>
      <c r="D6" s="198">
        <v>13.3</v>
      </c>
      <c r="E6" s="198">
        <v>13.3</v>
      </c>
      <c r="F6" s="198">
        <v>9.6999999999999993</v>
      </c>
      <c r="G6" s="198">
        <v>11.6</v>
      </c>
      <c r="H6" s="200">
        <v>9.6</v>
      </c>
      <c r="I6" s="200">
        <v>14.2</v>
      </c>
      <c r="J6" s="198">
        <v>11.9</v>
      </c>
      <c r="K6" s="200">
        <v>32.200000000000003</v>
      </c>
      <c r="L6" s="200">
        <v>39.700000000000003</v>
      </c>
      <c r="M6" s="74">
        <v>35.9</v>
      </c>
      <c r="O6" s="193"/>
    </row>
    <row r="7" spans="1:15" x14ac:dyDescent="0.25">
      <c r="A7" s="11" t="s">
        <v>59</v>
      </c>
      <c r="B7" s="183">
        <v>19.899999999999999</v>
      </c>
      <c r="C7" s="198">
        <v>16</v>
      </c>
      <c r="D7" s="198">
        <v>17.899999999999999</v>
      </c>
      <c r="E7" s="198">
        <v>13.3</v>
      </c>
      <c r="F7" s="198">
        <v>10.3</v>
      </c>
      <c r="G7" s="198">
        <v>11.8</v>
      </c>
      <c r="H7" s="199">
        <v>27.8</v>
      </c>
      <c r="I7" s="199">
        <v>38.5</v>
      </c>
      <c r="J7" s="198">
        <v>33.200000000000003</v>
      </c>
      <c r="K7" s="199">
        <v>33</v>
      </c>
      <c r="L7" s="199">
        <v>46.3</v>
      </c>
      <c r="M7" s="74">
        <v>39.6</v>
      </c>
      <c r="O7" s="193"/>
    </row>
    <row r="8" spans="1:15" x14ac:dyDescent="0.25">
      <c r="A8" s="11" t="s">
        <v>49</v>
      </c>
      <c r="B8" s="183">
        <v>15.1</v>
      </c>
      <c r="C8" s="198">
        <v>17.3</v>
      </c>
      <c r="D8" s="198">
        <v>16.2</v>
      </c>
      <c r="E8" s="198">
        <v>13.4</v>
      </c>
      <c r="F8" s="198">
        <v>15.4</v>
      </c>
      <c r="G8" s="198">
        <v>14.4</v>
      </c>
      <c r="H8" s="200">
        <v>11.1</v>
      </c>
      <c r="I8" s="200">
        <v>21.9</v>
      </c>
      <c r="J8" s="198">
        <v>16.3</v>
      </c>
      <c r="K8" s="200">
        <v>17.100000000000001</v>
      </c>
      <c r="L8" s="200">
        <v>26.4</v>
      </c>
      <c r="M8" s="74">
        <v>21.6</v>
      </c>
      <c r="O8" s="193"/>
    </row>
    <row r="9" spans="1:15" x14ac:dyDescent="0.25">
      <c r="A9" s="11" t="s">
        <v>68</v>
      </c>
      <c r="B9" s="183">
        <v>17</v>
      </c>
      <c r="C9" s="198">
        <v>12.4</v>
      </c>
      <c r="D9" s="198">
        <v>14.6</v>
      </c>
      <c r="E9" s="198">
        <v>11</v>
      </c>
      <c r="F9" s="198">
        <v>7.9</v>
      </c>
      <c r="G9" s="198">
        <v>9.4</v>
      </c>
      <c r="H9" s="199">
        <v>30.1</v>
      </c>
      <c r="I9" s="199">
        <v>53.7</v>
      </c>
      <c r="J9" s="198">
        <v>42.3</v>
      </c>
      <c r="K9" s="199">
        <v>36.700000000000003</v>
      </c>
      <c r="L9" s="199">
        <v>55.1</v>
      </c>
      <c r="M9" s="74">
        <v>46.2</v>
      </c>
      <c r="O9" s="193"/>
    </row>
    <row r="10" spans="1:15" x14ac:dyDescent="0.25">
      <c r="A10" s="11" t="s">
        <v>67</v>
      </c>
      <c r="B10" s="183">
        <v>7.6</v>
      </c>
      <c r="C10" s="198">
        <v>5.4</v>
      </c>
      <c r="D10" s="198">
        <v>6.6</v>
      </c>
      <c r="E10" s="198">
        <v>3.4</v>
      </c>
      <c r="F10" s="198">
        <v>2.8</v>
      </c>
      <c r="G10" s="198">
        <v>3.1</v>
      </c>
      <c r="H10" s="199">
        <v>12</v>
      </c>
      <c r="I10" s="199">
        <v>21.5</v>
      </c>
      <c r="J10" s="198">
        <v>16.7</v>
      </c>
      <c r="K10" s="199">
        <v>16.899999999999999</v>
      </c>
      <c r="L10" s="199">
        <v>32</v>
      </c>
      <c r="M10" s="74">
        <v>24.3</v>
      </c>
      <c r="O10" s="193"/>
    </row>
    <row r="11" spans="1:15" x14ac:dyDescent="0.25">
      <c r="A11" s="11" t="s">
        <v>61</v>
      </c>
      <c r="B11" s="183">
        <v>33.200000000000003</v>
      </c>
      <c r="C11" s="198">
        <v>21.5</v>
      </c>
      <c r="D11" s="198">
        <v>27.5</v>
      </c>
      <c r="E11" s="198">
        <v>25.5</v>
      </c>
      <c r="F11" s="198">
        <v>16.3</v>
      </c>
      <c r="G11" s="198">
        <v>21</v>
      </c>
      <c r="H11" s="200">
        <v>14.1</v>
      </c>
      <c r="I11" s="200">
        <v>24.5</v>
      </c>
      <c r="J11" s="198">
        <v>19.2</v>
      </c>
      <c r="K11" s="200">
        <v>22.2</v>
      </c>
      <c r="L11" s="200">
        <v>34.299999999999997</v>
      </c>
      <c r="M11" s="74">
        <v>28.1</v>
      </c>
      <c r="O11" s="193"/>
    </row>
    <row r="12" spans="1:15" x14ac:dyDescent="0.25">
      <c r="A12" s="11" t="s">
        <v>50</v>
      </c>
      <c r="B12" s="183">
        <v>20</v>
      </c>
      <c r="C12" s="198">
        <v>9.3000000000000007</v>
      </c>
      <c r="D12" s="198">
        <v>14.7</v>
      </c>
      <c r="E12" s="198">
        <v>16.2</v>
      </c>
      <c r="F12" s="198">
        <v>10.3</v>
      </c>
      <c r="G12" s="198">
        <v>13.3</v>
      </c>
      <c r="H12" s="200">
        <v>16.5</v>
      </c>
      <c r="I12" s="200">
        <v>34.200000000000003</v>
      </c>
      <c r="J12" s="198">
        <v>25.2</v>
      </c>
      <c r="K12" s="200">
        <v>20.5</v>
      </c>
      <c r="L12" s="200">
        <v>36.200000000000003</v>
      </c>
      <c r="M12" s="74">
        <v>28.2</v>
      </c>
      <c r="O12" s="193"/>
    </row>
    <row r="13" spans="1:15" x14ac:dyDescent="0.25">
      <c r="A13" s="11" t="s">
        <v>77</v>
      </c>
      <c r="B13" s="183">
        <v>14.5</v>
      </c>
      <c r="C13" s="198">
        <v>11.3</v>
      </c>
      <c r="D13" s="198">
        <v>12.9</v>
      </c>
      <c r="E13" s="198">
        <v>12.6</v>
      </c>
      <c r="F13" s="198">
        <v>9.6</v>
      </c>
      <c r="G13" s="198">
        <v>11.1</v>
      </c>
      <c r="H13" s="200">
        <v>13.5</v>
      </c>
      <c r="I13" s="200">
        <v>24.9</v>
      </c>
      <c r="J13" s="198">
        <v>19</v>
      </c>
      <c r="K13" s="200">
        <v>16.8</v>
      </c>
      <c r="L13" s="200">
        <v>26.1</v>
      </c>
      <c r="M13" s="74">
        <v>21.4</v>
      </c>
      <c r="O13" s="193"/>
    </row>
    <row r="14" spans="1:15" x14ac:dyDescent="0.25">
      <c r="A14" s="11" t="s">
        <v>66</v>
      </c>
      <c r="B14" s="183">
        <v>19.3</v>
      </c>
      <c r="C14" s="198">
        <v>14.4</v>
      </c>
      <c r="D14" s="198">
        <v>16.8</v>
      </c>
      <c r="E14" s="198">
        <v>11.4</v>
      </c>
      <c r="F14" s="198">
        <v>8.9</v>
      </c>
      <c r="G14" s="198">
        <v>10.199999999999999</v>
      </c>
      <c r="H14" s="200">
        <v>30</v>
      </c>
      <c r="I14" s="200">
        <v>38.200000000000003</v>
      </c>
      <c r="J14" s="198">
        <v>34.1</v>
      </c>
      <c r="K14" s="200">
        <v>38.9</v>
      </c>
      <c r="L14" s="200">
        <v>46.8</v>
      </c>
      <c r="M14" s="74">
        <v>42.9</v>
      </c>
      <c r="O14" s="193"/>
    </row>
    <row r="15" spans="1:15" x14ac:dyDescent="0.25">
      <c r="A15" s="11" t="s">
        <v>62</v>
      </c>
      <c r="B15" s="183">
        <v>20.399999999999999</v>
      </c>
      <c r="C15" s="198">
        <v>18.100000000000001</v>
      </c>
      <c r="D15" s="198">
        <v>19.3</v>
      </c>
      <c r="E15" s="198">
        <v>25</v>
      </c>
      <c r="F15" s="198">
        <v>21</v>
      </c>
      <c r="G15" s="198">
        <v>23.1</v>
      </c>
      <c r="H15" s="199">
        <v>11.7</v>
      </c>
      <c r="I15" s="199">
        <v>15.8</v>
      </c>
      <c r="J15" s="198">
        <v>13.7</v>
      </c>
      <c r="K15" s="199">
        <v>20.6</v>
      </c>
      <c r="L15" s="199">
        <v>26</v>
      </c>
      <c r="M15" s="74">
        <v>23.2</v>
      </c>
      <c r="O15" s="193"/>
    </row>
    <row r="16" spans="1:15" x14ac:dyDescent="0.25">
      <c r="A16" s="11" t="s">
        <v>64</v>
      </c>
      <c r="B16" s="183">
        <v>24.9</v>
      </c>
      <c r="C16" s="198">
        <v>14.9</v>
      </c>
      <c r="D16" s="198">
        <v>19.899999999999999</v>
      </c>
      <c r="E16" s="198">
        <v>6.1</v>
      </c>
      <c r="F16" s="198">
        <v>5.0999999999999996</v>
      </c>
      <c r="G16" s="198">
        <v>5.7</v>
      </c>
      <c r="H16" s="200">
        <v>16.600000000000001</v>
      </c>
      <c r="I16" s="200">
        <v>28.4</v>
      </c>
      <c r="J16" s="198">
        <v>22.5</v>
      </c>
      <c r="K16" s="200">
        <v>27.5</v>
      </c>
      <c r="L16" s="200">
        <v>35.299999999999997</v>
      </c>
      <c r="M16" s="74">
        <v>31.2</v>
      </c>
      <c r="O16" s="193"/>
    </row>
    <row r="17" spans="1:15" x14ac:dyDescent="0.25">
      <c r="A17" s="11" t="s">
        <v>63</v>
      </c>
      <c r="B17" s="183">
        <v>16.5</v>
      </c>
      <c r="C17" s="198">
        <v>11.4</v>
      </c>
      <c r="D17" s="198">
        <v>13.9</v>
      </c>
      <c r="E17" s="198">
        <v>5.5</v>
      </c>
      <c r="F17" s="198">
        <v>4</v>
      </c>
      <c r="G17" s="198">
        <v>4.7</v>
      </c>
      <c r="H17" s="199">
        <v>31.4</v>
      </c>
      <c r="I17" s="199">
        <v>44.6</v>
      </c>
      <c r="J17" s="198">
        <v>38.1</v>
      </c>
      <c r="K17" s="199">
        <v>41.1</v>
      </c>
      <c r="L17" s="199">
        <v>49.8</v>
      </c>
      <c r="M17" s="74">
        <v>45.4</v>
      </c>
      <c r="O17" s="193"/>
    </row>
    <row r="18" spans="1:15" x14ac:dyDescent="0.25">
      <c r="A18" s="196" t="s">
        <v>30</v>
      </c>
      <c r="B18" s="184">
        <v>27.8</v>
      </c>
      <c r="C18" s="198">
        <v>22</v>
      </c>
      <c r="D18" s="198">
        <v>24.9</v>
      </c>
      <c r="E18" s="198">
        <v>19.399999999999999</v>
      </c>
      <c r="F18" s="198">
        <v>14</v>
      </c>
      <c r="G18" s="198">
        <v>16.8</v>
      </c>
      <c r="H18" s="200">
        <v>11.1</v>
      </c>
      <c r="I18" s="200">
        <v>17.600000000000001</v>
      </c>
      <c r="J18" s="198">
        <v>14.3</v>
      </c>
      <c r="K18" s="200">
        <v>17.600000000000001</v>
      </c>
      <c r="L18" s="200">
        <v>26.1</v>
      </c>
      <c r="M18" s="76">
        <v>21.7</v>
      </c>
      <c r="O18" s="193"/>
    </row>
    <row r="19" spans="1:15" x14ac:dyDescent="0.25">
      <c r="A19" s="11" t="s">
        <v>69</v>
      </c>
      <c r="B19" s="183">
        <v>22.5</v>
      </c>
      <c r="C19" s="198">
        <v>12.1</v>
      </c>
      <c r="D19" s="198">
        <v>17.399999999999999</v>
      </c>
      <c r="E19" s="198">
        <v>12.5</v>
      </c>
      <c r="F19" s="198">
        <v>6.6</v>
      </c>
      <c r="G19" s="198">
        <v>9.6</v>
      </c>
      <c r="H19" s="200">
        <v>14.7</v>
      </c>
      <c r="I19" s="200">
        <v>32.6</v>
      </c>
      <c r="J19" s="198">
        <v>23.5</v>
      </c>
      <c r="K19" s="200">
        <v>21.9</v>
      </c>
      <c r="L19" s="200">
        <v>40.6</v>
      </c>
      <c r="M19" s="74">
        <v>31</v>
      </c>
      <c r="O19" s="193"/>
    </row>
    <row r="20" spans="1:15" x14ac:dyDescent="0.25">
      <c r="A20" s="11" t="s">
        <v>70</v>
      </c>
      <c r="B20" s="183">
        <v>14.5</v>
      </c>
      <c r="C20" s="198">
        <v>9</v>
      </c>
      <c r="D20" s="198">
        <v>11.8</v>
      </c>
      <c r="E20" s="198">
        <v>7.6</v>
      </c>
      <c r="F20" s="198">
        <v>4.0999999999999996</v>
      </c>
      <c r="G20" s="198">
        <v>5.9</v>
      </c>
      <c r="H20" s="199">
        <v>23.2</v>
      </c>
      <c r="I20" s="199">
        <v>37.1</v>
      </c>
      <c r="J20" s="198">
        <v>30</v>
      </c>
      <c r="K20" s="199">
        <v>31.1</v>
      </c>
      <c r="L20" s="199">
        <v>44.1</v>
      </c>
      <c r="M20" s="74">
        <v>37.4</v>
      </c>
      <c r="O20" s="193"/>
    </row>
    <row r="21" spans="1:15" x14ac:dyDescent="0.25">
      <c r="A21" s="11" t="s">
        <v>71</v>
      </c>
      <c r="B21" s="183">
        <v>23.2</v>
      </c>
      <c r="C21" s="198">
        <v>18</v>
      </c>
      <c r="D21" s="198">
        <v>20.6</v>
      </c>
      <c r="E21" s="198">
        <v>19.2</v>
      </c>
      <c r="F21" s="198">
        <v>13</v>
      </c>
      <c r="G21" s="198">
        <v>16.2</v>
      </c>
      <c r="H21" s="200">
        <v>25.9</v>
      </c>
      <c r="I21" s="200">
        <v>29.6</v>
      </c>
      <c r="J21" s="198">
        <v>27.8</v>
      </c>
      <c r="K21" s="200">
        <v>38.5</v>
      </c>
      <c r="L21" s="200">
        <v>49.3</v>
      </c>
      <c r="M21" s="74">
        <v>43.8</v>
      </c>
      <c r="O21" s="193"/>
    </row>
    <row r="22" spans="1:15" x14ac:dyDescent="0.25">
      <c r="A22" s="11" t="s">
        <v>51</v>
      </c>
      <c r="B22" s="183">
        <v>40.5</v>
      </c>
      <c r="C22" s="198">
        <v>29.7</v>
      </c>
      <c r="D22" s="198">
        <v>35.299999999999997</v>
      </c>
      <c r="E22" s="198">
        <v>18.2</v>
      </c>
      <c r="F22" s="198">
        <v>11.4</v>
      </c>
      <c r="G22" s="198">
        <v>15.1</v>
      </c>
      <c r="H22" s="200">
        <v>19.3</v>
      </c>
      <c r="I22" s="200">
        <v>27.8</v>
      </c>
      <c r="J22" s="198">
        <v>23.4</v>
      </c>
      <c r="K22" s="200">
        <v>29.3</v>
      </c>
      <c r="L22" s="200">
        <v>42.8</v>
      </c>
      <c r="M22" s="74">
        <v>35.5</v>
      </c>
      <c r="O22" s="193"/>
    </row>
    <row r="23" spans="1:15" x14ac:dyDescent="0.25">
      <c r="A23" s="11" t="s">
        <v>73</v>
      </c>
      <c r="B23" s="183">
        <v>23.8</v>
      </c>
      <c r="C23" s="198">
        <v>17.2</v>
      </c>
      <c r="D23" s="198">
        <v>20.5</v>
      </c>
      <c r="E23" s="198">
        <v>12.7</v>
      </c>
      <c r="F23" s="198">
        <v>8.5</v>
      </c>
      <c r="G23" s="198">
        <v>10.6</v>
      </c>
      <c r="H23" s="199">
        <v>24.4</v>
      </c>
      <c r="I23" s="199">
        <v>31.2</v>
      </c>
      <c r="J23" s="198">
        <v>27.8</v>
      </c>
      <c r="K23" s="199">
        <v>37.5</v>
      </c>
      <c r="L23" s="199">
        <v>45.1</v>
      </c>
      <c r="M23" s="74">
        <v>41.3</v>
      </c>
      <c r="O23" s="193"/>
    </row>
    <row r="24" spans="1:15" x14ac:dyDescent="0.25">
      <c r="A24" s="11" t="s">
        <v>74</v>
      </c>
      <c r="B24" s="183">
        <v>9.4</v>
      </c>
      <c r="C24" s="198">
        <v>5.3</v>
      </c>
      <c r="D24" s="198">
        <v>7.4</v>
      </c>
      <c r="E24" s="198">
        <v>9.8000000000000007</v>
      </c>
      <c r="F24" s="198">
        <v>6.1</v>
      </c>
      <c r="G24" s="198">
        <v>8</v>
      </c>
      <c r="H24" s="199">
        <v>19.899999999999999</v>
      </c>
      <c r="I24" s="199">
        <v>33.799999999999997</v>
      </c>
      <c r="J24" s="198">
        <v>26.7</v>
      </c>
      <c r="K24" s="199">
        <v>16.8</v>
      </c>
      <c r="L24" s="199">
        <v>28.9</v>
      </c>
      <c r="M24" s="74">
        <v>22.7</v>
      </c>
      <c r="O24" s="193"/>
    </row>
    <row r="25" spans="1:15" x14ac:dyDescent="0.25">
      <c r="A25" s="11" t="s">
        <v>75</v>
      </c>
      <c r="B25" s="183">
        <v>46.8</v>
      </c>
      <c r="C25" s="198">
        <v>36.299999999999997</v>
      </c>
      <c r="D25" s="198">
        <v>41.6</v>
      </c>
      <c r="E25" s="198">
        <v>15.9</v>
      </c>
      <c r="F25" s="198">
        <v>8.8000000000000007</v>
      </c>
      <c r="G25" s="198">
        <v>12.4</v>
      </c>
      <c r="H25" s="200">
        <v>14.3</v>
      </c>
      <c r="I25" s="200">
        <v>25.3</v>
      </c>
      <c r="J25" s="198">
        <v>19.8</v>
      </c>
      <c r="K25" s="200">
        <v>29.6</v>
      </c>
      <c r="L25" s="200">
        <v>44</v>
      </c>
      <c r="M25" s="74">
        <v>36.700000000000003</v>
      </c>
      <c r="O25" s="193"/>
    </row>
    <row r="26" spans="1:15" x14ac:dyDescent="0.25">
      <c r="A26" s="11" t="s">
        <v>155</v>
      </c>
      <c r="B26" s="183">
        <v>7.1</v>
      </c>
      <c r="C26" s="198">
        <v>7.3</v>
      </c>
      <c r="D26" s="198">
        <v>7.2</v>
      </c>
      <c r="E26" s="198">
        <v>9.6999999999999993</v>
      </c>
      <c r="F26" s="198">
        <v>8</v>
      </c>
      <c r="G26" s="198">
        <v>8.9</v>
      </c>
      <c r="H26" s="199">
        <v>13.8</v>
      </c>
      <c r="I26" s="199">
        <v>20.100000000000001</v>
      </c>
      <c r="J26" s="198">
        <v>16.8</v>
      </c>
      <c r="K26" s="199">
        <v>16.8</v>
      </c>
      <c r="L26" s="199">
        <v>28.7</v>
      </c>
      <c r="M26" s="74">
        <v>22.6</v>
      </c>
      <c r="O26" s="193"/>
    </row>
    <row r="27" spans="1:15" x14ac:dyDescent="0.25">
      <c r="A27" s="11" t="s">
        <v>53</v>
      </c>
      <c r="B27" s="183">
        <v>22.2</v>
      </c>
      <c r="C27" s="198">
        <v>22.5</v>
      </c>
      <c r="D27" s="198">
        <v>22.4</v>
      </c>
      <c r="E27" s="198">
        <v>18.100000000000001</v>
      </c>
      <c r="F27" s="198">
        <v>17.399999999999999</v>
      </c>
      <c r="G27" s="198">
        <v>17.8</v>
      </c>
      <c r="H27" s="199">
        <v>13.7</v>
      </c>
      <c r="I27" s="199">
        <v>16.8</v>
      </c>
      <c r="J27" s="198">
        <v>15.2</v>
      </c>
      <c r="K27" s="199">
        <v>12.6</v>
      </c>
      <c r="L27" s="199">
        <v>18.2</v>
      </c>
      <c r="M27" s="74">
        <v>15.3</v>
      </c>
      <c r="O27" s="193"/>
    </row>
    <row r="28" spans="1:15" x14ac:dyDescent="0.25">
      <c r="A28" s="11" t="s">
        <v>76</v>
      </c>
      <c r="B28" s="183">
        <v>6.6</v>
      </c>
      <c r="C28" s="198">
        <v>6.7</v>
      </c>
      <c r="D28" s="198">
        <v>6.7</v>
      </c>
      <c r="E28" s="198">
        <v>8.3000000000000007</v>
      </c>
      <c r="F28" s="198">
        <v>7.4</v>
      </c>
      <c r="G28" s="198">
        <v>7.8</v>
      </c>
      <c r="H28" s="199">
        <v>14</v>
      </c>
      <c r="I28" s="199">
        <v>24.2</v>
      </c>
      <c r="J28" s="198">
        <v>19</v>
      </c>
      <c r="K28" s="199">
        <v>19.8</v>
      </c>
      <c r="L28" s="199">
        <v>36.4</v>
      </c>
      <c r="M28" s="74">
        <v>27.9</v>
      </c>
      <c r="O28" s="193"/>
    </row>
    <row r="29" spans="1:15" x14ac:dyDescent="0.25">
      <c r="A29" s="11" t="s">
        <v>54</v>
      </c>
      <c r="B29" s="183">
        <v>10.4</v>
      </c>
      <c r="C29" s="198">
        <v>6.4</v>
      </c>
      <c r="D29" s="198">
        <v>8.5</v>
      </c>
      <c r="E29" s="198">
        <v>6</v>
      </c>
      <c r="F29" s="198">
        <v>3.8</v>
      </c>
      <c r="G29" s="198">
        <v>5</v>
      </c>
      <c r="H29" s="200">
        <v>10.8</v>
      </c>
      <c r="I29" s="200">
        <v>23.6</v>
      </c>
      <c r="J29" s="198">
        <v>16.899999999999999</v>
      </c>
      <c r="K29" s="200">
        <v>22.4</v>
      </c>
      <c r="L29" s="200">
        <v>36.4</v>
      </c>
      <c r="M29" s="74">
        <v>28.8</v>
      </c>
      <c r="O29" s="193"/>
    </row>
    <row r="30" spans="1:15" x14ac:dyDescent="0.25">
      <c r="A30" s="11" t="s">
        <v>65</v>
      </c>
      <c r="B30" s="183">
        <v>43.5</v>
      </c>
      <c r="C30" s="198">
        <v>30.4</v>
      </c>
      <c r="D30" s="198">
        <v>37.1</v>
      </c>
      <c r="E30" s="198">
        <v>26.5</v>
      </c>
      <c r="F30" s="198">
        <v>18.399999999999999</v>
      </c>
      <c r="G30" s="198">
        <v>22.6</v>
      </c>
      <c r="H30" s="199">
        <v>24.9</v>
      </c>
      <c r="I30" s="199">
        <v>36.9</v>
      </c>
      <c r="J30" s="198">
        <v>30.8</v>
      </c>
      <c r="K30" s="199">
        <v>35.299999999999997</v>
      </c>
      <c r="L30" s="199">
        <v>45.4</v>
      </c>
      <c r="M30" s="74">
        <v>40.200000000000003</v>
      </c>
      <c r="O30" s="193"/>
    </row>
    <row r="31" spans="1:15" x14ac:dyDescent="0.25">
      <c r="A31" s="11" t="s">
        <v>78</v>
      </c>
      <c r="B31" s="183">
        <v>14</v>
      </c>
      <c r="C31" s="198">
        <v>11.1</v>
      </c>
      <c r="D31" s="198">
        <v>12.6</v>
      </c>
      <c r="E31" s="198">
        <v>14.3</v>
      </c>
      <c r="F31" s="198">
        <v>10.5</v>
      </c>
      <c r="G31" s="198">
        <v>12.5</v>
      </c>
      <c r="H31" s="199">
        <v>21</v>
      </c>
      <c r="I31" s="199">
        <v>30.1</v>
      </c>
      <c r="J31" s="198">
        <v>25.4</v>
      </c>
      <c r="K31" s="199">
        <v>26.5</v>
      </c>
      <c r="L31" s="199">
        <v>39</v>
      </c>
      <c r="M31" s="74">
        <v>32.5</v>
      </c>
      <c r="O31" s="193"/>
    </row>
    <row r="32" spans="1:15" x14ac:dyDescent="0.25">
      <c r="A32" s="11" t="s">
        <v>72</v>
      </c>
      <c r="B32" s="183">
        <v>15.9</v>
      </c>
      <c r="C32" s="198">
        <v>14.2</v>
      </c>
      <c r="D32" s="198">
        <v>15.1</v>
      </c>
      <c r="E32" s="198">
        <v>15.6</v>
      </c>
      <c r="F32" s="198">
        <v>15.1</v>
      </c>
      <c r="G32" s="198">
        <v>15.4</v>
      </c>
      <c r="H32" s="199">
        <v>13.4</v>
      </c>
      <c r="I32" s="199">
        <v>20.3</v>
      </c>
      <c r="J32" s="198">
        <v>16.8</v>
      </c>
      <c r="K32" s="199">
        <v>16.899999999999999</v>
      </c>
      <c r="L32" s="199">
        <v>23.3</v>
      </c>
      <c r="M32" s="74">
        <v>20</v>
      </c>
      <c r="O32" s="193"/>
    </row>
    <row r="33" spans="1:15" ht="16.5" thickBot="1" x14ac:dyDescent="0.3">
      <c r="A33" s="197" t="s">
        <v>79</v>
      </c>
      <c r="B33" s="77">
        <v>22.2</v>
      </c>
      <c r="C33" s="37">
        <v>17.3</v>
      </c>
      <c r="D33" s="37">
        <v>19.7</v>
      </c>
      <c r="E33" s="37">
        <v>17.100000000000001</v>
      </c>
      <c r="F33" s="37">
        <v>13.1</v>
      </c>
      <c r="G33" s="37">
        <v>15.1</v>
      </c>
      <c r="H33" s="201">
        <v>18.3</v>
      </c>
      <c r="I33" s="201">
        <v>26.9</v>
      </c>
      <c r="J33" s="37">
        <v>22.6</v>
      </c>
      <c r="K33" s="201">
        <v>25.8</v>
      </c>
      <c r="L33" s="201">
        <v>34.9</v>
      </c>
      <c r="M33" s="78">
        <v>30.3</v>
      </c>
      <c r="O33" s="193"/>
    </row>
    <row r="34" spans="1:15" x14ac:dyDescent="0.25">
      <c r="B34" s="29"/>
    </row>
    <row r="35" spans="1:15" x14ac:dyDescent="0.25">
      <c r="A35" s="1" t="s">
        <v>55</v>
      </c>
      <c r="B35" s="47"/>
      <c r="C35" s="48"/>
    </row>
    <row r="36" spans="1:15" x14ac:dyDescent="0.25">
      <c r="A36" s="51"/>
      <c r="B36" s="47"/>
      <c r="C36" s="48"/>
    </row>
    <row r="37" spans="1:15" x14ac:dyDescent="0.25">
      <c r="A37" s="52"/>
      <c r="B37" s="53"/>
      <c r="C37" s="54"/>
    </row>
  </sheetData>
  <sortState ref="A4:C30">
    <sortCondition ref="A4:A30"/>
  </sortState>
  <mergeCells count="7">
    <mergeCell ref="A3:A5"/>
    <mergeCell ref="B4:D4"/>
    <mergeCell ref="E4:G4"/>
    <mergeCell ref="B3:G3"/>
    <mergeCell ref="H3:M3"/>
    <mergeCell ref="H4:J4"/>
    <mergeCell ref="K4:M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38" zoomScale="90" zoomScaleNormal="90" workbookViewId="0">
      <selection activeCell="A57" sqref="A57"/>
    </sheetView>
  </sheetViews>
  <sheetFormatPr defaultColWidth="9.140625" defaultRowHeight="15.75" x14ac:dyDescent="0.25"/>
  <cols>
    <col min="1" max="1" width="26.5703125" style="24" customWidth="1"/>
    <col min="2" max="13" width="11.5703125" style="24" customWidth="1"/>
    <col min="14" max="14" width="10.5703125" style="24" customWidth="1"/>
    <col min="15" max="16384" width="9.140625" style="24"/>
  </cols>
  <sheetData>
    <row r="1" spans="1:13" x14ac:dyDescent="0.25">
      <c r="A1" s="226" t="s">
        <v>185</v>
      </c>
      <c r="B1" s="1"/>
      <c r="C1" s="1"/>
      <c r="D1" s="1"/>
      <c r="E1" s="1"/>
      <c r="F1" s="1"/>
      <c r="G1" s="1"/>
    </row>
    <row r="2" spans="1:13" ht="15.95" customHeight="1" thickBot="1" x14ac:dyDescent="0.3"/>
    <row r="3" spans="1:13" ht="20.100000000000001" customHeight="1" x14ac:dyDescent="0.25">
      <c r="A3" s="258" t="s">
        <v>21</v>
      </c>
      <c r="B3" s="270">
        <v>2001</v>
      </c>
      <c r="C3" s="271"/>
      <c r="D3" s="271"/>
      <c r="E3" s="271"/>
      <c r="F3" s="271"/>
      <c r="G3" s="271"/>
      <c r="H3" s="270">
        <v>2021</v>
      </c>
      <c r="I3" s="271"/>
      <c r="J3" s="271"/>
      <c r="K3" s="271"/>
      <c r="L3" s="271"/>
      <c r="M3" s="272"/>
    </row>
    <row r="4" spans="1:13" ht="20.100000000000001" customHeight="1" x14ac:dyDescent="0.25">
      <c r="A4" s="273"/>
      <c r="B4" s="274" t="s">
        <v>38</v>
      </c>
      <c r="C4" s="275"/>
      <c r="D4" s="274" t="s">
        <v>39</v>
      </c>
      <c r="E4" s="275"/>
      <c r="F4" s="274" t="s">
        <v>40</v>
      </c>
      <c r="G4" s="275"/>
      <c r="H4" s="274" t="s">
        <v>38</v>
      </c>
      <c r="I4" s="275"/>
      <c r="J4" s="274" t="s">
        <v>39</v>
      </c>
      <c r="K4" s="275"/>
      <c r="L4" s="274" t="s">
        <v>40</v>
      </c>
      <c r="M4" s="276"/>
    </row>
    <row r="5" spans="1:13" ht="50.1" customHeight="1" x14ac:dyDescent="0.25">
      <c r="A5" s="259"/>
      <c r="B5" s="25" t="s">
        <v>106</v>
      </c>
      <c r="C5" s="25" t="s">
        <v>107</v>
      </c>
      <c r="D5" s="25" t="s">
        <v>106</v>
      </c>
      <c r="E5" s="25" t="s">
        <v>107</v>
      </c>
      <c r="F5" s="25" t="s">
        <v>106</v>
      </c>
      <c r="G5" s="25" t="s">
        <v>107</v>
      </c>
      <c r="H5" s="25" t="s">
        <v>106</v>
      </c>
      <c r="I5" s="25" t="s">
        <v>107</v>
      </c>
      <c r="J5" s="25" t="s">
        <v>106</v>
      </c>
      <c r="K5" s="25" t="s">
        <v>107</v>
      </c>
      <c r="L5" s="25" t="s">
        <v>106</v>
      </c>
      <c r="M5" s="26" t="s">
        <v>107</v>
      </c>
    </row>
    <row r="6" spans="1:13" x14ac:dyDescent="0.25">
      <c r="A6" s="10" t="s">
        <v>22</v>
      </c>
      <c r="B6" s="34">
        <v>37.253142727832561</v>
      </c>
      <c r="C6" s="34">
        <v>9.2548762533124851</v>
      </c>
      <c r="D6" s="34">
        <v>29.920439919172072</v>
      </c>
      <c r="E6" s="34">
        <v>12.484728741342757</v>
      </c>
      <c r="F6" s="34">
        <v>33.636228393363197</v>
      </c>
      <c r="G6" s="34">
        <v>10.848026837348261</v>
      </c>
      <c r="H6" s="34">
        <v>25.571772591915455</v>
      </c>
      <c r="I6" s="34">
        <v>22.228737769743546</v>
      </c>
      <c r="J6" s="34">
        <v>17.235269517493474</v>
      </c>
      <c r="K6" s="34">
        <v>28.824149272235111</v>
      </c>
      <c r="L6" s="34">
        <v>21.555262200141339</v>
      </c>
      <c r="M6" s="35">
        <v>25.406393748670968</v>
      </c>
    </row>
    <row r="7" spans="1:13" x14ac:dyDescent="0.25">
      <c r="A7" s="11" t="s">
        <v>23</v>
      </c>
      <c r="B7" s="34">
        <v>35.87443933888256</v>
      </c>
      <c r="C7" s="34">
        <v>9.4839023835795917</v>
      </c>
      <c r="D7" s="34">
        <v>29.764035716726127</v>
      </c>
      <c r="E7" s="34">
        <v>10.124545958767042</v>
      </c>
      <c r="F7" s="34">
        <v>32.857280584902668</v>
      </c>
      <c r="G7" s="34">
        <v>9.8002355573897439</v>
      </c>
      <c r="H7" s="34">
        <v>21.246245761422607</v>
      </c>
      <c r="I7" s="34">
        <v>19.451234656110504</v>
      </c>
      <c r="J7" s="34">
        <v>14.863350944793376</v>
      </c>
      <c r="K7" s="34">
        <v>30.448135312976021</v>
      </c>
      <c r="L7" s="34">
        <v>18.208509535415942</v>
      </c>
      <c r="M7" s="35">
        <v>24.684860535723264</v>
      </c>
    </row>
    <row r="8" spans="1:13" x14ac:dyDescent="0.25">
      <c r="A8" s="11" t="s">
        <v>24</v>
      </c>
      <c r="B8" s="34">
        <v>36.016200662970839</v>
      </c>
      <c r="C8" s="34">
        <v>8.0083071343705328</v>
      </c>
      <c r="D8" s="34">
        <v>27.466001185388293</v>
      </c>
      <c r="E8" s="34">
        <v>11.745889217956623</v>
      </c>
      <c r="F8" s="34">
        <v>31.738285762447592</v>
      </c>
      <c r="G8" s="34">
        <v>9.8783287788038336</v>
      </c>
      <c r="H8" s="34">
        <v>25.110998964815757</v>
      </c>
      <c r="I8" s="34">
        <v>17.046400583805639</v>
      </c>
      <c r="J8" s="34">
        <v>17.15885010521362</v>
      </c>
      <c r="K8" s="34">
        <v>29.124657592380558</v>
      </c>
      <c r="L8" s="34">
        <v>21.243064316194804</v>
      </c>
      <c r="M8" s="35">
        <v>22.921279135909764</v>
      </c>
    </row>
    <row r="9" spans="1:13" x14ac:dyDescent="0.25">
      <c r="A9" s="11" t="s">
        <v>25</v>
      </c>
      <c r="B9" s="34">
        <v>44.755281977170704</v>
      </c>
      <c r="C9" s="34">
        <v>6.9588340644167861</v>
      </c>
      <c r="D9" s="34">
        <v>40.680458029623246</v>
      </c>
      <c r="E9" s="34">
        <v>10.016968705486756</v>
      </c>
      <c r="F9" s="34">
        <v>42.741255641635007</v>
      </c>
      <c r="G9" s="34">
        <v>8.47035058243371</v>
      </c>
      <c r="H9" s="34">
        <v>24.153899350440003</v>
      </c>
      <c r="I9" s="34">
        <v>18.081013655126743</v>
      </c>
      <c r="J9" s="34">
        <v>20.246250599020691</v>
      </c>
      <c r="K9" s="34">
        <v>24.77623750780047</v>
      </c>
      <c r="L9" s="34">
        <v>22.243350279007554</v>
      </c>
      <c r="M9" s="35">
        <v>21.354479242357943</v>
      </c>
    </row>
    <row r="10" spans="1:13" ht="16.5" thickBot="1" x14ac:dyDescent="0.3">
      <c r="A10" s="72" t="s">
        <v>26</v>
      </c>
      <c r="B10" s="37">
        <v>51.647331448375688</v>
      </c>
      <c r="C10" s="37">
        <v>5.9772219267788307</v>
      </c>
      <c r="D10" s="37">
        <v>43.613131911819558</v>
      </c>
      <c r="E10" s="37">
        <v>5.1075850914750278</v>
      </c>
      <c r="F10" s="37">
        <v>47.620300894477083</v>
      </c>
      <c r="G10" s="37">
        <v>5.5413285822546445</v>
      </c>
      <c r="H10" s="37">
        <v>30.048616597847687</v>
      </c>
      <c r="I10" s="37">
        <v>14.228845944263883</v>
      </c>
      <c r="J10" s="37">
        <v>26.911928402255764</v>
      </c>
      <c r="K10" s="37">
        <v>23.466536140046017</v>
      </c>
      <c r="L10" s="37">
        <v>28.531613422862357</v>
      </c>
      <c r="M10" s="38">
        <v>18.696489676346044</v>
      </c>
    </row>
    <row r="11" spans="1:13" ht="16.5" thickBot="1" x14ac:dyDescent="0.3"/>
    <row r="12" spans="1:13" ht="20.100000000000001" customHeight="1" x14ac:dyDescent="0.25">
      <c r="A12" s="258" t="s">
        <v>27</v>
      </c>
      <c r="B12" s="270">
        <v>2001</v>
      </c>
      <c r="C12" s="271"/>
      <c r="D12" s="271"/>
      <c r="E12" s="271"/>
      <c r="F12" s="271"/>
      <c r="G12" s="271"/>
      <c r="H12" s="270">
        <v>2021</v>
      </c>
      <c r="I12" s="271"/>
      <c r="J12" s="271"/>
      <c r="K12" s="271"/>
      <c r="L12" s="271"/>
      <c r="M12" s="272"/>
    </row>
    <row r="13" spans="1:13" ht="20.100000000000001" customHeight="1" x14ac:dyDescent="0.25">
      <c r="A13" s="273"/>
      <c r="B13" s="274" t="s">
        <v>38</v>
      </c>
      <c r="C13" s="275"/>
      <c r="D13" s="274" t="s">
        <v>39</v>
      </c>
      <c r="E13" s="275"/>
      <c r="F13" s="274" t="s">
        <v>40</v>
      </c>
      <c r="G13" s="275"/>
      <c r="H13" s="274" t="s">
        <v>38</v>
      </c>
      <c r="I13" s="275"/>
      <c r="J13" s="274" t="s">
        <v>39</v>
      </c>
      <c r="K13" s="275"/>
      <c r="L13" s="274" t="s">
        <v>40</v>
      </c>
      <c r="M13" s="276"/>
    </row>
    <row r="14" spans="1:13" ht="50.1" customHeight="1" x14ac:dyDescent="0.25">
      <c r="A14" s="259"/>
      <c r="B14" s="25" t="s">
        <v>106</v>
      </c>
      <c r="C14" s="25" t="s">
        <v>107</v>
      </c>
      <c r="D14" s="25" t="s">
        <v>106</v>
      </c>
      <c r="E14" s="25" t="s">
        <v>107</v>
      </c>
      <c r="F14" s="25" t="s">
        <v>106</v>
      </c>
      <c r="G14" s="25" t="s">
        <v>107</v>
      </c>
      <c r="H14" s="25" t="s">
        <v>106</v>
      </c>
      <c r="I14" s="25" t="s">
        <v>107</v>
      </c>
      <c r="J14" s="25" t="s">
        <v>106</v>
      </c>
      <c r="K14" s="25" t="s">
        <v>107</v>
      </c>
      <c r="L14" s="25" t="s">
        <v>106</v>
      </c>
      <c r="M14" s="26" t="s">
        <v>107</v>
      </c>
    </row>
    <row r="15" spans="1:13" x14ac:dyDescent="0.25">
      <c r="A15" s="84" t="s">
        <v>28</v>
      </c>
      <c r="B15" s="34">
        <v>36.460529803239034</v>
      </c>
      <c r="C15" s="34">
        <v>8.9564795078431203</v>
      </c>
      <c r="D15" s="34">
        <v>29.131387299699107</v>
      </c>
      <c r="E15" s="34">
        <v>11.537066935980048</v>
      </c>
      <c r="F15" s="34">
        <v>32.828709186393198</v>
      </c>
      <c r="G15" s="34">
        <v>10.235241739653203</v>
      </c>
      <c r="H15" s="34">
        <v>24.164299001610225</v>
      </c>
      <c r="I15" s="34">
        <v>19.845323101710484</v>
      </c>
      <c r="J15" s="34">
        <v>16.531765558007095</v>
      </c>
      <c r="K15" s="34">
        <v>29.382460254865038</v>
      </c>
      <c r="L15" s="34">
        <v>20.489234248919249</v>
      </c>
      <c r="M15" s="35">
        <v>24.437454515495919</v>
      </c>
    </row>
    <row r="16" spans="1:13" ht="16.5" thickBot="1" x14ac:dyDescent="0.3">
      <c r="A16" s="85" t="s">
        <v>29</v>
      </c>
      <c r="B16" s="37">
        <v>46.957787461357022</v>
      </c>
      <c r="C16" s="37">
        <v>6.6451383886204445</v>
      </c>
      <c r="D16" s="37">
        <v>41.635539822168781</v>
      </c>
      <c r="E16" s="37">
        <v>8.4181332772350146</v>
      </c>
      <c r="F16" s="37">
        <v>44.315232358026321</v>
      </c>
      <c r="G16" s="37">
        <v>7.5254500555541339</v>
      </c>
      <c r="H16" s="37">
        <v>26.007909220276115</v>
      </c>
      <c r="I16" s="37">
        <v>16.869427644051399</v>
      </c>
      <c r="J16" s="37">
        <v>22.312412126217282</v>
      </c>
      <c r="K16" s="37">
        <v>24.370269103978476</v>
      </c>
      <c r="L16" s="37">
        <v>24.207195656669093</v>
      </c>
      <c r="M16" s="38">
        <v>20.524380309843298</v>
      </c>
    </row>
    <row r="17" spans="1:13" ht="16.5" thickBot="1" x14ac:dyDescent="0.3">
      <c r="A17" s="12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</row>
    <row r="18" spans="1:13" ht="16.5" thickBot="1" x14ac:dyDescent="0.3">
      <c r="A18" s="6" t="s">
        <v>30</v>
      </c>
      <c r="B18" s="43">
        <v>40.568061491056497</v>
      </c>
      <c r="C18" s="43">
        <v>8.0520616877069635</v>
      </c>
      <c r="D18" s="43">
        <v>34.035884851658977</v>
      </c>
      <c r="E18" s="43">
        <v>10.313729131474524</v>
      </c>
      <c r="F18" s="43">
        <v>37.3286555301611</v>
      </c>
      <c r="G18" s="43">
        <v>9.173657046092659</v>
      </c>
      <c r="H18" s="43">
        <v>24.836894323559072</v>
      </c>
      <c r="I18" s="43">
        <v>18.759641679919095</v>
      </c>
      <c r="J18" s="43">
        <v>18.671745994259556</v>
      </c>
      <c r="K18" s="43">
        <v>27.526960030263702</v>
      </c>
      <c r="L18" s="43">
        <v>21.855299811182281</v>
      </c>
      <c r="M18" s="44">
        <v>22.999699969744196</v>
      </c>
    </row>
    <row r="19" spans="1:13" x14ac:dyDescent="0.25">
      <c r="A19" s="45"/>
      <c r="B19" s="45"/>
      <c r="C19" s="45"/>
      <c r="D19" s="45"/>
      <c r="E19" s="45"/>
      <c r="F19" s="45"/>
      <c r="G19" s="45"/>
    </row>
    <row r="20" spans="1:13" x14ac:dyDescent="0.25">
      <c r="A20" s="226" t="s">
        <v>186</v>
      </c>
      <c r="B20" s="2"/>
      <c r="C20" s="2"/>
      <c r="D20" s="2"/>
      <c r="E20" s="2"/>
      <c r="F20" s="2"/>
      <c r="G20" s="2"/>
    </row>
    <row r="21" spans="1:13" ht="16.5" thickBot="1" x14ac:dyDescent="0.3"/>
    <row r="22" spans="1:13" ht="36" x14ac:dyDescent="0.25">
      <c r="A22" s="216" t="s">
        <v>21</v>
      </c>
      <c r="B22" s="106" t="s">
        <v>81</v>
      </c>
      <c r="C22" s="106" t="s">
        <v>82</v>
      </c>
      <c r="D22" s="106" t="s">
        <v>83</v>
      </c>
      <c r="E22" s="106" t="s">
        <v>84</v>
      </c>
      <c r="F22" s="107" t="s">
        <v>188</v>
      </c>
    </row>
    <row r="23" spans="1:13" x14ac:dyDescent="0.25">
      <c r="A23" s="10" t="s">
        <v>22</v>
      </c>
      <c r="B23" s="34">
        <v>78.439798407010159</v>
      </c>
      <c r="C23" s="34">
        <v>61.4</v>
      </c>
      <c r="D23" s="34">
        <v>42.9</v>
      </c>
      <c r="E23" s="34">
        <v>32.4</v>
      </c>
      <c r="F23" s="35">
        <v>20.185426472704279</v>
      </c>
    </row>
    <row r="24" spans="1:13" x14ac:dyDescent="0.25">
      <c r="A24" s="11" t="s">
        <v>23</v>
      </c>
      <c r="B24" s="34">
        <v>82.859193767312547</v>
      </c>
      <c r="C24" s="34">
        <v>59.3</v>
      </c>
      <c r="D24" s="34">
        <v>45</v>
      </c>
      <c r="E24" s="34">
        <v>32.9</v>
      </c>
      <c r="F24" s="35">
        <v>17.215339608399248</v>
      </c>
    </row>
    <row r="25" spans="1:13" x14ac:dyDescent="0.25">
      <c r="A25" s="11" t="s">
        <v>24</v>
      </c>
      <c r="B25" s="34">
        <v>78.079449023298096</v>
      </c>
      <c r="C25" s="34">
        <v>54.4</v>
      </c>
      <c r="D25" s="34">
        <v>37.9</v>
      </c>
      <c r="E25" s="34">
        <v>28.9</v>
      </c>
      <c r="F25" s="35">
        <v>20.016979758182295</v>
      </c>
    </row>
    <row r="26" spans="1:13" x14ac:dyDescent="0.25">
      <c r="A26" s="11" t="s">
        <v>25</v>
      </c>
      <c r="B26" s="34">
        <v>82.835603622809742</v>
      </c>
      <c r="C26" s="34">
        <v>64.2</v>
      </c>
      <c r="D26" s="34">
        <v>52.1</v>
      </c>
      <c r="E26" s="34">
        <v>40.799999999999997</v>
      </c>
      <c r="F26" s="35">
        <v>21.812026652548898</v>
      </c>
    </row>
    <row r="27" spans="1:13" ht="16.5" thickBot="1" x14ac:dyDescent="0.3">
      <c r="A27" s="72" t="s">
        <v>26</v>
      </c>
      <c r="B27" s="37">
        <v>81.38883875147242</v>
      </c>
      <c r="C27" s="37">
        <v>61.8</v>
      </c>
      <c r="D27" s="37">
        <v>53.5</v>
      </c>
      <c r="E27" s="37">
        <v>42.8</v>
      </c>
      <c r="F27" s="38">
        <v>29.882814762435622</v>
      </c>
    </row>
    <row r="28" spans="1:13" ht="16.5" thickBot="1" x14ac:dyDescent="0.3"/>
    <row r="29" spans="1:13" ht="36" x14ac:dyDescent="0.25">
      <c r="A29" s="215" t="s">
        <v>27</v>
      </c>
      <c r="B29" s="106" t="s">
        <v>81</v>
      </c>
      <c r="C29" s="106" t="s">
        <v>82</v>
      </c>
      <c r="D29" s="106" t="s">
        <v>83</v>
      </c>
      <c r="E29" s="106" t="s">
        <v>84</v>
      </c>
      <c r="F29" s="107" t="s">
        <v>188</v>
      </c>
    </row>
    <row r="30" spans="1:13" x14ac:dyDescent="0.25">
      <c r="A30" s="84" t="s">
        <v>28</v>
      </c>
      <c r="B30" s="34">
        <v>79.616640023798581</v>
      </c>
      <c r="C30" s="39">
        <v>58.7</v>
      </c>
      <c r="D30" s="39">
        <v>42</v>
      </c>
      <c r="E30" s="39">
        <v>31.5</v>
      </c>
      <c r="F30" s="221">
        <v>19.263383072193925</v>
      </c>
    </row>
    <row r="31" spans="1:13" ht="16.5" thickBot="1" x14ac:dyDescent="0.3">
      <c r="A31" s="85" t="s">
        <v>29</v>
      </c>
      <c r="B31" s="37">
        <v>82.5</v>
      </c>
      <c r="C31" s="40">
        <v>63.5</v>
      </c>
      <c r="D31" s="40">
        <v>52.6</v>
      </c>
      <c r="E31" s="40">
        <v>41.5</v>
      </c>
      <c r="F31" s="222">
        <v>24.40581921854869</v>
      </c>
    </row>
    <row r="32" spans="1:13" ht="16.5" thickBot="1" x14ac:dyDescent="0.3">
      <c r="A32" s="12"/>
      <c r="B32" s="12"/>
      <c r="C32" s="12"/>
      <c r="D32" s="12"/>
      <c r="E32" s="12"/>
      <c r="F32" s="223"/>
    </row>
    <row r="33" spans="1:6" ht="16.5" thickBot="1" x14ac:dyDescent="0.3">
      <c r="A33" s="6" t="s">
        <v>30</v>
      </c>
      <c r="B33" s="43">
        <v>80.444234651118137</v>
      </c>
      <c r="C33" s="108">
        <v>60.3</v>
      </c>
      <c r="D33" s="108">
        <v>45.6</v>
      </c>
      <c r="E33" s="108">
        <v>34.799999999999997</v>
      </c>
      <c r="F33" s="220">
        <v>21.13329280885284</v>
      </c>
    </row>
    <row r="34" spans="1:6" x14ac:dyDescent="0.25">
      <c r="A34" s="45"/>
      <c r="B34" s="45"/>
      <c r="C34" s="45"/>
      <c r="D34" s="45"/>
      <c r="E34" s="45"/>
      <c r="F34" s="45"/>
    </row>
    <row r="35" spans="1:6" x14ac:dyDescent="0.25">
      <c r="A35" s="234" t="s">
        <v>187</v>
      </c>
      <c r="B35" s="2"/>
      <c r="C35" s="2"/>
      <c r="D35" s="2"/>
      <c r="E35" s="2"/>
      <c r="F35" s="2"/>
    </row>
    <row r="36" spans="1:6" ht="16.5" thickBot="1" x14ac:dyDescent="0.3"/>
    <row r="37" spans="1:6" ht="36" x14ac:dyDescent="0.25">
      <c r="A37" s="216" t="s">
        <v>21</v>
      </c>
      <c r="B37" s="106" t="s">
        <v>81</v>
      </c>
      <c r="C37" s="106" t="s">
        <v>82</v>
      </c>
      <c r="D37" s="106" t="s">
        <v>83</v>
      </c>
      <c r="E37" s="106" t="s">
        <v>84</v>
      </c>
      <c r="F37" s="107" t="s">
        <v>188</v>
      </c>
    </row>
    <row r="38" spans="1:6" x14ac:dyDescent="0.25">
      <c r="A38" s="10" t="s">
        <v>22</v>
      </c>
      <c r="B38" s="34">
        <v>4</v>
      </c>
      <c r="C38" s="34">
        <v>11.1</v>
      </c>
      <c r="D38" s="34">
        <v>13.5</v>
      </c>
      <c r="E38" s="34">
        <v>21.8</v>
      </c>
      <c r="F38" s="35">
        <v>32.295010200690022</v>
      </c>
    </row>
    <row r="39" spans="1:6" x14ac:dyDescent="0.25">
      <c r="A39" s="11" t="s">
        <v>23</v>
      </c>
      <c r="B39" s="34">
        <v>4.2</v>
      </c>
      <c r="C39" s="34">
        <v>11.7</v>
      </c>
      <c r="D39" s="34">
        <v>12.7</v>
      </c>
      <c r="E39" s="34">
        <v>19.7</v>
      </c>
      <c r="F39" s="35">
        <v>32.955783636124117</v>
      </c>
    </row>
    <row r="40" spans="1:6" x14ac:dyDescent="0.25">
      <c r="A40" s="11" t="s">
        <v>24</v>
      </c>
      <c r="B40" s="34">
        <v>6.2</v>
      </c>
      <c r="C40" s="34">
        <v>16.3</v>
      </c>
      <c r="D40" s="34">
        <v>15.2</v>
      </c>
      <c r="E40" s="34">
        <v>23.3</v>
      </c>
      <c r="F40" s="35">
        <v>33.732451497607961</v>
      </c>
    </row>
    <row r="41" spans="1:6" x14ac:dyDescent="0.25">
      <c r="A41" s="11" t="s">
        <v>25</v>
      </c>
      <c r="B41" s="34">
        <v>5</v>
      </c>
      <c r="C41" s="34">
        <v>11.8</v>
      </c>
      <c r="D41" s="34">
        <v>12.4</v>
      </c>
      <c r="E41" s="34">
        <v>17.100000000000001</v>
      </c>
      <c r="F41" s="35">
        <v>29.034895746805145</v>
      </c>
    </row>
    <row r="42" spans="1:6" ht="16.5" thickBot="1" x14ac:dyDescent="0.3">
      <c r="A42" s="72" t="s">
        <v>26</v>
      </c>
      <c r="B42" s="37">
        <v>7.3</v>
      </c>
      <c r="C42" s="37">
        <v>14.2</v>
      </c>
      <c r="D42" s="37">
        <v>11.3</v>
      </c>
      <c r="E42" s="37">
        <v>18.600000000000001</v>
      </c>
      <c r="F42" s="38">
        <v>25.052259716448955</v>
      </c>
    </row>
    <row r="43" spans="1:6" ht="16.5" thickBot="1" x14ac:dyDescent="0.3"/>
    <row r="44" spans="1:6" ht="36" x14ac:dyDescent="0.25">
      <c r="A44" s="215" t="s">
        <v>27</v>
      </c>
      <c r="B44" s="106" t="s">
        <v>81</v>
      </c>
      <c r="C44" s="106" t="s">
        <v>82</v>
      </c>
      <c r="D44" s="106" t="s">
        <v>83</v>
      </c>
      <c r="E44" s="106" t="s">
        <v>84</v>
      </c>
      <c r="F44" s="107" t="s">
        <v>188</v>
      </c>
    </row>
    <row r="45" spans="1:6" x14ac:dyDescent="0.25">
      <c r="A45" s="84" t="s">
        <v>28</v>
      </c>
      <c r="B45" s="34">
        <v>4.7</v>
      </c>
      <c r="C45" s="39">
        <v>12.8</v>
      </c>
      <c r="D45" s="39">
        <v>13.8</v>
      </c>
      <c r="E45" s="39">
        <v>21.6</v>
      </c>
      <c r="F45" s="221">
        <v>32.933011452011698</v>
      </c>
    </row>
    <row r="46" spans="1:6" ht="16.5" thickBot="1" x14ac:dyDescent="0.3">
      <c r="A46" s="85" t="s">
        <v>29</v>
      </c>
      <c r="B46" s="37">
        <v>5.8</v>
      </c>
      <c r="C46" s="40">
        <v>12.6</v>
      </c>
      <c r="D46" s="105">
        <v>12</v>
      </c>
      <c r="E46" s="40">
        <v>17.600000000000001</v>
      </c>
      <c r="F46" s="222">
        <v>27.754954855287206</v>
      </c>
    </row>
    <row r="47" spans="1:6" ht="16.5" thickBot="1" x14ac:dyDescent="0.3">
      <c r="A47" s="12"/>
      <c r="B47" s="12"/>
      <c r="C47" s="12"/>
      <c r="D47" s="12"/>
      <c r="E47" s="12"/>
      <c r="F47" s="223"/>
    </row>
    <row r="48" spans="1:6" ht="16.5" thickBot="1" x14ac:dyDescent="0.3">
      <c r="A48" s="6" t="s">
        <v>30</v>
      </c>
      <c r="B48" s="43">
        <v>5</v>
      </c>
      <c r="C48" s="108">
        <v>12.7</v>
      </c>
      <c r="D48" s="108">
        <v>13.2</v>
      </c>
      <c r="E48" s="108">
        <v>20.3</v>
      </c>
      <c r="F48" s="220">
        <v>31.05014928870618</v>
      </c>
    </row>
    <row r="49" spans="1:7" x14ac:dyDescent="0.25">
      <c r="A49" s="45"/>
      <c r="B49" s="45"/>
      <c r="C49" s="45"/>
      <c r="D49" s="45"/>
      <c r="E49" s="45"/>
      <c r="F49" s="45"/>
      <c r="G49" s="45"/>
    </row>
    <row r="50" spans="1:7" x14ac:dyDescent="0.25">
      <c r="A50" s="101" t="s">
        <v>162</v>
      </c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202" t="s">
        <v>93</v>
      </c>
      <c r="B52" s="202"/>
      <c r="C52" s="202"/>
      <c r="D52" s="51"/>
      <c r="E52" s="51"/>
      <c r="F52" s="51"/>
      <c r="G52" s="51"/>
    </row>
    <row r="53" spans="1:7" x14ac:dyDescent="0.25">
      <c r="A53" s="229" t="s">
        <v>85</v>
      </c>
      <c r="B53" s="230" t="s">
        <v>91</v>
      </c>
      <c r="C53" s="231" t="s">
        <v>92</v>
      </c>
      <c r="D53" s="109"/>
      <c r="E53" s="109"/>
      <c r="F53" s="109"/>
      <c r="G53" s="109"/>
    </row>
    <row r="54" spans="1:7" x14ac:dyDescent="0.25">
      <c r="A54" s="185" t="s">
        <v>81</v>
      </c>
      <c r="B54" s="232">
        <v>1926</v>
      </c>
      <c r="C54" s="186">
        <v>1945</v>
      </c>
    </row>
    <row r="55" spans="1:7" x14ac:dyDescent="0.25">
      <c r="A55" s="185" t="s">
        <v>86</v>
      </c>
      <c r="B55" s="232">
        <v>1946</v>
      </c>
      <c r="C55" s="186">
        <v>1955</v>
      </c>
    </row>
    <row r="56" spans="1:7" x14ac:dyDescent="0.25">
      <c r="A56" s="185" t="s">
        <v>87</v>
      </c>
      <c r="B56" s="232">
        <v>1956</v>
      </c>
      <c r="C56" s="186">
        <v>1965</v>
      </c>
    </row>
    <row r="57" spans="1:7" x14ac:dyDescent="0.25">
      <c r="A57" s="185" t="s">
        <v>88</v>
      </c>
      <c r="B57" s="232">
        <v>1966</v>
      </c>
      <c r="C57" s="186">
        <v>1980</v>
      </c>
    </row>
    <row r="58" spans="1:7" ht="26.25" x14ac:dyDescent="0.25">
      <c r="A58" s="217" t="s">
        <v>189</v>
      </c>
      <c r="B58" s="233">
        <v>1981</v>
      </c>
      <c r="C58" s="218">
        <v>1996</v>
      </c>
    </row>
    <row r="60" spans="1:7" x14ac:dyDescent="0.25">
      <c r="A60" s="219" t="s">
        <v>190</v>
      </c>
    </row>
  </sheetData>
  <mergeCells count="18">
    <mergeCell ref="F13:G13"/>
    <mergeCell ref="H13:I13"/>
    <mergeCell ref="J13:K13"/>
    <mergeCell ref="L13:M13"/>
    <mergeCell ref="A12:A14"/>
    <mergeCell ref="B12:G12"/>
    <mergeCell ref="H12:M12"/>
    <mergeCell ref="B13:C13"/>
    <mergeCell ref="D13:E13"/>
    <mergeCell ref="A3:A5"/>
    <mergeCell ref="B3:G3"/>
    <mergeCell ref="H3:M3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INDICE INDICATORI E DATI</vt:lpstr>
      <vt:lpstr>Prospetto 1_metadati</vt:lpstr>
      <vt:lpstr>Tavola 1</vt:lpstr>
      <vt:lpstr>Tavola 2</vt:lpstr>
      <vt:lpstr>Tavola 3</vt:lpstr>
      <vt:lpstr>Tavola 4</vt:lpstr>
      <vt:lpstr>Tavola 5 (a-c)</vt:lpstr>
      <vt:lpstr>Tavola 6</vt:lpstr>
      <vt:lpstr>Tavola 7 (a-c)</vt:lpstr>
      <vt:lpstr>Tavola 8</vt:lpstr>
      <vt:lpstr>Tavola 9</vt:lpstr>
      <vt:lpstr>Tavola 10</vt:lpstr>
      <vt:lpstr>Tavola 11</vt:lpstr>
      <vt:lpstr>Tavole 12 (a-c)</vt:lpstr>
      <vt:lpstr>Tavole 13 (a-c)</vt:lpstr>
      <vt:lpstr>Tavole 14 (a-d)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giuseppe ventre</cp:lastModifiedBy>
  <dcterms:created xsi:type="dcterms:W3CDTF">2023-03-16T17:59:45Z</dcterms:created>
  <dcterms:modified xsi:type="dcterms:W3CDTF">2023-10-12T10:23:46Z</dcterms:modified>
</cp:coreProperties>
</file>