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S:\Cartelle personali\Focus 2021\Tavole e grafici\KIT_SICILIA_2022\"/>
    </mc:Choice>
  </mc:AlternateContent>
  <xr:revisionPtr revIDLastSave="0" documentId="8_{A12E1168-2C76-4789-9CF0-A31698C2CBDF}" xr6:coauthVersionLast="47" xr6:coauthVersionMax="47" xr10:uidLastSave="{00000000-0000-0000-0000-000000000000}"/>
  <bookViews>
    <workbookView xWindow="-120" yWindow="-120" windowWidth="20730" windowHeight="11160" tabRatio="900" firstSheet="21" activeTab="32" xr2:uid="{00000000-000D-0000-FFFF-FFFF00000000}"/>
  </bookViews>
  <sheets>
    <sheet name="Tavola 1" sheetId="1" r:id="rId1"/>
    <sheet name="Tavola 1.1" sheetId="2" r:id="rId2"/>
    <sheet name="Tavola 1.2" sheetId="41"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Tavola 14" sheetId="25" r:id="rId25"/>
    <sheet name="Tavola 15" sheetId="35" r:id="rId26"/>
    <sheet name="Tavola 16" sheetId="26" r:id="rId27"/>
    <sheet name="Tavola 17" sheetId="36" r:id="rId28"/>
    <sheet name="Tavola 18" sheetId="28" r:id="rId29"/>
    <sheet name="Tavola_19" sheetId="40" r:id="rId30"/>
    <sheet name="Tavola 20" sheetId="30" r:id="rId31"/>
    <sheet name="Tavola 21" sheetId="31" r:id="rId32"/>
    <sheet name="Tavola 22" sheetId="37" r:id="rId33"/>
    <sheet name="Tavola 23" sheetId="33" r:id="rId34"/>
  </sheets>
  <definedNames>
    <definedName name="_xlnm._FilterDatabase" localSheetId="0" hidden="1">'Tavola 1'!#REF!</definedName>
    <definedName name="_xlnm._FilterDatabase" localSheetId="21" hidden="1">'Tavola 11'!#REF!</definedName>
    <definedName name="_xlnm._FilterDatabase" localSheetId="26" hidden="1">'Tavola 16'!#REF!</definedName>
    <definedName name="_xlnm._FilterDatabase" localSheetId="27" hidden="1">'Tavola 17'!$A$48:$Q$52</definedName>
    <definedName name="_xlnm._FilterDatabase" localSheetId="28" hidden="1">'Tavola 18'!$A$44:$O$48</definedName>
    <definedName name="_xlnm._FilterDatabase" localSheetId="3" hidden="1">'Tavola 2'!#REF!</definedName>
    <definedName name="_xlnm._FilterDatabase" localSheetId="5" hidden="1">'Tavola 3'!#REF!</definedName>
    <definedName name="_xlnm._FilterDatabase" localSheetId="6" hidden="1">'Tavola 4.1'!#REF!</definedName>
    <definedName name="_xlnm._FilterDatabase" localSheetId="7" hidden="1">'Tavola 4.2'!#REF!</definedName>
    <definedName name="_xlnm._FilterDatabase" localSheetId="9" hidden="1">'Tavola 5'!#REF!</definedName>
    <definedName name="_xlnm._FilterDatabase" localSheetId="10" hidden="1">'Tavola 5.1'!#REF!</definedName>
    <definedName name="_xlnm._FilterDatabase" localSheetId="11" hidden="1">'Tavola 5.2'!#REF!</definedName>
    <definedName name="_xlnm._FilterDatabase" localSheetId="12" hidden="1">'Tavola 6'!#REF!</definedName>
    <definedName name="_xlnm._FilterDatabase" localSheetId="14" hidden="1">'Tavola 6.2'!#REF!</definedName>
    <definedName name="_xlnm._FilterDatabase" localSheetId="16" hidden="1">'Tavola 8'!#REF!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6" i="18" l="1"/>
  <c r="J6" i="25" l="1"/>
  <c r="D20" i="21"/>
  <c r="E20" i="21"/>
  <c r="C20" i="21"/>
  <c r="H8" i="4"/>
  <c r="H9" i="4"/>
  <c r="H10" i="4"/>
  <c r="H11" i="4"/>
  <c r="H12" i="4"/>
  <c r="H13" i="4"/>
  <c r="H14" i="4"/>
  <c r="H15" i="4"/>
  <c r="H16" i="4"/>
  <c r="H17" i="4"/>
  <c r="H7" i="4"/>
  <c r="D9" i="40"/>
  <c r="J12" i="7"/>
  <c r="K12" i="7"/>
  <c r="L12" i="7"/>
  <c r="M12" i="7"/>
  <c r="N12" i="7"/>
  <c r="I12" i="7"/>
  <c r="L13" i="8"/>
  <c r="M13" i="8"/>
  <c r="N13" i="8"/>
  <c r="K13" i="8"/>
  <c r="K14" i="6"/>
  <c r="L14" i="6" s="1"/>
</calcChain>
</file>

<file path=xl/sharedStrings.xml><?xml version="1.0" encoding="utf-8"?>
<sst xmlns="http://schemas.openxmlformats.org/spreadsheetml/2006/main" count="928" uniqueCount="324">
  <si>
    <t>PROVINCE</t>
  </si>
  <si>
    <t>Incidenti</t>
  </si>
  <si>
    <t>Morti</t>
  </si>
  <si>
    <t>Feriti</t>
  </si>
  <si>
    <t>Umbria</t>
  </si>
  <si>
    <t>Italia</t>
  </si>
  <si>
    <t>Indice mortalità(a)</t>
  </si>
  <si>
    <t>Indice di gravità</t>
  </si>
  <si>
    <t xml:space="preserve"> Indice   di gravità (b)</t>
  </si>
  <si>
    <t>Totale</t>
  </si>
  <si>
    <t>(b) Rapporto tra il numero dei morti e il numero dei morti e dei feriti in incidenti stradali con lesioni a persone, moltiplicato 100.</t>
  </si>
  <si>
    <t>Indice mortalità</t>
  </si>
  <si>
    <t xml:space="preserve"> Indice  di      mortalità (a)</t>
  </si>
  <si>
    <t>Anno</t>
  </si>
  <si>
    <t>Morti per 100.000 abitanti (a)</t>
  </si>
  <si>
    <t>Indice di mortalità (b)</t>
  </si>
  <si>
    <t>Variazione percentuale numero di morti rispetto all'anno precedente (c)</t>
  </si>
  <si>
    <t>Variazione percentuale numero di morti rispetto al 2001</t>
  </si>
  <si>
    <t>(a) Morti su popolazione media residente (per 100.000).</t>
  </si>
  <si>
    <t>(c) La variazione percentuale annua è calcolata per l'anno t rispetto all'anno t-1 su base variabile.</t>
  </si>
  <si>
    <t>AMBITO STRADALE</t>
  </si>
  <si>
    <t>Indice di  mortalità (a)</t>
  </si>
  <si>
    <t>Indice di lesività  (b)</t>
  </si>
  <si>
    <t>Strade urbane</t>
  </si>
  <si>
    <t>Autostrade e raccordi</t>
  </si>
  <si>
    <t>Altre strade (c)</t>
  </si>
  <si>
    <t>(c) Sono incluse nella categoria 'Altre strade' le strade Statali, Regionali, Provinciali fuori dell'abitato e Comunali extraurbane.</t>
  </si>
  <si>
    <t>Puglia</t>
  </si>
  <si>
    <t>Valori assoluti</t>
  </si>
  <si>
    <t>Composizioni percentuali</t>
  </si>
  <si>
    <t>-</t>
  </si>
  <si>
    <t>Altri utenti</t>
  </si>
  <si>
    <t>Motocicli (a)</t>
  </si>
  <si>
    <t>Velocipedi (a)</t>
  </si>
  <si>
    <t>Altri Utenti</t>
  </si>
  <si>
    <t>Classe di età</t>
  </si>
  <si>
    <t xml:space="preserve">Morti </t>
  </si>
  <si>
    <t>fino a 5 anni</t>
  </si>
  <si>
    <t>65 anni e più</t>
  </si>
  <si>
    <t>imprecisata</t>
  </si>
  <si>
    <t>Indice di mortalità (a)</t>
  </si>
  <si>
    <t>Indice di lesività (b)</t>
  </si>
  <si>
    <t>(a)</t>
  </si>
  <si>
    <t>(b)</t>
  </si>
  <si>
    <t>(a) Rapporto tra il numero dei morti e il numero degli incidenti stradali con lesioni a persone, moltiplicato 100.</t>
  </si>
  <si>
    <t>(b) Rapporto tra il numero dei feriti e il numero degli incidenti stradali con lesioni a persone, moltiplicato 100.</t>
  </si>
  <si>
    <t>TIPO DI STRADA</t>
  </si>
  <si>
    <t>Doppia carreggiata, più di due carreggiate</t>
  </si>
  <si>
    <t>STRADE URBANE</t>
  </si>
  <si>
    <t>STRADE EXTRAURBANE</t>
  </si>
  <si>
    <t>Incrocio</t>
  </si>
  <si>
    <t>Rotatoria</t>
  </si>
  <si>
    <t>Intersezione</t>
  </si>
  <si>
    <t>Rettilineo</t>
  </si>
  <si>
    <t>Curva</t>
  </si>
  <si>
    <t>Altro (passaggio a livello, dosso, pendenza, galleria)</t>
  </si>
  <si>
    <t>Strade Urbane</t>
  </si>
  <si>
    <t>Altro (passaggo a livello, dosso,  pendenze, galleria)</t>
  </si>
  <si>
    <t>Strade ExtraUrbane</t>
  </si>
  <si>
    <t>MESE</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</si>
  <si>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</si>
  <si>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</si>
  <si>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</si>
  <si>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</si>
  <si>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</si>
  <si>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</si>
  <si>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</si>
  <si>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</si>
  <si>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</si>
  <si>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</si>
  <si>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</si>
  <si>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</si>
  <si>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</si>
  <si>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</si>
  <si>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</si>
  <si>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</si>
  <si>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</si>
  <si>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</si>
  <si>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</si>
  <si>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</si>
  <si>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CATEGORIA DI UTENTE</t>
  </si>
  <si>
    <t>Indice di gravità (a)</t>
  </si>
  <si>
    <t>Composizioni    percentuali</t>
  </si>
  <si>
    <t>Valori   assoluti</t>
  </si>
  <si>
    <t>Composizioni  percentuali</t>
  </si>
  <si>
    <t>MASCHI</t>
  </si>
  <si>
    <t>Conducente</t>
  </si>
  <si>
    <t>Persone trasportate</t>
  </si>
  <si>
    <t>Pedone</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</si>
  <si>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</si>
  <si>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</si>
  <si>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</si>
  <si>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</si>
  <si>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</si>
  <si>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ORA DEL GIORNO</t>
  </si>
  <si>
    <t>PROVINCIA</t>
  </si>
  <si>
    <t>Venerdì notte</t>
  </si>
  <si>
    <t>Sabato notte</t>
  </si>
  <si>
    <t>Altre notti</t>
  </si>
  <si>
    <t>(a) Dalle ore 22 alle ore 6.</t>
  </si>
  <si>
    <t>(b) Rapporto tra il numero dei morti e il numero degli incidenti stradali con lesioni a persone, moltiplicato 100.</t>
  </si>
  <si>
    <t>TIPOLOGIA DI COMUNE</t>
  </si>
  <si>
    <t xml:space="preserve">Variazioni </t>
  </si>
  <si>
    <t>Numero comuni</t>
  </si>
  <si>
    <t>%</t>
  </si>
  <si>
    <t>Polo</t>
  </si>
  <si>
    <t>Polo intercomunale</t>
  </si>
  <si>
    <t>Cintura</t>
  </si>
  <si>
    <t>Totale Centri</t>
  </si>
  <si>
    <t>Intermedio</t>
  </si>
  <si>
    <t>Periferico</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</si>
  <si>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</si>
  <si>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</si>
  <si>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</si>
  <si>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</si>
  <si>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</si>
  <si>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</si>
  <si>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</si>
  <si>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</si>
  <si>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</si>
  <si>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</si>
  <si>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</si>
  <si>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</si>
  <si>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</si>
  <si>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</si>
  <si>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</si>
  <si>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</si>
  <si>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CATEGORIA DELLA STRADA</t>
  </si>
  <si>
    <t>Altre strade (a)</t>
  </si>
  <si>
    <t>Agente di Polizia stradale</t>
  </si>
  <si>
    <t>Carabiniere</t>
  </si>
  <si>
    <t>Agente di Polizia municipale</t>
  </si>
  <si>
    <t>Polizia Stradale</t>
  </si>
  <si>
    <t>Carabinieri</t>
  </si>
  <si>
    <t>Polizia Municipale</t>
  </si>
  <si>
    <t>CLASSE DI ETA'</t>
  </si>
  <si>
    <t>VALORI ASSOLUTI</t>
  </si>
  <si>
    <t>VALORI PERCENTUALI</t>
  </si>
  <si>
    <t>CAUSE</t>
  </si>
  <si>
    <t>Strade extraurbane</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</si>
  <si>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</si>
  <si>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</si>
  <si>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</si>
  <si>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</si>
  <si>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</si>
  <si>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</si>
  <si>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</si>
  <si>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</si>
  <si>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</si>
  <si>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</si>
  <si>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</si>
  <si>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</si>
  <si>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</si>
  <si>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</si>
  <si>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</si>
  <si>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</si>
  <si>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</si>
  <si>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</si>
  <si>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</si>
  <si>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</si>
  <si>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</si>
  <si>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</si>
  <si>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</si>
  <si>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</si>
  <si>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</si>
  <si>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CAPOLUOGHI</t>
  </si>
  <si>
    <t>Incidenti per 1.000 ab.</t>
  </si>
  <si>
    <t>Morti per 100.000 ab.</t>
  </si>
  <si>
    <t>Feriti per 100.000 ab.</t>
  </si>
  <si>
    <t>Altri Comuni</t>
  </si>
  <si>
    <t>Altri comuni</t>
  </si>
  <si>
    <r>
      <t xml:space="preserve">CAPOLUOGHI
</t>
    </r>
    <r>
      <rPr>
        <sz val="9"/>
        <color rgb="FF000000"/>
        <rFont val="Arial Narrow"/>
        <family val="2"/>
      </rPr>
      <t>Altri Comuni</t>
    </r>
  </si>
  <si>
    <t xml:space="preserve">Strade extra-urbane </t>
  </si>
  <si>
    <t>REGIONI</t>
  </si>
  <si>
    <t>COSTO SOCIALE (a)</t>
  </si>
  <si>
    <t>PROCAPITE (in euro)</t>
  </si>
  <si>
    <t>TOTALE (in euro)</t>
  </si>
  <si>
    <t>Campania</t>
  </si>
  <si>
    <t>Calabria</t>
  </si>
  <si>
    <t>Basilicata</t>
  </si>
  <si>
    <t>Sicilia</t>
  </si>
  <si>
    <t>Sardegna</t>
  </si>
  <si>
    <t>Piemonte</t>
  </si>
  <si>
    <t>Abruzzo</t>
  </si>
  <si>
    <t>Molise</t>
  </si>
  <si>
    <t>Lombardia</t>
  </si>
  <si>
    <t>Veneto</t>
  </si>
  <si>
    <t>Lazio</t>
  </si>
  <si>
    <t>Marche</t>
  </si>
  <si>
    <t>Toscana</t>
  </si>
  <si>
    <t>Emilia-Romagna</t>
  </si>
  <si>
    <t>Liguria</t>
  </si>
  <si>
    <t>ITALIA</t>
  </si>
  <si>
    <t>(a) Conducenti e passeggeri</t>
  </si>
  <si>
    <t>(b) Rapporto percentuale tra il numero dei feriti e il numero degli incidenti stradali con lesioni a persone, moltiplicato 100.</t>
  </si>
  <si>
    <t>(a) Rapporto percentuale tra il numero dei morti e il numero degli incidenti stradali con lesioni a persone, moltiplicato 100.</t>
  </si>
  <si>
    <t>Totale comportamento scorretto del conducente e del pedone</t>
  </si>
  <si>
    <t>(a) Sono incluse nella categoria 'Altre strade' le strade Statali, Regionali, Provinciali fuori dell'abitato e Comunali extraurbane.</t>
  </si>
  <si>
    <t>Trapani</t>
  </si>
  <si>
    <t>Palermo</t>
  </si>
  <si>
    <t>Messina</t>
  </si>
  <si>
    <t>Agrigento</t>
  </si>
  <si>
    <t>Caltanissetta</t>
  </si>
  <si>
    <t>Enna</t>
  </si>
  <si>
    <t>Catania</t>
  </si>
  <si>
    <t>Ragusa</t>
  </si>
  <si>
    <t>Siracusa</t>
  </si>
  <si>
    <t>Anno 2020, valori assoluti e indicatori</t>
  </si>
  <si>
    <t>.</t>
  </si>
  <si>
    <t>Non rilevata</t>
  </si>
  <si>
    <t>Ultraperiferico</t>
  </si>
  <si>
    <t>Totale Aree Interne</t>
  </si>
  <si>
    <t>Altre cause</t>
  </si>
  <si>
    <t>Altri</t>
  </si>
  <si>
    <t>Valle d'Aosta/Vallée d'Aoste</t>
  </si>
  <si>
    <t>Trentino-Alto Adige/Südtirol</t>
  </si>
  <si>
    <t>Friuli-Venezia Giulia</t>
  </si>
  <si>
    <t>Alcamo</t>
  </si>
  <si>
    <t>Marsala</t>
  </si>
  <si>
    <t>Mazara del Vallo</t>
  </si>
  <si>
    <t>Bagheria</t>
  </si>
  <si>
    <t>Carini</t>
  </si>
  <si>
    <t>Monreale</t>
  </si>
  <si>
    <t>Partinico</t>
  </si>
  <si>
    <t>Barcellona Pozzo di Gotto</t>
  </si>
  <si>
    <t>Canicattì</t>
  </si>
  <si>
    <t>Favara</t>
  </si>
  <si>
    <t>Licata</t>
  </si>
  <si>
    <t>Sciacca</t>
  </si>
  <si>
    <t>Gela</t>
  </si>
  <si>
    <t>Acireale</t>
  </si>
  <si>
    <t>Adrano</t>
  </si>
  <si>
    <t>Caltagirone</t>
  </si>
  <si>
    <t>Mascalucia</t>
  </si>
  <si>
    <t>Misterbianco</t>
  </si>
  <si>
    <t>Paternò</t>
  </si>
  <si>
    <t>Modica</t>
  </si>
  <si>
    <t>Vittoria</t>
  </si>
  <si>
    <t>Augusta</t>
  </si>
  <si>
    <t>Avola</t>
  </si>
  <si>
    <t>Variazioni %                                           2021/2020</t>
  </si>
  <si>
    <t>Variazioni %                                           2021/2019</t>
  </si>
  <si>
    <t>Morti - Variazioni % 2021/2019</t>
  </si>
  <si>
    <t>Morti - Variazioni % 2021/2010</t>
  </si>
  <si>
    <t>Tasso di mortalità 2021</t>
  </si>
  <si>
    <t>Morti Differenza 2021/2020  (valori assoluti)</t>
  </si>
  <si>
    <t>Anni 2021 e 2020, valori assoluti e variazioni percentuali</t>
  </si>
  <si>
    <t xml:space="preserve">Anno 2021 valori assoluti e indicatori </t>
  </si>
  <si>
    <t>Variazioni %                                           2021/2010</t>
  </si>
  <si>
    <t>Anni 2021 e 2010, valori assoluti e variazioni percentuali</t>
  </si>
  <si>
    <t>Anni 2021, 2019 e 2010</t>
  </si>
  <si>
    <t>Anni 2021 e 2020</t>
  </si>
  <si>
    <t>Anni 2001 - 2021, valori assoluti, indicatori e variazioni percentuali</t>
  </si>
  <si>
    <t>Anni 2010, 2019 e 2021, valori assoluti e composizioni percentuali</t>
  </si>
  <si>
    <t>0 - 14</t>
  </si>
  <si>
    <t>15 - 24</t>
  </si>
  <si>
    <t>Ciclomotori (a)</t>
  </si>
  <si>
    <t>6 - 9</t>
  </si>
  <si>
    <t>10 - 14</t>
  </si>
  <si>
    <t>15 - 17</t>
  </si>
  <si>
    <t>18 - 20</t>
  </si>
  <si>
    <t>21 - 24</t>
  </si>
  <si>
    <t>25 - 29</t>
  </si>
  <si>
    <t>30 - 44</t>
  </si>
  <si>
    <t>45 - 54</t>
  </si>
  <si>
    <t>55 - 59</t>
  </si>
  <si>
    <t>60 - 64</t>
  </si>
  <si>
    <t>Anni 2010, 2019 e 2021, valori assoluti</t>
  </si>
  <si>
    <t>Anno 2021, valori assoluti e indicatore</t>
  </si>
  <si>
    <t>Una carreggiata a senso unico</t>
  </si>
  <si>
    <t>Una carreggiata a doppio senso</t>
  </si>
  <si>
    <t>Anno 2021, valori assoluti</t>
  </si>
  <si>
    <t>Anno 2021, composizioni percentuali</t>
  </si>
  <si>
    <t>Anno 2021, valori assoluti e composizioni percentuali</t>
  </si>
  <si>
    <t>Anno 2021, valori assoluti e indicatori</t>
  </si>
  <si>
    <t>Anno 2021, valori assoluti e indice di mortalità</t>
  </si>
  <si>
    <t>2021/2020</t>
  </si>
  <si>
    <t xml:space="preserve"> Anno 2021, valori assoluti, composizioni percentuali e variazioni</t>
  </si>
  <si>
    <t>Anno 2021, 2020 e 2019, indicatori</t>
  </si>
  <si>
    <t>Anno 2021, valori assoluti, composizioni percentuali e indice di mortalità</t>
  </si>
  <si>
    <t>Anno 2021, valori assoluti e valori percentuali (a) (b)</t>
  </si>
  <si>
    <t>Anno 2021, valori assoluti e valori percentuali</t>
  </si>
  <si>
    <t>Anno 2021, valori assoluti, composizioni percentuali e indice di gravità</t>
  </si>
  <si>
    <t>Totale comuni &gt;30.000 abitanti*</t>
  </si>
  <si>
    <t>Milazzo</t>
  </si>
  <si>
    <t xml:space="preserve"> Anno 2021, valori assoluti</t>
  </si>
  <si>
    <t xml:space="preserve">Anno 2021, valori assoluti </t>
  </si>
  <si>
    <t>TAVOLA 19. COSTI SOCIALI TOTALI E PRO-CAPITE PER REGIONE, ITALIA 2021</t>
  </si>
  <si>
    <t>fino a 14 anni</t>
  </si>
  <si>
    <t>15 - 29</t>
  </si>
  <si>
    <t>45 - 64</t>
  </si>
  <si>
    <t>TAVOLA 1. INCIDENTI STRADALI, MORTI E FERITI E TASSO DI MORTALITA' PER PROVINCIA. SICILIA.</t>
  </si>
  <si>
    <t>TAVOLA 1.1. INCIDENTI STRADALI, MORTI E FERITI PER PROVINCIA. SICILIA.</t>
  </si>
  <si>
    <t>TAVOLA 2. INDICE DI MORTALITA' E DI GRAVITA' PER PROVINCIA. SICILIA.</t>
  </si>
  <si>
    <t>TAVOLA 2.1. INDICE DI MORTALITA' E DI GRAVITA' PER PROVINCIA. SICILIA.</t>
  </si>
  <si>
    <t>TAVOLA 3. INCIDENTI STRADALI CON LESIONI A PERSONE, MORTI E FERITI. SICILIA.</t>
  </si>
  <si>
    <t>TAVOLA 4.1. UTENTI VULNERABILI MORTI IN INCIDENTI STRADALI PER ETA' IN SICILIA E IN ITALIA.</t>
  </si>
  <si>
    <t>TAVOLA 4.2.  UTENTI VULNERABILI MORTI IN INCIDENTI STRADALI PER CATEGORIA DI UTENTE DELLA STRADA IN SICILIA E IN ITALIA.</t>
  </si>
  <si>
    <t>TAVOLA 4.3. UTENTI MORTI E FERITI IN INCIDENTI STRADALI PER CLASSI DI ETA' IN SICILIA E IN ITALIA.</t>
  </si>
  <si>
    <t>TAVOLA 5. INCIDENTI STRADALI CON LESIONI A PERSONE SECONDO LA CATEGORIA DELLA STRADA. SICILIA.</t>
  </si>
  <si>
    <t>TAVOLA 5.1. INCIDENTI STRADALI CON LESIONI A PERSONE SECONDO LA CATEGORIA DELLA STRADA. SICILIA.</t>
  </si>
  <si>
    <t>TAVOLA 5.2. INCIDENTI STRADALI CON LESIONI A PERSONE SECONDO IL TIPO DI STRADA. SICILIA.</t>
  </si>
  <si>
    <t>TAVOLA 6. INCIDENTI STRADALI CON LESIONI A PERSONE PER PROVINCIA, CARATTERISTICA DELLA STRADA E AMBITO STRADALE. SICILIA.</t>
  </si>
  <si>
    <t>TAVOLA 6.1. INCIDENTI STRADALI CON LESIONI A PERSONE PER PROVINCIA, CARATTERISTICA DELLA STRADA E AMBITO STRADALE. SICILIA.</t>
  </si>
  <si>
    <t>TAVOLA 6.2. INCIDENTI STRADALI CON LESIONI A PERSONE PER PROVINCIA, CARATTERISTICA DELLA STRADA E AMBITO STRADALE. SICILIA.</t>
  </si>
  <si>
    <t>TAVOLA 7. INCIDENTI STRADALI CON LESIONI A PERSONE, MORTI E FERITI PER MESE. SICILIA.</t>
  </si>
  <si>
    <t>TAVOLA 8. INCIDENTI STRADALI CON LESIONI A PERSONE, MORTI E FERITI PER GIORNO DELLA SETTIMANA. SICILIA.</t>
  </si>
  <si>
    <t>TAVOLA 9. INCIDENTI STRADALI CON LESIONI A PERSONE, MORTI E FERITI PER ORA DEL GIORNO. SICILIA.</t>
  </si>
  <si>
    <t>TAVOLA 10. INCIDENTI STRADALI CON LESIONI A PERSONE, MORTI E FERITI PER PROVINCIA, GIORNO DELLA SETTIMANA E FASCIA ORARIA NOTTURNA (a). SICILIA.</t>
  </si>
  <si>
    <t>TAVOLA 10.1. INCIDENTI STRADALI CON LESIONI A PERSONE, MORTI E FERITI PER PROVINCIA, GIORNO DELLA SETTIMANA E FASCIA ORARIA NOTTURNA (a). STRADE URBANE. SICILIA.</t>
  </si>
  <si>
    <t>TAVOLA 10.2. INCIDENTI STRADALI CON LESIONI A PERSONE, MORTI E FERITI PER PROVINCIA, GIORNO DELLA SETTIMANA E FASCIA ORARIA NOTTURNA (a). STRADE EXTRAURBANE. SICILIA.</t>
  </si>
  <si>
    <t>Tavola 11. INCIDENTI STRADALI, MORTI E FERITI PER TIPOLOGIA DI COMUNE. SICILIA.</t>
  </si>
  <si>
    <t>TAVOLA 12. INCIDENTI STRADALI, MORTI E FERITI PER TIPOLOGIA DI COMUNE. SICILIA.</t>
  </si>
  <si>
    <t>TAVOLA 13. INCIDENTI STRADALI CON LESIONI A PERSONE, MORTI E FERITI SECONDO LA NATURA. SICILIA.</t>
  </si>
  <si>
    <t>TAVOLA 14. CAUSE ACCERTATE O PRESUNTE DI INCIDENTE SECONDO L’AMBITO STRADALE. SICILIA.</t>
  </si>
  <si>
    <t>TAVOLA 15. MORTI E FERITI PER CATEGORIA DI UTENTI E CLASSE DI ETÀ. SICILIA.</t>
  </si>
  <si>
    <t>TAVOLA 16. MORTI E FERITI PER CATEGORIA DI UTENTI E GENERE. SICILIA.</t>
  </si>
  <si>
    <t>TAVOLA 17. INCIDENTI STRADALI, MORTI E FERITI NEI COMUNI CAPOLUOGO E NEI COMUNI CON ALMENO 30000  ABITANTI. SICILIA.</t>
  </si>
  <si>
    <t>TAVOLA 18. INCIDENTI STRADALI, MORTI E FERITI PER CATEGORIA DELLA STRADA NEI COMUNI CAPOLUOGO E NEI COMUNI CON ALMENO ALMENO 30000  ABITANTI. SICILIA.</t>
  </si>
  <si>
    <t>TAVOLA 20. INCIDENTI STRADALI CON LESIONI A PERSONE PER ORGANO DI RILEVAZIONE, CATEGORIA DELLA STRADA E PROVINCIA. SICILIA.</t>
  </si>
  <si>
    <t>TAVOLA 21. INCIDENTI STRADALI CON LESIONI A PERSONE PER ORGANO DI RILEVAZIONE E MESE. SICILIA.</t>
  </si>
  <si>
    <t>TAVOLA 22. INCIDENTI STRADALI CON LESIONI A PERSONE PER ORGANO DI RILEVAZIONE E GIORNO DELLA SETTIMANA. SICILIA.</t>
  </si>
  <si>
    <t>TAVOLA 23. INCIDENTI STRADALI CON LESIONI A PERSONE PER ORGANO DI RILEVAZIONE E ORA DEL GIORNO. SICILIA.</t>
  </si>
  <si>
    <t>TAVOLA 1.2. INCIDENTI STRADALI, MORTI E FERITI  PER PROVINCIA. SICILIA.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</si>
</sst>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 #,##0_-;_-* &quot;-&quot;_-;_-@_-"/>
    <numFmt numFmtId="43" formatCode="_-* #,##0.00_-;\-* #,##0.00_-;_-* &quot;-&quot;??_-;_-@_-"/>
    <numFmt numFmtId="164" formatCode="_-&quot;€&quot;\ * #,##0.00_-;\-&quot;€&quot;\ * #,##0.00_-;_-&quot;€&quot;\ * &quot;-&quot;??_-;_-@_-"/>
    <numFmt numFmtId="165" formatCode="_-* #,##0\ _€_-;\-* #,##0\ _€_-;_-* &quot;-&quot;\ _€_-;_-@_-"/>
    <numFmt numFmtId="166" formatCode="_-* #,##0.00\ _€_-;\-* #,##0.00\ _€_-;_-* &quot;-&quot;??\ _€_-;_-@_-"/>
    <numFmt numFmtId="167" formatCode="0.0"/>
    <numFmt numFmtId="168" formatCode="#,##0.0"/>
    <numFmt numFmtId="169" formatCode="_-* #,##0\ _€_-;\-* #,##0\ _€_-;_-* &quot;-&quot;??\ _€_-;_-@_-"/>
    <numFmt numFmtId="170" formatCode="_(&quot;$&quot;* #,##0_);_(&quot;$&quot;* \(#,##0\);_(&quot;$&quot;* &quot;-&quot;_);_(@_)"/>
    <numFmt numFmtId="171" formatCode="0.0000"/>
    <numFmt numFmtId="172" formatCode="_-* #,##0_-;\-* #,##0_-;_-* &quot;-&quot;??_-;_-@_-"/>
    <numFmt numFmtId="173" formatCode="#,##0_ ;\-#,##0\ "/>
    <numFmt numFmtId="174" formatCode="_-* #,##0.0_-;\-* #,##0.0_-;_-* &quot;-&quot;??_-;_-@_-"/>
  </numFmts>
  <fonts count="56" x14ac:knownFonts="1">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9"/>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name val="Arial"/>
      <family val="2"/>
    </font>
    <font>
      <b/>
      <sz val="10"/>
      <color theme="0"/>
      <name val="Arial"/>
      <family val="2"/>
    </font>
    <font>
      <b/>
      <sz val="9"/>
      <color rgb="FF000000"/>
      <name val="Arial"/>
      <family val="2"/>
    </font>
    <font>
      <sz val="9"/>
      <color theme="0"/>
      <name val="Arial Narrow"/>
      <family val="2"/>
    </font>
    <font>
      <sz val="11"/>
      <color rgb="FFFF0000"/>
      <name val="Calibri"/>
      <family val="2"/>
      <scheme val="minor"/>
    </font>
    <font>
      <b/>
      <sz val="9"/>
      <color rgb="FFFF0000"/>
      <name val="Arial Narrow"/>
      <family val="2"/>
    </font>
    <font>
      <sz val="9"/>
      <color rgb="FFFFFFFF"/>
      <name val="Arial Narrow"/>
      <family val="2"/>
    </font>
    <font>
      <sz val="9"/>
      <color rgb="FFFF0000"/>
      <name val="Arial Narrow"/>
      <family val="2"/>
    </font>
  </fonts>
  <fills count="34">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A71433"/>
        <bgColor theme="0"/>
      </patternFill>
    </fill>
    <fill>
      <patternFill patternType="solid">
        <fgColor rgb="FFC00000"/>
        <bgColor indexed="64"/>
      </patternFill>
    </fill>
  </fills>
  <borders count="16">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thin">
        <color theme="0"/>
      </right>
      <top style="thin">
        <color indexed="64"/>
      </top>
      <bottom style="thin">
        <color indexed="64"/>
      </bottom>
      <diagonal/>
    </border>
  </borders>
  <cellStyleXfs count="109">
    <xf numFmtId="0" fontId="0" fillId="0" borderId="0"/>
    <xf numFmtId="9" fontId="1" fillId="0" borderId="0" applyFont="0" applyFill="0" applyBorder="0" applyAlignment="0" applyProtection="0"/>
    <xf numFmtId="166" fontId="1" fillId="0" borderId="0" applyFont="0" applyFill="0" applyBorder="0" applyAlignment="0" applyProtection="0"/>
    <xf numFmtId="0" fontId="12" fillId="0" borderId="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9" fillId="9" borderId="0" applyNumberFormat="0" applyBorder="0" applyAlignment="0" applyProtection="0"/>
    <xf numFmtId="0" fontId="20" fillId="26" borderId="5" applyNumberFormat="0" applyAlignment="0" applyProtection="0"/>
    <xf numFmtId="0" fontId="20" fillId="26" borderId="5" applyNumberFormat="0" applyAlignment="0" applyProtection="0"/>
    <xf numFmtId="0" fontId="21" fillId="0" borderId="6" applyNumberFormat="0" applyFill="0" applyAlignment="0" applyProtection="0"/>
    <xf numFmtId="0" fontId="22" fillId="27" borderId="7" applyNumberFormat="0" applyAlignment="0" applyProtection="0"/>
    <xf numFmtId="0" fontId="22" fillId="27" borderId="7" applyNumberFormat="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43" fontId="23" fillId="0" borderId="0" applyFont="0" applyFill="0" applyBorder="0" applyAlignment="0" applyProtection="0"/>
    <xf numFmtId="164" fontId="23" fillId="0" borderId="0" applyFont="0" applyFill="0" applyBorder="0" applyAlignment="0" applyProtection="0"/>
    <xf numFmtId="0" fontId="24" fillId="0" borderId="0" applyNumberFormat="0" applyFill="0" applyBorder="0" applyAlignment="0" applyProtection="0"/>
    <xf numFmtId="0" fontId="25" fillId="10"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29" fillId="13" borderId="5" applyNumberFormat="0" applyAlignment="0" applyProtection="0"/>
    <xf numFmtId="0" fontId="21" fillId="0" borderId="6" applyNumberFormat="0" applyFill="0" applyAlignment="0" applyProtection="0"/>
    <xf numFmtId="165" fontId="30" fillId="0" borderId="0" applyFont="0" applyFill="0" applyBorder="0" applyAlignment="0" applyProtection="0"/>
    <xf numFmtId="41" fontId="23" fillId="0" borderId="0" applyFont="0" applyFill="0" applyBorder="0" applyAlignment="0" applyProtection="0"/>
    <xf numFmtId="43" fontId="1" fillId="0" borderId="0" applyFont="0" applyFill="0" applyBorder="0" applyAlignment="0" applyProtection="0"/>
    <xf numFmtId="0" fontId="31" fillId="28" borderId="0" applyNumberFormat="0" applyBorder="0" applyAlignment="0" applyProtection="0"/>
    <xf numFmtId="0" fontId="31" fillId="28" borderId="0" applyNumberFormat="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29" borderId="11" applyNumberFormat="0" applyFont="0" applyAlignment="0" applyProtection="0"/>
    <xf numFmtId="0" fontId="23" fillId="29" borderId="11" applyNumberFormat="0" applyFont="0" applyAlignment="0" applyProtection="0"/>
    <xf numFmtId="0" fontId="32" fillId="26" borderId="12" applyNumberFormat="0" applyAlignment="0" applyProtection="0"/>
    <xf numFmtId="0" fontId="33" fillId="0" borderId="0" applyNumberFormat="0" applyFill="0" applyBorder="0" applyProtection="0"/>
    <xf numFmtId="0" fontId="34" fillId="0" borderId="0" applyNumberFormat="0" applyFill="0" applyBorder="0" applyAlignment="0" applyProtection="0"/>
    <xf numFmtId="0" fontId="24" fillId="0" borderId="0" applyNumberFormat="0" applyFill="0" applyBorder="0" applyAlignment="0" applyProtection="0"/>
    <xf numFmtId="0" fontId="35" fillId="0" borderId="0" applyNumberFormat="0" applyFill="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35" fillId="0" borderId="0" applyNumberFormat="0" applyFill="0" applyBorder="0" applyAlignment="0" applyProtection="0"/>
    <xf numFmtId="0" fontId="36" fillId="0" borderId="13" applyNumberFormat="0" applyFill="0" applyAlignment="0" applyProtection="0"/>
    <xf numFmtId="0" fontId="36" fillId="0" borderId="13" applyNumberFormat="0" applyFill="0" applyAlignment="0" applyProtection="0"/>
    <xf numFmtId="0" fontId="19" fillId="9" borderId="0" applyNumberFormat="0" applyBorder="0" applyAlignment="0" applyProtection="0"/>
    <xf numFmtId="0" fontId="25" fillId="10" borderId="0" applyNumberFormat="0" applyBorder="0" applyAlignment="0" applyProtection="0"/>
    <xf numFmtId="170" fontId="30" fillId="0" borderId="0" applyFont="0" applyFill="0" applyBorder="0" applyAlignment="0" applyProtection="0"/>
    <xf numFmtId="0" fontId="34"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xf numFmtId="43" fontId="1" fillId="0" borderId="0" applyFont="0" applyFill="0" applyBorder="0" applyAlignment="0" applyProtection="0"/>
  </cellStyleXfs>
  <cellXfs count="368">
    <xf numFmtId="0" fontId="0" fillId="0" borderId="0" xfId="0"/>
    <xf numFmtId="0" fontId="5" fillId="2" borderId="3" xfId="0" applyFont="1" applyFill="1" applyBorder="1" applyAlignment="1">
      <alignment horizontal="right" vertical="center" wrapText="1"/>
    </xf>
    <xf numFmtId="167" fontId="5" fillId="2" borderId="3" xfId="0" applyNumberFormat="1" applyFont="1" applyFill="1" applyBorder="1" applyAlignment="1">
      <alignment horizontal="right" vertical="center" wrapText="1"/>
    </xf>
    <xf numFmtId="0" fontId="6" fillId="4" borderId="2" xfId="0" applyFont="1" applyFill="1" applyBorder="1" applyAlignment="1">
      <alignment horizontal="right" vertical="center" wrapText="1"/>
    </xf>
    <xf numFmtId="167" fontId="6" fillId="4" borderId="2" xfId="0" applyNumberFormat="1" applyFont="1" applyFill="1" applyBorder="1" applyAlignment="1">
      <alignment horizontal="right" vertical="center" wrapText="1"/>
    </xf>
    <xf numFmtId="168" fontId="5" fillId="3" borderId="3" xfId="0" applyNumberFormat="1" applyFont="1" applyFill="1" applyBorder="1" applyAlignment="1">
      <alignment horizontal="right" vertical="center" wrapText="1"/>
    </xf>
    <xf numFmtId="0" fontId="3" fillId="0" borderId="2" xfId="0" applyFont="1" applyBorder="1"/>
    <xf numFmtId="3" fontId="5" fillId="3" borderId="3" xfId="0" applyNumberFormat="1" applyFont="1" applyFill="1" applyBorder="1" applyAlignment="1">
      <alignment horizontal="right" vertical="center" wrapText="1"/>
    </xf>
    <xf numFmtId="0" fontId="2" fillId="0" borderId="0" xfId="0" applyFont="1"/>
    <xf numFmtId="3" fontId="6" fillId="4" borderId="2" xfId="0" applyNumberFormat="1" applyFont="1" applyFill="1" applyBorder="1" applyAlignment="1">
      <alignment horizontal="right" vertical="center" wrapText="1"/>
    </xf>
    <xf numFmtId="3" fontId="5" fillId="2" borderId="3" xfId="0" applyNumberFormat="1" applyFont="1" applyFill="1" applyBorder="1" applyAlignment="1">
      <alignment horizontal="right" vertical="center" wrapText="1"/>
    </xf>
    <xf numFmtId="0" fontId="6" fillId="4" borderId="2" xfId="0" applyFont="1" applyFill="1" applyBorder="1" applyAlignment="1">
      <alignment vertical="center" wrapText="1"/>
    </xf>
    <xf numFmtId="168" fontId="5" fillId="2" borderId="3" xfId="0" applyNumberFormat="1" applyFont="1" applyFill="1" applyBorder="1" applyAlignment="1">
      <alignment horizontal="right" vertical="center" wrapText="1"/>
    </xf>
    <xf numFmtId="169" fontId="5" fillId="0" borderId="3" xfId="2" applyNumberFormat="1" applyFont="1" applyBorder="1" applyAlignment="1">
      <alignment horizontal="right" vertical="top" wrapText="1"/>
    </xf>
    <xf numFmtId="168" fontId="5" fillId="0" borderId="3" xfId="2" applyNumberFormat="1" applyFont="1" applyBorder="1" applyAlignment="1">
      <alignment horizontal="right" vertical="top" wrapText="1"/>
    </xf>
    <xf numFmtId="0" fontId="6" fillId="4" borderId="0" xfId="0" applyFont="1" applyFill="1" applyAlignment="1">
      <alignment vertical="center" wrapText="1"/>
    </xf>
    <xf numFmtId="0" fontId="5" fillId="6" borderId="3" xfId="0" applyFont="1" applyFill="1" applyBorder="1" applyAlignment="1">
      <alignment horizontal="right" wrapText="1"/>
    </xf>
    <xf numFmtId="0" fontId="5" fillId="0" borderId="3" xfId="0" applyFont="1" applyBorder="1" applyAlignment="1">
      <alignment vertical="center" wrapText="1"/>
    </xf>
    <xf numFmtId="167" fontId="5" fillId="5" borderId="3" xfId="0" applyNumberFormat="1" applyFont="1" applyFill="1" applyBorder="1" applyAlignment="1">
      <alignment horizontal="right" vertical="center" wrapText="1"/>
    </xf>
    <xf numFmtId="167" fontId="5" fillId="0" borderId="3" xfId="0" applyNumberFormat="1" applyFont="1" applyBorder="1" applyAlignment="1">
      <alignment horizontal="right" vertical="center" wrapText="1"/>
    </xf>
    <xf numFmtId="167" fontId="5" fillId="7" borderId="3" xfId="0" applyNumberFormat="1" applyFont="1" applyFill="1" applyBorder="1" applyAlignment="1">
      <alignment horizontal="right" vertical="center" wrapText="1"/>
    </xf>
    <xf numFmtId="167" fontId="5" fillId="6" borderId="3" xfId="0" applyNumberFormat="1" applyFont="1" applyFill="1" applyBorder="1" applyAlignment="1">
      <alignment horizontal="right" vertical="center" wrapText="1"/>
    </xf>
    <xf numFmtId="0" fontId="10" fillId="0" borderId="0" xfId="0" applyFont="1"/>
    <xf numFmtId="167" fontId="6" fillId="4" borderId="3" xfId="0" applyNumberFormat="1" applyFont="1" applyFill="1" applyBorder="1" applyAlignment="1">
      <alignment horizontal="right" vertical="center" wrapText="1"/>
    </xf>
    <xf numFmtId="0" fontId="13" fillId="0" borderId="0" xfId="0" applyFont="1"/>
    <xf numFmtId="0" fontId="2" fillId="0" borderId="0" xfId="0" applyFont="1" applyAlignment="1">
      <alignment horizontal="justify"/>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167" fontId="5" fillId="5" borderId="3" xfId="0" applyNumberFormat="1" applyFont="1" applyFill="1" applyBorder="1" applyAlignment="1">
      <alignment horizontal="right" wrapText="1"/>
    </xf>
    <xf numFmtId="167" fontId="5" fillId="0" borderId="3" xfId="0" applyNumberFormat="1" applyFont="1" applyBorder="1" applyAlignment="1">
      <alignment horizontal="right" wrapText="1"/>
    </xf>
    <xf numFmtId="0" fontId="2" fillId="0" borderId="0" xfId="0" applyFont="1" applyAlignment="1">
      <alignment horizontal="left"/>
    </xf>
    <xf numFmtId="0" fontId="14" fillId="0" borderId="0" xfId="0" applyFont="1"/>
    <xf numFmtId="0" fontId="9" fillId="6" borderId="3" xfId="0" applyFont="1" applyFill="1" applyBorder="1" applyAlignment="1">
      <alignment horizontal="left" wrapText="1"/>
    </xf>
    <xf numFmtId="3" fontId="9" fillId="7" borderId="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167" fontId="9" fillId="6" borderId="3" xfId="0" applyNumberFormat="1" applyFont="1" applyFill="1" applyBorder="1" applyAlignment="1">
      <alignment horizontal="right" vertical="center"/>
    </xf>
    <xf numFmtId="167" fontId="9" fillId="7" borderId="3" xfId="0" applyNumberFormat="1" applyFont="1" applyFill="1" applyBorder="1" applyAlignment="1">
      <alignment horizontal="right" vertical="center"/>
    </xf>
    <xf numFmtId="0" fontId="15" fillId="4" borderId="3" xfId="0" applyFont="1" applyFill="1" applyBorder="1" applyAlignment="1">
      <alignment horizontal="left" wrapText="1"/>
    </xf>
    <xf numFmtId="3" fontId="15" fillId="4" borderId="3" xfId="0" applyNumberFormat="1" applyFont="1" applyFill="1" applyBorder="1" applyAlignment="1">
      <alignment horizontal="right" vertical="center" wrapText="1"/>
    </xf>
    <xf numFmtId="167" fontId="15" fillId="4" borderId="3" xfId="0" applyNumberFormat="1" applyFont="1" applyFill="1" applyBorder="1" applyAlignment="1">
      <alignment horizontal="right" vertical="center" wrapText="1"/>
    </xf>
    <xf numFmtId="0" fontId="37" fillId="0" borderId="0" xfId="0" applyFont="1"/>
    <xf numFmtId="0" fontId="9" fillId="6" borderId="3" xfId="0" applyFont="1" applyFill="1" applyBorder="1" applyAlignment="1">
      <alignment horizontal="right"/>
    </xf>
    <xf numFmtId="0" fontId="40" fillId="6" borderId="3" xfId="0" applyFont="1" applyFill="1" applyBorder="1" applyAlignment="1">
      <alignment vertical="top" wrapText="1"/>
    </xf>
    <xf numFmtId="0" fontId="6" fillId="4" borderId="3" xfId="0" applyFont="1" applyFill="1" applyBorder="1" applyAlignment="1">
      <alignment wrapText="1"/>
    </xf>
    <xf numFmtId="0" fontId="14" fillId="0" borderId="0" xfId="0" applyFont="1" applyAlignment="1">
      <alignment horizontal="left" vertical="center"/>
    </xf>
    <xf numFmtId="0" fontId="5" fillId="0" borderId="3" xfId="0" applyFont="1" applyBorder="1" applyAlignment="1">
      <alignment wrapText="1"/>
    </xf>
    <xf numFmtId="3" fontId="5" fillId="7" borderId="3" xfId="0" applyNumberFormat="1" applyFont="1" applyFill="1" applyBorder="1" applyAlignment="1">
      <alignment horizontal="right" wrapText="1"/>
    </xf>
    <xf numFmtId="167" fontId="5" fillId="6" borderId="3" xfId="0" applyNumberFormat="1" applyFont="1" applyFill="1" applyBorder="1" applyAlignment="1">
      <alignment horizontal="right" wrapText="1"/>
    </xf>
    <xf numFmtId="3" fontId="6" fillId="4" borderId="3" xfId="0" applyNumberFormat="1" applyFont="1" applyFill="1" applyBorder="1" applyAlignment="1">
      <alignment horizontal="right" wrapText="1"/>
    </xf>
    <xf numFmtId="167" fontId="6" fillId="4" borderId="3" xfId="0" applyNumberFormat="1" applyFont="1" applyFill="1" applyBorder="1" applyAlignment="1">
      <alignment horizontal="right" wrapText="1"/>
    </xf>
    <xf numFmtId="0" fontId="10" fillId="0" borderId="0" xfId="0" applyFont="1" applyAlignment="1">
      <alignment horizontal="left" vertical="top"/>
    </xf>
    <xf numFmtId="1" fontId="5" fillId="6" borderId="3" xfId="0" applyNumberFormat="1" applyFont="1" applyFill="1" applyBorder="1" applyAlignment="1">
      <alignment horizontal="right" wrapText="1"/>
    </xf>
    <xf numFmtId="3" fontId="5" fillId="0" borderId="3" xfId="0" applyNumberFormat="1" applyFont="1" applyBorder="1" applyAlignment="1">
      <alignment wrapText="1"/>
    </xf>
    <xf numFmtId="3" fontId="5" fillId="7" borderId="3" xfId="0" applyNumberFormat="1" applyFont="1" applyFill="1" applyBorder="1" applyAlignment="1">
      <alignment wrapText="1"/>
    </xf>
    <xf numFmtId="3" fontId="6" fillId="4" borderId="3" xfId="0" applyNumberFormat="1" applyFont="1" applyFill="1" applyBorder="1" applyAlignment="1">
      <alignment wrapText="1"/>
    </xf>
    <xf numFmtId="3" fontId="5" fillId="0" borderId="3" xfId="0" quotePrefix="1" applyNumberFormat="1" applyFont="1" applyBorder="1" applyAlignment="1">
      <alignment horizontal="right" wrapText="1"/>
    </xf>
    <xf numFmtId="1" fontId="5" fillId="0" borderId="3" xfId="0" applyNumberFormat="1" applyFont="1" applyBorder="1" applyAlignment="1">
      <alignment horizontal="right" wrapText="1"/>
    </xf>
    <xf numFmtId="167" fontId="5" fillId="5" borderId="3" xfId="1" applyNumberFormat="1" applyFont="1" applyFill="1" applyBorder="1" applyAlignment="1">
      <alignment horizontal="right" wrapText="1"/>
    </xf>
    <xf numFmtId="167" fontId="5" fillId="0" borderId="3" xfId="1" applyNumberFormat="1" applyFont="1" applyFill="1" applyBorder="1" applyAlignment="1">
      <alignment horizontal="right" wrapText="1"/>
    </xf>
    <xf numFmtId="167" fontId="5" fillId="7" borderId="3" xfId="1" applyNumberFormat="1" applyFont="1" applyFill="1" applyBorder="1" applyAlignment="1">
      <alignment horizontal="right" wrapText="1"/>
    </xf>
    <xf numFmtId="168" fontId="6" fillId="4" borderId="3" xfId="0" applyNumberFormat="1" applyFont="1" applyFill="1" applyBorder="1" applyAlignment="1">
      <alignment horizontal="right" wrapText="1"/>
    </xf>
    <xf numFmtId="0" fontId="9" fillId="6" borderId="3"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9" fillId="7" borderId="3" xfId="0" applyFont="1" applyFill="1" applyBorder="1" applyAlignment="1">
      <alignment horizontal="right" vertical="center"/>
    </xf>
    <xf numFmtId="0" fontId="9" fillId="0" borderId="3" xfId="0" applyFont="1" applyBorder="1" applyAlignment="1">
      <alignment horizontal="right" vertical="center"/>
    </xf>
    <xf numFmtId="0" fontId="39" fillId="7" borderId="3" xfId="0" applyFont="1" applyFill="1" applyBorder="1" applyAlignment="1">
      <alignment horizontal="right" vertical="center"/>
    </xf>
    <xf numFmtId="0" fontId="9" fillId="0" borderId="3" xfId="0" applyFont="1" applyBorder="1" applyAlignment="1">
      <alignment horizontal="right"/>
    </xf>
    <xf numFmtId="0" fontId="9" fillId="7" borderId="3" xfId="0" applyFont="1" applyFill="1" applyBorder="1" applyAlignment="1">
      <alignment horizontal="right"/>
    </xf>
    <xf numFmtId="0" fontId="39" fillId="0" borderId="3" xfId="0" applyFont="1" applyBorder="1" applyAlignment="1">
      <alignment horizontal="right"/>
    </xf>
    <xf numFmtId="3" fontId="15" fillId="4" borderId="3" xfId="0" applyNumberFormat="1" applyFont="1" applyFill="1" applyBorder="1" applyAlignment="1">
      <alignment horizontal="right" wrapText="1"/>
    </xf>
    <xf numFmtId="0" fontId="5" fillId="6" borderId="1" xfId="0" applyFont="1" applyFill="1" applyBorder="1" applyAlignment="1">
      <alignment horizontal="right" wrapText="1"/>
    </xf>
    <xf numFmtId="0" fontId="4" fillId="6" borderId="1" xfId="0" applyFont="1" applyFill="1" applyBorder="1" applyAlignment="1">
      <alignment horizontal="right" wrapText="1"/>
    </xf>
    <xf numFmtId="0" fontId="14" fillId="0" borderId="0" xfId="0" applyFont="1" applyAlignment="1">
      <alignment horizontal="justify" vertical="top"/>
    </xf>
    <xf numFmtId="0" fontId="5" fillId="6" borderId="3" xfId="0" applyFont="1" applyFill="1" applyBorder="1" applyAlignment="1">
      <alignment horizontal="right"/>
    </xf>
    <xf numFmtId="0" fontId="4" fillId="6" borderId="3" xfId="0" applyFont="1" applyFill="1" applyBorder="1" applyAlignment="1">
      <alignment horizontal="right"/>
    </xf>
    <xf numFmtId="167" fontId="15" fillId="4" borderId="3" xfId="0" applyNumberFormat="1" applyFont="1" applyFill="1" applyBorder="1" applyAlignment="1">
      <alignment horizontal="right" vertical="center"/>
    </xf>
    <xf numFmtId="0" fontId="5" fillId="30" borderId="3" xfId="0" applyFont="1" applyFill="1" applyBorder="1" applyAlignment="1">
      <alignment horizontal="right"/>
    </xf>
    <xf numFmtId="0" fontId="9" fillId="30" borderId="3" xfId="0" applyFont="1" applyFill="1" applyBorder="1" applyAlignment="1">
      <alignment horizontal="left" vertical="center" wrapText="1"/>
    </xf>
    <xf numFmtId="3"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xf>
    <xf numFmtId="167" fontId="9" fillId="30" borderId="3" xfId="0" applyNumberFormat="1" applyFont="1" applyFill="1" applyBorder="1" applyAlignment="1">
      <alignment horizontal="right" vertical="center"/>
    </xf>
    <xf numFmtId="167"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wrapText="1"/>
    </xf>
    <xf numFmtId="3" fontId="9" fillId="31" borderId="3" xfId="0" applyNumberFormat="1" applyFont="1" applyFill="1" applyBorder="1" applyAlignment="1">
      <alignment horizontal="right" vertical="center" wrapText="1"/>
    </xf>
    <xf numFmtId="167" fontId="9" fillId="30" borderId="3" xfId="0" applyNumberFormat="1" applyFont="1" applyFill="1" applyBorder="1" applyAlignment="1">
      <alignment horizontal="right" vertical="center" wrapText="1"/>
    </xf>
    <xf numFmtId="167" fontId="9" fillId="31" borderId="3" xfId="0" applyNumberFormat="1" applyFont="1" applyFill="1" applyBorder="1" applyAlignment="1">
      <alignment horizontal="right" vertical="center" wrapText="1"/>
    </xf>
    <xf numFmtId="0" fontId="15" fillId="32" borderId="3" xfId="0" applyFont="1" applyFill="1" applyBorder="1" applyAlignment="1">
      <alignment horizontal="left" vertical="center" wrapText="1"/>
    </xf>
    <xf numFmtId="3" fontId="15" fillId="32" borderId="3" xfId="0" applyNumberFormat="1" applyFont="1" applyFill="1" applyBorder="1" applyAlignment="1">
      <alignment horizontal="right" vertical="center" wrapText="1"/>
    </xf>
    <xf numFmtId="167" fontId="15" fillId="32" borderId="3" xfId="0" applyNumberFormat="1" applyFont="1" applyFill="1" applyBorder="1" applyAlignment="1">
      <alignment horizontal="right" vertical="center" wrapText="1"/>
    </xf>
    <xf numFmtId="0" fontId="44" fillId="0" borderId="0" xfId="0" applyFont="1"/>
    <xf numFmtId="171" fontId="44" fillId="0" borderId="0" xfId="0" applyNumberFormat="1" applyFont="1"/>
    <xf numFmtId="0" fontId="42" fillId="0" borderId="0" xfId="0" applyFont="1"/>
    <xf numFmtId="0" fontId="5" fillId="6" borderId="3" xfId="0" applyFont="1" applyFill="1" applyBorder="1" applyAlignment="1">
      <alignment wrapText="1"/>
    </xf>
    <xf numFmtId="0" fontId="6" fillId="4" borderId="3" xfId="0" applyFont="1" applyFill="1" applyBorder="1" applyAlignment="1">
      <alignment horizontal="right" wrapText="1"/>
    </xf>
    <xf numFmtId="167" fontId="6" fillId="4" borderId="3" xfId="0" applyNumberFormat="1" applyFont="1" applyFill="1" applyBorder="1" applyAlignment="1">
      <alignment wrapText="1"/>
    </xf>
    <xf numFmtId="0" fontId="2" fillId="0" borderId="0" xfId="0" applyFont="1" applyAlignment="1">
      <alignment vertical="center"/>
    </xf>
    <xf numFmtId="0" fontId="45" fillId="6" borderId="3" xfId="0" applyFont="1" applyFill="1" applyBorder="1" applyAlignment="1">
      <alignment horizontal="left" wrapText="1"/>
    </xf>
    <xf numFmtId="0" fontId="5" fillId="0" borderId="3" xfId="0" applyFont="1" applyBorder="1" applyAlignment="1">
      <alignment horizontal="left" wrapText="1"/>
    </xf>
    <xf numFmtId="1" fontId="5" fillId="5" borderId="3" xfId="0" applyNumberFormat="1" applyFont="1" applyFill="1" applyBorder="1" applyAlignment="1">
      <alignment horizontal="right" wrapText="1"/>
    </xf>
    <xf numFmtId="0" fontId="4" fillId="0" borderId="3" xfId="0" applyFont="1" applyBorder="1" applyAlignment="1">
      <alignment horizontal="left" wrapText="1"/>
    </xf>
    <xf numFmtId="1" fontId="4" fillId="5" borderId="3" xfId="0" applyNumberFormat="1" applyFont="1" applyFill="1" applyBorder="1" applyAlignment="1">
      <alignment horizontal="right" wrapText="1"/>
    </xf>
    <xf numFmtId="167" fontId="4" fillId="0" borderId="3" xfId="0" applyNumberFormat="1" applyFont="1" applyBorder="1" applyAlignment="1">
      <alignment horizontal="right" wrapText="1"/>
    </xf>
    <xf numFmtId="3" fontId="4" fillId="5" borderId="3" xfId="0" applyNumberFormat="1" applyFont="1" applyFill="1" applyBorder="1" applyAlignment="1">
      <alignment horizontal="right" wrapText="1"/>
    </xf>
    <xf numFmtId="167" fontId="4" fillId="5" borderId="3" xfId="0" applyNumberFormat="1" applyFont="1" applyFill="1" applyBorder="1" applyAlignment="1">
      <alignment horizontal="right" wrapText="1"/>
    </xf>
    <xf numFmtId="167" fontId="45" fillId="6" borderId="3" xfId="0" applyNumberFormat="1" applyFont="1" applyFill="1" applyBorder="1" applyAlignment="1">
      <alignment horizontal="left" wrapText="1"/>
    </xf>
    <xf numFmtId="1" fontId="6" fillId="4" borderId="3" xfId="0" applyNumberFormat="1" applyFont="1" applyFill="1" applyBorder="1" applyAlignment="1">
      <alignment horizontal="right" wrapText="1"/>
    </xf>
    <xf numFmtId="0" fontId="4" fillId="6" borderId="3" xfId="0" applyFont="1" applyFill="1" applyBorder="1" applyAlignment="1">
      <alignment wrapText="1"/>
    </xf>
    <xf numFmtId="0" fontId="5" fillId="0" borderId="3" xfId="0" applyFont="1" applyBorder="1" applyAlignment="1">
      <alignment horizontal="right"/>
    </xf>
    <xf numFmtId="0" fontId="5" fillId="0" borderId="3" xfId="0" applyFont="1" applyBorder="1" applyAlignment="1">
      <alignment horizontal="right" wrapText="1"/>
    </xf>
    <xf numFmtId="0" fontId="11" fillId="0" borderId="0" xfId="0" applyFont="1"/>
    <xf numFmtId="0" fontId="5" fillId="0" borderId="3" xfId="0" applyFont="1" applyBorder="1" applyAlignment="1">
      <alignment horizontal="left" vertical="center"/>
    </xf>
    <xf numFmtId="3" fontId="5" fillId="7" borderId="3" xfId="0" applyNumberFormat="1" applyFont="1" applyFill="1" applyBorder="1" applyAlignment="1">
      <alignment vertical="center" wrapText="1"/>
    </xf>
    <xf numFmtId="167" fontId="9" fillId="7" borderId="3" xfId="0" applyNumberFormat="1" applyFont="1" applyFill="1" applyBorder="1" applyAlignment="1">
      <alignment vertical="center"/>
    </xf>
    <xf numFmtId="3" fontId="5" fillId="0" borderId="3" xfId="0" applyNumberFormat="1" applyFont="1" applyBorder="1" applyAlignment="1">
      <alignment horizontal="right" vertical="center" wrapText="1"/>
    </xf>
    <xf numFmtId="167" fontId="9" fillId="0" borderId="3" xfId="0" applyNumberFormat="1" applyFont="1" applyBorder="1" applyAlignment="1">
      <alignment horizontal="right" vertical="center"/>
    </xf>
    <xf numFmtId="1" fontId="5" fillId="7" borderId="3" xfId="0" applyNumberFormat="1" applyFont="1" applyFill="1" applyBorder="1" applyAlignment="1">
      <alignment horizontal="right" wrapText="1"/>
    </xf>
    <xf numFmtId="167" fontId="5" fillId="7" borderId="3" xfId="0" applyNumberFormat="1" applyFont="1" applyFill="1" applyBorder="1" applyAlignment="1">
      <alignment horizontal="right" wrapText="1"/>
    </xf>
    <xf numFmtId="3" fontId="15" fillId="4" borderId="3" xfId="0" applyNumberFormat="1" applyFont="1" applyFill="1" applyBorder="1" applyAlignment="1">
      <alignment vertical="center" wrapText="1"/>
    </xf>
    <xf numFmtId="167" fontId="15" fillId="4" borderId="3" xfId="0" applyNumberFormat="1" applyFont="1" applyFill="1" applyBorder="1" applyAlignment="1">
      <alignment vertical="center"/>
    </xf>
    <xf numFmtId="0" fontId="10" fillId="0" borderId="0" xfId="0" applyFont="1" applyAlignment="1">
      <alignment horizontal="justify" vertical="center"/>
    </xf>
    <xf numFmtId="0" fontId="10" fillId="0" borderId="0" xfId="0" applyFont="1" applyAlignment="1">
      <alignment horizontal="left" wrapText="1"/>
    </xf>
    <xf numFmtId="2" fontId="11" fillId="0" borderId="0" xfId="0" applyNumberFormat="1" applyFont="1"/>
    <xf numFmtId="2" fontId="5" fillId="6" borderId="3" xfId="0" applyNumberFormat="1" applyFont="1" applyFill="1" applyBorder="1" applyAlignment="1">
      <alignment horizontal="right" wrapText="1"/>
    </xf>
    <xf numFmtId="0" fontId="15" fillId="4" borderId="3" xfId="0" applyFont="1" applyFill="1" applyBorder="1" applyAlignment="1">
      <alignment horizontal="left" vertical="center"/>
    </xf>
    <xf numFmtId="0" fontId="15" fillId="4" borderId="3" xfId="0" applyFont="1" applyFill="1" applyBorder="1" applyAlignment="1">
      <alignment vertical="center" wrapText="1"/>
    </xf>
    <xf numFmtId="1" fontId="15" fillId="4" borderId="3" xfId="0" applyNumberFormat="1" applyFont="1" applyFill="1" applyBorder="1" applyAlignment="1">
      <alignment horizontal="right" vertical="center" wrapText="1"/>
    </xf>
    <xf numFmtId="0" fontId="15" fillId="4" borderId="3" xfId="0" applyFont="1" applyFill="1" applyBorder="1" applyAlignment="1">
      <alignment horizontal="right" vertical="center" wrapText="1"/>
    </xf>
    <xf numFmtId="172" fontId="15" fillId="4" borderId="3" xfId="105" applyNumberFormat="1" applyFont="1" applyFill="1" applyBorder="1" applyAlignment="1">
      <alignment vertical="center" wrapText="1"/>
    </xf>
    <xf numFmtId="167" fontId="15" fillId="4" borderId="3" xfId="0" applyNumberFormat="1" applyFont="1" applyFill="1" applyBorder="1" applyAlignment="1">
      <alignment vertical="center" wrapText="1"/>
    </xf>
    <xf numFmtId="0" fontId="10" fillId="0" borderId="0" xfId="0" applyFont="1" applyAlignment="1">
      <alignment horizontal="left" vertical="center"/>
    </xf>
    <xf numFmtId="2" fontId="13" fillId="0" borderId="0" xfId="0" applyNumberFormat="1" applyFont="1"/>
    <xf numFmtId="0" fontId="5" fillId="3" borderId="3" xfId="0" applyFont="1" applyFill="1" applyBorder="1" applyAlignment="1">
      <alignment horizontal="right" vertical="center" wrapText="1"/>
    </xf>
    <xf numFmtId="0" fontId="5" fillId="3" borderId="3" xfId="0" quotePrefix="1" applyFont="1" applyFill="1" applyBorder="1" applyAlignment="1">
      <alignment horizontal="right" vertical="center" wrapText="1"/>
    </xf>
    <xf numFmtId="0" fontId="5" fillId="3" borderId="2" xfId="0" applyFont="1" applyFill="1" applyBorder="1" applyAlignment="1">
      <alignment horizontal="right" vertical="center" wrapText="1"/>
    </xf>
    <xf numFmtId="0" fontId="5" fillId="3" borderId="3" xfId="0" applyFont="1" applyFill="1" applyBorder="1" applyAlignment="1">
      <alignment vertical="center" wrapText="1"/>
    </xf>
    <xf numFmtId="3" fontId="5" fillId="6" borderId="3" xfId="0" applyNumberFormat="1" applyFont="1" applyFill="1" applyBorder="1" applyAlignment="1">
      <alignment horizontal="right" vertical="center"/>
    </xf>
    <xf numFmtId="0" fontId="5" fillId="5" borderId="3" xfId="0" applyFont="1" applyFill="1" applyBorder="1" applyAlignment="1">
      <alignment horizontal="right" vertical="center"/>
    </xf>
    <xf numFmtId="0" fontId="4" fillId="3" borderId="3" xfId="0" applyFont="1" applyFill="1" applyBorder="1" applyAlignment="1">
      <alignment vertical="center" wrapText="1"/>
    </xf>
    <xf numFmtId="0" fontId="4" fillId="5" borderId="3" xfId="0" applyFont="1" applyFill="1" applyBorder="1" applyAlignment="1">
      <alignment horizontal="right" vertical="center" wrapText="1"/>
    </xf>
    <xf numFmtId="167" fontId="4" fillId="7" borderId="3" xfId="0" applyNumberFormat="1" applyFont="1" applyFill="1" applyBorder="1" applyAlignment="1">
      <alignment horizontal="right" vertical="center" wrapText="1"/>
    </xf>
    <xf numFmtId="3" fontId="4" fillId="6" borderId="3" xfId="0" applyNumberFormat="1" applyFont="1" applyFill="1" applyBorder="1" applyAlignment="1">
      <alignment horizontal="right" vertical="center"/>
    </xf>
    <xf numFmtId="167" fontId="4" fillId="6" borderId="3" xfId="0" applyNumberFormat="1" applyFont="1" applyFill="1" applyBorder="1" applyAlignment="1">
      <alignment horizontal="right" vertical="center" wrapText="1"/>
    </xf>
    <xf numFmtId="0" fontId="4" fillId="5" borderId="3" xfId="0" applyFont="1" applyFill="1" applyBorder="1" applyAlignment="1">
      <alignment horizontal="right" vertical="center"/>
    </xf>
    <xf numFmtId="0" fontId="5" fillId="6" borderId="3" xfId="0" applyFont="1" applyFill="1" applyBorder="1" applyAlignment="1">
      <alignment horizontal="right" vertical="center"/>
    </xf>
    <xf numFmtId="0" fontId="4" fillId="0" borderId="3" xfId="0" applyFont="1" applyBorder="1" applyAlignment="1">
      <alignment vertical="center" wrapText="1"/>
    </xf>
    <xf numFmtId="3" fontId="4" fillId="6" borderId="3" xfId="0" applyNumberFormat="1" applyFont="1" applyFill="1" applyBorder="1" applyAlignment="1">
      <alignment horizontal="right" vertical="center" wrapText="1"/>
    </xf>
    <xf numFmtId="0" fontId="6" fillId="4" borderId="3" xfId="0" applyFont="1" applyFill="1" applyBorder="1" applyAlignment="1">
      <alignment vertical="center" wrapText="1"/>
    </xf>
    <xf numFmtId="3" fontId="6" fillId="4" borderId="3" xfId="0" applyNumberFormat="1" applyFont="1" applyFill="1" applyBorder="1" applyAlignment="1">
      <alignment horizontal="right" vertical="center" wrapText="1"/>
    </xf>
    <xf numFmtId="0" fontId="11" fillId="0" borderId="0" xfId="0" applyFont="1" applyAlignment="1">
      <alignment horizontal="left" vertical="center"/>
    </xf>
    <xf numFmtId="167" fontId="9" fillId="6" borderId="3" xfId="0" applyNumberFormat="1" applyFont="1" applyFill="1" applyBorder="1" applyAlignment="1">
      <alignment horizontal="right" vertical="center" wrapText="1"/>
    </xf>
    <xf numFmtId="0" fontId="39" fillId="6" borderId="3" xfId="0" applyFont="1" applyFill="1" applyBorder="1" applyAlignment="1">
      <alignment horizontal="left" vertical="center" wrapText="1"/>
    </xf>
    <xf numFmtId="3" fontId="39" fillId="7" borderId="3" xfId="0" applyNumberFormat="1" applyFont="1" applyFill="1" applyBorder="1" applyAlignment="1">
      <alignment horizontal="right" vertical="center"/>
    </xf>
    <xf numFmtId="3" fontId="39" fillId="6" borderId="3" xfId="0" applyNumberFormat="1" applyFont="1" applyFill="1" applyBorder="1" applyAlignment="1">
      <alignment horizontal="right" vertical="center"/>
    </xf>
    <xf numFmtId="167" fontId="39" fillId="6" borderId="3" xfId="0" applyNumberFormat="1" applyFont="1" applyFill="1" applyBorder="1" applyAlignment="1">
      <alignment horizontal="right" vertical="center" wrapText="1"/>
    </xf>
    <xf numFmtId="167" fontId="39" fillId="7" borderId="3" xfId="0" applyNumberFormat="1" applyFont="1" applyFill="1" applyBorder="1" applyAlignment="1">
      <alignment horizontal="right" vertical="center"/>
    </xf>
    <xf numFmtId="0" fontId="15" fillId="4" borderId="1" xfId="0" applyFont="1" applyFill="1" applyBorder="1" applyAlignment="1">
      <alignment horizontal="left" vertical="center" wrapText="1"/>
    </xf>
    <xf numFmtId="3" fontId="15" fillId="4" borderId="1" xfId="0" applyNumberFormat="1" applyFont="1" applyFill="1" applyBorder="1" applyAlignment="1">
      <alignment horizontal="right" vertical="center"/>
    </xf>
    <xf numFmtId="167" fontId="11" fillId="0" borderId="0" xfId="0" applyNumberFormat="1" applyFont="1"/>
    <xf numFmtId="0" fontId="7" fillId="0" borderId="0" xfId="0" applyFont="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left" vertical="center" wrapText="1"/>
    </xf>
    <xf numFmtId="0" fontId="41" fillId="0" borderId="0" xfId="0" applyFont="1"/>
    <xf numFmtId="3" fontId="15" fillId="33" borderId="3" xfId="0" applyNumberFormat="1" applyFont="1" applyFill="1" applyBorder="1" applyAlignment="1">
      <alignment horizontal="right"/>
    </xf>
    <xf numFmtId="49" fontId="49" fillId="33" borderId="3" xfId="0" applyNumberFormat="1" applyFont="1" applyFill="1" applyBorder="1"/>
    <xf numFmtId="167" fontId="15" fillId="33" borderId="3" xfId="0" applyNumberFormat="1" applyFont="1" applyFill="1" applyBorder="1" applyAlignment="1">
      <alignment horizontal="right" wrapText="1"/>
    </xf>
    <xf numFmtId="2" fontId="9" fillId="6" borderId="3" xfId="0" applyNumberFormat="1" applyFont="1" applyFill="1" applyBorder="1" applyAlignment="1">
      <alignment horizontal="right" wrapText="1"/>
    </xf>
    <xf numFmtId="2" fontId="4" fillId="6" borderId="3" xfId="0" applyNumberFormat="1" applyFont="1" applyFill="1" applyBorder="1" applyAlignment="1">
      <alignment horizontal="right" wrapText="1"/>
    </xf>
    <xf numFmtId="2" fontId="45" fillId="6" borderId="3" xfId="0" applyNumberFormat="1" applyFont="1" applyFill="1" applyBorder="1" applyAlignment="1">
      <alignment horizontal="left" wrapText="1"/>
    </xf>
    <xf numFmtId="2" fontId="5" fillId="0" borderId="3" xfId="0" applyNumberFormat="1" applyFont="1" applyBorder="1" applyAlignment="1">
      <alignment horizontal="left" wrapText="1"/>
    </xf>
    <xf numFmtId="2" fontId="6" fillId="4" borderId="3" xfId="0" applyNumberFormat="1" applyFont="1" applyFill="1" applyBorder="1" applyAlignment="1">
      <alignment wrapText="1"/>
    </xf>
    <xf numFmtId="0" fontId="40" fillId="6" borderId="3" xfId="80" applyFont="1" applyFill="1" applyBorder="1" applyAlignment="1">
      <alignment horizontal="right"/>
    </xf>
    <xf numFmtId="0" fontId="9" fillId="6" borderId="3" xfId="0" applyFont="1" applyFill="1" applyBorder="1" applyAlignment="1">
      <alignment horizontal="left"/>
    </xf>
    <xf numFmtId="0" fontId="37" fillId="0" borderId="0" xfId="0" applyFont="1" applyAlignment="1">
      <alignment vertical="center"/>
    </xf>
    <xf numFmtId="167" fontId="9" fillId="6" borderId="3" xfId="0" applyNumberFormat="1" applyFont="1" applyFill="1" applyBorder="1" applyAlignment="1">
      <alignment horizontal="right"/>
    </xf>
    <xf numFmtId="167" fontId="9" fillId="7" borderId="3" xfId="0" applyNumberFormat="1" applyFont="1" applyFill="1" applyBorder="1" applyAlignment="1">
      <alignment horizontal="right"/>
    </xf>
    <xf numFmtId="0" fontId="0" fillId="0" borderId="0" xfId="0" applyAlignment="1">
      <alignment horizontal="right"/>
    </xf>
    <xf numFmtId="0" fontId="4" fillId="6" borderId="3" xfId="0" applyFont="1" applyFill="1" applyBorder="1" applyAlignment="1">
      <alignment horizontal="right"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15" xfId="0" applyFont="1" applyBorder="1" applyAlignment="1">
      <alignment horizontal="left" wrapText="1"/>
    </xf>
    <xf numFmtId="0" fontId="13" fillId="0" borderId="0" xfId="0" quotePrefix="1" applyFont="1"/>
    <xf numFmtId="0" fontId="13" fillId="0" borderId="4" xfId="0" applyFont="1" applyBorder="1"/>
    <xf numFmtId="171" fontId="44" fillId="0" borderId="0" xfId="0" applyNumberFormat="1" applyFont="1" applyAlignment="1">
      <alignment horizontal="right"/>
    </xf>
    <xf numFmtId="0" fontId="14" fillId="0" borderId="0" xfId="0" applyFont="1" applyAlignment="1">
      <alignment horizontal="right" vertical="center"/>
    </xf>
    <xf numFmtId="168" fontId="15" fillId="4" borderId="1" xfId="0" applyNumberFormat="1" applyFont="1" applyFill="1" applyBorder="1" applyAlignment="1">
      <alignment horizontal="right" vertical="center"/>
    </xf>
    <xf numFmtId="0" fontId="14" fillId="6" borderId="2" xfId="0" applyFont="1" applyFill="1" applyBorder="1"/>
    <xf numFmtId="0" fontId="5" fillId="0" borderId="3" xfId="0" applyFont="1" applyBorder="1" applyAlignment="1">
      <alignment horizontal="left"/>
    </xf>
    <xf numFmtId="0" fontId="4" fillId="6" borderId="2" xfId="0" applyFont="1" applyFill="1" applyBorder="1" applyAlignment="1">
      <alignment horizontal="left" vertical="center"/>
    </xf>
    <xf numFmtId="41" fontId="40" fillId="7" borderId="3" xfId="0" quotePrefix="1" applyNumberFormat="1" applyFont="1" applyFill="1" applyBorder="1" applyAlignment="1">
      <alignment horizontal="right"/>
    </xf>
    <xf numFmtId="41" fontId="40" fillId="6" borderId="3" xfId="0" applyNumberFormat="1" applyFont="1" applyFill="1" applyBorder="1" applyAlignment="1">
      <alignment horizontal="right"/>
    </xf>
    <xf numFmtId="41" fontId="9" fillId="7" borderId="3" xfId="0" applyNumberFormat="1" applyFont="1" applyFill="1" applyBorder="1" applyAlignment="1">
      <alignment horizontal="right"/>
    </xf>
    <xf numFmtId="41" fontId="40" fillId="7" borderId="3" xfId="0" applyNumberFormat="1" applyFont="1" applyFill="1" applyBorder="1" applyAlignment="1">
      <alignment horizontal="right"/>
    </xf>
    <xf numFmtId="41" fontId="9" fillId="7" borderId="3" xfId="0" quotePrefix="1" applyNumberFormat="1" applyFont="1" applyFill="1" applyBorder="1" applyAlignment="1">
      <alignment horizontal="right"/>
    </xf>
    <xf numFmtId="41" fontId="6" fillId="4" borderId="3" xfId="0" applyNumberFormat="1" applyFont="1" applyFill="1" applyBorder="1" applyAlignment="1">
      <alignment horizontal="right" wrapText="1"/>
    </xf>
    <xf numFmtId="41" fontId="6" fillId="4" borderId="3" xfId="0" applyNumberFormat="1" applyFont="1" applyFill="1" applyBorder="1" applyAlignment="1">
      <alignment wrapText="1"/>
    </xf>
    <xf numFmtId="0" fontId="50" fillId="0" borderId="0" xfId="0" applyFont="1" applyAlignment="1">
      <alignment horizontal="center" vertical="top" wrapText="1"/>
    </xf>
    <xf numFmtId="172" fontId="5" fillId="5" borderId="3" xfId="108" applyNumberFormat="1" applyFont="1" applyFill="1" applyBorder="1" applyAlignment="1">
      <alignment horizontal="right" vertical="center" wrapText="1"/>
    </xf>
    <xf numFmtId="172" fontId="4" fillId="5" borderId="3" xfId="108" applyNumberFormat="1" applyFont="1" applyFill="1" applyBorder="1" applyAlignment="1">
      <alignment horizontal="right" vertical="center" wrapText="1"/>
    </xf>
    <xf numFmtId="172" fontId="6" fillId="4" borderId="3" xfId="108" applyNumberFormat="1" applyFont="1" applyFill="1" applyBorder="1" applyAlignment="1">
      <alignment horizontal="right" vertical="center" wrapText="1"/>
    </xf>
    <xf numFmtId="173" fontId="5" fillId="5" borderId="3" xfId="108" applyNumberFormat="1" applyFont="1" applyFill="1" applyBorder="1" applyAlignment="1">
      <alignment horizontal="right" vertical="center" wrapText="1"/>
    </xf>
    <xf numFmtId="173" fontId="4" fillId="5" borderId="3" xfId="108" applyNumberFormat="1" applyFont="1" applyFill="1" applyBorder="1" applyAlignment="1">
      <alignment horizontal="right" vertical="center" wrapText="1"/>
    </xf>
    <xf numFmtId="173" fontId="6" fillId="4" borderId="3" xfId="108" applyNumberFormat="1" applyFont="1" applyFill="1" applyBorder="1" applyAlignment="1">
      <alignment horizontal="right" vertical="center" wrapText="1"/>
    </xf>
    <xf numFmtId="167" fontId="51" fillId="4" borderId="3" xfId="0" applyNumberFormat="1" applyFont="1" applyFill="1" applyBorder="1" applyAlignment="1">
      <alignment horizontal="right" vertical="center" wrapText="1"/>
    </xf>
    <xf numFmtId="167" fontId="0" fillId="0" borderId="0" xfId="0" applyNumberFormat="1"/>
    <xf numFmtId="0" fontId="7" fillId="0" borderId="0" xfId="0" applyFont="1" applyAlignment="1">
      <alignment horizontal="right" vertical="top" wrapText="1"/>
    </xf>
    <xf numFmtId="167" fontId="7" fillId="0" borderId="0" xfId="0" applyNumberFormat="1" applyFont="1" applyAlignment="1">
      <alignment horizontal="right" vertical="top" wrapText="1"/>
    </xf>
    <xf numFmtId="167" fontId="7" fillId="0" borderId="0" xfId="0" applyNumberFormat="1" applyFont="1" applyAlignment="1">
      <alignment horizontal="right" vertical="top"/>
    </xf>
    <xf numFmtId="0" fontId="5" fillId="6" borderId="1" xfId="0" applyFont="1" applyFill="1" applyBorder="1"/>
    <xf numFmtId="167" fontId="5" fillId="0" borderId="3" xfId="0" quotePrefix="1" applyNumberFormat="1" applyFont="1" applyBorder="1" applyAlignment="1">
      <alignment horizontal="right" wrapText="1"/>
    </xf>
    <xf numFmtId="167" fontId="9" fillId="0" borderId="0" xfId="0" applyNumberFormat="1" applyFont="1"/>
    <xf numFmtId="3" fontId="9" fillId="0" borderId="0" xfId="0" applyNumberFormat="1" applyFont="1"/>
    <xf numFmtId="3" fontId="0" fillId="0" borderId="0" xfId="0" applyNumberFormat="1"/>
    <xf numFmtId="0" fontId="9" fillId="0" borderId="0" xfId="0" applyFont="1"/>
    <xf numFmtId="0" fontId="14" fillId="6" borderId="0" xfId="0" applyFont="1" applyFill="1"/>
    <xf numFmtId="0" fontId="4" fillId="6" borderId="2" xfId="0" applyFont="1" applyFill="1" applyBorder="1" applyAlignment="1">
      <alignment horizontal="right" wrapText="1"/>
    </xf>
    <xf numFmtId="41" fontId="9" fillId="7" borderId="3" xfId="0" applyNumberFormat="1" applyFont="1" applyFill="1" applyBorder="1" applyAlignment="1">
      <alignment horizontal="right" vertical="center"/>
    </xf>
    <xf numFmtId="41" fontId="9" fillId="0" borderId="3" xfId="0" applyNumberFormat="1" applyFont="1" applyBorder="1" applyAlignment="1">
      <alignment horizontal="right" vertical="center"/>
    </xf>
    <xf numFmtId="41" fontId="39" fillId="7" borderId="3" xfId="0" applyNumberFormat="1" applyFont="1" applyFill="1" applyBorder="1" applyAlignment="1">
      <alignment horizontal="right" vertical="center"/>
    </xf>
    <xf numFmtId="41" fontId="9" fillId="0" borderId="3" xfId="0" applyNumberFormat="1" applyFont="1" applyBorder="1" applyAlignment="1">
      <alignment horizontal="right"/>
    </xf>
    <xf numFmtId="41" fontId="15" fillId="4" borderId="3" xfId="0" applyNumberFormat="1" applyFont="1" applyFill="1" applyBorder="1" applyAlignment="1">
      <alignment horizontal="right" vertical="center" wrapText="1"/>
    </xf>
    <xf numFmtId="41" fontId="15" fillId="4" borderId="3" xfId="0" applyNumberFormat="1" applyFont="1" applyFill="1" applyBorder="1" applyAlignment="1">
      <alignment horizontal="right" wrapText="1"/>
    </xf>
    <xf numFmtId="41" fontId="7" fillId="7" borderId="3" xfId="0" applyNumberFormat="1" applyFont="1" applyFill="1" applyBorder="1" applyAlignment="1">
      <alignment vertical="top" wrapText="1"/>
    </xf>
    <xf numFmtId="41" fontId="7" fillId="0" borderId="3" xfId="0" applyNumberFormat="1" applyFont="1" applyBorder="1" applyAlignment="1">
      <alignment vertical="top" wrapText="1"/>
    </xf>
    <xf numFmtId="41" fontId="8" fillId="7" borderId="3" xfId="0" applyNumberFormat="1" applyFont="1" applyFill="1" applyBorder="1" applyAlignment="1">
      <alignment vertical="top" wrapText="1"/>
    </xf>
    <xf numFmtId="41" fontId="5" fillId="7" borderId="3" xfId="0" applyNumberFormat="1" applyFont="1" applyFill="1" applyBorder="1" applyAlignment="1">
      <alignment vertical="top" wrapText="1"/>
    </xf>
    <xf numFmtId="41" fontId="5" fillId="0" borderId="3" xfId="0" applyNumberFormat="1" applyFont="1" applyBorder="1" applyAlignment="1">
      <alignment vertical="top" wrapText="1"/>
    </xf>
    <xf numFmtId="41" fontId="5" fillId="0" borderId="3" xfId="0" applyNumberFormat="1" applyFont="1" applyBorder="1" applyAlignment="1">
      <alignment horizontal="right" vertical="top" wrapText="1"/>
    </xf>
    <xf numFmtId="41" fontId="4" fillId="7" borderId="3" xfId="0" applyNumberFormat="1" applyFont="1" applyFill="1" applyBorder="1" applyAlignment="1">
      <alignment vertical="top" wrapText="1"/>
    </xf>
    <xf numFmtId="41" fontId="54" fillId="4" borderId="3" xfId="0" applyNumberFormat="1" applyFont="1" applyFill="1" applyBorder="1" applyAlignment="1">
      <alignment wrapText="1"/>
    </xf>
    <xf numFmtId="0" fontId="52" fillId="0" borderId="0" xfId="0" applyFont="1"/>
    <xf numFmtId="0" fontId="55" fillId="0" borderId="0" xfId="0" applyFont="1"/>
    <xf numFmtId="0" fontId="53" fillId="0" borderId="0" xfId="0" applyFont="1" applyAlignment="1">
      <alignment vertical="top" wrapText="1"/>
    </xf>
    <xf numFmtId="0" fontId="55" fillId="0" borderId="0" xfId="0" applyFont="1" applyAlignment="1">
      <alignment vertical="top" wrapText="1"/>
    </xf>
    <xf numFmtId="167" fontId="55" fillId="0" borderId="0" xfId="0" applyNumberFormat="1" applyFont="1" applyAlignment="1">
      <alignment vertical="top" wrapText="1"/>
    </xf>
    <xf numFmtId="3" fontId="55" fillId="0" borderId="0" xfId="0" applyNumberFormat="1" applyFont="1"/>
    <xf numFmtId="167" fontId="55" fillId="0" borderId="0" xfId="0" applyNumberFormat="1" applyFont="1"/>
    <xf numFmtId="0" fontId="55" fillId="0" borderId="0" xfId="0" quotePrefix="1" applyFont="1"/>
    <xf numFmtId="0" fontId="55" fillId="0" borderId="0" xfId="0" applyFont="1" applyAlignment="1">
      <alignment horizontal="right"/>
    </xf>
    <xf numFmtId="41" fontId="9" fillId="6" borderId="3" xfId="0" applyNumberFormat="1" applyFont="1" applyFill="1" applyBorder="1" applyAlignment="1">
      <alignment horizontal="right"/>
    </xf>
    <xf numFmtId="167" fontId="5" fillId="6" borderId="3" xfId="0" applyNumberFormat="1" applyFont="1" applyFill="1" applyBorder="1" applyAlignment="1">
      <alignment horizontal="right" vertical="center"/>
    </xf>
    <xf numFmtId="167" fontId="4" fillId="6" borderId="3" xfId="0" applyNumberFormat="1" applyFont="1" applyFill="1" applyBorder="1" applyAlignment="1">
      <alignment horizontal="right" vertical="center"/>
    </xf>
    <xf numFmtId="167" fontId="5" fillId="5" borderId="3" xfId="0" applyNumberFormat="1" applyFont="1" applyFill="1" applyBorder="1" applyAlignment="1">
      <alignment horizontal="right" vertical="center"/>
    </xf>
    <xf numFmtId="167" fontId="4" fillId="5" borderId="3" xfId="0" applyNumberFormat="1" applyFont="1" applyFill="1" applyBorder="1" applyAlignment="1">
      <alignment horizontal="right" vertical="center"/>
    </xf>
    <xf numFmtId="167" fontId="4" fillId="5" borderId="3" xfId="0" applyNumberFormat="1" applyFont="1" applyFill="1" applyBorder="1" applyAlignment="1">
      <alignment horizontal="right" vertical="center" wrapText="1"/>
    </xf>
    <xf numFmtId="167" fontId="5" fillId="5" borderId="3" xfId="108" applyNumberFormat="1" applyFont="1" applyFill="1" applyBorder="1" applyAlignment="1">
      <alignment horizontal="right" vertical="center" wrapText="1"/>
    </xf>
    <xf numFmtId="167" fontId="4" fillId="5" borderId="3" xfId="108" applyNumberFormat="1" applyFont="1" applyFill="1" applyBorder="1" applyAlignment="1">
      <alignment horizontal="right" vertical="center" wrapText="1"/>
    </xf>
    <xf numFmtId="0" fontId="5" fillId="3" borderId="2" xfId="0" applyFont="1" applyFill="1" applyBorder="1" applyAlignment="1">
      <alignment vertical="center" wrapText="1"/>
    </xf>
    <xf numFmtId="167" fontId="5" fillId="5" borderId="2" xfId="108" applyNumberFormat="1" applyFont="1" applyFill="1" applyBorder="1" applyAlignment="1">
      <alignment horizontal="right" vertical="center" wrapText="1"/>
    </xf>
    <xf numFmtId="167" fontId="5" fillId="7" borderId="2" xfId="0" applyNumberFormat="1" applyFont="1" applyFill="1" applyBorder="1" applyAlignment="1">
      <alignment horizontal="right" vertical="center" wrapText="1"/>
    </xf>
    <xf numFmtId="167" fontId="5" fillId="6" borderId="2" xfId="0" applyNumberFormat="1" applyFont="1" applyFill="1" applyBorder="1" applyAlignment="1">
      <alignment horizontal="right" vertical="center"/>
    </xf>
    <xf numFmtId="167" fontId="5" fillId="6" borderId="2" xfId="0" applyNumberFormat="1" applyFont="1" applyFill="1" applyBorder="1" applyAlignment="1">
      <alignment horizontal="right" vertical="center" wrapText="1"/>
    </xf>
    <xf numFmtId="167" fontId="5" fillId="5" borderId="2" xfId="0" applyNumberFormat="1" applyFont="1" applyFill="1" applyBorder="1" applyAlignment="1">
      <alignment horizontal="right" vertical="center"/>
    </xf>
    <xf numFmtId="0" fontId="5" fillId="6" borderId="2" xfId="0" applyFont="1" applyFill="1" applyBorder="1" applyAlignment="1">
      <alignment horizontal="right" wrapText="1"/>
    </xf>
    <xf numFmtId="1" fontId="9" fillId="6" borderId="3" xfId="0" applyNumberFormat="1" applyFont="1" applyFill="1" applyBorder="1" applyAlignment="1">
      <alignment horizontal="right"/>
    </xf>
    <xf numFmtId="1" fontId="9" fillId="7" borderId="3" xfId="0" applyNumberFormat="1" applyFont="1" applyFill="1" applyBorder="1" applyAlignment="1">
      <alignment horizontal="right"/>
    </xf>
    <xf numFmtId="168" fontId="0" fillId="0" borderId="0" xfId="0" applyNumberFormat="1"/>
    <xf numFmtId="3" fontId="11" fillId="0" borderId="0" xfId="0" applyNumberFormat="1" applyFont="1"/>
    <xf numFmtId="1" fontId="0" fillId="0" borderId="0" xfId="0" applyNumberFormat="1"/>
    <xf numFmtId="174" fontId="0" fillId="0" borderId="0" xfId="0" applyNumberFormat="1"/>
    <xf numFmtId="173" fontId="0" fillId="0" borderId="0" xfId="0" applyNumberFormat="1"/>
    <xf numFmtId="0" fontId="47" fillId="0" borderId="0" xfId="0" applyFont="1"/>
    <xf numFmtId="41" fontId="0" fillId="0" borderId="0" xfId="0" applyNumberFormat="1"/>
    <xf numFmtId="0" fontId="4" fillId="2" borderId="1" xfId="0" applyFont="1" applyFill="1" applyBorder="1" applyAlignment="1">
      <alignment horizontal="center" vertical="top" wrapText="1"/>
    </xf>
    <xf numFmtId="0" fontId="4" fillId="2" borderId="0" xfId="0" applyFont="1" applyFill="1" applyAlignment="1">
      <alignment horizontal="center" vertical="top" wrapText="1"/>
    </xf>
    <xf numFmtId="0" fontId="4" fillId="2" borderId="2" xfId="0" applyFont="1" applyFill="1" applyBorder="1" applyAlignment="1">
      <alignment horizontal="center" vertical="top" wrapText="1"/>
    </xf>
    <xf numFmtId="0" fontId="2" fillId="0" borderId="0" xfId="0" quotePrefix="1" applyFont="1" applyAlignment="1">
      <alignment horizontal="justify"/>
    </xf>
    <xf numFmtId="0" fontId="0" fillId="0" borderId="0" xfId="0"/>
    <xf numFmtId="0" fontId="3" fillId="0" borderId="0" xfId="0" applyFont="1" applyAlignment="1">
      <alignment horizontal="justify"/>
    </xf>
    <xf numFmtId="0" fontId="4" fillId="0" borderId="1" xfId="0" applyFont="1" applyBorder="1" applyAlignment="1">
      <alignment horizontal="justify" vertical="center" wrapText="1"/>
    </xf>
    <xf numFmtId="0" fontId="4" fillId="0" borderId="0" xfId="0" applyFont="1" applyAlignment="1">
      <alignment horizontal="justify" vertical="center" wrapText="1"/>
    </xf>
    <xf numFmtId="0" fontId="4" fillId="0" borderId="2" xfId="0" applyFont="1" applyBorder="1" applyAlignment="1">
      <alignment horizontal="justify"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5" borderId="1" xfId="0" applyFont="1" applyFill="1" applyBorder="1" applyAlignment="1">
      <alignment horizontal="center" wrapText="1"/>
    </xf>
    <xf numFmtId="0" fontId="4" fillId="5" borderId="2" xfId="0" applyFont="1" applyFill="1" applyBorder="1" applyAlignment="1">
      <alignment horizontal="center" wrapText="1"/>
    </xf>
    <xf numFmtId="0" fontId="2" fillId="0" borderId="0" xfId="0" applyFont="1" applyAlignment="1">
      <alignment horizontal="justify"/>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0" xfId="0" applyFont="1" applyAlignment="1">
      <alignment horizontal="center" vertical="center" wrapText="1"/>
    </xf>
    <xf numFmtId="0" fontId="4" fillId="5" borderId="3" xfId="0" applyFont="1" applyFill="1" applyBorder="1" applyAlignment="1">
      <alignment horizontal="center" wrapText="1"/>
    </xf>
    <xf numFmtId="0" fontId="4" fillId="0" borderId="3" xfId="0" applyFont="1" applyBorder="1" applyAlignment="1">
      <alignment horizontal="center" wrapText="1"/>
    </xf>
    <xf numFmtId="0" fontId="3" fillId="0" borderId="2" xfId="0" applyFont="1" applyBorder="1" applyAlignment="1">
      <alignment horizontal="justify"/>
    </xf>
    <xf numFmtId="0" fontId="4" fillId="0" borderId="1" xfId="0" applyFont="1" applyBorder="1" applyAlignment="1">
      <alignment horizontal="justify" wrapText="1"/>
    </xf>
    <xf numFmtId="0" fontId="4" fillId="0" borderId="0" xfId="0" applyFont="1" applyAlignment="1">
      <alignment horizontal="justify" wrapText="1"/>
    </xf>
    <xf numFmtId="0" fontId="4" fillId="0" borderId="2" xfId="0" applyFont="1" applyBorder="1" applyAlignment="1">
      <alignment horizontal="justify" wrapText="1"/>
    </xf>
    <xf numFmtId="0" fontId="3" fillId="0" borderId="0" xfId="0" applyFont="1" applyAlignment="1">
      <alignment horizontal="left"/>
    </xf>
    <xf numFmtId="0" fontId="16" fillId="0" borderId="1" xfId="0" applyFont="1" applyBorder="1" applyAlignment="1">
      <alignment horizontal="center"/>
    </xf>
    <xf numFmtId="0" fontId="16" fillId="0" borderId="0" xfId="0" applyFont="1" applyAlignment="1">
      <alignment horizontal="center"/>
    </xf>
    <xf numFmtId="0" fontId="16" fillId="0" borderId="2" xfId="0" applyFont="1" applyBorder="1" applyAlignment="1">
      <alignment horizontal="center"/>
    </xf>
    <xf numFmtId="0" fontId="38" fillId="6" borderId="3" xfId="0" applyFont="1" applyFill="1" applyBorder="1" applyAlignment="1">
      <alignment wrapText="1"/>
    </xf>
    <xf numFmtId="0" fontId="9" fillId="6" borderId="3" xfId="0" applyFont="1" applyFill="1" applyBorder="1"/>
    <xf numFmtId="0" fontId="39" fillId="7" borderId="3" xfId="0" applyFont="1" applyFill="1" applyBorder="1" applyAlignment="1">
      <alignment horizontal="center"/>
    </xf>
    <xf numFmtId="0" fontId="39" fillId="0" borderId="3" xfId="0" applyFont="1" applyBorder="1" applyAlignment="1">
      <alignment horizontal="center"/>
    </xf>
    <xf numFmtId="0" fontId="9" fillId="0" borderId="3" xfId="0" applyFont="1" applyBorder="1" applyAlignment="1">
      <alignment horizontal="center"/>
    </xf>
    <xf numFmtId="0" fontId="9" fillId="7" borderId="3" xfId="0" applyFont="1" applyFill="1" applyBorder="1" applyAlignment="1">
      <alignment horizontal="center"/>
    </xf>
    <xf numFmtId="0" fontId="5" fillId="6" borderId="3" xfId="0" applyFont="1" applyFill="1" applyBorder="1" applyAlignment="1">
      <alignment horizontal="right" wrapText="1"/>
    </xf>
    <xf numFmtId="0" fontId="4" fillId="6" borderId="1" xfId="0" applyFont="1" applyFill="1" applyBorder="1" applyAlignment="1">
      <alignment horizontal="left" wrapText="1"/>
    </xf>
    <xf numFmtId="0" fontId="4" fillId="6" borderId="2" xfId="0" applyFont="1" applyFill="1" applyBorder="1" applyAlignment="1">
      <alignment horizontal="left" wrapText="1"/>
    </xf>
    <xf numFmtId="0" fontId="4" fillId="6" borderId="1" xfId="0" applyFont="1" applyFill="1" applyBorder="1" applyAlignment="1">
      <alignment horizontal="center" vertical="center" wrapText="1"/>
    </xf>
    <xf numFmtId="0" fontId="4" fillId="6" borderId="0" xfId="0" applyFont="1" applyFill="1" applyAlignment="1">
      <alignment horizontal="center" vertical="center" wrapText="1"/>
    </xf>
    <xf numFmtId="0" fontId="42" fillId="0" borderId="0" xfId="0" applyFont="1" applyAlignment="1">
      <alignment horizontal="left" vertical="top" wrapText="1"/>
    </xf>
    <xf numFmtId="0" fontId="14" fillId="0" borderId="0" xfId="0" applyFont="1" applyAlignment="1">
      <alignment horizontal="justify" vertical="top"/>
    </xf>
    <xf numFmtId="0" fontId="41" fillId="0" borderId="0" xfId="0" applyFont="1" applyAlignment="1">
      <alignment vertical="top"/>
    </xf>
    <xf numFmtId="0" fontId="4" fillId="6" borderId="1" xfId="0" applyFont="1" applyFill="1" applyBorder="1" applyAlignment="1">
      <alignment horizontal="left" vertical="center"/>
    </xf>
    <xf numFmtId="0" fontId="4" fillId="6" borderId="2" xfId="0" applyFont="1" applyFill="1" applyBorder="1" applyAlignment="1">
      <alignment horizontal="left" vertical="center"/>
    </xf>
    <xf numFmtId="0" fontId="38" fillId="0" borderId="3" xfId="0" applyFont="1" applyBorder="1" applyAlignment="1">
      <alignment horizontal="center" vertical="center"/>
    </xf>
    <xf numFmtId="0" fontId="14" fillId="0" borderId="0" xfId="0" applyFont="1" applyAlignment="1">
      <alignment horizontal="justify"/>
    </xf>
    <xf numFmtId="0" fontId="41" fillId="0" borderId="0" xfId="0" applyFont="1"/>
    <xf numFmtId="0" fontId="4" fillId="30" borderId="1" xfId="0" applyFont="1" applyFill="1" applyBorder="1" applyAlignment="1">
      <alignment horizontal="left" vertical="center" wrapText="1"/>
    </xf>
    <xf numFmtId="0" fontId="39" fillId="30" borderId="2" xfId="0" applyFont="1" applyFill="1" applyBorder="1" applyAlignment="1">
      <alignment horizontal="left" vertical="center" wrapText="1"/>
    </xf>
    <xf numFmtId="0" fontId="43" fillId="7" borderId="3" xfId="0" applyFont="1" applyFill="1" applyBorder="1" applyAlignment="1">
      <alignment horizontal="center"/>
    </xf>
    <xf numFmtId="0" fontId="4" fillId="30" borderId="3" xfId="0" applyFont="1" applyFill="1" applyBorder="1" applyAlignment="1">
      <alignment horizontal="center"/>
    </xf>
    <xf numFmtId="0" fontId="4"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7" borderId="3" xfId="0" applyFont="1" applyFill="1" applyBorder="1" applyAlignment="1">
      <alignment horizontal="center"/>
    </xf>
    <xf numFmtId="0" fontId="4" fillId="6" borderId="3" xfId="0" applyFont="1" applyFill="1" applyBorder="1" applyAlignment="1">
      <alignment horizontal="center"/>
    </xf>
    <xf numFmtId="0" fontId="10" fillId="0" borderId="0" xfId="0" applyFont="1" applyAlignment="1">
      <alignment horizontal="justify" vertical="center"/>
    </xf>
    <xf numFmtId="0" fontId="47" fillId="0" borderId="0" xfId="0" applyFont="1" applyAlignment="1">
      <alignment vertical="center"/>
    </xf>
    <xf numFmtId="0" fontId="10" fillId="0" borderId="0" xfId="0" applyFont="1" applyAlignment="1">
      <alignment horizontal="left" wrapText="1"/>
    </xf>
    <xf numFmtId="0" fontId="4" fillId="6" borderId="0" xfId="0" applyFont="1" applyFill="1" applyAlignment="1">
      <alignment horizontal="left" vertical="center"/>
    </xf>
    <xf numFmtId="0" fontId="4" fillId="6" borderId="3" xfId="0" applyFont="1" applyFill="1" applyBorder="1" applyAlignment="1">
      <alignment horizontal="center" vertical="top" wrapText="1"/>
    </xf>
    <xf numFmtId="0" fontId="4" fillId="7" borderId="3" xfId="0" applyFont="1" applyFill="1" applyBorder="1" applyAlignment="1">
      <alignment horizontal="center" vertical="top" wrapText="1"/>
    </xf>
    <xf numFmtId="0" fontId="4" fillId="3" borderId="3" xfId="0" applyFont="1" applyFill="1" applyBorder="1" applyAlignment="1">
      <alignment horizontal="left" vertical="center" wrapText="1"/>
    </xf>
    <xf numFmtId="0" fontId="4" fillId="5"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3" borderId="14" xfId="0" applyFont="1" applyFill="1" applyBorder="1" applyAlignment="1">
      <alignment horizontal="center" vertical="center" wrapText="1"/>
    </xf>
    <xf numFmtId="0" fontId="4" fillId="3" borderId="0" xfId="0" applyFont="1" applyFill="1" applyAlignment="1">
      <alignment horizontal="center" vertical="center" wrapText="1"/>
    </xf>
    <xf numFmtId="0" fontId="4" fillId="0" borderId="3" xfId="0" applyFont="1" applyBorder="1" applyAlignment="1">
      <alignment horizontal="center" vertical="center"/>
    </xf>
    <xf numFmtId="0" fontId="5" fillId="0" borderId="1" xfId="0" applyFont="1" applyBorder="1" applyAlignment="1">
      <alignment horizontal="right" wrapText="1"/>
    </xf>
    <xf numFmtId="0" fontId="5" fillId="0" borderId="2" xfId="0" applyFont="1" applyBorder="1" applyAlignment="1">
      <alignment horizontal="right" wrapText="1"/>
    </xf>
    <xf numFmtId="0" fontId="4" fillId="7" borderId="3" xfId="0" applyFont="1" applyFill="1" applyBorder="1" applyAlignment="1">
      <alignment horizontal="center" vertical="center"/>
    </xf>
    <xf numFmtId="0" fontId="38" fillId="0" borderId="1" xfId="80" applyFont="1" applyBorder="1" applyAlignment="1">
      <alignment vertical="center"/>
    </xf>
    <xf numFmtId="0" fontId="38" fillId="0" borderId="2" xfId="80" applyFont="1" applyBorder="1" applyAlignment="1">
      <alignment vertical="center"/>
    </xf>
    <xf numFmtId="0" fontId="4" fillId="6" borderId="3" xfId="0" applyFont="1" applyFill="1" applyBorder="1" applyAlignment="1">
      <alignment horizontal="center" wrapText="1"/>
    </xf>
    <xf numFmtId="0" fontId="10" fillId="0" borderId="1" xfId="0" applyFont="1" applyBorder="1" applyAlignment="1">
      <alignment horizontal="justify" vertical="center"/>
    </xf>
    <xf numFmtId="0" fontId="47" fillId="0" borderId="1" xfId="0" applyFont="1" applyBorder="1" applyAlignment="1">
      <alignment vertical="center"/>
    </xf>
    <xf numFmtId="2" fontId="4" fillId="6" borderId="3" xfId="0" applyNumberFormat="1" applyFont="1" applyFill="1" applyBorder="1" applyAlignment="1">
      <alignment horizontal="center"/>
    </xf>
    <xf numFmtId="2" fontId="4" fillId="7" borderId="3" xfId="0" applyNumberFormat="1" applyFont="1" applyFill="1" applyBorder="1" applyAlignment="1">
      <alignment horizontal="center"/>
    </xf>
    <xf numFmtId="2" fontId="9" fillId="6" borderId="3" xfId="0" applyNumberFormat="1" applyFont="1" applyFill="1" applyBorder="1" applyAlignment="1">
      <alignment horizontal="center" wrapText="1"/>
    </xf>
    <xf numFmtId="0" fontId="9" fillId="6" borderId="3" xfId="0" applyFont="1" applyFill="1" applyBorder="1" applyAlignment="1">
      <alignment horizontal="center" wrapText="1"/>
    </xf>
    <xf numFmtId="0" fontId="10" fillId="0" borderId="0" xfId="0" applyFont="1" applyAlignment="1">
      <alignment horizontal="justify"/>
    </xf>
    <xf numFmtId="0" fontId="4" fillId="30" borderId="2" xfId="0" applyFont="1" applyFill="1" applyBorder="1" applyAlignment="1">
      <alignment horizontal="left" vertical="center" wrapText="1"/>
    </xf>
    <xf numFmtId="0" fontId="46" fillId="0" borderId="0" xfId="0" applyFont="1" applyAlignment="1">
      <alignment horizontal="justify"/>
    </xf>
    <xf numFmtId="0" fontId="5" fillId="6" borderId="3" xfId="0" applyFont="1" applyFill="1" applyBorder="1" applyAlignment="1">
      <alignment wrapText="1"/>
    </xf>
    <xf numFmtId="0" fontId="4" fillId="7" borderId="3" xfId="0" applyFont="1" applyFill="1" applyBorder="1" applyAlignment="1">
      <alignment horizontal="center" wrapText="1"/>
    </xf>
    <xf numFmtId="0" fontId="38" fillId="0" borderId="1" xfId="78" applyFont="1" applyBorder="1"/>
    <xf numFmtId="0" fontId="38" fillId="0" borderId="2" xfId="78" applyFont="1" applyBorder="1"/>
    <xf numFmtId="0" fontId="43" fillId="0" borderId="1" xfId="0" applyFont="1" applyBorder="1" applyAlignment="1">
      <alignment horizontal="left" vertical="center"/>
    </xf>
    <xf numFmtId="0" fontId="43" fillId="0" borderId="0" xfId="0" applyFont="1" applyAlignment="1">
      <alignment horizontal="left" vertical="center"/>
    </xf>
    <xf numFmtId="0" fontId="43" fillId="0" borderId="2" xfId="0" applyFont="1" applyBorder="1" applyAlignment="1">
      <alignment horizontal="left" vertical="center"/>
    </xf>
    <xf numFmtId="0" fontId="4" fillId="6" borderId="2" xfId="0" applyFont="1" applyFill="1" applyBorder="1" applyAlignment="1">
      <alignment horizontal="center"/>
    </xf>
    <xf numFmtId="0" fontId="4" fillId="5" borderId="0" xfId="0" applyFont="1" applyFill="1" applyAlignment="1">
      <alignment horizontal="center" wrapText="1"/>
    </xf>
    <xf numFmtId="0" fontId="8" fillId="0" borderId="3" xfId="0" applyFont="1" applyBorder="1" applyAlignment="1">
      <alignment horizontal="center" vertical="top" wrapText="1"/>
    </xf>
    <xf numFmtId="0" fontId="4" fillId="6" borderId="3" xfId="0" applyFont="1" applyFill="1" applyBorder="1" applyAlignment="1">
      <alignment horizontal="left" wrapText="1"/>
    </xf>
    <xf numFmtId="0" fontId="4" fillId="6" borderId="3" xfId="0" applyFont="1" applyFill="1" applyBorder="1" applyAlignment="1">
      <alignment horizontal="right" wrapText="1"/>
    </xf>
    <xf numFmtId="0" fontId="2" fillId="0" borderId="0" xfId="0" applyFont="1" applyFill="1"/>
    <xf numFmtId="167" fontId="5" fillId="0" borderId="3" xfId="0" applyNumberFormat="1" applyFont="1" applyFill="1" applyBorder="1" applyAlignment="1">
      <alignment horizontal="right" wrapText="1"/>
    </xf>
    <xf numFmtId="0" fontId="0" fillId="0" borderId="0" xfId="0" applyFill="1"/>
    <xf numFmtId="0" fontId="14" fillId="0" borderId="0" xfId="0" applyFont="1" applyFill="1" applyAlignment="1">
      <alignment horizontal="left" vertical="center"/>
    </xf>
  </cellXfs>
  <cellStyles count="109">
    <cellStyle name="20% - Accent1" xfId="4" xr:uid="{00000000-0005-0000-0000-000000000000}"/>
    <cellStyle name="20% - Accent2" xfId="5" xr:uid="{00000000-0005-0000-0000-000001000000}"/>
    <cellStyle name="20% - Accent3" xfId="6" xr:uid="{00000000-0005-0000-0000-000002000000}"/>
    <cellStyle name="20% - Accent4" xfId="7" xr:uid="{00000000-0005-0000-0000-000003000000}"/>
    <cellStyle name="20% - Accent5" xfId="8" xr:uid="{00000000-0005-0000-0000-000004000000}"/>
    <cellStyle name="20% - Accent6" xfId="9" xr:uid="{00000000-0005-0000-0000-000005000000}"/>
    <cellStyle name="20% - Colore 1 2" xfId="10" xr:uid="{00000000-0005-0000-0000-000006000000}"/>
    <cellStyle name="20% - Colore 2 2" xfId="11" xr:uid="{00000000-0005-0000-0000-000007000000}"/>
    <cellStyle name="20% - Colore 3 2" xfId="12" xr:uid="{00000000-0005-0000-0000-000008000000}"/>
    <cellStyle name="20% - Colore 4 2" xfId="13" xr:uid="{00000000-0005-0000-0000-000009000000}"/>
    <cellStyle name="20% - Colore 5 2" xfId="14" xr:uid="{00000000-0005-0000-0000-00000A000000}"/>
    <cellStyle name="20% - Colore 6 2" xfId="15" xr:uid="{00000000-0005-0000-0000-00000B000000}"/>
    <cellStyle name="40% - Accent1" xfId="16" xr:uid="{00000000-0005-0000-0000-00000C000000}"/>
    <cellStyle name="40% - Accent2" xfId="17" xr:uid="{00000000-0005-0000-0000-00000D000000}"/>
    <cellStyle name="40% - Accent3" xfId="18" xr:uid="{00000000-0005-0000-0000-00000E000000}"/>
    <cellStyle name="40% - Accent4" xfId="19" xr:uid="{00000000-0005-0000-0000-00000F000000}"/>
    <cellStyle name="40% - Accent5" xfId="20" xr:uid="{00000000-0005-0000-0000-000010000000}"/>
    <cellStyle name="40% - Accent6" xfId="21" xr:uid="{00000000-0005-0000-0000-000011000000}"/>
    <cellStyle name="40% - Colore 1 2" xfId="22" xr:uid="{00000000-0005-0000-0000-000012000000}"/>
    <cellStyle name="40% - Colore 2 2" xfId="23" xr:uid="{00000000-0005-0000-0000-000013000000}"/>
    <cellStyle name="40% - Colore 3 2" xfId="24" xr:uid="{00000000-0005-0000-0000-000014000000}"/>
    <cellStyle name="40% - Colore 4 2" xfId="25" xr:uid="{00000000-0005-0000-0000-000015000000}"/>
    <cellStyle name="40% - Colore 5 2" xfId="26" xr:uid="{00000000-0005-0000-0000-000016000000}"/>
    <cellStyle name="40% - Colore 6 2" xfId="27" xr:uid="{00000000-0005-0000-0000-000017000000}"/>
    <cellStyle name="60% - Accent1" xfId="28" xr:uid="{00000000-0005-0000-0000-000018000000}"/>
    <cellStyle name="60% - Accent2" xfId="29" xr:uid="{00000000-0005-0000-0000-000019000000}"/>
    <cellStyle name="60% - Accent3" xfId="30" xr:uid="{00000000-0005-0000-0000-00001A000000}"/>
    <cellStyle name="60% - Accent4" xfId="31" xr:uid="{00000000-0005-0000-0000-00001B000000}"/>
    <cellStyle name="60% - Accent5" xfId="32" xr:uid="{00000000-0005-0000-0000-00001C000000}"/>
    <cellStyle name="60% - Accent6" xfId="33" xr:uid="{00000000-0005-0000-0000-00001D000000}"/>
    <cellStyle name="60% - Colore 1 2" xfId="34" xr:uid="{00000000-0005-0000-0000-00001E000000}"/>
    <cellStyle name="60% - Colore 2 2" xfId="35" xr:uid="{00000000-0005-0000-0000-00001F000000}"/>
    <cellStyle name="60% - Colore 3 2" xfId="36" xr:uid="{00000000-0005-0000-0000-000020000000}"/>
    <cellStyle name="60% - Colore 4 2" xfId="37" xr:uid="{00000000-0005-0000-0000-000021000000}"/>
    <cellStyle name="60% - Colore 5 2" xfId="38" xr:uid="{00000000-0005-0000-0000-000022000000}"/>
    <cellStyle name="60% - Colore 6 2" xfId="39" xr:uid="{00000000-0005-0000-0000-000023000000}"/>
    <cellStyle name="Accent1" xfId="40" xr:uid="{00000000-0005-0000-0000-000024000000}"/>
    <cellStyle name="Accent2" xfId="41" xr:uid="{00000000-0005-0000-0000-000025000000}"/>
    <cellStyle name="Accent3" xfId="42" xr:uid="{00000000-0005-0000-0000-000026000000}"/>
    <cellStyle name="Accent4" xfId="43" xr:uid="{00000000-0005-0000-0000-000027000000}"/>
    <cellStyle name="Accent5" xfId="44" xr:uid="{00000000-0005-0000-0000-000028000000}"/>
    <cellStyle name="Accent6" xfId="45" xr:uid="{00000000-0005-0000-0000-000029000000}"/>
    <cellStyle name="Bad" xfId="46" xr:uid="{00000000-0005-0000-0000-00002A000000}"/>
    <cellStyle name="Calcolo 2" xfId="47" xr:uid="{00000000-0005-0000-0000-00002B000000}"/>
    <cellStyle name="Calculation" xfId="48" xr:uid="{00000000-0005-0000-0000-00002C000000}"/>
    <cellStyle name="Cella collegata 2" xfId="49" xr:uid="{00000000-0005-0000-0000-00002D000000}"/>
    <cellStyle name="Cella da controllare 2" xfId="50" xr:uid="{00000000-0005-0000-0000-00002E000000}"/>
    <cellStyle name="Check Cell" xfId="51" xr:uid="{00000000-0005-0000-0000-00002F000000}"/>
    <cellStyle name="Colore 1 2" xfId="52" xr:uid="{00000000-0005-0000-0000-000030000000}"/>
    <cellStyle name="Colore 2 2" xfId="53" xr:uid="{00000000-0005-0000-0000-000031000000}"/>
    <cellStyle name="Colore 3 2" xfId="54" xr:uid="{00000000-0005-0000-0000-000032000000}"/>
    <cellStyle name="Colore 4 2" xfId="55" xr:uid="{00000000-0005-0000-0000-000033000000}"/>
    <cellStyle name="Colore 5 2" xfId="56" xr:uid="{00000000-0005-0000-0000-000034000000}"/>
    <cellStyle name="Colore 6 2" xfId="57" xr:uid="{00000000-0005-0000-0000-000035000000}"/>
    <cellStyle name="Comma 2" xfId="58" xr:uid="{00000000-0005-0000-0000-000036000000}"/>
    <cellStyle name="Euro" xfId="59" xr:uid="{00000000-0005-0000-0000-000037000000}"/>
    <cellStyle name="Explanatory Text" xfId="60" xr:uid="{00000000-0005-0000-0000-000038000000}"/>
    <cellStyle name="Good" xfId="61" xr:uid="{00000000-0005-0000-0000-000039000000}"/>
    <cellStyle name="Heading 1" xfId="62" xr:uid="{00000000-0005-0000-0000-00003A000000}"/>
    <cellStyle name="Heading 2" xfId="63" xr:uid="{00000000-0005-0000-0000-00003B000000}"/>
    <cellStyle name="Heading 3" xfId="64" xr:uid="{00000000-0005-0000-0000-00003C000000}"/>
    <cellStyle name="Heading 4" xfId="65" xr:uid="{00000000-0005-0000-0000-00003D000000}"/>
    <cellStyle name="Input 2" xfId="66" xr:uid="{00000000-0005-0000-0000-00003E000000}"/>
    <cellStyle name="Linked Cell" xfId="67" xr:uid="{00000000-0005-0000-0000-00003F000000}"/>
    <cellStyle name="Migliaia" xfId="108" builtinId="3"/>
    <cellStyle name="Migliaia (0)_Foglio1" xfId="68" xr:uid="{00000000-0005-0000-0000-000041000000}"/>
    <cellStyle name="Migliaia [0] 2" xfId="69" xr:uid="{00000000-0005-0000-0000-000042000000}"/>
    <cellStyle name="Migliaia 2" xfId="2" xr:uid="{00000000-0005-0000-0000-000043000000}"/>
    <cellStyle name="Migliaia 2 2" xfId="70" xr:uid="{00000000-0005-0000-0000-000044000000}"/>
    <cellStyle name="Migliaia 3" xfId="105" xr:uid="{00000000-0005-0000-0000-000045000000}"/>
    <cellStyle name="Migliaia 4" xfId="106" xr:uid="{00000000-0005-0000-0000-000046000000}"/>
    <cellStyle name="Neutral" xfId="71" xr:uid="{00000000-0005-0000-0000-000047000000}"/>
    <cellStyle name="Neutrale 2" xfId="72" xr:uid="{00000000-0005-0000-0000-000048000000}"/>
    <cellStyle name="Normal 2" xfId="73" xr:uid="{00000000-0005-0000-0000-000049000000}"/>
    <cellStyle name="Normal 3" xfId="74" xr:uid="{00000000-0005-0000-0000-00004A000000}"/>
    <cellStyle name="Normal 3 2" xfId="75" xr:uid="{00000000-0005-0000-0000-00004B000000}"/>
    <cellStyle name="Normal_Cas_05Q3(met adjusted)" xfId="76" xr:uid="{00000000-0005-0000-0000-00004C000000}"/>
    <cellStyle name="Normale" xfId="0" builtinId="0"/>
    <cellStyle name="Normale 2" xfId="3" xr:uid="{00000000-0005-0000-0000-00004E000000}"/>
    <cellStyle name="Normale 2 2" xfId="78" xr:uid="{00000000-0005-0000-0000-00004F000000}"/>
    <cellStyle name="Normale 2 3" xfId="79" xr:uid="{00000000-0005-0000-0000-000050000000}"/>
    <cellStyle name="Normale 2 4" xfId="80" xr:uid="{00000000-0005-0000-0000-000051000000}"/>
    <cellStyle name="Normale 2 5" xfId="81" xr:uid="{00000000-0005-0000-0000-000052000000}"/>
    <cellStyle name="Normale 2 6" xfId="77" xr:uid="{00000000-0005-0000-0000-000053000000}"/>
    <cellStyle name="Normale 2 7" xfId="107" xr:uid="{00000000-0005-0000-0000-000054000000}"/>
    <cellStyle name="Normale 3" xfId="82" xr:uid="{00000000-0005-0000-0000-000055000000}"/>
    <cellStyle name="Normale 3 2" xfId="83" xr:uid="{00000000-0005-0000-0000-000056000000}"/>
    <cellStyle name="Normale 4" xfId="84" xr:uid="{00000000-0005-0000-0000-000057000000}"/>
    <cellStyle name="Normale 5" xfId="85" xr:uid="{00000000-0005-0000-0000-000058000000}"/>
    <cellStyle name="Normale 6" xfId="86" xr:uid="{00000000-0005-0000-0000-000059000000}"/>
    <cellStyle name="Nota 2" xfId="87" xr:uid="{00000000-0005-0000-0000-00005A000000}"/>
    <cellStyle name="Note" xfId="88" xr:uid="{00000000-0005-0000-0000-00005B000000}"/>
    <cellStyle name="Output 2" xfId="89" xr:uid="{00000000-0005-0000-0000-00005C000000}"/>
    <cellStyle name="Percentuale" xfId="1" builtinId="5"/>
    <cellStyle name="Standaard_Verkeersprestaties_v_240513064826" xfId="90" xr:uid="{00000000-0005-0000-0000-00005E000000}"/>
    <cellStyle name="Testo avviso 2" xfId="91" xr:uid="{00000000-0005-0000-0000-00005F000000}"/>
    <cellStyle name="Testo descrittivo 2" xfId="92" xr:uid="{00000000-0005-0000-0000-000060000000}"/>
    <cellStyle name="Title" xfId="93" xr:uid="{00000000-0005-0000-0000-000061000000}"/>
    <cellStyle name="Titolo 1 2" xfId="94" xr:uid="{00000000-0005-0000-0000-000062000000}"/>
    <cellStyle name="Titolo 2 2" xfId="95" xr:uid="{00000000-0005-0000-0000-000063000000}"/>
    <cellStyle name="Titolo 3 2" xfId="96" xr:uid="{00000000-0005-0000-0000-000064000000}"/>
    <cellStyle name="Titolo 4 2" xfId="97" xr:uid="{00000000-0005-0000-0000-000065000000}"/>
    <cellStyle name="Titolo 5" xfId="98" xr:uid="{00000000-0005-0000-0000-000066000000}"/>
    <cellStyle name="Total" xfId="99" xr:uid="{00000000-0005-0000-0000-000067000000}"/>
    <cellStyle name="Totale 2" xfId="100" xr:uid="{00000000-0005-0000-0000-000068000000}"/>
    <cellStyle name="Valore non valido 2" xfId="101" xr:uid="{00000000-0005-0000-0000-000069000000}"/>
    <cellStyle name="Valore valido 2" xfId="102" xr:uid="{00000000-0005-0000-0000-00006A000000}"/>
    <cellStyle name="Valuta (0)_Foglio1" xfId="103" xr:uid="{00000000-0005-0000-0000-00006B000000}"/>
    <cellStyle name="Warning Text" xfId="104" xr:uid="{00000000-0005-0000-0000-00006C000000}"/>
  </cellStyles>
  <dxfs count="6">
    <dxf>
      <font>
        <b/>
        <i val="0"/>
      </font>
    </dxf>
    <dxf>
      <font>
        <b/>
        <i val="0"/>
      </font>
    </dxf>
    <dxf>
      <font>
        <b/>
        <i val="0"/>
        <color rgb="FFFF0000"/>
      </font>
    </dxf>
    <dxf>
      <font>
        <b/>
        <i val="0"/>
      </font>
    </dxf>
    <dxf>
      <font>
        <b/>
        <i val="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B2:L17"/>
  <sheetViews>
    <sheetView workbookViewId="0">
      <selection activeCell="B22" sqref="B22"/>
    </sheetView>
  </sheetViews>
  <sheetFormatPr defaultRowHeight="15" x14ac:dyDescent="0.25"/>
  <cols>
    <col min="1" max="1" width="14.28515625" bestFit="1" customWidth="1"/>
  </cols>
  <sheetData>
    <row r="2" spans="2:12" x14ac:dyDescent="0.25">
      <c r="B2" s="265" t="s">
        <v>291</v>
      </c>
      <c r="C2" s="266"/>
      <c r="D2" s="266"/>
      <c r="E2" s="266"/>
      <c r="F2" s="266"/>
      <c r="G2" s="266"/>
      <c r="H2" s="266"/>
      <c r="I2" s="266"/>
      <c r="J2" s="266"/>
      <c r="K2" s="266"/>
    </row>
    <row r="3" spans="2:12" x14ac:dyDescent="0.25">
      <c r="B3" s="267" t="s">
        <v>246</v>
      </c>
      <c r="C3" s="266"/>
      <c r="D3" s="266"/>
      <c r="E3" s="266"/>
      <c r="F3" s="266"/>
      <c r="G3" s="266"/>
      <c r="H3" s="266"/>
      <c r="I3" s="266"/>
      <c r="J3" s="266"/>
      <c r="K3" s="266"/>
    </row>
    <row r="4" spans="2:12" x14ac:dyDescent="0.25">
      <c r="B4" s="268" t="s">
        <v>0</v>
      </c>
      <c r="C4" s="271">
        <v>2021</v>
      </c>
      <c r="D4" s="271"/>
      <c r="E4" s="271"/>
      <c r="F4" s="273">
        <v>2020</v>
      </c>
      <c r="G4" s="273"/>
      <c r="H4" s="273"/>
      <c r="I4" s="262" t="s">
        <v>245</v>
      </c>
      <c r="J4" s="262" t="s">
        <v>242</v>
      </c>
      <c r="K4" s="262" t="s">
        <v>243</v>
      </c>
      <c r="L4" s="262" t="s">
        <v>244</v>
      </c>
    </row>
    <row r="5" spans="2:12" x14ac:dyDescent="0.25">
      <c r="B5" s="269"/>
      <c r="C5" s="272"/>
      <c r="D5" s="272"/>
      <c r="E5" s="272"/>
      <c r="F5" s="274"/>
      <c r="G5" s="274"/>
      <c r="H5" s="274"/>
      <c r="I5" s="263"/>
      <c r="J5" s="263"/>
      <c r="K5" s="263"/>
      <c r="L5" s="263"/>
    </row>
    <row r="6" spans="2:12" ht="39" customHeight="1" x14ac:dyDescent="0.25">
      <c r="B6" s="270"/>
      <c r="C6" s="133" t="s">
        <v>1</v>
      </c>
      <c r="D6" s="133" t="s">
        <v>2</v>
      </c>
      <c r="E6" s="133" t="s">
        <v>3</v>
      </c>
      <c r="F6" s="133" t="s">
        <v>1</v>
      </c>
      <c r="G6" s="133" t="s">
        <v>2</v>
      </c>
      <c r="H6" s="133" t="s">
        <v>3</v>
      </c>
      <c r="I6" s="264"/>
      <c r="J6" s="264"/>
      <c r="K6" s="264"/>
      <c r="L6" s="264"/>
    </row>
    <row r="7" spans="2:12" x14ac:dyDescent="0.25">
      <c r="B7" s="178" t="s">
        <v>198</v>
      </c>
      <c r="C7" s="10">
        <v>924</v>
      </c>
      <c r="D7" s="7">
        <v>30</v>
      </c>
      <c r="E7" s="10">
        <v>1369</v>
      </c>
      <c r="F7" s="7">
        <v>738</v>
      </c>
      <c r="G7" s="10">
        <v>26</v>
      </c>
      <c r="H7" s="7">
        <v>1114</v>
      </c>
      <c r="I7" s="1">
        <v>4</v>
      </c>
      <c r="J7" s="5">
        <v>30.43</v>
      </c>
      <c r="K7" s="2">
        <v>50</v>
      </c>
      <c r="L7" s="5">
        <v>7.2</v>
      </c>
    </row>
    <row r="8" spans="2:12" x14ac:dyDescent="0.25">
      <c r="B8" s="177" t="s">
        <v>199</v>
      </c>
      <c r="C8" s="10">
        <v>2371</v>
      </c>
      <c r="D8" s="7">
        <v>39</v>
      </c>
      <c r="E8" s="10">
        <v>3233</v>
      </c>
      <c r="F8" s="7">
        <v>1944</v>
      </c>
      <c r="G8" s="10">
        <v>31</v>
      </c>
      <c r="H8" s="7">
        <v>2618</v>
      </c>
      <c r="I8" s="1">
        <v>8</v>
      </c>
      <c r="J8" s="5">
        <v>0</v>
      </c>
      <c r="K8" s="2">
        <v>-43.48</v>
      </c>
      <c r="L8" s="5">
        <v>3.24</v>
      </c>
    </row>
    <row r="9" spans="2:12" x14ac:dyDescent="0.25">
      <c r="B9" s="177" t="s">
        <v>200</v>
      </c>
      <c r="C9" s="10">
        <v>1335</v>
      </c>
      <c r="D9" s="7">
        <v>29</v>
      </c>
      <c r="E9" s="10">
        <v>1971</v>
      </c>
      <c r="F9" s="7">
        <v>1088</v>
      </c>
      <c r="G9" s="10">
        <v>13</v>
      </c>
      <c r="H9" s="7">
        <v>1543</v>
      </c>
      <c r="I9" s="1">
        <v>16</v>
      </c>
      <c r="J9" s="5">
        <v>11.54</v>
      </c>
      <c r="K9" s="2">
        <v>3.57</v>
      </c>
      <c r="L9" s="5">
        <v>4.82</v>
      </c>
    </row>
    <row r="10" spans="2:12" x14ac:dyDescent="0.25">
      <c r="B10" s="177" t="s">
        <v>201</v>
      </c>
      <c r="C10" s="10">
        <v>476</v>
      </c>
      <c r="D10" s="7">
        <v>15</v>
      </c>
      <c r="E10" s="10">
        <v>758</v>
      </c>
      <c r="F10" s="7">
        <v>368</v>
      </c>
      <c r="G10" s="10">
        <v>7</v>
      </c>
      <c r="H10" s="7">
        <v>566</v>
      </c>
      <c r="I10" s="1">
        <v>8</v>
      </c>
      <c r="J10" s="5">
        <v>-21.05</v>
      </c>
      <c r="K10" s="2">
        <v>-44.44</v>
      </c>
      <c r="L10" s="5">
        <v>3.62</v>
      </c>
    </row>
    <row r="11" spans="2:12" x14ac:dyDescent="0.25">
      <c r="B11" s="177" t="s">
        <v>202</v>
      </c>
      <c r="C11" s="10">
        <v>512</v>
      </c>
      <c r="D11" s="7">
        <v>13</v>
      </c>
      <c r="E11" s="10">
        <v>831</v>
      </c>
      <c r="F11" s="7">
        <v>385</v>
      </c>
      <c r="G11" s="10">
        <v>4</v>
      </c>
      <c r="H11" s="7">
        <v>617</v>
      </c>
      <c r="I11" s="1">
        <v>9</v>
      </c>
      <c r="J11" s="5">
        <v>44.44</v>
      </c>
      <c r="K11" s="2">
        <v>-18.75</v>
      </c>
      <c r="L11" s="5">
        <v>5.16</v>
      </c>
    </row>
    <row r="12" spans="2:12" x14ac:dyDescent="0.25">
      <c r="B12" s="177" t="s">
        <v>203</v>
      </c>
      <c r="C12" s="10">
        <v>197</v>
      </c>
      <c r="D12" s="7">
        <v>7</v>
      </c>
      <c r="E12" s="10">
        <v>329</v>
      </c>
      <c r="F12" s="7">
        <v>150</v>
      </c>
      <c r="G12" s="10">
        <v>7</v>
      </c>
      <c r="H12" s="7">
        <v>257</v>
      </c>
      <c r="I12" s="1">
        <v>0</v>
      </c>
      <c r="J12" s="5">
        <v>16.670000000000002</v>
      </c>
      <c r="K12" s="2">
        <v>40</v>
      </c>
      <c r="L12" s="5">
        <v>4.46</v>
      </c>
    </row>
    <row r="13" spans="2:12" x14ac:dyDescent="0.25">
      <c r="B13" s="177" t="s">
        <v>204</v>
      </c>
      <c r="C13" s="10">
        <v>2583</v>
      </c>
      <c r="D13" s="7">
        <v>45</v>
      </c>
      <c r="E13" s="10">
        <v>3731</v>
      </c>
      <c r="F13" s="7">
        <v>2124</v>
      </c>
      <c r="G13" s="10">
        <v>36</v>
      </c>
      <c r="H13" s="7">
        <v>3056</v>
      </c>
      <c r="I13" s="1">
        <v>9</v>
      </c>
      <c r="J13" s="5">
        <v>7.14</v>
      </c>
      <c r="K13" s="2">
        <v>-33.82</v>
      </c>
      <c r="L13" s="5">
        <v>4.2</v>
      </c>
    </row>
    <row r="14" spans="2:12" x14ac:dyDescent="0.25">
      <c r="B14" s="177" t="s">
        <v>205</v>
      </c>
      <c r="C14" s="10">
        <v>708</v>
      </c>
      <c r="D14" s="7">
        <v>29</v>
      </c>
      <c r="E14" s="10">
        <v>1021</v>
      </c>
      <c r="F14" s="7">
        <v>533</v>
      </c>
      <c r="G14" s="10">
        <v>17</v>
      </c>
      <c r="H14" s="7">
        <v>781</v>
      </c>
      <c r="I14" s="1">
        <v>12</v>
      </c>
      <c r="J14" s="5">
        <v>16</v>
      </c>
      <c r="K14" s="2">
        <v>45</v>
      </c>
      <c r="L14" s="5">
        <v>9.2100000000000009</v>
      </c>
    </row>
    <row r="15" spans="2:12" x14ac:dyDescent="0.25">
      <c r="B15" s="177" t="s">
        <v>206</v>
      </c>
      <c r="C15" s="10">
        <v>837</v>
      </c>
      <c r="D15" s="7">
        <v>18</v>
      </c>
      <c r="E15" s="10">
        <v>1245</v>
      </c>
      <c r="F15" s="7">
        <v>723</v>
      </c>
      <c r="G15" s="10">
        <v>20</v>
      </c>
      <c r="H15" s="7">
        <v>1038</v>
      </c>
      <c r="I15" s="1">
        <v>-2</v>
      </c>
      <c r="J15" s="5">
        <v>-14.29</v>
      </c>
      <c r="K15" s="2">
        <v>-30.77</v>
      </c>
      <c r="L15" s="5">
        <v>4.68</v>
      </c>
    </row>
    <row r="16" spans="2:12" x14ac:dyDescent="0.25">
      <c r="B16" s="11" t="s">
        <v>180</v>
      </c>
      <c r="C16" s="9">
        <v>9943</v>
      </c>
      <c r="D16" s="9">
        <v>225</v>
      </c>
      <c r="E16" s="9">
        <v>14488</v>
      </c>
      <c r="F16" s="9">
        <v>8053</v>
      </c>
      <c r="G16" s="9">
        <v>161</v>
      </c>
      <c r="H16" s="9">
        <v>11590</v>
      </c>
      <c r="I16" s="3">
        <v>64</v>
      </c>
      <c r="J16" s="4">
        <v>7.14</v>
      </c>
      <c r="K16" s="4">
        <v>-19.350000000000001</v>
      </c>
      <c r="L16" s="4">
        <v>4.67</v>
      </c>
    </row>
    <row r="17" spans="2:12" x14ac:dyDescent="0.25">
      <c r="B17" s="11" t="s">
        <v>5</v>
      </c>
      <c r="C17" s="9">
        <v>151875</v>
      </c>
      <c r="D17" s="9">
        <v>2875</v>
      </c>
      <c r="E17" s="9">
        <v>204728</v>
      </c>
      <c r="F17" s="9">
        <v>118298</v>
      </c>
      <c r="G17" s="9">
        <v>2395</v>
      </c>
      <c r="H17" s="9">
        <v>159248</v>
      </c>
      <c r="I17" s="3">
        <v>480</v>
      </c>
      <c r="J17" s="4">
        <v>-9.4</v>
      </c>
      <c r="K17" s="4">
        <v>-30.1</v>
      </c>
      <c r="L17" s="4">
        <v>4.9000000000000004</v>
      </c>
    </row>
  </sheetData>
  <mergeCells count="9">
    <mergeCell ref="L4:L6"/>
    <mergeCell ref="K4:K6"/>
    <mergeCell ref="B2:K2"/>
    <mergeCell ref="B3:K3"/>
    <mergeCell ref="B4:B6"/>
    <mergeCell ref="C4:E5"/>
    <mergeCell ref="F4:H5"/>
    <mergeCell ref="I4:I6"/>
    <mergeCell ref="J4:J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1"/>
  <dimension ref="B2:K12"/>
  <sheetViews>
    <sheetView workbookViewId="0">
      <selection activeCell="A13" sqref="A13:N20"/>
    </sheetView>
  </sheetViews>
  <sheetFormatPr defaultRowHeight="15" x14ac:dyDescent="0.25"/>
  <cols>
    <col min="2" max="2" width="14.28515625" customWidth="1"/>
  </cols>
  <sheetData>
    <row r="2" spans="2:11" x14ac:dyDescent="0.25">
      <c r="B2" s="8" t="s">
        <v>299</v>
      </c>
    </row>
    <row r="3" spans="2:11" x14ac:dyDescent="0.25">
      <c r="B3" s="31" t="s">
        <v>247</v>
      </c>
    </row>
    <row r="4" spans="2:11" x14ac:dyDescent="0.25">
      <c r="B4" s="301" t="s">
        <v>20</v>
      </c>
      <c r="C4" s="300" t="s">
        <v>1</v>
      </c>
      <c r="D4" s="300" t="s">
        <v>2</v>
      </c>
      <c r="E4" s="300" t="s">
        <v>3</v>
      </c>
      <c r="F4" s="300" t="s">
        <v>21</v>
      </c>
      <c r="G4" s="300" t="s">
        <v>22</v>
      </c>
      <c r="I4" s="203"/>
      <c r="J4" s="203"/>
      <c r="K4" s="203"/>
    </row>
    <row r="5" spans="2:11" x14ac:dyDescent="0.25">
      <c r="B5" s="302"/>
      <c r="C5" s="300"/>
      <c r="D5" s="300"/>
      <c r="E5" s="300"/>
      <c r="F5" s="300"/>
      <c r="G5" s="300"/>
    </row>
    <row r="6" spans="2:11" x14ac:dyDescent="0.25">
      <c r="B6" s="32" t="s">
        <v>23</v>
      </c>
      <c r="C6" s="33">
        <v>7697</v>
      </c>
      <c r="D6" s="34">
        <v>107</v>
      </c>
      <c r="E6" s="33">
        <v>10655</v>
      </c>
      <c r="F6" s="35">
        <v>1.39</v>
      </c>
      <c r="G6" s="36">
        <v>138.43</v>
      </c>
    </row>
    <row r="7" spans="2:11" x14ac:dyDescent="0.25">
      <c r="B7" s="32" t="s">
        <v>24</v>
      </c>
      <c r="C7" s="33">
        <v>585</v>
      </c>
      <c r="D7" s="34">
        <v>27</v>
      </c>
      <c r="E7" s="33">
        <v>956</v>
      </c>
      <c r="F7" s="35">
        <v>4.62</v>
      </c>
      <c r="G7" s="36">
        <v>163.41999999999999</v>
      </c>
    </row>
    <row r="8" spans="2:11" x14ac:dyDescent="0.25">
      <c r="B8" s="32" t="s">
        <v>25</v>
      </c>
      <c r="C8" s="33">
        <v>1661</v>
      </c>
      <c r="D8" s="34">
        <v>91</v>
      </c>
      <c r="E8" s="33">
        <v>2877</v>
      </c>
      <c r="F8" s="35">
        <v>5.48</v>
      </c>
      <c r="G8" s="36">
        <v>173.21</v>
      </c>
    </row>
    <row r="9" spans="2:11" x14ac:dyDescent="0.25">
      <c r="B9" s="37" t="s">
        <v>9</v>
      </c>
      <c r="C9" s="38">
        <v>9943</v>
      </c>
      <c r="D9" s="38">
        <v>225</v>
      </c>
      <c r="E9" s="38">
        <v>14488</v>
      </c>
      <c r="F9" s="39">
        <v>2.2599999999999998</v>
      </c>
      <c r="G9" s="39">
        <v>145.71</v>
      </c>
    </row>
    <row r="10" spans="2:11" x14ac:dyDescent="0.25">
      <c r="B10" s="50" t="s">
        <v>195</v>
      </c>
      <c r="F10" s="121"/>
      <c r="G10" s="121"/>
    </row>
    <row r="11" spans="2:11" x14ac:dyDescent="0.25">
      <c r="B11" s="50" t="s">
        <v>194</v>
      </c>
      <c r="C11" s="24"/>
      <c r="D11" s="24"/>
      <c r="E11" s="24"/>
      <c r="F11" s="130"/>
      <c r="G11" s="130"/>
      <c r="H11" s="24"/>
    </row>
    <row r="12" spans="2:11" x14ac:dyDescent="0.25">
      <c r="B12" s="50" t="s">
        <v>26</v>
      </c>
      <c r="C12" s="24"/>
      <c r="D12" s="24"/>
      <c r="E12" s="24"/>
      <c r="F12" s="130"/>
      <c r="G12" s="130"/>
      <c r="H12" s="24"/>
    </row>
  </sheetData>
  <mergeCells count="6">
    <mergeCell ref="G4:G5"/>
    <mergeCell ref="D4:D5"/>
    <mergeCell ref="E4:E5"/>
    <mergeCell ref="B4:B5"/>
    <mergeCell ref="C4:C5"/>
    <mergeCell ref="F4:F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2"/>
  <dimension ref="B2:G12"/>
  <sheetViews>
    <sheetView workbookViewId="0">
      <selection activeCell="L16" sqref="L16"/>
    </sheetView>
  </sheetViews>
  <sheetFormatPr defaultRowHeight="15" x14ac:dyDescent="0.25"/>
  <cols>
    <col min="2" max="2" width="14" customWidth="1"/>
  </cols>
  <sheetData>
    <row r="2" spans="2:7" x14ac:dyDescent="0.25">
      <c r="B2" s="8" t="s">
        <v>300</v>
      </c>
    </row>
    <row r="3" spans="2:7" x14ac:dyDescent="0.25">
      <c r="B3" s="44" t="s">
        <v>207</v>
      </c>
    </row>
    <row r="4" spans="2:7" x14ac:dyDescent="0.25">
      <c r="B4" s="301" t="s">
        <v>20</v>
      </c>
      <c r="C4" s="300" t="s">
        <v>1</v>
      </c>
      <c r="D4" s="300" t="s">
        <v>2</v>
      </c>
      <c r="E4" s="300" t="s">
        <v>3</v>
      </c>
      <c r="F4" s="300" t="s">
        <v>40</v>
      </c>
      <c r="G4" s="300" t="s">
        <v>41</v>
      </c>
    </row>
    <row r="5" spans="2:7" x14ac:dyDescent="0.25">
      <c r="B5" s="302"/>
      <c r="C5" s="300"/>
      <c r="D5" s="300"/>
      <c r="E5" s="300"/>
      <c r="F5" s="300" t="s">
        <v>42</v>
      </c>
      <c r="G5" s="300" t="s">
        <v>43</v>
      </c>
    </row>
    <row r="6" spans="2:7" x14ac:dyDescent="0.25">
      <c r="B6" s="32" t="s">
        <v>23</v>
      </c>
      <c r="C6" s="33">
        <v>6248</v>
      </c>
      <c r="D6" s="34">
        <v>71</v>
      </c>
      <c r="E6" s="33">
        <v>8599</v>
      </c>
      <c r="F6" s="35">
        <v>1.1399999999999999</v>
      </c>
      <c r="G6" s="36">
        <v>137.63</v>
      </c>
    </row>
    <row r="7" spans="2:7" x14ac:dyDescent="0.25">
      <c r="B7" s="32" t="s">
        <v>24</v>
      </c>
      <c r="C7" s="33">
        <v>501</v>
      </c>
      <c r="D7" s="34">
        <v>17</v>
      </c>
      <c r="E7" s="33">
        <v>818</v>
      </c>
      <c r="F7" s="35">
        <v>3.39</v>
      </c>
      <c r="G7" s="36">
        <v>163.27000000000001</v>
      </c>
    </row>
    <row r="8" spans="2:7" x14ac:dyDescent="0.25">
      <c r="B8" s="32" t="s">
        <v>25</v>
      </c>
      <c r="C8" s="33">
        <v>1304</v>
      </c>
      <c r="D8" s="34">
        <v>73</v>
      </c>
      <c r="E8" s="33">
        <v>2173</v>
      </c>
      <c r="F8" s="35">
        <v>5.6</v>
      </c>
      <c r="G8" s="36">
        <v>166.64</v>
      </c>
    </row>
    <row r="9" spans="2:7" x14ac:dyDescent="0.25">
      <c r="B9" s="37" t="s">
        <v>9</v>
      </c>
      <c r="C9" s="38">
        <v>8053</v>
      </c>
      <c r="D9" s="38">
        <v>161</v>
      </c>
      <c r="E9" s="38">
        <v>11590</v>
      </c>
      <c r="F9" s="39">
        <v>2</v>
      </c>
      <c r="G9" s="39">
        <v>143.91999999999999</v>
      </c>
    </row>
    <row r="10" spans="2:7" x14ac:dyDescent="0.25">
      <c r="B10" s="50" t="s">
        <v>44</v>
      </c>
    </row>
    <row r="11" spans="2:7" x14ac:dyDescent="0.25">
      <c r="B11" s="50" t="s">
        <v>45</v>
      </c>
    </row>
    <row r="12" spans="2:7" x14ac:dyDescent="0.25">
      <c r="B12" s="50" t="s">
        <v>26</v>
      </c>
    </row>
  </sheetData>
  <mergeCells count="6">
    <mergeCell ref="G4:G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3"/>
  <dimension ref="B2:F10"/>
  <sheetViews>
    <sheetView workbookViewId="0">
      <selection activeCell="F21" sqref="F21"/>
    </sheetView>
  </sheetViews>
  <sheetFormatPr defaultRowHeight="15" x14ac:dyDescent="0.25"/>
  <cols>
    <col min="2" max="2" width="26.7109375" customWidth="1"/>
  </cols>
  <sheetData>
    <row r="2" spans="2:6" x14ac:dyDescent="0.25">
      <c r="B2" s="8" t="s">
        <v>301</v>
      </c>
    </row>
    <row r="3" spans="2:6" x14ac:dyDescent="0.25">
      <c r="B3" s="31" t="s">
        <v>268</v>
      </c>
    </row>
    <row r="4" spans="2:6" x14ac:dyDescent="0.25">
      <c r="B4" s="301" t="s">
        <v>46</v>
      </c>
      <c r="C4" s="300" t="s">
        <v>1</v>
      </c>
      <c r="D4" s="300" t="s">
        <v>2</v>
      </c>
      <c r="E4" s="300" t="s">
        <v>3</v>
      </c>
      <c r="F4" s="300" t="s">
        <v>40</v>
      </c>
    </row>
    <row r="5" spans="2:6" x14ac:dyDescent="0.25">
      <c r="B5" s="302"/>
      <c r="C5" s="300"/>
      <c r="D5" s="300"/>
      <c r="E5" s="300"/>
      <c r="F5" s="300" t="s">
        <v>42</v>
      </c>
    </row>
    <row r="6" spans="2:6" x14ac:dyDescent="0.25">
      <c r="B6" s="45" t="s">
        <v>269</v>
      </c>
      <c r="C6" s="26">
        <v>2903</v>
      </c>
      <c r="D6" s="27">
        <v>41</v>
      </c>
      <c r="E6" s="46">
        <v>4113</v>
      </c>
      <c r="F6" s="47">
        <v>1.41</v>
      </c>
    </row>
    <row r="7" spans="2:6" x14ac:dyDescent="0.25">
      <c r="B7" s="45" t="s">
        <v>270</v>
      </c>
      <c r="C7" s="26">
        <v>6038</v>
      </c>
      <c r="D7" s="27">
        <v>162</v>
      </c>
      <c r="E7" s="46">
        <v>8922</v>
      </c>
      <c r="F7" s="47">
        <v>2.68</v>
      </c>
    </row>
    <row r="8" spans="2:6" x14ac:dyDescent="0.25">
      <c r="B8" s="45" t="s">
        <v>47</v>
      </c>
      <c r="C8" s="26">
        <v>1002</v>
      </c>
      <c r="D8" s="27">
        <v>22</v>
      </c>
      <c r="E8" s="46">
        <v>1453</v>
      </c>
      <c r="F8" s="47">
        <v>2.2000000000000002</v>
      </c>
    </row>
    <row r="9" spans="2:6" x14ac:dyDescent="0.25">
      <c r="B9" s="43" t="s">
        <v>9</v>
      </c>
      <c r="C9" s="48">
        <v>9943</v>
      </c>
      <c r="D9" s="48">
        <v>225</v>
      </c>
      <c r="E9" s="48">
        <v>14488</v>
      </c>
      <c r="F9" s="49">
        <v>2.2599999999999998</v>
      </c>
    </row>
    <row r="10" spans="2:6" x14ac:dyDescent="0.25">
      <c r="B10" s="50" t="s">
        <v>44</v>
      </c>
    </row>
  </sheetData>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4"/>
  <dimension ref="B2:P15"/>
  <sheetViews>
    <sheetView workbookViewId="0">
      <selection activeCell="J11" sqref="J11"/>
    </sheetView>
  </sheetViews>
  <sheetFormatPr defaultRowHeight="15" x14ac:dyDescent="0.25"/>
  <sheetData>
    <row r="2" spans="2:16" x14ac:dyDescent="0.25">
      <c r="B2" s="8" t="s">
        <v>302</v>
      </c>
      <c r="C2" s="8"/>
      <c r="D2" s="8"/>
      <c r="E2" s="8"/>
      <c r="F2" s="8"/>
      <c r="G2" s="8"/>
      <c r="H2" s="8"/>
      <c r="I2" s="8"/>
      <c r="J2" s="8"/>
      <c r="K2" s="8"/>
      <c r="L2" s="8"/>
      <c r="M2" s="8"/>
      <c r="N2" s="8"/>
      <c r="O2" s="8"/>
      <c r="P2" s="8"/>
    </row>
    <row r="3" spans="2:16" x14ac:dyDescent="0.25">
      <c r="B3" s="44" t="s">
        <v>271</v>
      </c>
      <c r="C3" s="44"/>
      <c r="D3" s="44"/>
      <c r="E3" s="44"/>
      <c r="F3" s="44"/>
      <c r="G3" s="44"/>
      <c r="H3" s="44"/>
      <c r="I3" s="8"/>
      <c r="J3" s="8"/>
      <c r="K3" s="8"/>
      <c r="L3" s="8"/>
      <c r="M3" s="8"/>
      <c r="N3" s="8"/>
      <c r="O3" s="8"/>
      <c r="P3" s="8"/>
    </row>
    <row r="4" spans="2:16" x14ac:dyDescent="0.25">
      <c r="B4" s="303" t="s">
        <v>0</v>
      </c>
      <c r="C4" s="284" t="s">
        <v>48</v>
      </c>
      <c r="D4" s="284"/>
      <c r="E4" s="284"/>
      <c r="F4" s="284"/>
      <c r="G4" s="284"/>
      <c r="H4" s="284"/>
      <c r="I4" s="284"/>
      <c r="J4" s="285" t="s">
        <v>49</v>
      </c>
      <c r="K4" s="285"/>
      <c r="L4" s="285"/>
      <c r="M4" s="285"/>
      <c r="N4" s="285"/>
      <c r="O4" s="285"/>
      <c r="P4" s="285"/>
    </row>
    <row r="5" spans="2:16" ht="66.75" customHeight="1" x14ac:dyDescent="0.25">
      <c r="B5" s="304"/>
      <c r="C5" s="70" t="s">
        <v>50</v>
      </c>
      <c r="D5" s="70" t="s">
        <v>51</v>
      </c>
      <c r="E5" s="70" t="s">
        <v>52</v>
      </c>
      <c r="F5" s="70" t="s">
        <v>53</v>
      </c>
      <c r="G5" s="70" t="s">
        <v>54</v>
      </c>
      <c r="H5" s="70" t="s">
        <v>55</v>
      </c>
      <c r="I5" s="71" t="s">
        <v>9</v>
      </c>
      <c r="J5" s="70" t="s">
        <v>50</v>
      </c>
      <c r="K5" s="70" t="s">
        <v>51</v>
      </c>
      <c r="L5" s="70" t="s">
        <v>52</v>
      </c>
      <c r="M5" s="70" t="s">
        <v>53</v>
      </c>
      <c r="N5" s="70" t="s">
        <v>54</v>
      </c>
      <c r="O5" s="70" t="s">
        <v>55</v>
      </c>
      <c r="P5" s="71" t="s">
        <v>9</v>
      </c>
    </row>
    <row r="6" spans="2:16" x14ac:dyDescent="0.25">
      <c r="B6" s="61" t="s">
        <v>198</v>
      </c>
      <c r="C6" s="63">
        <v>304</v>
      </c>
      <c r="D6" s="64">
        <v>5</v>
      </c>
      <c r="E6" s="63">
        <v>85</v>
      </c>
      <c r="F6" s="64">
        <v>308</v>
      </c>
      <c r="G6" s="63">
        <v>25</v>
      </c>
      <c r="H6" s="64">
        <v>14</v>
      </c>
      <c r="I6" s="65">
        <v>741</v>
      </c>
      <c r="J6" s="66">
        <v>19</v>
      </c>
      <c r="K6" s="67">
        <v>1</v>
      </c>
      <c r="L6" s="66">
        <v>12</v>
      </c>
      <c r="M6" s="67">
        <v>96</v>
      </c>
      <c r="N6" s="66">
        <v>50</v>
      </c>
      <c r="O6" s="67">
        <v>5</v>
      </c>
      <c r="P6" s="68">
        <v>183</v>
      </c>
    </row>
    <row r="7" spans="2:16" x14ac:dyDescent="0.25">
      <c r="B7" s="61" t="s">
        <v>199</v>
      </c>
      <c r="C7" s="63">
        <v>723</v>
      </c>
      <c r="D7" s="64">
        <v>16</v>
      </c>
      <c r="E7" s="63">
        <v>96</v>
      </c>
      <c r="F7" s="64">
        <v>1013</v>
      </c>
      <c r="G7" s="63">
        <v>99</v>
      </c>
      <c r="H7" s="64">
        <v>6</v>
      </c>
      <c r="I7" s="65">
        <v>1953</v>
      </c>
      <c r="J7" s="66">
        <v>17</v>
      </c>
      <c r="K7" s="67">
        <v>1</v>
      </c>
      <c r="L7" s="66">
        <v>24</v>
      </c>
      <c r="M7" s="67">
        <v>231</v>
      </c>
      <c r="N7" s="66">
        <v>131</v>
      </c>
      <c r="O7" s="67">
        <v>14</v>
      </c>
      <c r="P7" s="68">
        <v>418</v>
      </c>
    </row>
    <row r="8" spans="2:16" x14ac:dyDescent="0.25">
      <c r="B8" s="61" t="s">
        <v>200</v>
      </c>
      <c r="C8" s="63">
        <v>291</v>
      </c>
      <c r="D8" s="64">
        <v>10</v>
      </c>
      <c r="E8" s="63">
        <v>88</v>
      </c>
      <c r="F8" s="64">
        <v>511</v>
      </c>
      <c r="G8" s="63">
        <v>69</v>
      </c>
      <c r="H8" s="64">
        <v>40</v>
      </c>
      <c r="I8" s="65">
        <v>1009</v>
      </c>
      <c r="J8" s="66">
        <v>13</v>
      </c>
      <c r="K8" s="67">
        <v>1</v>
      </c>
      <c r="L8" s="66">
        <v>6</v>
      </c>
      <c r="M8" s="67">
        <v>158</v>
      </c>
      <c r="N8" s="66">
        <v>124</v>
      </c>
      <c r="O8" s="67">
        <v>24</v>
      </c>
      <c r="P8" s="68">
        <v>326</v>
      </c>
    </row>
    <row r="9" spans="2:16" x14ac:dyDescent="0.25">
      <c r="B9" s="61" t="s">
        <v>201</v>
      </c>
      <c r="C9" s="63">
        <v>85</v>
      </c>
      <c r="D9" s="64">
        <v>12</v>
      </c>
      <c r="E9" s="63">
        <v>77</v>
      </c>
      <c r="F9" s="64">
        <v>123</v>
      </c>
      <c r="G9" s="63">
        <v>26</v>
      </c>
      <c r="H9" s="64">
        <v>6</v>
      </c>
      <c r="I9" s="65">
        <v>329</v>
      </c>
      <c r="J9" s="66">
        <v>14</v>
      </c>
      <c r="K9" s="67">
        <v>10</v>
      </c>
      <c r="L9" s="66">
        <v>18</v>
      </c>
      <c r="M9" s="67">
        <v>58</v>
      </c>
      <c r="N9" s="66">
        <v>45</v>
      </c>
      <c r="O9" s="67">
        <v>2</v>
      </c>
      <c r="P9" s="68">
        <v>147</v>
      </c>
    </row>
    <row r="10" spans="2:16" x14ac:dyDescent="0.25">
      <c r="B10" s="61" t="s">
        <v>202</v>
      </c>
      <c r="C10" s="63">
        <v>88</v>
      </c>
      <c r="D10" s="64">
        <v>20</v>
      </c>
      <c r="E10" s="63">
        <v>96</v>
      </c>
      <c r="F10" s="64">
        <v>152</v>
      </c>
      <c r="G10" s="63">
        <v>32</v>
      </c>
      <c r="H10" s="64">
        <v>13</v>
      </c>
      <c r="I10" s="65">
        <v>401</v>
      </c>
      <c r="J10" s="66">
        <v>15</v>
      </c>
      <c r="K10" s="67">
        <v>2</v>
      </c>
      <c r="L10" s="66">
        <v>3</v>
      </c>
      <c r="M10" s="67">
        <v>50</v>
      </c>
      <c r="N10" s="66">
        <v>40</v>
      </c>
      <c r="O10" s="67">
        <v>1</v>
      </c>
      <c r="P10" s="68">
        <v>111</v>
      </c>
    </row>
    <row r="11" spans="2:16" x14ac:dyDescent="0.25">
      <c r="B11" s="61" t="s">
        <v>203</v>
      </c>
      <c r="C11" s="63">
        <v>15</v>
      </c>
      <c r="D11" s="64">
        <v>1</v>
      </c>
      <c r="E11" s="63">
        <v>13</v>
      </c>
      <c r="F11" s="64">
        <v>38</v>
      </c>
      <c r="G11" s="63">
        <v>9</v>
      </c>
      <c r="H11" s="64">
        <v>4</v>
      </c>
      <c r="I11" s="65">
        <v>80</v>
      </c>
      <c r="J11" s="66">
        <v>10</v>
      </c>
      <c r="K11" s="67">
        <v>2</v>
      </c>
      <c r="L11" s="66">
        <v>9</v>
      </c>
      <c r="M11" s="67">
        <v>51</v>
      </c>
      <c r="N11" s="66">
        <v>41</v>
      </c>
      <c r="O11" s="67">
        <v>4</v>
      </c>
      <c r="P11" s="68">
        <v>117</v>
      </c>
    </row>
    <row r="12" spans="2:16" x14ac:dyDescent="0.25">
      <c r="B12" s="61" t="s">
        <v>204</v>
      </c>
      <c r="C12" s="63">
        <v>614</v>
      </c>
      <c r="D12" s="64">
        <v>55</v>
      </c>
      <c r="E12" s="63">
        <v>329</v>
      </c>
      <c r="F12" s="64">
        <v>915</v>
      </c>
      <c r="G12" s="63">
        <v>168</v>
      </c>
      <c r="H12" s="64">
        <v>27</v>
      </c>
      <c r="I12" s="65">
        <v>2108</v>
      </c>
      <c r="J12" s="66">
        <v>36</v>
      </c>
      <c r="K12" s="67">
        <v>4</v>
      </c>
      <c r="L12" s="66">
        <v>23</v>
      </c>
      <c r="M12" s="67">
        <v>280</v>
      </c>
      <c r="N12" s="66">
        <v>120</v>
      </c>
      <c r="O12" s="67">
        <v>12</v>
      </c>
      <c r="P12" s="68">
        <v>475</v>
      </c>
    </row>
    <row r="13" spans="2:16" x14ac:dyDescent="0.25">
      <c r="B13" s="61" t="s">
        <v>205</v>
      </c>
      <c r="C13" s="63">
        <v>152</v>
      </c>
      <c r="D13" s="64">
        <v>23</v>
      </c>
      <c r="E13" s="63">
        <v>105</v>
      </c>
      <c r="F13" s="64">
        <v>186</v>
      </c>
      <c r="G13" s="63">
        <v>25</v>
      </c>
      <c r="H13" s="64">
        <v>1</v>
      </c>
      <c r="I13" s="65">
        <v>492</v>
      </c>
      <c r="J13" s="66">
        <v>28</v>
      </c>
      <c r="K13" s="67">
        <v>6</v>
      </c>
      <c r="L13" s="66">
        <v>23</v>
      </c>
      <c r="M13" s="67">
        <v>115</v>
      </c>
      <c r="N13" s="66">
        <v>41</v>
      </c>
      <c r="O13" s="67">
        <v>3</v>
      </c>
      <c r="P13" s="68">
        <v>216</v>
      </c>
    </row>
    <row r="14" spans="2:16" x14ac:dyDescent="0.25">
      <c r="B14" s="61" t="s">
        <v>206</v>
      </c>
      <c r="C14" s="63">
        <v>289</v>
      </c>
      <c r="D14" s="64">
        <v>34</v>
      </c>
      <c r="E14" s="63">
        <v>29</v>
      </c>
      <c r="F14" s="64">
        <v>205</v>
      </c>
      <c r="G14" s="63">
        <v>24</v>
      </c>
      <c r="H14" s="64">
        <v>3</v>
      </c>
      <c r="I14" s="65">
        <v>584</v>
      </c>
      <c r="J14" s="66">
        <v>28</v>
      </c>
      <c r="K14" s="67">
        <v>4</v>
      </c>
      <c r="L14" s="66">
        <v>12</v>
      </c>
      <c r="M14" s="67">
        <v>153</v>
      </c>
      <c r="N14" s="66">
        <v>48</v>
      </c>
      <c r="O14" s="67">
        <v>8</v>
      </c>
      <c r="P14" s="68">
        <v>253</v>
      </c>
    </row>
    <row r="15" spans="2:16" x14ac:dyDescent="0.25">
      <c r="B15" s="62" t="s">
        <v>9</v>
      </c>
      <c r="C15" s="38">
        <v>2561</v>
      </c>
      <c r="D15" s="38">
        <v>176</v>
      </c>
      <c r="E15" s="38">
        <v>918</v>
      </c>
      <c r="F15" s="38">
        <v>3451</v>
      </c>
      <c r="G15" s="38">
        <v>477</v>
      </c>
      <c r="H15" s="38">
        <v>114</v>
      </c>
      <c r="I15" s="38">
        <v>7697</v>
      </c>
      <c r="J15" s="69">
        <v>180</v>
      </c>
      <c r="K15" s="69">
        <v>31</v>
      </c>
      <c r="L15" s="69">
        <v>130</v>
      </c>
      <c r="M15" s="69">
        <v>1192</v>
      </c>
      <c r="N15" s="69">
        <v>640</v>
      </c>
      <c r="O15" s="69">
        <v>73</v>
      </c>
      <c r="P15" s="69">
        <v>2246</v>
      </c>
    </row>
  </sheetData>
  <mergeCells count="3">
    <mergeCell ref="B4:B5"/>
    <mergeCell ref="C4:I4"/>
    <mergeCell ref="J4:P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5"/>
  <dimension ref="B2:L19"/>
  <sheetViews>
    <sheetView workbookViewId="0">
      <selection activeCell="R29" sqref="R29"/>
    </sheetView>
  </sheetViews>
  <sheetFormatPr defaultRowHeight="15" x14ac:dyDescent="0.25"/>
  <cols>
    <col min="12" max="12" width="19.28515625" customWidth="1"/>
  </cols>
  <sheetData>
    <row r="2" spans="2:12" ht="30.75" customHeight="1" x14ac:dyDescent="0.25">
      <c r="B2" s="305" t="s">
        <v>303</v>
      </c>
      <c r="C2" s="305"/>
      <c r="D2" s="305"/>
      <c r="E2" s="305"/>
      <c r="F2" s="305"/>
      <c r="G2" s="305"/>
      <c r="H2" s="305"/>
      <c r="I2" s="305"/>
      <c r="J2" s="305"/>
      <c r="K2" s="305"/>
      <c r="L2" s="305"/>
    </row>
    <row r="3" spans="2:12" x14ac:dyDescent="0.25">
      <c r="B3" s="306" t="s">
        <v>272</v>
      </c>
      <c r="C3" s="307"/>
      <c r="D3" s="307"/>
      <c r="E3" s="307"/>
      <c r="F3" s="307"/>
      <c r="G3" s="307"/>
      <c r="H3" s="307"/>
      <c r="I3" s="72"/>
    </row>
    <row r="4" spans="2:12" x14ac:dyDescent="0.25">
      <c r="B4" s="308" t="s">
        <v>0</v>
      </c>
      <c r="C4" s="310" t="s">
        <v>56</v>
      </c>
      <c r="D4" s="310"/>
      <c r="E4" s="310"/>
      <c r="F4" s="310"/>
      <c r="G4" s="310"/>
      <c r="H4" s="310"/>
      <c r="I4" s="310"/>
    </row>
    <row r="5" spans="2:12" ht="69" customHeight="1" x14ac:dyDescent="0.25">
      <c r="B5" s="309"/>
      <c r="C5" s="73" t="s">
        <v>50</v>
      </c>
      <c r="D5" s="73" t="s">
        <v>51</v>
      </c>
      <c r="E5" s="73" t="s">
        <v>52</v>
      </c>
      <c r="F5" s="73" t="s">
        <v>53</v>
      </c>
      <c r="G5" s="73" t="s">
        <v>54</v>
      </c>
      <c r="H5" s="16" t="s">
        <v>57</v>
      </c>
      <c r="I5" s="74" t="s">
        <v>9</v>
      </c>
    </row>
    <row r="6" spans="2:12" x14ac:dyDescent="0.25">
      <c r="B6" s="61" t="s">
        <v>198</v>
      </c>
      <c r="C6" s="36">
        <v>41.03</v>
      </c>
      <c r="D6" s="114">
        <v>0.67</v>
      </c>
      <c r="E6" s="36">
        <v>11.47</v>
      </c>
      <c r="F6" s="114">
        <v>41.57</v>
      </c>
      <c r="G6" s="36">
        <v>3.37</v>
      </c>
      <c r="H6" s="114">
        <v>1.89</v>
      </c>
      <c r="I6" s="36">
        <v>100</v>
      </c>
    </row>
    <row r="7" spans="2:12" x14ac:dyDescent="0.25">
      <c r="B7" s="61" t="s">
        <v>199</v>
      </c>
      <c r="C7" s="36">
        <v>37.020000000000003</v>
      </c>
      <c r="D7" s="114">
        <v>0.82</v>
      </c>
      <c r="E7" s="36">
        <v>4.92</v>
      </c>
      <c r="F7" s="114">
        <v>51.87</v>
      </c>
      <c r="G7" s="36">
        <v>5.07</v>
      </c>
      <c r="H7" s="114">
        <v>0.31</v>
      </c>
      <c r="I7" s="36">
        <v>100</v>
      </c>
    </row>
    <row r="8" spans="2:12" x14ac:dyDescent="0.25">
      <c r="B8" s="61" t="s">
        <v>200</v>
      </c>
      <c r="C8" s="36">
        <v>28.84</v>
      </c>
      <c r="D8" s="114">
        <v>0.99</v>
      </c>
      <c r="E8" s="36">
        <v>8.7200000000000006</v>
      </c>
      <c r="F8" s="114">
        <v>50.64</v>
      </c>
      <c r="G8" s="36">
        <v>6.84</v>
      </c>
      <c r="H8" s="114">
        <v>3.96</v>
      </c>
      <c r="I8" s="36">
        <v>100</v>
      </c>
    </row>
    <row r="9" spans="2:12" x14ac:dyDescent="0.25">
      <c r="B9" s="61" t="s">
        <v>201</v>
      </c>
      <c r="C9" s="36">
        <v>25.84</v>
      </c>
      <c r="D9" s="114">
        <v>3.65</v>
      </c>
      <c r="E9" s="36">
        <v>23.4</v>
      </c>
      <c r="F9" s="114">
        <v>37.39</v>
      </c>
      <c r="G9" s="36">
        <v>7.9</v>
      </c>
      <c r="H9" s="114">
        <v>1.82</v>
      </c>
      <c r="I9" s="36">
        <v>100</v>
      </c>
    </row>
    <row r="10" spans="2:12" x14ac:dyDescent="0.25">
      <c r="B10" s="61" t="s">
        <v>202</v>
      </c>
      <c r="C10" s="36">
        <v>21.95</v>
      </c>
      <c r="D10" s="114">
        <v>4.99</v>
      </c>
      <c r="E10" s="36">
        <v>23.94</v>
      </c>
      <c r="F10" s="114">
        <v>37.909999999999997</v>
      </c>
      <c r="G10" s="36">
        <v>7.98</v>
      </c>
      <c r="H10" s="114">
        <v>3.24</v>
      </c>
      <c r="I10" s="36">
        <v>100</v>
      </c>
    </row>
    <row r="11" spans="2:12" x14ac:dyDescent="0.25">
      <c r="B11" s="61" t="s">
        <v>203</v>
      </c>
      <c r="C11" s="36">
        <v>18.75</v>
      </c>
      <c r="D11" s="114">
        <v>1.25</v>
      </c>
      <c r="E11" s="36">
        <v>16.25</v>
      </c>
      <c r="F11" s="114">
        <v>47.5</v>
      </c>
      <c r="G11" s="36">
        <v>11.25</v>
      </c>
      <c r="H11" s="114">
        <v>5</v>
      </c>
      <c r="I11" s="36">
        <v>100</v>
      </c>
    </row>
    <row r="12" spans="2:12" x14ac:dyDescent="0.25">
      <c r="B12" s="61" t="s">
        <v>204</v>
      </c>
      <c r="C12" s="36">
        <v>29.13</v>
      </c>
      <c r="D12" s="114">
        <v>2.61</v>
      </c>
      <c r="E12" s="36">
        <v>15.61</v>
      </c>
      <c r="F12" s="114">
        <v>43.41</v>
      </c>
      <c r="G12" s="36">
        <v>7.97</v>
      </c>
      <c r="H12" s="114">
        <v>1.28</v>
      </c>
      <c r="I12" s="36">
        <v>100</v>
      </c>
    </row>
    <row r="13" spans="2:12" x14ac:dyDescent="0.25">
      <c r="B13" s="61" t="s">
        <v>205</v>
      </c>
      <c r="C13" s="36">
        <v>30.89</v>
      </c>
      <c r="D13" s="114">
        <v>4.67</v>
      </c>
      <c r="E13" s="36">
        <v>21.34</v>
      </c>
      <c r="F13" s="114">
        <v>37.799999999999997</v>
      </c>
      <c r="G13" s="36">
        <v>5.08</v>
      </c>
      <c r="H13" s="114">
        <v>0.2</v>
      </c>
      <c r="I13" s="36">
        <v>100</v>
      </c>
    </row>
    <row r="14" spans="2:12" x14ac:dyDescent="0.25">
      <c r="B14" s="61" t="s">
        <v>206</v>
      </c>
      <c r="C14" s="36">
        <v>49.49</v>
      </c>
      <c r="D14" s="114">
        <v>5.82</v>
      </c>
      <c r="E14" s="36">
        <v>4.97</v>
      </c>
      <c r="F14" s="114">
        <v>35.1</v>
      </c>
      <c r="G14" s="36">
        <v>4.1100000000000003</v>
      </c>
      <c r="H14" s="114">
        <v>0.51</v>
      </c>
      <c r="I14" s="36">
        <v>100</v>
      </c>
    </row>
    <row r="15" spans="2:12" x14ac:dyDescent="0.25">
      <c r="B15" s="62" t="s">
        <v>9</v>
      </c>
      <c r="C15" s="39">
        <v>33.270000000000003</v>
      </c>
      <c r="D15" s="39">
        <v>2.29</v>
      </c>
      <c r="E15" s="39">
        <v>11.93</v>
      </c>
      <c r="F15" s="39">
        <v>44.84</v>
      </c>
      <c r="G15" s="39">
        <v>6.2</v>
      </c>
      <c r="H15" s="39">
        <v>1.48</v>
      </c>
      <c r="I15" s="202">
        <v>100</v>
      </c>
    </row>
    <row r="19" spans="3:9" x14ac:dyDescent="0.25">
      <c r="C19" s="195"/>
      <c r="D19" s="195"/>
      <c r="E19" s="195"/>
      <c r="F19" s="195"/>
      <c r="G19" s="195"/>
      <c r="H19" s="195"/>
      <c r="I19" s="195"/>
    </row>
  </sheetData>
  <sortState xmlns:xlrd2="http://schemas.microsoft.com/office/spreadsheetml/2017/richdata2" ref="N6:V15">
    <sortCondition ref="O6:O15"/>
  </sortState>
  <mergeCells count="4">
    <mergeCell ref="B2:L2"/>
    <mergeCell ref="B3:H3"/>
    <mergeCell ref="B4:B5"/>
    <mergeCell ref="C4:I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16"/>
  <dimension ref="B2:I15"/>
  <sheetViews>
    <sheetView workbookViewId="0">
      <selection activeCell="F22" sqref="F22"/>
    </sheetView>
  </sheetViews>
  <sheetFormatPr defaultRowHeight="15" x14ac:dyDescent="0.25"/>
  <sheetData>
    <row r="2" spans="2:9" x14ac:dyDescent="0.25">
      <c r="B2" s="8" t="s">
        <v>304</v>
      </c>
    </row>
    <row r="3" spans="2:9" x14ac:dyDescent="0.25">
      <c r="B3" s="311" t="s">
        <v>272</v>
      </c>
      <c r="C3" s="312"/>
      <c r="D3" s="312"/>
      <c r="E3" s="312"/>
      <c r="F3" s="312"/>
      <c r="G3" s="312"/>
      <c r="H3" s="312"/>
    </row>
    <row r="4" spans="2:9" x14ac:dyDescent="0.25">
      <c r="B4" s="308" t="s">
        <v>0</v>
      </c>
      <c r="C4" s="310" t="s">
        <v>58</v>
      </c>
      <c r="D4" s="310"/>
      <c r="E4" s="310"/>
      <c r="F4" s="310"/>
      <c r="G4" s="310"/>
      <c r="H4" s="310"/>
      <c r="I4" s="310"/>
    </row>
    <row r="5" spans="2:9" ht="69" customHeight="1" x14ac:dyDescent="0.25">
      <c r="B5" s="309"/>
      <c r="C5" s="73" t="s">
        <v>50</v>
      </c>
      <c r="D5" s="73" t="s">
        <v>51</v>
      </c>
      <c r="E5" s="73" t="s">
        <v>52</v>
      </c>
      <c r="F5" s="73" t="s">
        <v>53</v>
      </c>
      <c r="G5" s="73" t="s">
        <v>54</v>
      </c>
      <c r="H5" s="16" t="s">
        <v>55</v>
      </c>
      <c r="I5" s="74" t="s">
        <v>9</v>
      </c>
    </row>
    <row r="6" spans="2:9" x14ac:dyDescent="0.25">
      <c r="B6" s="61" t="s">
        <v>198</v>
      </c>
      <c r="C6" s="36">
        <v>10.38</v>
      </c>
      <c r="D6" s="114">
        <v>0.55000000000000004</v>
      </c>
      <c r="E6" s="36">
        <v>6.56</v>
      </c>
      <c r="F6" s="114">
        <v>52.46</v>
      </c>
      <c r="G6" s="36">
        <v>27.32</v>
      </c>
      <c r="H6" s="114">
        <v>2.73</v>
      </c>
      <c r="I6" s="36">
        <v>100</v>
      </c>
    </row>
    <row r="7" spans="2:9" x14ac:dyDescent="0.25">
      <c r="B7" s="61" t="s">
        <v>199</v>
      </c>
      <c r="C7" s="36">
        <v>4.07</v>
      </c>
      <c r="D7" s="114">
        <v>0.24</v>
      </c>
      <c r="E7" s="36">
        <v>5.74</v>
      </c>
      <c r="F7" s="114">
        <v>55.26</v>
      </c>
      <c r="G7" s="36">
        <v>31.34</v>
      </c>
      <c r="H7" s="114">
        <v>3.35</v>
      </c>
      <c r="I7" s="36">
        <v>100</v>
      </c>
    </row>
    <row r="8" spans="2:9" x14ac:dyDescent="0.25">
      <c r="B8" s="61" t="s">
        <v>200</v>
      </c>
      <c r="C8" s="36">
        <v>3.99</v>
      </c>
      <c r="D8" s="114">
        <v>0.31</v>
      </c>
      <c r="E8" s="36">
        <v>1.84</v>
      </c>
      <c r="F8" s="114">
        <v>48.47</v>
      </c>
      <c r="G8" s="36">
        <v>38.04</v>
      </c>
      <c r="H8" s="114">
        <v>7.36</v>
      </c>
      <c r="I8" s="36">
        <v>100</v>
      </c>
    </row>
    <row r="9" spans="2:9" x14ac:dyDescent="0.25">
      <c r="B9" s="61" t="s">
        <v>201</v>
      </c>
      <c r="C9" s="36">
        <v>9.52</v>
      </c>
      <c r="D9" s="114">
        <v>6.8</v>
      </c>
      <c r="E9" s="36">
        <v>12.24</v>
      </c>
      <c r="F9" s="114">
        <v>39.46</v>
      </c>
      <c r="G9" s="36">
        <v>30.61</v>
      </c>
      <c r="H9" s="114">
        <v>1.36</v>
      </c>
      <c r="I9" s="36">
        <v>100</v>
      </c>
    </row>
    <row r="10" spans="2:9" x14ac:dyDescent="0.25">
      <c r="B10" s="61" t="s">
        <v>202</v>
      </c>
      <c r="C10" s="36">
        <v>13.51</v>
      </c>
      <c r="D10" s="114">
        <v>1.8</v>
      </c>
      <c r="E10" s="36">
        <v>2.7</v>
      </c>
      <c r="F10" s="114">
        <v>45.05</v>
      </c>
      <c r="G10" s="36">
        <v>36.04</v>
      </c>
      <c r="H10" s="114">
        <v>0.9</v>
      </c>
      <c r="I10" s="36">
        <v>100</v>
      </c>
    </row>
    <row r="11" spans="2:9" x14ac:dyDescent="0.25">
      <c r="B11" s="61" t="s">
        <v>203</v>
      </c>
      <c r="C11" s="36">
        <v>8.5500000000000007</v>
      </c>
      <c r="D11" s="114">
        <v>1.71</v>
      </c>
      <c r="E11" s="36">
        <v>7.69</v>
      </c>
      <c r="F11" s="114">
        <v>43.59</v>
      </c>
      <c r="G11" s="36">
        <v>35.04</v>
      </c>
      <c r="H11" s="114">
        <v>3.42</v>
      </c>
      <c r="I11" s="36">
        <v>100</v>
      </c>
    </row>
    <row r="12" spans="2:9" x14ac:dyDescent="0.25">
      <c r="B12" s="61" t="s">
        <v>204</v>
      </c>
      <c r="C12" s="36">
        <v>7.58</v>
      </c>
      <c r="D12" s="114">
        <v>0.84</v>
      </c>
      <c r="E12" s="36">
        <v>4.84</v>
      </c>
      <c r="F12" s="114">
        <v>58.95</v>
      </c>
      <c r="G12" s="36">
        <v>25.26</v>
      </c>
      <c r="H12" s="114">
        <v>2.5299999999999998</v>
      </c>
      <c r="I12" s="36">
        <v>100</v>
      </c>
    </row>
    <row r="13" spans="2:9" x14ac:dyDescent="0.25">
      <c r="B13" s="61" t="s">
        <v>205</v>
      </c>
      <c r="C13" s="36">
        <v>12.96</v>
      </c>
      <c r="D13" s="114">
        <v>2.78</v>
      </c>
      <c r="E13" s="36">
        <v>10.65</v>
      </c>
      <c r="F13" s="114">
        <v>53.24</v>
      </c>
      <c r="G13" s="36">
        <v>18.98</v>
      </c>
      <c r="H13" s="114">
        <v>1.39</v>
      </c>
      <c r="I13" s="36">
        <v>100</v>
      </c>
    </row>
    <row r="14" spans="2:9" x14ac:dyDescent="0.25">
      <c r="B14" s="61" t="s">
        <v>206</v>
      </c>
      <c r="C14" s="36">
        <v>11.07</v>
      </c>
      <c r="D14" s="114">
        <v>1.58</v>
      </c>
      <c r="E14" s="36">
        <v>4.74</v>
      </c>
      <c r="F14" s="114">
        <v>60.47</v>
      </c>
      <c r="G14" s="36">
        <v>18.97</v>
      </c>
      <c r="H14" s="114">
        <v>3.16</v>
      </c>
      <c r="I14" s="36">
        <v>100</v>
      </c>
    </row>
    <row r="15" spans="2:9" x14ac:dyDescent="0.25">
      <c r="B15" s="62" t="s">
        <v>9</v>
      </c>
      <c r="C15" s="39">
        <v>8.01</v>
      </c>
      <c r="D15" s="39">
        <v>1.38</v>
      </c>
      <c r="E15" s="39">
        <v>5.79</v>
      </c>
      <c r="F15" s="39">
        <v>53.07</v>
      </c>
      <c r="G15" s="39">
        <v>28.5</v>
      </c>
      <c r="H15" s="39">
        <v>3.25</v>
      </c>
      <c r="I15" s="202">
        <v>100</v>
      </c>
    </row>
  </sheetData>
  <mergeCells count="3">
    <mergeCell ref="B3:H3"/>
    <mergeCell ref="B4:B5"/>
    <mergeCell ref="C4:I4"/>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glio17"/>
  <dimension ref="B2:K20"/>
  <sheetViews>
    <sheetView topLeftCell="A3" workbookViewId="0">
      <selection activeCell="I9" sqref="I9:K21"/>
    </sheetView>
  </sheetViews>
  <sheetFormatPr defaultRowHeight="15" x14ac:dyDescent="0.25"/>
  <sheetData>
    <row r="2" spans="2:11" x14ac:dyDescent="0.25">
      <c r="B2" s="91" t="s">
        <v>305</v>
      </c>
      <c r="C2" s="89"/>
      <c r="D2" s="89"/>
      <c r="E2" s="89"/>
      <c r="F2" s="90"/>
      <c r="G2" s="90"/>
      <c r="H2" s="90"/>
    </row>
    <row r="3" spans="2:11" x14ac:dyDescent="0.25">
      <c r="B3" s="311" t="s">
        <v>273</v>
      </c>
      <c r="C3" s="312"/>
      <c r="D3" s="312"/>
      <c r="E3" s="312"/>
      <c r="F3" s="312"/>
      <c r="G3" s="312"/>
      <c r="H3" s="312"/>
    </row>
    <row r="4" spans="2:11" x14ac:dyDescent="0.25">
      <c r="B4" s="313" t="s">
        <v>59</v>
      </c>
      <c r="C4" s="315" t="s">
        <v>28</v>
      </c>
      <c r="D4" s="315"/>
      <c r="E4" s="315"/>
      <c r="F4" s="316" t="s">
        <v>29</v>
      </c>
      <c r="G4" s="316"/>
      <c r="H4" s="316"/>
    </row>
    <row r="5" spans="2:11" x14ac:dyDescent="0.25">
      <c r="B5" s="314"/>
      <c r="C5" s="76" t="s">
        <v>1</v>
      </c>
      <c r="D5" s="76" t="s">
        <v>2</v>
      </c>
      <c r="E5" s="76" t="s">
        <v>3</v>
      </c>
      <c r="F5" s="76" t="s">
        <v>1</v>
      </c>
      <c r="G5" s="76" t="s">
        <v>2</v>
      </c>
      <c r="H5" s="76" t="s">
        <v>3</v>
      </c>
    </row>
    <row r="6" spans="2:11" x14ac:dyDescent="0.25">
      <c r="B6" s="77" t="s">
        <v>60</v>
      </c>
      <c r="C6" s="78">
        <v>513</v>
      </c>
      <c r="D6" s="79">
        <v>15</v>
      </c>
      <c r="E6" s="78">
        <v>712</v>
      </c>
      <c r="F6" s="80">
        <v>5.1593999999999998</v>
      </c>
      <c r="G6" s="81">
        <v>6.6666999999999996</v>
      </c>
      <c r="H6" s="80">
        <v>4.9143999999999997</v>
      </c>
    </row>
    <row r="7" spans="2:11" x14ac:dyDescent="0.25">
      <c r="B7" s="77" t="s">
        <v>61</v>
      </c>
      <c r="C7" s="78">
        <v>670</v>
      </c>
      <c r="D7" s="79">
        <v>11</v>
      </c>
      <c r="E7" s="78">
        <v>967</v>
      </c>
      <c r="F7" s="80">
        <v>6.7384000000000004</v>
      </c>
      <c r="G7" s="81">
        <v>4.8888999999999996</v>
      </c>
      <c r="H7" s="80">
        <v>6.6745000000000001</v>
      </c>
    </row>
    <row r="8" spans="2:11" x14ac:dyDescent="0.25">
      <c r="B8" s="77" t="s">
        <v>62</v>
      </c>
      <c r="C8" s="78">
        <v>746</v>
      </c>
      <c r="D8" s="79">
        <v>19</v>
      </c>
      <c r="E8" s="78">
        <v>1048</v>
      </c>
      <c r="F8" s="80">
        <v>7.5027999999999997</v>
      </c>
      <c r="G8" s="81">
        <v>8.4443999999999999</v>
      </c>
      <c r="H8" s="80">
        <v>7.2336</v>
      </c>
    </row>
    <row r="9" spans="2:11" x14ac:dyDescent="0.25">
      <c r="B9" s="77" t="s">
        <v>63</v>
      </c>
      <c r="C9" s="78">
        <v>650</v>
      </c>
      <c r="D9" s="79">
        <v>18</v>
      </c>
      <c r="E9" s="78">
        <v>895</v>
      </c>
      <c r="F9" s="80">
        <v>6.5373000000000001</v>
      </c>
      <c r="G9" s="81">
        <v>8</v>
      </c>
      <c r="H9" s="80">
        <v>6.1775000000000002</v>
      </c>
      <c r="I9" s="211"/>
    </row>
    <row r="10" spans="2:11" x14ac:dyDescent="0.25">
      <c r="B10" s="77" t="s">
        <v>64</v>
      </c>
      <c r="C10" s="78">
        <v>971</v>
      </c>
      <c r="D10" s="79">
        <v>21</v>
      </c>
      <c r="E10" s="78">
        <v>1443</v>
      </c>
      <c r="F10" s="80">
        <v>9.7657000000000007</v>
      </c>
      <c r="G10" s="81">
        <v>9.3332999999999995</v>
      </c>
      <c r="H10" s="80">
        <v>9.9600000000000009</v>
      </c>
    </row>
    <row r="11" spans="2:11" x14ac:dyDescent="0.25">
      <c r="B11" s="77" t="s">
        <v>65</v>
      </c>
      <c r="C11" s="78">
        <v>1039</v>
      </c>
      <c r="D11" s="79">
        <v>31</v>
      </c>
      <c r="E11" s="78">
        <v>1552</v>
      </c>
      <c r="F11" s="80">
        <v>10.4496</v>
      </c>
      <c r="G11" s="81">
        <v>13.777799999999999</v>
      </c>
      <c r="H11" s="80">
        <v>10.712300000000001</v>
      </c>
    </row>
    <row r="12" spans="2:11" x14ac:dyDescent="0.25">
      <c r="B12" s="77" t="s">
        <v>66</v>
      </c>
      <c r="C12" s="78">
        <v>1082</v>
      </c>
      <c r="D12" s="79">
        <v>21</v>
      </c>
      <c r="E12" s="78">
        <v>1608</v>
      </c>
      <c r="F12" s="80">
        <v>10.882</v>
      </c>
      <c r="G12" s="81">
        <v>9.3332999999999995</v>
      </c>
      <c r="H12" s="80">
        <v>11.098800000000001</v>
      </c>
    </row>
    <row r="13" spans="2:11" x14ac:dyDescent="0.25">
      <c r="B13" s="77" t="s">
        <v>67</v>
      </c>
      <c r="C13" s="78">
        <v>1003</v>
      </c>
      <c r="D13" s="79">
        <v>19</v>
      </c>
      <c r="E13" s="78">
        <v>1554</v>
      </c>
      <c r="F13" s="80">
        <v>10.0875</v>
      </c>
      <c r="G13" s="81">
        <v>8.4443999999999999</v>
      </c>
      <c r="H13" s="80">
        <v>10.726100000000001</v>
      </c>
    </row>
    <row r="14" spans="2:11" x14ac:dyDescent="0.25">
      <c r="B14" s="77" t="s">
        <v>68</v>
      </c>
      <c r="C14" s="78">
        <v>890</v>
      </c>
      <c r="D14" s="79">
        <v>16</v>
      </c>
      <c r="E14" s="78">
        <v>1258</v>
      </c>
      <c r="F14" s="80">
        <v>8.9510000000000005</v>
      </c>
      <c r="G14" s="81">
        <v>7.1111000000000004</v>
      </c>
      <c r="H14" s="80">
        <v>8.6829999999999998</v>
      </c>
      <c r="I14" s="211"/>
      <c r="J14" s="211"/>
      <c r="K14" s="211"/>
    </row>
    <row r="15" spans="2:11" x14ac:dyDescent="0.25">
      <c r="B15" s="77" t="s">
        <v>69</v>
      </c>
      <c r="C15" s="78">
        <v>790</v>
      </c>
      <c r="D15" s="79">
        <v>21</v>
      </c>
      <c r="E15" s="78">
        <v>1151</v>
      </c>
      <c r="F15" s="80">
        <v>7.9452999999999996</v>
      </c>
      <c r="G15" s="81">
        <v>9.3332999999999995</v>
      </c>
      <c r="H15" s="80">
        <v>7.9444999999999997</v>
      </c>
    </row>
    <row r="16" spans="2:11" x14ac:dyDescent="0.25">
      <c r="B16" s="77" t="s">
        <v>70</v>
      </c>
      <c r="C16" s="78">
        <v>805</v>
      </c>
      <c r="D16" s="79">
        <v>12</v>
      </c>
      <c r="E16" s="78">
        <v>1172</v>
      </c>
      <c r="F16" s="80">
        <v>8.0960999999999999</v>
      </c>
      <c r="G16" s="81">
        <v>5.3333000000000004</v>
      </c>
      <c r="H16" s="80">
        <v>8.0894999999999992</v>
      </c>
    </row>
    <row r="17" spans="2:10" x14ac:dyDescent="0.25">
      <c r="B17" s="77" t="s">
        <v>71</v>
      </c>
      <c r="C17" s="78">
        <v>784</v>
      </c>
      <c r="D17" s="82">
        <v>21</v>
      </c>
      <c r="E17" s="83">
        <v>1128</v>
      </c>
      <c r="F17" s="84">
        <v>7.8849</v>
      </c>
      <c r="G17" s="85">
        <v>9.3332999999999995</v>
      </c>
      <c r="H17" s="84">
        <v>7.7858000000000001</v>
      </c>
    </row>
    <row r="18" spans="2:10" x14ac:dyDescent="0.25">
      <c r="B18" s="86" t="s">
        <v>9</v>
      </c>
      <c r="C18" s="87">
        <v>9943</v>
      </c>
      <c r="D18" s="87">
        <v>225</v>
      </c>
      <c r="E18" s="87">
        <v>14488</v>
      </c>
      <c r="F18" s="88">
        <v>100</v>
      </c>
      <c r="G18" s="88">
        <v>100</v>
      </c>
      <c r="H18" s="88">
        <v>100</v>
      </c>
    </row>
    <row r="20" spans="2:10" x14ac:dyDescent="0.25">
      <c r="J20" s="203"/>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8"/>
  <dimension ref="B2:H13"/>
  <sheetViews>
    <sheetView workbookViewId="0">
      <selection activeCell="G10" sqref="G10"/>
    </sheetView>
  </sheetViews>
  <sheetFormatPr defaultRowHeight="15" x14ac:dyDescent="0.25"/>
  <sheetData>
    <row r="2" spans="2:8" x14ac:dyDescent="0.25">
      <c r="B2" s="91" t="s">
        <v>306</v>
      </c>
      <c r="C2" s="89"/>
      <c r="D2" s="89"/>
      <c r="E2" s="89"/>
      <c r="F2" s="90"/>
      <c r="G2" s="90"/>
      <c r="H2" s="90"/>
    </row>
    <row r="3" spans="2:8" x14ac:dyDescent="0.25">
      <c r="B3" s="311" t="s">
        <v>273</v>
      </c>
      <c r="C3" s="312"/>
      <c r="D3" s="312"/>
      <c r="E3" s="312"/>
      <c r="F3" s="312"/>
      <c r="G3" s="312"/>
      <c r="H3" s="312"/>
    </row>
    <row r="4" spans="2:8" ht="19.5" customHeight="1" x14ac:dyDescent="0.25">
      <c r="B4" s="317" t="s">
        <v>72</v>
      </c>
      <c r="C4" s="319" t="s">
        <v>28</v>
      </c>
      <c r="D4" s="319"/>
      <c r="E4" s="319"/>
      <c r="F4" s="320" t="s">
        <v>29</v>
      </c>
      <c r="G4" s="320"/>
      <c r="H4" s="320"/>
    </row>
    <row r="5" spans="2:8" ht="20.25" customHeight="1" x14ac:dyDescent="0.25">
      <c r="B5" s="318"/>
      <c r="C5" s="73" t="s">
        <v>1</v>
      </c>
      <c r="D5" s="73" t="s">
        <v>2</v>
      </c>
      <c r="E5" s="73" t="s">
        <v>3</v>
      </c>
      <c r="F5" s="73" t="s">
        <v>1</v>
      </c>
      <c r="G5" s="73" t="s">
        <v>2</v>
      </c>
      <c r="H5" s="73" t="s">
        <v>3</v>
      </c>
    </row>
    <row r="6" spans="2:8" x14ac:dyDescent="0.25">
      <c r="B6" s="92" t="s">
        <v>73</v>
      </c>
      <c r="C6" s="52">
        <v>1497</v>
      </c>
      <c r="D6" s="26">
        <v>25</v>
      </c>
      <c r="E6" s="27">
        <v>2119</v>
      </c>
      <c r="F6" s="28">
        <v>15.0558</v>
      </c>
      <c r="G6" s="29">
        <v>11.1111</v>
      </c>
      <c r="H6" s="28">
        <v>14.6259</v>
      </c>
    </row>
    <row r="7" spans="2:8" x14ac:dyDescent="0.25">
      <c r="B7" s="92" t="s">
        <v>74</v>
      </c>
      <c r="C7" s="52">
        <v>1473</v>
      </c>
      <c r="D7" s="26">
        <v>42</v>
      </c>
      <c r="E7" s="27">
        <v>2073</v>
      </c>
      <c r="F7" s="28">
        <v>14.814399999999999</v>
      </c>
      <c r="G7" s="29">
        <v>18.666699999999999</v>
      </c>
      <c r="H7" s="28">
        <v>14.308400000000001</v>
      </c>
    </row>
    <row r="8" spans="2:8" x14ac:dyDescent="0.25">
      <c r="B8" s="92" t="s">
        <v>75</v>
      </c>
      <c r="C8" s="52">
        <v>1427</v>
      </c>
      <c r="D8" s="26">
        <v>33</v>
      </c>
      <c r="E8" s="27">
        <v>2038</v>
      </c>
      <c r="F8" s="28">
        <v>14.351800000000001</v>
      </c>
      <c r="G8" s="29">
        <v>14.666700000000001</v>
      </c>
      <c r="H8" s="28">
        <v>14.066800000000001</v>
      </c>
    </row>
    <row r="9" spans="2:8" x14ac:dyDescent="0.25">
      <c r="B9" s="92" t="s">
        <v>76</v>
      </c>
      <c r="C9" s="52">
        <v>1453</v>
      </c>
      <c r="D9" s="26">
        <v>28</v>
      </c>
      <c r="E9" s="27">
        <v>2026</v>
      </c>
      <c r="F9" s="28">
        <v>14.613300000000001</v>
      </c>
      <c r="G9" s="29">
        <v>12.4444</v>
      </c>
      <c r="H9" s="28">
        <v>13.984</v>
      </c>
    </row>
    <row r="10" spans="2:8" x14ac:dyDescent="0.25">
      <c r="B10" s="92" t="s">
        <v>77</v>
      </c>
      <c r="C10" s="52">
        <v>1519</v>
      </c>
      <c r="D10" s="26">
        <v>27</v>
      </c>
      <c r="E10" s="27">
        <v>2139</v>
      </c>
      <c r="F10" s="28">
        <v>15.277100000000001</v>
      </c>
      <c r="G10" s="29">
        <v>12</v>
      </c>
      <c r="H10" s="28">
        <v>14.7639</v>
      </c>
    </row>
    <row r="11" spans="2:8" x14ac:dyDescent="0.25">
      <c r="B11" s="92" t="s">
        <v>78</v>
      </c>
      <c r="C11" s="52">
        <v>1401</v>
      </c>
      <c r="D11" s="26">
        <v>35</v>
      </c>
      <c r="E11" s="27">
        <v>2110</v>
      </c>
      <c r="F11" s="28">
        <v>14.090299999999999</v>
      </c>
      <c r="G11" s="29">
        <v>15.5556</v>
      </c>
      <c r="H11" s="28">
        <v>14.563800000000001</v>
      </c>
    </row>
    <row r="12" spans="2:8" x14ac:dyDescent="0.25">
      <c r="B12" s="92" t="s">
        <v>79</v>
      </c>
      <c r="C12" s="52">
        <v>1173</v>
      </c>
      <c r="D12" s="26">
        <v>35</v>
      </c>
      <c r="E12" s="27">
        <v>1983</v>
      </c>
      <c r="F12" s="28">
        <v>11.7972</v>
      </c>
      <c r="G12" s="29">
        <v>15.5556</v>
      </c>
      <c r="H12" s="28">
        <v>13.687200000000001</v>
      </c>
    </row>
    <row r="13" spans="2:8" x14ac:dyDescent="0.25">
      <c r="B13" s="43" t="s">
        <v>9</v>
      </c>
      <c r="C13" s="48">
        <v>9943</v>
      </c>
      <c r="D13" s="93">
        <v>225</v>
      </c>
      <c r="E13" s="48">
        <v>14488</v>
      </c>
      <c r="F13" s="60">
        <v>100</v>
      </c>
      <c r="G13" s="49">
        <v>100</v>
      </c>
      <c r="H13" s="49">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glio19"/>
  <dimension ref="B2:J32"/>
  <sheetViews>
    <sheetView topLeftCell="A4" workbookViewId="0">
      <selection activeCell="J27" sqref="J27"/>
    </sheetView>
  </sheetViews>
  <sheetFormatPr defaultRowHeight="15" x14ac:dyDescent="0.25"/>
  <cols>
    <col min="1" max="1" width="13.7109375" customWidth="1"/>
    <col min="2" max="2" width="12.28515625" bestFit="1" customWidth="1"/>
    <col min="6" max="6" width="9.28515625" style="175"/>
  </cols>
  <sheetData>
    <row r="2" spans="2:8" x14ac:dyDescent="0.25">
      <c r="B2" s="8" t="s">
        <v>307</v>
      </c>
      <c r="C2" s="89"/>
      <c r="D2" s="89"/>
      <c r="E2" s="89"/>
      <c r="F2" s="182"/>
      <c r="G2" s="90"/>
      <c r="H2" s="90"/>
    </row>
    <row r="3" spans="2:8" x14ac:dyDescent="0.25">
      <c r="B3" s="44" t="s">
        <v>274</v>
      </c>
      <c r="C3" s="44"/>
      <c r="D3" s="44"/>
      <c r="E3" s="44"/>
      <c r="F3" s="183"/>
      <c r="G3" s="44"/>
      <c r="H3" s="44"/>
    </row>
    <row r="4" spans="2:8" ht="27" x14ac:dyDescent="0.25">
      <c r="B4" s="106" t="s">
        <v>94</v>
      </c>
      <c r="C4" s="107" t="s">
        <v>1</v>
      </c>
      <c r="D4" s="107" t="s">
        <v>2</v>
      </c>
      <c r="E4" s="107" t="s">
        <v>3</v>
      </c>
      <c r="F4" s="108" t="s">
        <v>40</v>
      </c>
      <c r="G4" s="108" t="s">
        <v>41</v>
      </c>
      <c r="H4" s="109"/>
    </row>
    <row r="5" spans="2:8" x14ac:dyDescent="0.25">
      <c r="B5" s="110">
        <v>1</v>
      </c>
      <c r="C5" s="111">
        <v>216</v>
      </c>
      <c r="D5" s="113">
        <v>11</v>
      </c>
      <c r="E5" s="111">
        <v>383</v>
      </c>
      <c r="F5" s="114">
        <v>5.09</v>
      </c>
      <c r="G5" s="112">
        <v>177.31</v>
      </c>
      <c r="H5" s="256"/>
    </row>
    <row r="6" spans="2:8" x14ac:dyDescent="0.25">
      <c r="B6" s="110">
        <v>2</v>
      </c>
      <c r="C6" s="111">
        <v>152</v>
      </c>
      <c r="D6" s="113">
        <v>2</v>
      </c>
      <c r="E6" s="111">
        <v>299</v>
      </c>
      <c r="F6" s="19">
        <v>1.32</v>
      </c>
      <c r="G6" s="112">
        <v>196.71</v>
      </c>
      <c r="H6" s="109"/>
    </row>
    <row r="7" spans="2:8" x14ac:dyDescent="0.25">
      <c r="B7" s="110">
        <v>3</v>
      </c>
      <c r="C7" s="111">
        <v>136</v>
      </c>
      <c r="D7" s="113">
        <v>6</v>
      </c>
      <c r="E7" s="111">
        <v>238</v>
      </c>
      <c r="F7" s="19">
        <v>4.41</v>
      </c>
      <c r="G7" s="112">
        <v>175</v>
      </c>
      <c r="H7" s="109"/>
    </row>
    <row r="8" spans="2:8" x14ac:dyDescent="0.25">
      <c r="B8" s="110">
        <v>4</v>
      </c>
      <c r="C8" s="111">
        <v>122</v>
      </c>
      <c r="D8" s="113">
        <v>9</v>
      </c>
      <c r="E8" s="111">
        <v>200</v>
      </c>
      <c r="F8" s="19">
        <v>7.38</v>
      </c>
      <c r="G8" s="112">
        <v>163.93</v>
      </c>
      <c r="H8" s="109"/>
    </row>
    <row r="9" spans="2:8" x14ac:dyDescent="0.25">
      <c r="B9" s="110">
        <v>5</v>
      </c>
      <c r="C9" s="111">
        <v>75</v>
      </c>
      <c r="D9" s="113">
        <v>7</v>
      </c>
      <c r="E9" s="111">
        <v>124</v>
      </c>
      <c r="F9" s="19">
        <v>9.33</v>
      </c>
      <c r="G9" s="112">
        <v>165.33</v>
      </c>
      <c r="H9" s="109"/>
    </row>
    <row r="10" spans="2:8" x14ac:dyDescent="0.25">
      <c r="B10" s="110">
        <v>6</v>
      </c>
      <c r="C10" s="111">
        <v>78</v>
      </c>
      <c r="D10" s="113">
        <v>8</v>
      </c>
      <c r="E10" s="111">
        <v>113</v>
      </c>
      <c r="F10" s="114">
        <v>10.26</v>
      </c>
      <c r="G10" s="112">
        <v>144.87</v>
      </c>
      <c r="H10" s="109"/>
    </row>
    <row r="11" spans="2:8" x14ac:dyDescent="0.25">
      <c r="B11" s="110">
        <v>7</v>
      </c>
      <c r="C11" s="111">
        <v>143</v>
      </c>
      <c r="D11" s="113">
        <v>7</v>
      </c>
      <c r="E11" s="111">
        <v>213</v>
      </c>
      <c r="F11" s="114">
        <v>4.9000000000000004</v>
      </c>
      <c r="G11" s="112">
        <v>148.94999999999999</v>
      </c>
      <c r="H11" s="109"/>
    </row>
    <row r="12" spans="2:8" x14ac:dyDescent="0.25">
      <c r="B12" s="110">
        <v>8</v>
      </c>
      <c r="C12" s="111">
        <v>409</v>
      </c>
      <c r="D12" s="113">
        <v>12</v>
      </c>
      <c r="E12" s="111">
        <v>529</v>
      </c>
      <c r="F12" s="114">
        <v>2.93</v>
      </c>
      <c r="G12" s="112">
        <v>129.34</v>
      </c>
      <c r="H12" s="109"/>
    </row>
    <row r="13" spans="2:8" x14ac:dyDescent="0.25">
      <c r="B13" s="110">
        <v>9</v>
      </c>
      <c r="C13" s="111">
        <v>527</v>
      </c>
      <c r="D13" s="113">
        <v>10</v>
      </c>
      <c r="E13" s="111">
        <v>725</v>
      </c>
      <c r="F13" s="19">
        <v>1.9</v>
      </c>
      <c r="G13" s="112">
        <v>137.57</v>
      </c>
      <c r="H13" s="109"/>
    </row>
    <row r="14" spans="2:8" x14ac:dyDescent="0.25">
      <c r="B14" s="110">
        <v>10</v>
      </c>
      <c r="C14" s="111">
        <v>498</v>
      </c>
      <c r="D14" s="113">
        <v>8</v>
      </c>
      <c r="E14" s="111">
        <v>672</v>
      </c>
      <c r="F14" s="114">
        <v>1.61</v>
      </c>
      <c r="G14" s="112">
        <v>134.94</v>
      </c>
      <c r="H14" s="109"/>
    </row>
    <row r="15" spans="2:8" x14ac:dyDescent="0.25">
      <c r="B15" s="110">
        <v>11</v>
      </c>
      <c r="C15" s="111">
        <v>536</v>
      </c>
      <c r="D15" s="113">
        <v>10</v>
      </c>
      <c r="E15" s="111">
        <v>706</v>
      </c>
      <c r="F15" s="114">
        <v>1.87</v>
      </c>
      <c r="G15" s="112">
        <v>131.72</v>
      </c>
      <c r="H15" s="109"/>
    </row>
    <row r="16" spans="2:8" x14ac:dyDescent="0.25">
      <c r="B16" s="110">
        <v>12</v>
      </c>
      <c r="C16" s="111">
        <v>620</v>
      </c>
      <c r="D16" s="113">
        <v>4</v>
      </c>
      <c r="E16" s="111">
        <v>847</v>
      </c>
      <c r="F16" s="114">
        <v>0.65</v>
      </c>
      <c r="G16" s="112">
        <v>136.61000000000001</v>
      </c>
      <c r="H16" s="109"/>
    </row>
    <row r="17" spans="2:10" x14ac:dyDescent="0.25">
      <c r="B17" s="110">
        <v>13</v>
      </c>
      <c r="C17" s="111">
        <v>705</v>
      </c>
      <c r="D17" s="113">
        <v>9</v>
      </c>
      <c r="E17" s="111">
        <v>1001</v>
      </c>
      <c r="F17" s="114">
        <v>1.28</v>
      </c>
      <c r="G17" s="112">
        <v>141.99</v>
      </c>
      <c r="H17" s="109"/>
    </row>
    <row r="18" spans="2:10" x14ac:dyDescent="0.25">
      <c r="B18" s="110">
        <v>14</v>
      </c>
      <c r="C18" s="111">
        <v>693</v>
      </c>
      <c r="D18" s="113">
        <v>10</v>
      </c>
      <c r="E18" s="111">
        <v>975</v>
      </c>
      <c r="F18" s="114">
        <v>1.44</v>
      </c>
      <c r="G18" s="112">
        <v>140.69</v>
      </c>
      <c r="H18" s="109"/>
    </row>
    <row r="19" spans="2:10" x14ac:dyDescent="0.25">
      <c r="B19" s="110">
        <v>15</v>
      </c>
      <c r="C19" s="111">
        <v>544</v>
      </c>
      <c r="D19" s="113">
        <v>14</v>
      </c>
      <c r="E19" s="111">
        <v>801</v>
      </c>
      <c r="F19" s="114">
        <v>2.57</v>
      </c>
      <c r="G19" s="112">
        <v>147.24</v>
      </c>
      <c r="H19" s="109"/>
    </row>
    <row r="20" spans="2:10" x14ac:dyDescent="0.25">
      <c r="B20" s="110">
        <v>16</v>
      </c>
      <c r="C20" s="111">
        <v>574</v>
      </c>
      <c r="D20" s="113">
        <v>12</v>
      </c>
      <c r="E20" s="111">
        <v>809</v>
      </c>
      <c r="F20" s="114">
        <v>2.09</v>
      </c>
      <c r="G20" s="112">
        <v>140.94</v>
      </c>
      <c r="H20" s="109"/>
    </row>
    <row r="21" spans="2:10" x14ac:dyDescent="0.25">
      <c r="B21" s="110">
        <v>17</v>
      </c>
      <c r="C21" s="111">
        <v>640</v>
      </c>
      <c r="D21" s="113">
        <v>22</v>
      </c>
      <c r="E21" s="111">
        <v>929</v>
      </c>
      <c r="F21" s="114">
        <v>3.44</v>
      </c>
      <c r="G21" s="112">
        <v>145.16</v>
      </c>
      <c r="H21" s="109"/>
    </row>
    <row r="22" spans="2:10" x14ac:dyDescent="0.25">
      <c r="B22" s="110">
        <v>18</v>
      </c>
      <c r="C22" s="111">
        <v>690</v>
      </c>
      <c r="D22" s="113">
        <v>12</v>
      </c>
      <c r="E22" s="111">
        <v>948</v>
      </c>
      <c r="F22" s="114">
        <v>1.74</v>
      </c>
      <c r="G22" s="112">
        <v>137.38999999999999</v>
      </c>
      <c r="H22" s="109"/>
    </row>
    <row r="23" spans="2:10" x14ac:dyDescent="0.25">
      <c r="B23" s="110">
        <v>19</v>
      </c>
      <c r="C23" s="111">
        <v>707</v>
      </c>
      <c r="D23" s="113">
        <v>14</v>
      </c>
      <c r="E23" s="111">
        <v>1035</v>
      </c>
      <c r="F23" s="114">
        <v>1.98</v>
      </c>
      <c r="G23" s="112">
        <v>146.38999999999999</v>
      </c>
      <c r="H23" s="109"/>
    </row>
    <row r="24" spans="2:10" x14ac:dyDescent="0.25">
      <c r="B24" s="110">
        <v>20</v>
      </c>
      <c r="C24" s="111">
        <v>607</v>
      </c>
      <c r="D24" s="113">
        <v>13</v>
      </c>
      <c r="E24" s="111">
        <v>891</v>
      </c>
      <c r="F24" s="114">
        <v>2.14</v>
      </c>
      <c r="G24" s="112">
        <v>146.79</v>
      </c>
      <c r="H24" s="109"/>
    </row>
    <row r="25" spans="2:10" x14ac:dyDescent="0.25">
      <c r="B25" s="110">
        <v>21</v>
      </c>
      <c r="C25" s="111">
        <v>450</v>
      </c>
      <c r="D25" s="113">
        <v>9</v>
      </c>
      <c r="E25" s="111">
        <v>675</v>
      </c>
      <c r="F25" s="19">
        <v>2</v>
      </c>
      <c r="G25" s="112">
        <v>150</v>
      </c>
      <c r="H25" s="109"/>
    </row>
    <row r="26" spans="2:10" x14ac:dyDescent="0.25">
      <c r="B26" s="110">
        <v>22</v>
      </c>
      <c r="C26" s="111">
        <v>367</v>
      </c>
      <c r="D26" s="113">
        <v>10</v>
      </c>
      <c r="E26" s="111">
        <v>580</v>
      </c>
      <c r="F26" s="19">
        <v>2.72</v>
      </c>
      <c r="G26" s="112">
        <v>158.04</v>
      </c>
      <c r="H26" s="109"/>
      <c r="J26">
        <f>7143/C30*100</f>
        <v>71.839485064869763</v>
      </c>
    </row>
    <row r="27" spans="2:10" x14ac:dyDescent="0.25">
      <c r="B27" s="97">
        <v>23</v>
      </c>
      <c r="C27" s="111">
        <v>264</v>
      </c>
      <c r="D27" s="56">
        <v>4</v>
      </c>
      <c r="E27" s="115">
        <v>447</v>
      </c>
      <c r="F27" s="29">
        <v>1.52</v>
      </c>
      <c r="G27" s="116">
        <v>169.32</v>
      </c>
      <c r="H27" s="109"/>
    </row>
    <row r="28" spans="2:10" x14ac:dyDescent="0.25">
      <c r="B28" s="97">
        <v>24</v>
      </c>
      <c r="C28" s="111">
        <v>182</v>
      </c>
      <c r="D28" s="113">
        <v>2</v>
      </c>
      <c r="E28" s="115">
        <v>339</v>
      </c>
      <c r="F28" s="19">
        <v>1.1000000000000001</v>
      </c>
      <c r="G28" s="116">
        <v>186.26</v>
      </c>
      <c r="H28" s="109"/>
    </row>
    <row r="29" spans="2:10" x14ac:dyDescent="0.25">
      <c r="B29" s="97" t="s">
        <v>209</v>
      </c>
      <c r="C29" s="111">
        <v>8</v>
      </c>
      <c r="D29" s="113">
        <v>0</v>
      </c>
      <c r="E29" s="115">
        <v>9</v>
      </c>
      <c r="F29" s="19">
        <v>0</v>
      </c>
      <c r="G29" s="116">
        <v>112.5</v>
      </c>
      <c r="H29" s="109"/>
    </row>
    <row r="30" spans="2:10" x14ac:dyDescent="0.25">
      <c r="B30" s="123" t="s">
        <v>9</v>
      </c>
      <c r="C30" s="117">
        <v>9943</v>
      </c>
      <c r="D30" s="38">
        <v>225</v>
      </c>
      <c r="E30" s="117">
        <v>14488</v>
      </c>
      <c r="F30" s="75">
        <v>2.2599999999999998</v>
      </c>
      <c r="G30" s="118">
        <v>145.71</v>
      </c>
      <c r="H30" s="109"/>
    </row>
    <row r="31" spans="2:10" ht="28.5" customHeight="1" x14ac:dyDescent="0.25">
      <c r="B31" s="321" t="s">
        <v>44</v>
      </c>
      <c r="C31" s="322"/>
      <c r="D31" s="322"/>
      <c r="E31" s="322"/>
      <c r="F31" s="322"/>
      <c r="G31" s="322"/>
      <c r="H31" s="119"/>
    </row>
    <row r="32" spans="2:10" ht="23.25" customHeight="1" x14ac:dyDescent="0.25">
      <c r="B32" s="323" t="s">
        <v>45</v>
      </c>
      <c r="C32" s="323"/>
      <c r="D32" s="323"/>
      <c r="E32" s="323"/>
      <c r="F32" s="323"/>
      <c r="G32" s="323"/>
      <c r="H32" s="120"/>
    </row>
  </sheetData>
  <mergeCells count="2">
    <mergeCell ref="B31:G31"/>
    <mergeCell ref="B32:G3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glio20"/>
  <dimension ref="B2:R21"/>
  <sheetViews>
    <sheetView workbookViewId="0">
      <selection activeCell="F19" sqref="F19:I21"/>
    </sheetView>
  </sheetViews>
  <sheetFormatPr defaultRowHeight="15" x14ac:dyDescent="0.25"/>
  <cols>
    <col min="2" max="2" width="11.42578125" bestFit="1" customWidth="1"/>
  </cols>
  <sheetData>
    <row r="2" spans="2:18" x14ac:dyDescent="0.25">
      <c r="B2" s="8" t="s">
        <v>308</v>
      </c>
      <c r="C2" s="109"/>
      <c r="D2" s="109"/>
      <c r="E2" s="109"/>
      <c r="F2" s="121"/>
      <c r="G2" s="109"/>
      <c r="H2" s="109"/>
      <c r="I2" s="109"/>
      <c r="J2" s="121"/>
      <c r="K2" s="109"/>
      <c r="L2" s="109"/>
      <c r="M2" s="109"/>
      <c r="N2" s="121"/>
      <c r="O2" s="109"/>
      <c r="P2" s="109"/>
      <c r="Q2" s="109"/>
      <c r="R2" s="121"/>
    </row>
    <row r="3" spans="2:18" x14ac:dyDescent="0.25">
      <c r="B3" s="44" t="s">
        <v>275</v>
      </c>
      <c r="C3" s="44"/>
      <c r="D3" s="44"/>
      <c r="E3" s="44"/>
      <c r="F3" s="44"/>
      <c r="G3" s="44"/>
      <c r="H3" s="44"/>
      <c r="I3" s="109"/>
      <c r="J3" s="121"/>
      <c r="K3" s="109"/>
      <c r="L3" s="109"/>
      <c r="M3" s="109"/>
      <c r="N3" s="121"/>
      <c r="O3" s="109"/>
      <c r="P3" s="109"/>
      <c r="Q3" s="109"/>
      <c r="R3" s="121"/>
    </row>
    <row r="4" spans="2:18" x14ac:dyDescent="0.25">
      <c r="B4" s="308" t="s">
        <v>95</v>
      </c>
      <c r="C4" s="325" t="s">
        <v>72</v>
      </c>
      <c r="D4" s="325"/>
      <c r="E4" s="325"/>
      <c r="F4" s="325"/>
      <c r="G4" s="325"/>
      <c r="H4" s="325"/>
      <c r="I4" s="325"/>
      <c r="J4" s="325"/>
      <c r="K4" s="325"/>
      <c r="L4" s="325"/>
      <c r="M4" s="325"/>
      <c r="N4" s="325"/>
      <c r="O4" s="325"/>
      <c r="P4" s="325"/>
      <c r="Q4" s="325"/>
      <c r="R4" s="325"/>
    </row>
    <row r="5" spans="2:18" x14ac:dyDescent="0.25">
      <c r="B5" s="324"/>
      <c r="C5" s="326" t="s">
        <v>96</v>
      </c>
      <c r="D5" s="326"/>
      <c r="E5" s="326"/>
      <c r="F5" s="326"/>
      <c r="G5" s="325" t="s">
        <v>97</v>
      </c>
      <c r="H5" s="325"/>
      <c r="I5" s="325"/>
      <c r="J5" s="325"/>
      <c r="K5" s="326" t="s">
        <v>98</v>
      </c>
      <c r="L5" s="326"/>
      <c r="M5" s="326"/>
      <c r="N5" s="326"/>
      <c r="O5" s="325" t="s">
        <v>9</v>
      </c>
      <c r="P5" s="325"/>
      <c r="Q5" s="325"/>
      <c r="R5" s="325"/>
    </row>
    <row r="6" spans="2:18" ht="27" x14ac:dyDescent="0.25">
      <c r="B6" s="309"/>
      <c r="C6" s="16" t="s">
        <v>1</v>
      </c>
      <c r="D6" s="16" t="s">
        <v>2</v>
      </c>
      <c r="E6" s="16" t="s">
        <v>3</v>
      </c>
      <c r="F6" s="122" t="s">
        <v>15</v>
      </c>
      <c r="G6" s="16" t="s">
        <v>1</v>
      </c>
      <c r="H6" s="16" t="s">
        <v>2</v>
      </c>
      <c r="I6" s="16" t="s">
        <v>3</v>
      </c>
      <c r="J6" s="122" t="s">
        <v>15</v>
      </c>
      <c r="K6" s="16" t="s">
        <v>1</v>
      </c>
      <c r="L6" s="16" t="s">
        <v>2</v>
      </c>
      <c r="M6" s="16" t="s">
        <v>3</v>
      </c>
      <c r="N6" s="122" t="s">
        <v>15</v>
      </c>
      <c r="O6" s="16" t="s">
        <v>1</v>
      </c>
      <c r="P6" s="16" t="s">
        <v>2</v>
      </c>
      <c r="Q6" s="16" t="s">
        <v>3</v>
      </c>
      <c r="R6" s="122" t="s">
        <v>15</v>
      </c>
    </row>
    <row r="7" spans="2:18" x14ac:dyDescent="0.25">
      <c r="B7" s="187" t="s">
        <v>198</v>
      </c>
      <c r="C7" s="16">
        <v>24</v>
      </c>
      <c r="D7" s="16">
        <v>1</v>
      </c>
      <c r="E7" s="16">
        <v>36</v>
      </c>
      <c r="F7" s="365">
        <v>4.17</v>
      </c>
      <c r="G7" s="16">
        <v>36</v>
      </c>
      <c r="H7" s="16">
        <v>1</v>
      </c>
      <c r="I7" s="16">
        <v>74</v>
      </c>
      <c r="J7" s="365">
        <v>2.78</v>
      </c>
      <c r="K7" s="16">
        <v>75</v>
      </c>
      <c r="L7" s="16">
        <v>4</v>
      </c>
      <c r="M7" s="16">
        <v>129</v>
      </c>
      <c r="N7" s="365">
        <v>5.33</v>
      </c>
      <c r="O7" s="16">
        <v>135</v>
      </c>
      <c r="P7" s="16">
        <v>6</v>
      </c>
      <c r="Q7" s="16">
        <v>239</v>
      </c>
      <c r="R7" s="365">
        <v>4.4400000000000004</v>
      </c>
    </row>
    <row r="8" spans="2:18" x14ac:dyDescent="0.25">
      <c r="B8" s="187" t="s">
        <v>199</v>
      </c>
      <c r="C8" s="16">
        <v>76</v>
      </c>
      <c r="D8" s="16">
        <v>4</v>
      </c>
      <c r="E8" s="16">
        <v>129</v>
      </c>
      <c r="F8" s="365">
        <v>5.26</v>
      </c>
      <c r="G8" s="16">
        <v>106</v>
      </c>
      <c r="H8" s="16">
        <v>3</v>
      </c>
      <c r="I8" s="16">
        <v>186</v>
      </c>
      <c r="J8" s="365">
        <v>2.83</v>
      </c>
      <c r="K8" s="16">
        <v>241</v>
      </c>
      <c r="L8" s="16">
        <v>3</v>
      </c>
      <c r="M8" s="16">
        <v>363</v>
      </c>
      <c r="N8" s="365">
        <v>1.24</v>
      </c>
      <c r="O8" s="16">
        <v>423</v>
      </c>
      <c r="P8" s="16">
        <v>10</v>
      </c>
      <c r="Q8" s="16">
        <v>678</v>
      </c>
      <c r="R8" s="365">
        <v>2.36</v>
      </c>
    </row>
    <row r="9" spans="2:18" x14ac:dyDescent="0.25">
      <c r="B9" s="187" t="s">
        <v>200</v>
      </c>
      <c r="C9" s="16">
        <v>24</v>
      </c>
      <c r="D9" s="16">
        <v>0</v>
      </c>
      <c r="E9" s="16">
        <v>45</v>
      </c>
      <c r="F9" s="365">
        <v>0</v>
      </c>
      <c r="G9" s="16">
        <v>44</v>
      </c>
      <c r="H9" s="16">
        <v>3</v>
      </c>
      <c r="I9" s="16">
        <v>72</v>
      </c>
      <c r="J9" s="365">
        <v>6.82</v>
      </c>
      <c r="K9" s="16">
        <v>147</v>
      </c>
      <c r="L9" s="16">
        <v>5</v>
      </c>
      <c r="M9" s="16">
        <v>237</v>
      </c>
      <c r="N9" s="365">
        <v>3.4</v>
      </c>
      <c r="O9" s="16">
        <v>215</v>
      </c>
      <c r="P9" s="16">
        <v>8</v>
      </c>
      <c r="Q9" s="16">
        <v>354</v>
      </c>
      <c r="R9" s="365">
        <v>3.72</v>
      </c>
    </row>
    <row r="10" spans="2:18" x14ac:dyDescent="0.25">
      <c r="B10" s="187" t="s">
        <v>201</v>
      </c>
      <c r="C10" s="16">
        <v>5</v>
      </c>
      <c r="D10" s="16">
        <v>0</v>
      </c>
      <c r="E10" s="16">
        <v>5</v>
      </c>
      <c r="F10" s="365">
        <v>0</v>
      </c>
      <c r="G10" s="16">
        <v>14</v>
      </c>
      <c r="H10" s="16">
        <v>1</v>
      </c>
      <c r="I10" s="16">
        <v>28</v>
      </c>
      <c r="J10" s="365">
        <v>7.14</v>
      </c>
      <c r="K10" s="16">
        <v>23</v>
      </c>
      <c r="L10" s="16">
        <v>1</v>
      </c>
      <c r="M10" s="16">
        <v>52</v>
      </c>
      <c r="N10" s="365">
        <v>4.3499999999999996</v>
      </c>
      <c r="O10" s="16">
        <v>42</v>
      </c>
      <c r="P10" s="16">
        <v>2</v>
      </c>
      <c r="Q10" s="16">
        <v>85</v>
      </c>
      <c r="R10" s="365">
        <v>4.76</v>
      </c>
    </row>
    <row r="11" spans="2:18" x14ac:dyDescent="0.25">
      <c r="B11" s="187" t="s">
        <v>202</v>
      </c>
      <c r="C11" s="16">
        <v>14</v>
      </c>
      <c r="D11" s="16">
        <v>3</v>
      </c>
      <c r="E11" s="16">
        <v>23</v>
      </c>
      <c r="F11" s="365">
        <v>21.43</v>
      </c>
      <c r="G11" s="16">
        <v>13</v>
      </c>
      <c r="H11" s="16">
        <v>0</v>
      </c>
      <c r="I11" s="16">
        <v>30</v>
      </c>
      <c r="J11" s="365">
        <v>0</v>
      </c>
      <c r="K11" s="16">
        <v>36</v>
      </c>
      <c r="L11" s="16">
        <v>1</v>
      </c>
      <c r="M11" s="16">
        <v>78</v>
      </c>
      <c r="N11" s="365">
        <v>2.78</v>
      </c>
      <c r="O11" s="16">
        <v>63</v>
      </c>
      <c r="P11" s="16">
        <v>4</v>
      </c>
      <c r="Q11" s="16">
        <v>131</v>
      </c>
      <c r="R11" s="365">
        <v>6.35</v>
      </c>
    </row>
    <row r="12" spans="2:18" x14ac:dyDescent="0.25">
      <c r="B12" s="187" t="s">
        <v>203</v>
      </c>
      <c r="C12" s="16">
        <v>5</v>
      </c>
      <c r="D12" s="16">
        <v>0</v>
      </c>
      <c r="E12" s="16">
        <v>13</v>
      </c>
      <c r="F12" s="365">
        <v>0</v>
      </c>
      <c r="G12" s="16">
        <v>9</v>
      </c>
      <c r="H12" s="16">
        <v>0</v>
      </c>
      <c r="I12" s="16">
        <v>20</v>
      </c>
      <c r="J12" s="365">
        <v>0</v>
      </c>
      <c r="K12" s="16">
        <v>14</v>
      </c>
      <c r="L12" s="16">
        <v>2</v>
      </c>
      <c r="M12" s="16">
        <v>25</v>
      </c>
      <c r="N12" s="365">
        <v>14.29</v>
      </c>
      <c r="O12" s="16">
        <v>28</v>
      </c>
      <c r="P12" s="16">
        <v>2</v>
      </c>
      <c r="Q12" s="16">
        <v>58</v>
      </c>
      <c r="R12" s="365">
        <v>7.14</v>
      </c>
    </row>
    <row r="13" spans="2:18" x14ac:dyDescent="0.25">
      <c r="B13" s="187" t="s">
        <v>204</v>
      </c>
      <c r="C13" s="16">
        <v>68</v>
      </c>
      <c r="D13" s="16">
        <v>2</v>
      </c>
      <c r="E13" s="16">
        <v>113</v>
      </c>
      <c r="F13" s="365">
        <v>2.94</v>
      </c>
      <c r="G13" s="16">
        <v>118</v>
      </c>
      <c r="H13" s="16">
        <v>3</v>
      </c>
      <c r="I13" s="16">
        <v>219</v>
      </c>
      <c r="J13" s="365">
        <v>2.54</v>
      </c>
      <c r="K13" s="16">
        <v>277</v>
      </c>
      <c r="L13" s="16">
        <v>11</v>
      </c>
      <c r="M13" s="16">
        <v>456</v>
      </c>
      <c r="N13" s="365">
        <v>3.97</v>
      </c>
      <c r="O13" s="16">
        <v>463</v>
      </c>
      <c r="P13" s="16">
        <v>16</v>
      </c>
      <c r="Q13" s="16">
        <v>788</v>
      </c>
      <c r="R13" s="365">
        <v>3.46</v>
      </c>
    </row>
    <row r="14" spans="2:18" x14ac:dyDescent="0.25">
      <c r="B14" s="187" t="s">
        <v>205</v>
      </c>
      <c r="C14" s="16">
        <v>11</v>
      </c>
      <c r="D14" s="16">
        <v>0</v>
      </c>
      <c r="E14" s="16">
        <v>13</v>
      </c>
      <c r="F14" s="365">
        <v>0</v>
      </c>
      <c r="G14" s="16">
        <v>32</v>
      </c>
      <c r="H14" s="16">
        <v>2</v>
      </c>
      <c r="I14" s="16">
        <v>53</v>
      </c>
      <c r="J14" s="365">
        <v>6.25</v>
      </c>
      <c r="K14" s="16">
        <v>66</v>
      </c>
      <c r="L14" s="16">
        <v>5</v>
      </c>
      <c r="M14" s="16">
        <v>115</v>
      </c>
      <c r="N14" s="365">
        <v>7.58</v>
      </c>
      <c r="O14" s="16">
        <v>109</v>
      </c>
      <c r="P14" s="16">
        <v>7</v>
      </c>
      <c r="Q14" s="16">
        <v>181</v>
      </c>
      <c r="R14" s="365">
        <v>6.42</v>
      </c>
    </row>
    <row r="15" spans="2:18" x14ac:dyDescent="0.25">
      <c r="B15" s="187" t="s">
        <v>206</v>
      </c>
      <c r="C15" s="16">
        <v>19</v>
      </c>
      <c r="D15" s="16">
        <v>0</v>
      </c>
      <c r="E15" s="16">
        <v>30</v>
      </c>
      <c r="F15" s="365">
        <v>0</v>
      </c>
      <c r="G15" s="16">
        <v>26</v>
      </c>
      <c r="H15" s="16">
        <v>2</v>
      </c>
      <c r="I15" s="16">
        <v>59</v>
      </c>
      <c r="J15" s="365">
        <v>7.69</v>
      </c>
      <c r="K15" s="16">
        <v>69</v>
      </c>
      <c r="L15" s="16">
        <v>2</v>
      </c>
      <c r="M15" s="16">
        <v>120</v>
      </c>
      <c r="N15" s="365">
        <v>2.9</v>
      </c>
      <c r="O15" s="16">
        <v>114</v>
      </c>
      <c r="P15" s="16">
        <v>4</v>
      </c>
      <c r="Q15" s="16">
        <v>209</v>
      </c>
      <c r="R15" s="365">
        <v>3.51</v>
      </c>
    </row>
    <row r="16" spans="2:18" x14ac:dyDescent="0.25">
      <c r="B16" s="123" t="s">
        <v>9</v>
      </c>
      <c r="C16" s="124">
        <v>246</v>
      </c>
      <c r="D16" s="125">
        <v>10</v>
      </c>
      <c r="E16" s="124">
        <v>407</v>
      </c>
      <c r="F16" s="39">
        <v>4.07</v>
      </c>
      <c r="G16" s="124">
        <v>398</v>
      </c>
      <c r="H16" s="126">
        <v>15</v>
      </c>
      <c r="I16" s="124">
        <v>741</v>
      </c>
      <c r="J16" s="39">
        <v>3.77</v>
      </c>
      <c r="K16" s="124">
        <v>948</v>
      </c>
      <c r="L16" s="124">
        <v>34</v>
      </c>
      <c r="M16" s="127">
        <v>1575</v>
      </c>
      <c r="N16" s="128">
        <v>3.59</v>
      </c>
      <c r="O16" s="127">
        <v>1592</v>
      </c>
      <c r="P16" s="124">
        <v>59</v>
      </c>
      <c r="Q16" s="127">
        <v>2723</v>
      </c>
      <c r="R16" s="128">
        <v>3.71</v>
      </c>
    </row>
    <row r="17" spans="2:18" x14ac:dyDescent="0.25">
      <c r="B17" s="129" t="s">
        <v>99</v>
      </c>
      <c r="C17" s="24"/>
      <c r="D17" s="24"/>
      <c r="E17" s="24"/>
      <c r="F17" s="130"/>
      <c r="G17" s="24"/>
      <c r="H17" s="24"/>
      <c r="I17" s="109"/>
      <c r="J17" s="121"/>
      <c r="K17" s="109"/>
      <c r="L17" s="109"/>
      <c r="M17" s="109"/>
      <c r="N17" s="121"/>
      <c r="O17" s="109"/>
      <c r="P17" s="109"/>
      <c r="Q17" s="109"/>
      <c r="R17" s="121"/>
    </row>
    <row r="18" spans="2:18" x14ac:dyDescent="0.25">
      <c r="B18" s="129" t="s">
        <v>100</v>
      </c>
      <c r="C18" s="24"/>
      <c r="D18" s="24"/>
      <c r="E18" s="24"/>
      <c r="F18" s="130"/>
      <c r="G18" s="24"/>
      <c r="H18" s="24"/>
      <c r="I18" s="109"/>
      <c r="J18" s="121"/>
      <c r="K18" s="109"/>
      <c r="L18" s="109"/>
      <c r="M18" s="109"/>
      <c r="N18" s="121"/>
      <c r="O18" s="109"/>
      <c r="P18" s="109"/>
      <c r="Q18" s="109"/>
      <c r="R18" s="121"/>
    </row>
    <row r="20" spans="2:18" x14ac:dyDescent="0.25">
      <c r="F20" s="257"/>
    </row>
    <row r="21" spans="2:18" x14ac:dyDescent="0.25">
      <c r="G21" s="258"/>
    </row>
  </sheetData>
  <mergeCells count="6">
    <mergeCell ref="B4:B6"/>
    <mergeCell ref="C4:R4"/>
    <mergeCell ref="C5:F5"/>
    <mergeCell ref="G5:J5"/>
    <mergeCell ref="K5:N5"/>
    <mergeCell ref="O5:R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dimension ref="B2:N17"/>
  <sheetViews>
    <sheetView workbookViewId="0">
      <selection activeCell="F22" sqref="F22"/>
    </sheetView>
  </sheetViews>
  <sheetFormatPr defaultRowHeight="15" x14ac:dyDescent="0.25"/>
  <cols>
    <col min="1" max="1" width="14.28515625" bestFit="1" customWidth="1"/>
  </cols>
  <sheetData>
    <row r="2" spans="2:14" x14ac:dyDescent="0.25">
      <c r="B2" s="277" t="s">
        <v>292</v>
      </c>
      <c r="C2" s="277"/>
      <c r="D2" s="277"/>
      <c r="E2" s="277"/>
      <c r="F2" s="277"/>
      <c r="G2" s="277"/>
      <c r="H2" s="277"/>
      <c r="I2" s="277"/>
      <c r="J2" s="277"/>
      <c r="K2" s="277"/>
    </row>
    <row r="3" spans="2:14" x14ac:dyDescent="0.25">
      <c r="B3" s="6" t="s">
        <v>246</v>
      </c>
      <c r="C3" s="6"/>
      <c r="D3" s="6"/>
      <c r="E3" s="6"/>
      <c r="F3" s="6"/>
      <c r="G3" s="6"/>
      <c r="H3" s="6"/>
      <c r="I3" s="6"/>
      <c r="J3" s="6"/>
      <c r="K3" s="6"/>
    </row>
    <row r="4" spans="2:14" x14ac:dyDescent="0.25">
      <c r="B4" s="278" t="s">
        <v>0</v>
      </c>
      <c r="C4" s="275">
        <v>2021</v>
      </c>
      <c r="D4" s="275"/>
      <c r="E4" s="275"/>
      <c r="F4" s="281">
        <v>2020</v>
      </c>
      <c r="G4" s="281"/>
      <c r="H4" s="281"/>
      <c r="I4" s="275" t="s">
        <v>240</v>
      </c>
      <c r="J4" s="275"/>
      <c r="K4" s="275"/>
      <c r="L4" s="275" t="s">
        <v>241</v>
      </c>
      <c r="M4" s="275"/>
      <c r="N4" s="275"/>
    </row>
    <row r="5" spans="2:14" x14ac:dyDescent="0.25">
      <c r="B5" s="279"/>
      <c r="C5" s="276"/>
      <c r="D5" s="276"/>
      <c r="E5" s="276"/>
      <c r="F5" s="282"/>
      <c r="G5" s="282"/>
      <c r="H5" s="282"/>
      <c r="I5" s="276"/>
      <c r="J5" s="276"/>
      <c r="K5" s="276"/>
      <c r="L5" s="276"/>
      <c r="M5" s="276"/>
      <c r="N5" s="276"/>
    </row>
    <row r="6" spans="2:14" x14ac:dyDescent="0.25">
      <c r="B6" s="280"/>
      <c r="C6" s="70" t="s">
        <v>1</v>
      </c>
      <c r="D6" s="70" t="s">
        <v>2</v>
      </c>
      <c r="E6" s="70" t="s">
        <v>3</v>
      </c>
      <c r="F6" s="70" t="s">
        <v>1</v>
      </c>
      <c r="G6" s="70" t="s">
        <v>2</v>
      </c>
      <c r="H6" s="70" t="s">
        <v>3</v>
      </c>
      <c r="I6" s="70" t="s">
        <v>1</v>
      </c>
      <c r="J6" s="70" t="s">
        <v>2</v>
      </c>
      <c r="K6" s="70" t="s">
        <v>3</v>
      </c>
      <c r="L6" s="70" t="s">
        <v>1</v>
      </c>
      <c r="M6" s="70" t="s">
        <v>2</v>
      </c>
      <c r="N6" s="70" t="s">
        <v>3</v>
      </c>
    </row>
    <row r="7" spans="2:14" x14ac:dyDescent="0.25">
      <c r="B7" s="178" t="s">
        <v>198</v>
      </c>
      <c r="C7" s="10">
        <v>924</v>
      </c>
      <c r="D7" s="10">
        <v>30</v>
      </c>
      <c r="E7" s="10">
        <v>1369</v>
      </c>
      <c r="F7" s="7">
        <v>738</v>
      </c>
      <c r="G7" s="7">
        <v>26</v>
      </c>
      <c r="H7" s="7">
        <v>1114</v>
      </c>
      <c r="I7" s="12">
        <v>25.2</v>
      </c>
      <c r="J7" s="12">
        <v>15.38</v>
      </c>
      <c r="K7" s="12">
        <v>22.89</v>
      </c>
      <c r="L7" s="5">
        <v>-7.69</v>
      </c>
      <c r="M7" s="5">
        <v>30.43</v>
      </c>
      <c r="N7" s="5">
        <v>-9.52</v>
      </c>
    </row>
    <row r="8" spans="2:14" x14ac:dyDescent="0.25">
      <c r="B8" s="177" t="s">
        <v>199</v>
      </c>
      <c r="C8" s="10">
        <v>2371</v>
      </c>
      <c r="D8" s="10">
        <v>39</v>
      </c>
      <c r="E8" s="10">
        <v>3233</v>
      </c>
      <c r="F8" s="7">
        <v>1944</v>
      </c>
      <c r="G8" s="7">
        <v>31</v>
      </c>
      <c r="H8" s="7">
        <v>2618</v>
      </c>
      <c r="I8" s="12">
        <v>21.97</v>
      </c>
      <c r="J8" s="12">
        <v>25.81</v>
      </c>
      <c r="K8" s="12">
        <v>23.49</v>
      </c>
      <c r="L8" s="5">
        <v>-9.57</v>
      </c>
      <c r="M8" s="5">
        <v>0</v>
      </c>
      <c r="N8" s="5">
        <v>-12.69</v>
      </c>
    </row>
    <row r="9" spans="2:14" x14ac:dyDescent="0.25">
      <c r="B9" s="177" t="s">
        <v>200</v>
      </c>
      <c r="C9" s="10">
        <v>1335</v>
      </c>
      <c r="D9" s="10">
        <v>29</v>
      </c>
      <c r="E9" s="10">
        <v>1971</v>
      </c>
      <c r="F9" s="7">
        <v>1088</v>
      </c>
      <c r="G9" s="7">
        <v>13</v>
      </c>
      <c r="H9" s="7">
        <v>1543</v>
      </c>
      <c r="I9" s="12">
        <v>22.7</v>
      </c>
      <c r="J9" s="12">
        <v>123.08</v>
      </c>
      <c r="K9" s="12">
        <v>27.74</v>
      </c>
      <c r="L9" s="5">
        <v>-12.17</v>
      </c>
      <c r="M9" s="5">
        <v>11.54</v>
      </c>
      <c r="N9" s="5">
        <v>-11.69</v>
      </c>
    </row>
    <row r="10" spans="2:14" x14ac:dyDescent="0.25">
      <c r="B10" s="177" t="s">
        <v>201</v>
      </c>
      <c r="C10" s="10">
        <v>476</v>
      </c>
      <c r="D10" s="10">
        <v>15</v>
      </c>
      <c r="E10" s="10">
        <v>758</v>
      </c>
      <c r="F10" s="7">
        <v>368</v>
      </c>
      <c r="G10" s="7">
        <v>7</v>
      </c>
      <c r="H10" s="7">
        <v>566</v>
      </c>
      <c r="I10" s="12">
        <v>29.35</v>
      </c>
      <c r="J10" s="12">
        <v>114.29</v>
      </c>
      <c r="K10" s="12">
        <v>33.92</v>
      </c>
      <c r="L10" s="5">
        <v>-12.01</v>
      </c>
      <c r="M10" s="5">
        <v>-21.05</v>
      </c>
      <c r="N10" s="5">
        <v>-13.27</v>
      </c>
    </row>
    <row r="11" spans="2:14" x14ac:dyDescent="0.25">
      <c r="B11" s="177" t="s">
        <v>202</v>
      </c>
      <c r="C11" s="10">
        <v>512</v>
      </c>
      <c r="D11" s="10">
        <v>13</v>
      </c>
      <c r="E11" s="10">
        <v>831</v>
      </c>
      <c r="F11" s="7">
        <v>385</v>
      </c>
      <c r="G11" s="7">
        <v>4</v>
      </c>
      <c r="H11" s="7">
        <v>617</v>
      </c>
      <c r="I11" s="12">
        <v>32.99</v>
      </c>
      <c r="J11" s="12">
        <v>225</v>
      </c>
      <c r="K11" s="12">
        <v>34.68</v>
      </c>
      <c r="L11" s="5">
        <v>21.9</v>
      </c>
      <c r="M11" s="5">
        <v>44.44</v>
      </c>
      <c r="N11" s="5">
        <v>23.85</v>
      </c>
    </row>
    <row r="12" spans="2:14" x14ac:dyDescent="0.25">
      <c r="B12" s="177" t="s">
        <v>203</v>
      </c>
      <c r="C12" s="10">
        <v>197</v>
      </c>
      <c r="D12" s="10">
        <v>7</v>
      </c>
      <c r="E12" s="10">
        <v>329</v>
      </c>
      <c r="F12" s="7">
        <v>150</v>
      </c>
      <c r="G12" s="7">
        <v>7</v>
      </c>
      <c r="H12" s="7">
        <v>257</v>
      </c>
      <c r="I12" s="12">
        <v>31.33</v>
      </c>
      <c r="J12" s="12">
        <v>0</v>
      </c>
      <c r="K12" s="12">
        <v>28.02</v>
      </c>
      <c r="L12" s="5">
        <v>-2.48</v>
      </c>
      <c r="M12" s="5">
        <v>16.670000000000002</v>
      </c>
      <c r="N12" s="5">
        <v>-3.24</v>
      </c>
    </row>
    <row r="13" spans="2:14" x14ac:dyDescent="0.25">
      <c r="B13" s="177" t="s">
        <v>204</v>
      </c>
      <c r="C13" s="10">
        <v>2583</v>
      </c>
      <c r="D13" s="10">
        <v>45</v>
      </c>
      <c r="E13" s="10">
        <v>3731</v>
      </c>
      <c r="F13" s="7">
        <v>2124</v>
      </c>
      <c r="G13" s="7">
        <v>36</v>
      </c>
      <c r="H13" s="7">
        <v>3056</v>
      </c>
      <c r="I13" s="12">
        <v>21.61</v>
      </c>
      <c r="J13" s="12">
        <v>25</v>
      </c>
      <c r="K13" s="12">
        <v>22.09</v>
      </c>
      <c r="L13" s="5">
        <v>-5.9</v>
      </c>
      <c r="M13" s="5">
        <v>7.14</v>
      </c>
      <c r="N13" s="5">
        <v>-9.0399999999999991</v>
      </c>
    </row>
    <row r="14" spans="2:14" x14ac:dyDescent="0.25">
      <c r="B14" s="177" t="s">
        <v>205</v>
      </c>
      <c r="C14" s="10">
        <v>708</v>
      </c>
      <c r="D14" s="10">
        <v>29</v>
      </c>
      <c r="E14" s="10">
        <v>1021</v>
      </c>
      <c r="F14" s="7">
        <v>533</v>
      </c>
      <c r="G14" s="7">
        <v>17</v>
      </c>
      <c r="H14" s="7">
        <v>781</v>
      </c>
      <c r="I14" s="12">
        <v>32.83</v>
      </c>
      <c r="J14" s="12">
        <v>70.59</v>
      </c>
      <c r="K14" s="12">
        <v>30.73</v>
      </c>
      <c r="L14" s="5">
        <v>-0.28000000000000003</v>
      </c>
      <c r="M14" s="5">
        <v>16</v>
      </c>
      <c r="N14" s="5">
        <v>-13.33</v>
      </c>
    </row>
    <row r="15" spans="2:14" x14ac:dyDescent="0.25">
      <c r="B15" s="177" t="s">
        <v>206</v>
      </c>
      <c r="C15" s="10">
        <v>837</v>
      </c>
      <c r="D15" s="10">
        <v>18</v>
      </c>
      <c r="E15" s="10">
        <v>1245</v>
      </c>
      <c r="F15" s="7">
        <v>723</v>
      </c>
      <c r="G15" s="7">
        <v>20</v>
      </c>
      <c r="H15" s="7">
        <v>1038</v>
      </c>
      <c r="I15" s="12">
        <v>15.77</v>
      </c>
      <c r="J15" s="12">
        <v>-10</v>
      </c>
      <c r="K15" s="12">
        <v>19.940000000000001</v>
      </c>
      <c r="L15" s="5">
        <v>-11.05</v>
      </c>
      <c r="M15" s="5">
        <v>-14.29</v>
      </c>
      <c r="N15" s="5">
        <v>-15.31</v>
      </c>
    </row>
    <row r="16" spans="2:14" x14ac:dyDescent="0.25">
      <c r="B16" s="146" t="s">
        <v>180</v>
      </c>
      <c r="C16" s="147">
        <v>9943</v>
      </c>
      <c r="D16" s="147">
        <v>225</v>
      </c>
      <c r="E16" s="147">
        <v>14488</v>
      </c>
      <c r="F16" s="147">
        <v>8053</v>
      </c>
      <c r="G16" s="147">
        <v>161</v>
      </c>
      <c r="H16" s="147">
        <v>11590</v>
      </c>
      <c r="I16" s="49">
        <v>23.47</v>
      </c>
      <c r="J16" s="49">
        <v>39.75</v>
      </c>
      <c r="K16" s="49">
        <v>25</v>
      </c>
      <c r="L16" s="49">
        <v>-7.09</v>
      </c>
      <c r="M16" s="49">
        <v>7.14</v>
      </c>
      <c r="N16" s="49">
        <v>-9.92</v>
      </c>
    </row>
    <row r="17" spans="2:14" x14ac:dyDescent="0.25">
      <c r="B17" s="11" t="s">
        <v>5</v>
      </c>
      <c r="C17" s="9">
        <v>151875</v>
      </c>
      <c r="D17" s="9">
        <v>2875</v>
      </c>
      <c r="E17" s="9">
        <v>204728</v>
      </c>
      <c r="F17" s="9">
        <v>118298</v>
      </c>
      <c r="G17" s="9">
        <v>2395</v>
      </c>
      <c r="H17" s="9">
        <v>159248</v>
      </c>
      <c r="I17" s="49">
        <v>28.38</v>
      </c>
      <c r="J17" s="49">
        <v>20.04</v>
      </c>
      <c r="K17" s="49">
        <v>28.56</v>
      </c>
      <c r="L17" s="49">
        <v>-11.79</v>
      </c>
      <c r="M17" s="49">
        <v>-9.39</v>
      </c>
      <c r="N17" s="49">
        <v>-15.19</v>
      </c>
    </row>
  </sheetData>
  <mergeCells count="6">
    <mergeCell ref="L4:N5"/>
    <mergeCell ref="B2:K2"/>
    <mergeCell ref="B4:B6"/>
    <mergeCell ref="C4:E5"/>
    <mergeCell ref="F4:H5"/>
    <mergeCell ref="I4:K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dimension ref="A2:R18"/>
  <sheetViews>
    <sheetView workbookViewId="0">
      <selection activeCell="B3" sqref="B3:E3"/>
    </sheetView>
  </sheetViews>
  <sheetFormatPr defaultRowHeight="15" x14ac:dyDescent="0.25"/>
  <sheetData>
    <row r="2" spans="1:18" x14ac:dyDescent="0.25">
      <c r="B2" s="8" t="s">
        <v>309</v>
      </c>
      <c r="C2" s="109"/>
      <c r="D2" s="109"/>
      <c r="E2" s="109"/>
      <c r="F2" s="121"/>
      <c r="G2" s="109"/>
      <c r="H2" s="109"/>
      <c r="I2" s="109"/>
      <c r="J2" s="121"/>
      <c r="K2" s="109"/>
      <c r="L2" s="109"/>
      <c r="M2" s="109"/>
      <c r="N2" s="121"/>
      <c r="O2" s="109"/>
      <c r="P2" s="109"/>
      <c r="Q2" s="109"/>
      <c r="R2" s="121"/>
    </row>
    <row r="3" spans="1:18" x14ac:dyDescent="0.25">
      <c r="B3" s="367" t="s">
        <v>275</v>
      </c>
      <c r="C3" s="367"/>
      <c r="D3" s="367"/>
      <c r="E3" s="367"/>
      <c r="F3" s="44"/>
      <c r="G3" s="44"/>
      <c r="H3" s="44"/>
      <c r="I3" s="109"/>
      <c r="J3" s="121"/>
      <c r="K3" s="109"/>
      <c r="L3" s="109"/>
      <c r="M3" s="109"/>
      <c r="N3" s="121"/>
      <c r="O3" s="109"/>
      <c r="P3" s="109"/>
      <c r="Q3" s="109"/>
      <c r="R3" s="121"/>
    </row>
    <row r="4" spans="1:18" x14ac:dyDescent="0.25">
      <c r="B4" s="308" t="s">
        <v>95</v>
      </c>
      <c r="C4" s="325" t="s">
        <v>72</v>
      </c>
      <c r="D4" s="325"/>
      <c r="E4" s="325"/>
      <c r="F4" s="325"/>
      <c r="G4" s="325"/>
      <c r="H4" s="325"/>
      <c r="I4" s="325"/>
      <c r="J4" s="325"/>
      <c r="K4" s="325"/>
      <c r="L4" s="325"/>
      <c r="M4" s="325"/>
      <c r="N4" s="325"/>
      <c r="O4" s="325"/>
      <c r="P4" s="325"/>
      <c r="Q4" s="325"/>
      <c r="R4" s="325"/>
    </row>
    <row r="5" spans="1:18" x14ac:dyDescent="0.25">
      <c r="B5" s="324"/>
      <c r="C5" s="326" t="s">
        <v>96</v>
      </c>
      <c r="D5" s="326"/>
      <c r="E5" s="326"/>
      <c r="F5" s="326"/>
      <c r="G5" s="325" t="s">
        <v>97</v>
      </c>
      <c r="H5" s="325"/>
      <c r="I5" s="325"/>
      <c r="J5" s="325"/>
      <c r="K5" s="326" t="s">
        <v>98</v>
      </c>
      <c r="L5" s="326"/>
      <c r="M5" s="326"/>
      <c r="N5" s="326"/>
      <c r="O5" s="325" t="s">
        <v>9</v>
      </c>
      <c r="P5" s="325"/>
      <c r="Q5" s="325"/>
      <c r="R5" s="325"/>
    </row>
    <row r="6" spans="1:18" ht="27" x14ac:dyDescent="0.25">
      <c r="B6" s="309"/>
      <c r="C6" s="16" t="s">
        <v>1</v>
      </c>
      <c r="D6" s="16" t="s">
        <v>2</v>
      </c>
      <c r="E6" s="16" t="s">
        <v>3</v>
      </c>
      <c r="F6" s="122" t="s">
        <v>15</v>
      </c>
      <c r="G6" s="16" t="s">
        <v>1</v>
      </c>
      <c r="H6" s="16" t="s">
        <v>2</v>
      </c>
      <c r="I6" s="16" t="s">
        <v>3</v>
      </c>
      <c r="J6" s="122" t="s">
        <v>15</v>
      </c>
      <c r="K6" s="16" t="s">
        <v>1</v>
      </c>
      <c r="L6" s="16" t="s">
        <v>2</v>
      </c>
      <c r="M6" s="16" t="s">
        <v>3</v>
      </c>
      <c r="N6" s="122" t="s">
        <v>15</v>
      </c>
      <c r="O6" s="16" t="s">
        <v>1</v>
      </c>
      <c r="P6" s="16" t="s">
        <v>2</v>
      </c>
      <c r="Q6" s="16" t="s">
        <v>3</v>
      </c>
      <c r="R6" s="122" t="s">
        <v>15</v>
      </c>
    </row>
    <row r="7" spans="1:18" x14ac:dyDescent="0.25">
      <c r="A7" s="366"/>
      <c r="B7" s="187" t="s">
        <v>198</v>
      </c>
      <c r="C7" s="51">
        <v>19</v>
      </c>
      <c r="D7" s="51">
        <v>0</v>
      </c>
      <c r="E7" s="51">
        <v>28</v>
      </c>
      <c r="F7" s="47">
        <v>0</v>
      </c>
      <c r="G7" s="51">
        <v>29</v>
      </c>
      <c r="H7" s="51">
        <v>1</v>
      </c>
      <c r="I7" s="51">
        <v>55</v>
      </c>
      <c r="J7" s="47">
        <v>3.45</v>
      </c>
      <c r="K7" s="51">
        <v>57</v>
      </c>
      <c r="L7" s="51">
        <v>3</v>
      </c>
      <c r="M7" s="51">
        <v>99</v>
      </c>
      <c r="N7" s="47">
        <v>5.26</v>
      </c>
      <c r="O7" s="51">
        <v>105</v>
      </c>
      <c r="P7" s="51">
        <v>4</v>
      </c>
      <c r="Q7" s="51">
        <v>182</v>
      </c>
      <c r="R7" s="47">
        <v>3.81</v>
      </c>
    </row>
    <row r="8" spans="1:18" x14ac:dyDescent="0.25">
      <c r="A8" s="366"/>
      <c r="B8" s="187" t="s">
        <v>199</v>
      </c>
      <c r="C8" s="51">
        <v>62</v>
      </c>
      <c r="D8" s="51">
        <v>3</v>
      </c>
      <c r="E8" s="51">
        <v>103</v>
      </c>
      <c r="F8" s="47">
        <v>4.84</v>
      </c>
      <c r="G8" s="51">
        <v>87</v>
      </c>
      <c r="H8" s="51">
        <v>3</v>
      </c>
      <c r="I8" s="51">
        <v>143</v>
      </c>
      <c r="J8" s="47">
        <v>3.45</v>
      </c>
      <c r="K8" s="51">
        <v>192</v>
      </c>
      <c r="L8" s="51">
        <v>2</v>
      </c>
      <c r="M8" s="51">
        <v>289</v>
      </c>
      <c r="N8" s="47">
        <v>1.04</v>
      </c>
      <c r="O8" s="51">
        <v>341</v>
      </c>
      <c r="P8" s="51">
        <v>8</v>
      </c>
      <c r="Q8" s="51">
        <v>535</v>
      </c>
      <c r="R8" s="47">
        <v>2.35</v>
      </c>
    </row>
    <row r="9" spans="1:18" x14ac:dyDescent="0.25">
      <c r="A9" s="366"/>
      <c r="B9" s="187" t="s">
        <v>200</v>
      </c>
      <c r="C9" s="51">
        <v>19</v>
      </c>
      <c r="D9" s="51">
        <v>0</v>
      </c>
      <c r="E9" s="51">
        <v>32</v>
      </c>
      <c r="F9" s="47">
        <v>0</v>
      </c>
      <c r="G9" s="51">
        <v>32</v>
      </c>
      <c r="H9" s="51">
        <v>3</v>
      </c>
      <c r="I9" s="51">
        <v>53</v>
      </c>
      <c r="J9" s="47">
        <v>9.3800000000000008</v>
      </c>
      <c r="K9" s="51">
        <v>110</v>
      </c>
      <c r="L9" s="51">
        <v>1</v>
      </c>
      <c r="M9" s="51">
        <v>184</v>
      </c>
      <c r="N9" s="47">
        <v>0.91</v>
      </c>
      <c r="O9" s="51">
        <v>161</v>
      </c>
      <c r="P9" s="51">
        <v>4</v>
      </c>
      <c r="Q9" s="51">
        <v>269</v>
      </c>
      <c r="R9" s="47">
        <v>2.48</v>
      </c>
    </row>
    <row r="10" spans="1:18" x14ac:dyDescent="0.25">
      <c r="A10" s="366"/>
      <c r="B10" s="187" t="s">
        <v>201</v>
      </c>
      <c r="C10" s="51">
        <v>3</v>
      </c>
      <c r="D10" s="51">
        <v>0</v>
      </c>
      <c r="E10" s="51">
        <v>3</v>
      </c>
      <c r="F10" s="47">
        <v>0</v>
      </c>
      <c r="G10" s="51">
        <v>8</v>
      </c>
      <c r="H10" s="51">
        <v>0</v>
      </c>
      <c r="I10" s="51">
        <v>15</v>
      </c>
      <c r="J10" s="47">
        <v>0</v>
      </c>
      <c r="K10" s="51">
        <v>15</v>
      </c>
      <c r="L10" s="51">
        <v>0</v>
      </c>
      <c r="M10" s="51">
        <v>39</v>
      </c>
      <c r="N10" s="47">
        <v>0</v>
      </c>
      <c r="O10" s="51">
        <v>26</v>
      </c>
      <c r="P10" s="51">
        <v>0</v>
      </c>
      <c r="Q10" s="51">
        <v>57</v>
      </c>
      <c r="R10" s="47">
        <v>0</v>
      </c>
    </row>
    <row r="11" spans="1:18" x14ac:dyDescent="0.25">
      <c r="A11" s="366"/>
      <c r="B11" s="187" t="s">
        <v>202</v>
      </c>
      <c r="C11" s="51">
        <v>7</v>
      </c>
      <c r="D11" s="51">
        <v>0</v>
      </c>
      <c r="E11" s="51">
        <v>10</v>
      </c>
      <c r="F11" s="47">
        <v>0</v>
      </c>
      <c r="G11" s="51">
        <v>10</v>
      </c>
      <c r="H11" s="51">
        <v>0</v>
      </c>
      <c r="I11" s="51">
        <v>24</v>
      </c>
      <c r="J11" s="47">
        <v>0</v>
      </c>
      <c r="K11" s="51">
        <v>30</v>
      </c>
      <c r="L11" s="51">
        <v>1</v>
      </c>
      <c r="M11" s="51">
        <v>67</v>
      </c>
      <c r="N11" s="47">
        <v>3.33</v>
      </c>
      <c r="O11" s="51">
        <v>47</v>
      </c>
      <c r="P11" s="51">
        <v>1</v>
      </c>
      <c r="Q11" s="51">
        <v>101</v>
      </c>
      <c r="R11" s="47">
        <v>2.13</v>
      </c>
    </row>
    <row r="12" spans="1:18" x14ac:dyDescent="0.25">
      <c r="A12" s="366"/>
      <c r="B12" s="187" t="s">
        <v>203</v>
      </c>
      <c r="C12" s="51">
        <v>3</v>
      </c>
      <c r="D12" s="51">
        <v>0</v>
      </c>
      <c r="E12" s="51">
        <v>4</v>
      </c>
      <c r="F12" s="47">
        <v>0</v>
      </c>
      <c r="G12" s="51">
        <v>3</v>
      </c>
      <c r="H12" s="51">
        <v>0</v>
      </c>
      <c r="I12" s="51">
        <v>4</v>
      </c>
      <c r="J12" s="47">
        <v>0</v>
      </c>
      <c r="K12" s="51">
        <v>5</v>
      </c>
      <c r="L12" s="51">
        <v>0</v>
      </c>
      <c r="M12" s="51">
        <v>6</v>
      </c>
      <c r="N12" s="47">
        <v>0</v>
      </c>
      <c r="O12" s="51">
        <v>11</v>
      </c>
      <c r="P12" s="51">
        <v>0</v>
      </c>
      <c r="Q12" s="51">
        <v>14</v>
      </c>
      <c r="R12" s="47">
        <v>0</v>
      </c>
    </row>
    <row r="13" spans="1:18" x14ac:dyDescent="0.25">
      <c r="A13" s="366"/>
      <c r="B13" s="187" t="s">
        <v>204</v>
      </c>
      <c r="C13" s="51">
        <v>60</v>
      </c>
      <c r="D13" s="51">
        <v>2</v>
      </c>
      <c r="E13" s="51">
        <v>99</v>
      </c>
      <c r="F13" s="47">
        <v>3.33</v>
      </c>
      <c r="G13" s="51">
        <v>102</v>
      </c>
      <c r="H13" s="51">
        <v>2</v>
      </c>
      <c r="I13" s="51">
        <v>182</v>
      </c>
      <c r="J13" s="47">
        <v>1.96</v>
      </c>
      <c r="K13" s="51">
        <v>230</v>
      </c>
      <c r="L13" s="51">
        <v>8</v>
      </c>
      <c r="M13" s="51">
        <v>361</v>
      </c>
      <c r="N13" s="47">
        <v>3.48</v>
      </c>
      <c r="O13" s="51">
        <v>392</v>
      </c>
      <c r="P13" s="51">
        <v>12</v>
      </c>
      <c r="Q13" s="51">
        <v>642</v>
      </c>
      <c r="R13" s="47">
        <v>3.06</v>
      </c>
    </row>
    <row r="14" spans="1:18" x14ac:dyDescent="0.25">
      <c r="A14" s="366"/>
      <c r="B14" s="187" t="s">
        <v>205</v>
      </c>
      <c r="C14" s="51">
        <v>8</v>
      </c>
      <c r="D14" s="51">
        <v>0</v>
      </c>
      <c r="E14" s="51">
        <v>10</v>
      </c>
      <c r="F14" s="47">
        <v>0</v>
      </c>
      <c r="G14" s="51">
        <v>17</v>
      </c>
      <c r="H14" s="51">
        <v>1</v>
      </c>
      <c r="I14" s="51">
        <v>23</v>
      </c>
      <c r="J14" s="47">
        <v>5.88</v>
      </c>
      <c r="K14" s="51">
        <v>41</v>
      </c>
      <c r="L14" s="51">
        <v>0</v>
      </c>
      <c r="M14" s="51">
        <v>69</v>
      </c>
      <c r="N14" s="47">
        <v>0</v>
      </c>
      <c r="O14" s="51">
        <v>66</v>
      </c>
      <c r="P14" s="51">
        <v>1</v>
      </c>
      <c r="Q14" s="51">
        <v>102</v>
      </c>
      <c r="R14" s="47">
        <v>1.52</v>
      </c>
    </row>
    <row r="15" spans="1:18" x14ac:dyDescent="0.25">
      <c r="A15" s="366"/>
      <c r="B15" s="187" t="s">
        <v>206</v>
      </c>
      <c r="C15" s="51">
        <v>8</v>
      </c>
      <c r="D15" s="51">
        <v>0</v>
      </c>
      <c r="E15" s="51">
        <v>13</v>
      </c>
      <c r="F15" s="47">
        <v>0</v>
      </c>
      <c r="G15" s="51">
        <v>20</v>
      </c>
      <c r="H15" s="51">
        <v>1</v>
      </c>
      <c r="I15" s="51">
        <v>41</v>
      </c>
      <c r="J15" s="47">
        <v>5</v>
      </c>
      <c r="K15" s="51">
        <v>52</v>
      </c>
      <c r="L15" s="51">
        <v>1</v>
      </c>
      <c r="M15" s="51">
        <v>85</v>
      </c>
      <c r="N15" s="47">
        <v>1.92</v>
      </c>
      <c r="O15" s="51">
        <v>80</v>
      </c>
      <c r="P15" s="51">
        <v>2</v>
      </c>
      <c r="Q15" s="51">
        <v>139</v>
      </c>
      <c r="R15" s="47">
        <v>2.5</v>
      </c>
    </row>
    <row r="16" spans="1:18" x14ac:dyDescent="0.25">
      <c r="A16" s="366"/>
      <c r="B16" s="123" t="s">
        <v>9</v>
      </c>
      <c r="C16" s="124">
        <v>189</v>
      </c>
      <c r="D16" s="125">
        <v>5</v>
      </c>
      <c r="E16" s="124">
        <v>302</v>
      </c>
      <c r="F16" s="39">
        <v>2.65</v>
      </c>
      <c r="G16" s="124">
        <v>308</v>
      </c>
      <c r="H16" s="126">
        <v>11</v>
      </c>
      <c r="I16" s="124">
        <v>540</v>
      </c>
      <c r="J16" s="39">
        <v>3.57</v>
      </c>
      <c r="K16" s="124">
        <v>732</v>
      </c>
      <c r="L16" s="124">
        <v>16</v>
      </c>
      <c r="M16" s="127">
        <v>1199</v>
      </c>
      <c r="N16" s="128">
        <v>2.19</v>
      </c>
      <c r="O16" s="127">
        <v>1229</v>
      </c>
      <c r="P16" s="124">
        <v>32</v>
      </c>
      <c r="Q16" s="127">
        <v>2041</v>
      </c>
      <c r="R16" s="128">
        <v>2.6</v>
      </c>
    </row>
    <row r="17" spans="2:18" x14ac:dyDescent="0.25">
      <c r="B17" s="129" t="s">
        <v>99</v>
      </c>
      <c r="C17" s="24"/>
      <c r="D17" s="24"/>
      <c r="E17" s="24"/>
      <c r="F17" s="130"/>
      <c r="G17" s="24"/>
      <c r="H17" s="24"/>
      <c r="I17" s="109"/>
      <c r="J17" s="121"/>
      <c r="K17" s="109"/>
      <c r="L17" s="109"/>
      <c r="M17" s="109"/>
      <c r="N17" s="121"/>
      <c r="O17" s="109"/>
      <c r="P17" s="109"/>
      <c r="Q17" s="109"/>
      <c r="R17" s="121"/>
    </row>
    <row r="18" spans="2:18" x14ac:dyDescent="0.25">
      <c r="B18" s="129" t="s">
        <v>100</v>
      </c>
      <c r="C18" s="24"/>
      <c r="D18" s="24"/>
      <c r="E18" s="24"/>
      <c r="F18" s="130"/>
      <c r="G18" s="24"/>
      <c r="H18" s="24"/>
      <c r="I18" s="109"/>
      <c r="J18" s="121"/>
      <c r="K18" s="109"/>
      <c r="L18" s="109"/>
      <c r="M18" s="109"/>
      <c r="N18" s="121"/>
      <c r="O18" s="109"/>
      <c r="P18" s="109"/>
      <c r="Q18" s="109"/>
      <c r="R18" s="121"/>
    </row>
  </sheetData>
  <mergeCells count="6">
    <mergeCell ref="B4:B6"/>
    <mergeCell ref="C4:R4"/>
    <mergeCell ref="C5:F5"/>
    <mergeCell ref="G5:J5"/>
    <mergeCell ref="K5:N5"/>
    <mergeCell ref="O5:R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dimension ref="A2:R20"/>
  <sheetViews>
    <sheetView workbookViewId="0">
      <selection activeCell="O7" sqref="O7:Q15"/>
    </sheetView>
  </sheetViews>
  <sheetFormatPr defaultRowHeight="15" x14ac:dyDescent="0.25"/>
  <sheetData>
    <row r="2" spans="1:18" x14ac:dyDescent="0.25">
      <c r="B2" s="8" t="s">
        <v>310</v>
      </c>
      <c r="C2" s="109"/>
      <c r="D2" s="109"/>
      <c r="E2" s="109"/>
      <c r="F2" s="121"/>
      <c r="G2" s="109"/>
      <c r="H2" s="109"/>
      <c r="I2" s="109"/>
      <c r="J2" s="121"/>
      <c r="K2" s="109"/>
      <c r="L2" s="109"/>
      <c r="M2" s="109"/>
      <c r="N2" s="121"/>
      <c r="O2" s="109"/>
      <c r="P2" s="109"/>
      <c r="Q2" s="109"/>
      <c r="R2" s="121"/>
    </row>
    <row r="3" spans="1:18" x14ac:dyDescent="0.25">
      <c r="B3" s="44" t="s">
        <v>275</v>
      </c>
      <c r="C3" s="367"/>
      <c r="D3" s="44"/>
      <c r="E3" s="44"/>
      <c r="F3" s="44"/>
      <c r="G3" s="44"/>
      <c r="H3" s="44"/>
      <c r="I3" s="109"/>
      <c r="J3" s="121"/>
      <c r="K3" s="109"/>
      <c r="L3" s="109"/>
      <c r="M3" s="109"/>
      <c r="N3" s="121"/>
      <c r="O3" s="109"/>
      <c r="P3" s="109"/>
      <c r="Q3" s="109"/>
      <c r="R3" s="121"/>
    </row>
    <row r="4" spans="1:18" x14ac:dyDescent="0.25">
      <c r="B4" s="308" t="s">
        <v>95</v>
      </c>
      <c r="C4" s="325" t="s">
        <v>72</v>
      </c>
      <c r="D4" s="325"/>
      <c r="E4" s="325"/>
      <c r="F4" s="325"/>
      <c r="G4" s="325"/>
      <c r="H4" s="325"/>
      <c r="I4" s="325"/>
      <c r="J4" s="325"/>
      <c r="K4" s="325"/>
      <c r="L4" s="325"/>
      <c r="M4" s="325"/>
      <c r="N4" s="325"/>
      <c r="O4" s="325"/>
      <c r="P4" s="325"/>
      <c r="Q4" s="325"/>
      <c r="R4" s="325"/>
    </row>
    <row r="5" spans="1:18" x14ac:dyDescent="0.25">
      <c r="B5" s="324"/>
      <c r="C5" s="326" t="s">
        <v>96</v>
      </c>
      <c r="D5" s="326"/>
      <c r="E5" s="326"/>
      <c r="F5" s="326"/>
      <c r="G5" s="325" t="s">
        <v>97</v>
      </c>
      <c r="H5" s="325"/>
      <c r="I5" s="325"/>
      <c r="J5" s="325"/>
      <c r="K5" s="326" t="s">
        <v>98</v>
      </c>
      <c r="L5" s="326"/>
      <c r="M5" s="326"/>
      <c r="N5" s="326"/>
      <c r="O5" s="325" t="s">
        <v>9</v>
      </c>
      <c r="P5" s="325"/>
      <c r="Q5" s="325"/>
      <c r="R5" s="325"/>
    </row>
    <row r="6" spans="1:18" ht="27" x14ac:dyDescent="0.25">
      <c r="B6" s="309"/>
      <c r="C6" s="16" t="s">
        <v>1</v>
      </c>
      <c r="D6" s="16" t="s">
        <v>2</v>
      </c>
      <c r="E6" s="16" t="s">
        <v>3</v>
      </c>
      <c r="F6" s="122" t="s">
        <v>15</v>
      </c>
      <c r="G6" s="16" t="s">
        <v>1</v>
      </c>
      <c r="H6" s="16" t="s">
        <v>2</v>
      </c>
      <c r="I6" s="16" t="s">
        <v>3</v>
      </c>
      <c r="J6" s="122" t="s">
        <v>15</v>
      </c>
      <c r="K6" s="16" t="s">
        <v>1</v>
      </c>
      <c r="L6" s="16" t="s">
        <v>2</v>
      </c>
      <c r="M6" s="16" t="s">
        <v>3</v>
      </c>
      <c r="N6" s="122" t="s">
        <v>15</v>
      </c>
      <c r="O6" s="16" t="s">
        <v>1</v>
      </c>
      <c r="P6" s="16" t="s">
        <v>2</v>
      </c>
      <c r="Q6" s="16" t="s">
        <v>3</v>
      </c>
      <c r="R6" s="122" t="s">
        <v>15</v>
      </c>
    </row>
    <row r="7" spans="1:18" x14ac:dyDescent="0.25">
      <c r="A7" s="366"/>
      <c r="B7" s="187" t="s">
        <v>198</v>
      </c>
      <c r="C7" s="51">
        <v>5</v>
      </c>
      <c r="D7" s="51">
        <v>1</v>
      </c>
      <c r="E7" s="51">
        <v>8</v>
      </c>
      <c r="F7" s="47">
        <v>20</v>
      </c>
      <c r="G7" s="51">
        <v>7</v>
      </c>
      <c r="H7" s="51">
        <v>0</v>
      </c>
      <c r="I7" s="51">
        <v>19</v>
      </c>
      <c r="J7" s="47">
        <v>0</v>
      </c>
      <c r="K7" s="51">
        <v>18</v>
      </c>
      <c r="L7" s="51">
        <v>1</v>
      </c>
      <c r="M7" s="51">
        <v>30</v>
      </c>
      <c r="N7" s="47">
        <v>5.56</v>
      </c>
      <c r="O7" s="51">
        <v>30</v>
      </c>
      <c r="P7" s="51">
        <v>2</v>
      </c>
      <c r="Q7" s="51">
        <v>57</v>
      </c>
      <c r="R7" s="47">
        <v>6.67</v>
      </c>
    </row>
    <row r="8" spans="1:18" x14ac:dyDescent="0.25">
      <c r="A8" s="366"/>
      <c r="B8" s="187" t="s">
        <v>199</v>
      </c>
      <c r="C8" s="51">
        <v>14</v>
      </c>
      <c r="D8" s="51">
        <v>1</v>
      </c>
      <c r="E8" s="51">
        <v>26</v>
      </c>
      <c r="F8" s="47">
        <v>7.14</v>
      </c>
      <c r="G8" s="51">
        <v>19</v>
      </c>
      <c r="H8" s="51">
        <v>0</v>
      </c>
      <c r="I8" s="51">
        <v>43</v>
      </c>
      <c r="J8" s="47">
        <v>0</v>
      </c>
      <c r="K8" s="51">
        <v>49</v>
      </c>
      <c r="L8" s="51">
        <v>1</v>
      </c>
      <c r="M8" s="51">
        <v>74</v>
      </c>
      <c r="N8" s="47">
        <v>2.04</v>
      </c>
      <c r="O8" s="51">
        <v>82</v>
      </c>
      <c r="P8" s="51">
        <v>2</v>
      </c>
      <c r="Q8" s="51">
        <v>143</v>
      </c>
      <c r="R8" s="47">
        <v>2.44</v>
      </c>
    </row>
    <row r="9" spans="1:18" x14ac:dyDescent="0.25">
      <c r="A9" s="366"/>
      <c r="B9" s="187" t="s">
        <v>200</v>
      </c>
      <c r="C9" s="51">
        <v>5</v>
      </c>
      <c r="D9" s="51">
        <v>0</v>
      </c>
      <c r="E9" s="51">
        <v>13</v>
      </c>
      <c r="F9" s="47">
        <v>0</v>
      </c>
      <c r="G9" s="51">
        <v>12</v>
      </c>
      <c r="H9" s="51">
        <v>0</v>
      </c>
      <c r="I9" s="51">
        <v>19</v>
      </c>
      <c r="J9" s="47">
        <v>0</v>
      </c>
      <c r="K9" s="51">
        <v>37</v>
      </c>
      <c r="L9" s="51">
        <v>4</v>
      </c>
      <c r="M9" s="51">
        <v>53</v>
      </c>
      <c r="N9" s="47">
        <v>10.81</v>
      </c>
      <c r="O9" s="51">
        <v>54</v>
      </c>
      <c r="P9" s="51">
        <v>4</v>
      </c>
      <c r="Q9" s="51">
        <v>85</v>
      </c>
      <c r="R9" s="47">
        <v>7.41</v>
      </c>
    </row>
    <row r="10" spans="1:18" x14ac:dyDescent="0.25">
      <c r="A10" s="366"/>
      <c r="B10" s="187" t="s">
        <v>201</v>
      </c>
      <c r="C10" s="51">
        <v>2</v>
      </c>
      <c r="D10" s="51">
        <v>0</v>
      </c>
      <c r="E10" s="51">
        <v>2</v>
      </c>
      <c r="F10" s="47">
        <v>0</v>
      </c>
      <c r="G10" s="51">
        <v>6</v>
      </c>
      <c r="H10" s="51">
        <v>1</v>
      </c>
      <c r="I10" s="51">
        <v>13</v>
      </c>
      <c r="J10" s="47">
        <v>16.670000000000002</v>
      </c>
      <c r="K10" s="51">
        <v>8</v>
      </c>
      <c r="L10" s="51">
        <v>1</v>
      </c>
      <c r="M10" s="51">
        <v>13</v>
      </c>
      <c r="N10" s="47">
        <v>12.5</v>
      </c>
      <c r="O10" s="51">
        <v>16</v>
      </c>
      <c r="P10" s="51">
        <v>2</v>
      </c>
      <c r="Q10" s="51">
        <v>28</v>
      </c>
      <c r="R10" s="47">
        <v>12.5</v>
      </c>
    </row>
    <row r="11" spans="1:18" x14ac:dyDescent="0.25">
      <c r="A11" s="366"/>
      <c r="B11" s="187" t="s">
        <v>202</v>
      </c>
      <c r="C11" s="51">
        <v>7</v>
      </c>
      <c r="D11" s="51">
        <v>3</v>
      </c>
      <c r="E11" s="51">
        <v>13</v>
      </c>
      <c r="F11" s="47">
        <v>42.86</v>
      </c>
      <c r="G11" s="51">
        <v>3</v>
      </c>
      <c r="H11" s="51">
        <v>0</v>
      </c>
      <c r="I11" s="51">
        <v>6</v>
      </c>
      <c r="J11" s="47">
        <v>0</v>
      </c>
      <c r="K11" s="51">
        <v>6</v>
      </c>
      <c r="L11" s="51">
        <v>0</v>
      </c>
      <c r="M11" s="51">
        <v>11</v>
      </c>
      <c r="N11" s="47">
        <v>0</v>
      </c>
      <c r="O11" s="51">
        <v>16</v>
      </c>
      <c r="P11" s="51">
        <v>3</v>
      </c>
      <c r="Q11" s="51">
        <v>30</v>
      </c>
      <c r="R11" s="47">
        <v>18.75</v>
      </c>
    </row>
    <row r="12" spans="1:18" x14ac:dyDescent="0.25">
      <c r="A12" s="366"/>
      <c r="B12" s="187" t="s">
        <v>203</v>
      </c>
      <c r="C12" s="51">
        <v>2</v>
      </c>
      <c r="D12" s="51">
        <v>0</v>
      </c>
      <c r="E12" s="51">
        <v>9</v>
      </c>
      <c r="F12" s="47">
        <v>0</v>
      </c>
      <c r="G12" s="51">
        <v>6</v>
      </c>
      <c r="H12" s="51">
        <v>0</v>
      </c>
      <c r="I12" s="51">
        <v>16</v>
      </c>
      <c r="J12" s="47">
        <v>0</v>
      </c>
      <c r="K12" s="51">
        <v>9</v>
      </c>
      <c r="L12" s="51">
        <v>2</v>
      </c>
      <c r="M12" s="51">
        <v>19</v>
      </c>
      <c r="N12" s="47">
        <v>22.22</v>
      </c>
      <c r="O12" s="51">
        <v>17</v>
      </c>
      <c r="P12" s="51">
        <v>2</v>
      </c>
      <c r="Q12" s="51">
        <v>44</v>
      </c>
      <c r="R12" s="47">
        <v>11.76</v>
      </c>
    </row>
    <row r="13" spans="1:18" x14ac:dyDescent="0.25">
      <c r="A13" s="366"/>
      <c r="B13" s="187" t="s">
        <v>204</v>
      </c>
      <c r="C13" s="51">
        <v>8</v>
      </c>
      <c r="D13" s="51">
        <v>0</v>
      </c>
      <c r="E13" s="51">
        <v>14</v>
      </c>
      <c r="F13" s="47">
        <v>0</v>
      </c>
      <c r="G13" s="51">
        <v>16</v>
      </c>
      <c r="H13" s="51">
        <v>1</v>
      </c>
      <c r="I13" s="51">
        <v>37</v>
      </c>
      <c r="J13" s="47">
        <v>6.25</v>
      </c>
      <c r="K13" s="51">
        <v>47</v>
      </c>
      <c r="L13" s="51">
        <v>3</v>
      </c>
      <c r="M13" s="51">
        <v>95</v>
      </c>
      <c r="N13" s="47">
        <v>6.38</v>
      </c>
      <c r="O13" s="51">
        <v>71</v>
      </c>
      <c r="P13" s="51">
        <v>4</v>
      </c>
      <c r="Q13" s="51">
        <v>146</v>
      </c>
      <c r="R13" s="47">
        <v>5.63</v>
      </c>
    </row>
    <row r="14" spans="1:18" x14ac:dyDescent="0.25">
      <c r="A14" s="366"/>
      <c r="B14" s="187" t="s">
        <v>205</v>
      </c>
      <c r="C14" s="51">
        <v>3</v>
      </c>
      <c r="D14" s="51">
        <v>0</v>
      </c>
      <c r="E14" s="51">
        <v>3</v>
      </c>
      <c r="F14" s="47">
        <v>0</v>
      </c>
      <c r="G14" s="51">
        <v>15</v>
      </c>
      <c r="H14" s="51">
        <v>1</v>
      </c>
      <c r="I14" s="51">
        <v>30</v>
      </c>
      <c r="J14" s="47">
        <v>6.67</v>
      </c>
      <c r="K14" s="51">
        <v>25</v>
      </c>
      <c r="L14" s="51">
        <v>5</v>
      </c>
      <c r="M14" s="51">
        <v>46</v>
      </c>
      <c r="N14" s="47">
        <v>20</v>
      </c>
      <c r="O14" s="51">
        <v>43</v>
      </c>
      <c r="P14" s="51">
        <v>6</v>
      </c>
      <c r="Q14" s="51">
        <v>79</v>
      </c>
      <c r="R14" s="47">
        <v>13.95</v>
      </c>
    </row>
    <row r="15" spans="1:18" x14ac:dyDescent="0.25">
      <c r="A15" s="366"/>
      <c r="B15" s="187" t="s">
        <v>206</v>
      </c>
      <c r="C15" s="51">
        <v>11</v>
      </c>
      <c r="D15" s="51">
        <v>0</v>
      </c>
      <c r="E15" s="51">
        <v>17</v>
      </c>
      <c r="F15" s="47">
        <v>0</v>
      </c>
      <c r="G15" s="51">
        <v>6</v>
      </c>
      <c r="H15" s="51">
        <v>1</v>
      </c>
      <c r="I15" s="51">
        <v>18</v>
      </c>
      <c r="J15" s="47">
        <v>16.670000000000002</v>
      </c>
      <c r="K15" s="51">
        <v>17</v>
      </c>
      <c r="L15" s="51">
        <v>1</v>
      </c>
      <c r="M15" s="51">
        <v>35</v>
      </c>
      <c r="N15" s="47">
        <v>5.88</v>
      </c>
      <c r="O15" s="51">
        <v>34</v>
      </c>
      <c r="P15" s="51">
        <v>2</v>
      </c>
      <c r="Q15" s="51">
        <v>70</v>
      </c>
      <c r="R15" s="47">
        <v>5.88</v>
      </c>
    </row>
    <row r="16" spans="1:18" x14ac:dyDescent="0.25">
      <c r="A16" s="366"/>
      <c r="B16" s="123" t="s">
        <v>9</v>
      </c>
      <c r="C16" s="124">
        <v>57</v>
      </c>
      <c r="D16" s="125">
        <v>5</v>
      </c>
      <c r="E16" s="124">
        <v>105</v>
      </c>
      <c r="F16" s="39">
        <v>8.77</v>
      </c>
      <c r="G16" s="124">
        <v>90</v>
      </c>
      <c r="H16" s="126">
        <v>4</v>
      </c>
      <c r="I16" s="124">
        <v>201</v>
      </c>
      <c r="J16" s="39">
        <v>4.4400000000000004</v>
      </c>
      <c r="K16" s="124">
        <v>216</v>
      </c>
      <c r="L16" s="124">
        <v>18</v>
      </c>
      <c r="M16" s="127">
        <v>376</v>
      </c>
      <c r="N16" s="128">
        <v>8.33</v>
      </c>
      <c r="O16" s="127">
        <v>363</v>
      </c>
      <c r="P16" s="124">
        <v>27</v>
      </c>
      <c r="Q16" s="127">
        <v>682</v>
      </c>
      <c r="R16" s="128">
        <v>7.44</v>
      </c>
    </row>
    <row r="17" spans="1:18" x14ac:dyDescent="0.25">
      <c r="A17" s="366"/>
      <c r="B17" s="129" t="s">
        <v>99</v>
      </c>
      <c r="C17" s="24"/>
      <c r="D17" s="24"/>
      <c r="E17" s="24"/>
      <c r="F17" s="130"/>
      <c r="G17" s="24"/>
      <c r="H17" s="24"/>
      <c r="I17" s="109"/>
      <c r="J17" s="121"/>
      <c r="K17" s="109"/>
      <c r="L17" s="109"/>
      <c r="M17" s="109"/>
      <c r="N17" s="121"/>
      <c r="O17" s="109"/>
      <c r="P17" s="109"/>
      <c r="Q17" s="109"/>
      <c r="R17" s="121"/>
    </row>
    <row r="18" spans="1:18" x14ac:dyDescent="0.25">
      <c r="B18" s="129" t="s">
        <v>100</v>
      </c>
      <c r="C18" s="24"/>
      <c r="D18" s="24"/>
      <c r="E18" s="24"/>
      <c r="F18" s="130"/>
      <c r="G18" s="24"/>
      <c r="H18" s="24"/>
      <c r="I18" s="109"/>
      <c r="J18" s="121"/>
      <c r="K18" s="109"/>
      <c r="L18" s="109"/>
      <c r="M18" s="109"/>
      <c r="N18" s="121"/>
      <c r="O18" s="109"/>
      <c r="P18" s="109"/>
      <c r="Q18" s="109"/>
      <c r="R18" s="121"/>
    </row>
    <row r="20" spans="1:18" x14ac:dyDescent="0.25">
      <c r="C20" s="203">
        <f>SUM(C7:C15)</f>
        <v>57</v>
      </c>
      <c r="D20" s="203">
        <f t="shared" ref="D20:E20" si="0">SUM(D7:D15)</f>
        <v>5</v>
      </c>
      <c r="E20" s="203">
        <f t="shared" si="0"/>
        <v>105</v>
      </c>
    </row>
  </sheetData>
  <mergeCells count="6">
    <mergeCell ref="B4:B6"/>
    <mergeCell ref="C4:R4"/>
    <mergeCell ref="C5:F5"/>
    <mergeCell ref="G5:J5"/>
    <mergeCell ref="K5:N5"/>
    <mergeCell ref="O5:R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dimension ref="A2:N27"/>
  <sheetViews>
    <sheetView workbookViewId="0">
      <selection activeCell="E17" sqref="E17"/>
    </sheetView>
  </sheetViews>
  <sheetFormatPr defaultRowHeight="15" x14ac:dyDescent="0.25"/>
  <cols>
    <col min="2" max="2" width="14.7109375" customWidth="1"/>
    <col min="3" max="13" width="7" customWidth="1"/>
  </cols>
  <sheetData>
    <row r="2" spans="2:14" x14ac:dyDescent="0.25">
      <c r="B2" s="91" t="s">
        <v>311</v>
      </c>
    </row>
    <row r="3" spans="2:14" x14ac:dyDescent="0.25">
      <c r="B3" s="31" t="s">
        <v>277</v>
      </c>
    </row>
    <row r="4" spans="2:14" x14ac:dyDescent="0.25">
      <c r="B4" s="327" t="s">
        <v>101</v>
      </c>
      <c r="C4" s="328">
        <v>2021</v>
      </c>
      <c r="D4" s="328"/>
      <c r="E4" s="328"/>
      <c r="F4" s="328"/>
      <c r="G4" s="328"/>
      <c r="H4" s="328"/>
      <c r="I4" s="328"/>
      <c r="J4" s="328"/>
      <c r="K4" s="329" t="s">
        <v>102</v>
      </c>
      <c r="L4" s="329"/>
      <c r="M4" s="329"/>
    </row>
    <row r="5" spans="2:14" x14ac:dyDescent="0.25">
      <c r="B5" s="327"/>
      <c r="C5" s="328"/>
      <c r="D5" s="328"/>
      <c r="E5" s="328"/>
      <c r="F5" s="328"/>
      <c r="G5" s="328"/>
      <c r="H5" s="328"/>
      <c r="I5" s="328"/>
      <c r="J5" s="328"/>
      <c r="K5" s="330" t="s">
        <v>276</v>
      </c>
      <c r="L5" s="330"/>
      <c r="M5" s="330"/>
    </row>
    <row r="6" spans="2:14" ht="27" x14ac:dyDescent="0.25">
      <c r="B6" s="327"/>
      <c r="C6" s="131" t="s">
        <v>103</v>
      </c>
      <c r="D6" s="132" t="s">
        <v>104</v>
      </c>
      <c r="E6" s="131" t="s">
        <v>1</v>
      </c>
      <c r="F6" s="132" t="s">
        <v>104</v>
      </c>
      <c r="G6" s="131" t="s">
        <v>2</v>
      </c>
      <c r="H6" s="132" t="s">
        <v>104</v>
      </c>
      <c r="I6" s="131" t="s">
        <v>3</v>
      </c>
      <c r="J6" s="132" t="s">
        <v>104</v>
      </c>
      <c r="K6" s="133" t="s">
        <v>1</v>
      </c>
      <c r="L6" s="133" t="s">
        <v>2</v>
      </c>
      <c r="M6" s="133" t="s">
        <v>3</v>
      </c>
    </row>
    <row r="7" spans="2:14" x14ac:dyDescent="0.25">
      <c r="B7" s="134" t="s">
        <v>105</v>
      </c>
      <c r="C7" s="196">
        <v>12</v>
      </c>
      <c r="D7" s="20">
        <v>3.07</v>
      </c>
      <c r="E7" s="135">
        <v>4961</v>
      </c>
      <c r="F7" s="21">
        <v>49.89</v>
      </c>
      <c r="G7" s="136">
        <v>81</v>
      </c>
      <c r="H7" s="20">
        <v>36</v>
      </c>
      <c r="I7" s="135">
        <v>6752</v>
      </c>
      <c r="J7" s="21">
        <v>46.6</v>
      </c>
      <c r="K7" s="199">
        <v>905</v>
      </c>
      <c r="L7" s="199">
        <v>24</v>
      </c>
      <c r="M7" s="199">
        <v>1296</v>
      </c>
    </row>
    <row r="8" spans="2:14" x14ac:dyDescent="0.25">
      <c r="B8" s="134" t="s">
        <v>106</v>
      </c>
      <c r="C8" s="196">
        <v>3</v>
      </c>
      <c r="D8" s="20">
        <v>0.77</v>
      </c>
      <c r="E8" s="135">
        <v>215</v>
      </c>
      <c r="F8" s="21">
        <v>2.16</v>
      </c>
      <c r="G8" s="136">
        <v>5</v>
      </c>
      <c r="H8" s="20">
        <v>2.2200000000000002</v>
      </c>
      <c r="I8" s="135">
        <v>323</v>
      </c>
      <c r="J8" s="21">
        <v>2.23</v>
      </c>
      <c r="K8" s="199">
        <v>20</v>
      </c>
      <c r="L8" s="199">
        <v>-1</v>
      </c>
      <c r="M8" s="199">
        <v>58</v>
      </c>
    </row>
    <row r="9" spans="2:14" x14ac:dyDescent="0.25">
      <c r="B9" s="134" t="s">
        <v>107</v>
      </c>
      <c r="C9" s="196">
        <v>66</v>
      </c>
      <c r="D9" s="20">
        <v>16.88</v>
      </c>
      <c r="E9" s="135">
        <v>1191</v>
      </c>
      <c r="F9" s="21">
        <v>11.98</v>
      </c>
      <c r="G9" s="136">
        <v>39</v>
      </c>
      <c r="H9" s="20">
        <v>17.329999999999998</v>
      </c>
      <c r="I9" s="135">
        <v>1773</v>
      </c>
      <c r="J9" s="21">
        <v>12.24</v>
      </c>
      <c r="K9" s="199">
        <v>161</v>
      </c>
      <c r="L9" s="199">
        <v>10</v>
      </c>
      <c r="M9" s="199">
        <v>226</v>
      </c>
    </row>
    <row r="10" spans="2:14" x14ac:dyDescent="0.25">
      <c r="B10" s="137" t="s">
        <v>108</v>
      </c>
      <c r="C10" s="197">
        <v>81</v>
      </c>
      <c r="D10" s="139">
        <v>20.72</v>
      </c>
      <c r="E10" s="140">
        <v>6367</v>
      </c>
      <c r="F10" s="141">
        <v>64.03</v>
      </c>
      <c r="G10" s="142">
        <v>125</v>
      </c>
      <c r="H10" s="139">
        <v>55.56</v>
      </c>
      <c r="I10" s="140">
        <v>8848</v>
      </c>
      <c r="J10" s="141">
        <v>61.07</v>
      </c>
      <c r="K10" s="200">
        <v>1086</v>
      </c>
      <c r="L10" s="200">
        <v>33</v>
      </c>
      <c r="M10" s="200">
        <v>1580</v>
      </c>
      <c r="N10" s="259"/>
    </row>
    <row r="11" spans="2:14" x14ac:dyDescent="0.25">
      <c r="B11" s="134" t="s">
        <v>109</v>
      </c>
      <c r="C11" s="196">
        <v>119</v>
      </c>
      <c r="D11" s="20">
        <v>30.43</v>
      </c>
      <c r="E11" s="143">
        <v>1883</v>
      </c>
      <c r="F11" s="21">
        <v>18.940000000000001</v>
      </c>
      <c r="G11" s="136">
        <v>49</v>
      </c>
      <c r="H11" s="20">
        <v>21.78</v>
      </c>
      <c r="I11" s="135">
        <v>2882</v>
      </c>
      <c r="J11" s="21">
        <v>19.89</v>
      </c>
      <c r="K11" s="199">
        <v>403</v>
      </c>
      <c r="L11" s="199">
        <v>14</v>
      </c>
      <c r="M11" s="199">
        <v>601</v>
      </c>
      <c r="N11" s="259"/>
    </row>
    <row r="12" spans="2:14" x14ac:dyDescent="0.25">
      <c r="B12" s="134" t="s">
        <v>110</v>
      </c>
      <c r="C12" s="196">
        <v>157</v>
      </c>
      <c r="D12" s="20">
        <v>40.15</v>
      </c>
      <c r="E12" s="143">
        <v>1622</v>
      </c>
      <c r="F12" s="21">
        <v>16.309999999999999</v>
      </c>
      <c r="G12" s="136">
        <v>48</v>
      </c>
      <c r="H12" s="20">
        <v>21.33</v>
      </c>
      <c r="I12" s="143">
        <v>2635</v>
      </c>
      <c r="J12" s="21">
        <v>18.190000000000001</v>
      </c>
      <c r="K12" s="199">
        <v>382</v>
      </c>
      <c r="L12" s="199">
        <v>16</v>
      </c>
      <c r="M12" s="199">
        <v>667</v>
      </c>
      <c r="N12" s="259"/>
    </row>
    <row r="13" spans="2:14" x14ac:dyDescent="0.25">
      <c r="B13" s="134" t="s">
        <v>210</v>
      </c>
      <c r="C13" s="196">
        <v>34</v>
      </c>
      <c r="D13" s="20">
        <v>8.6999999999999993</v>
      </c>
      <c r="E13" s="143">
        <v>71</v>
      </c>
      <c r="F13" s="21">
        <v>0.71</v>
      </c>
      <c r="G13" s="136">
        <v>3</v>
      </c>
      <c r="H13" s="20">
        <v>1.33</v>
      </c>
      <c r="I13" s="143">
        <v>123</v>
      </c>
      <c r="J13" s="21">
        <v>0.85</v>
      </c>
      <c r="K13" s="199">
        <v>19</v>
      </c>
      <c r="L13" s="199">
        <v>1</v>
      </c>
      <c r="M13" s="199">
        <v>50</v>
      </c>
      <c r="N13" s="259"/>
    </row>
    <row r="14" spans="2:14" x14ac:dyDescent="0.25">
      <c r="B14" s="144" t="s">
        <v>211</v>
      </c>
      <c r="C14" s="197">
        <v>310</v>
      </c>
      <c r="D14" s="139">
        <v>79.28</v>
      </c>
      <c r="E14" s="145">
        <v>3576</v>
      </c>
      <c r="F14" s="141">
        <v>35.97</v>
      </c>
      <c r="G14" s="138">
        <v>100</v>
      </c>
      <c r="H14" s="139">
        <v>44.44</v>
      </c>
      <c r="I14" s="145">
        <v>5640</v>
      </c>
      <c r="J14" s="141">
        <v>38.93</v>
      </c>
      <c r="K14" s="200">
        <v>804</v>
      </c>
      <c r="L14" s="200">
        <v>31</v>
      </c>
      <c r="M14" s="200">
        <v>1318</v>
      </c>
      <c r="N14" s="259"/>
    </row>
    <row r="15" spans="2:14" x14ac:dyDescent="0.25">
      <c r="B15" s="146" t="s">
        <v>180</v>
      </c>
      <c r="C15" s="198">
        <v>391</v>
      </c>
      <c r="D15" s="23">
        <v>100</v>
      </c>
      <c r="E15" s="147">
        <v>9943</v>
      </c>
      <c r="F15" s="23">
        <v>100</v>
      </c>
      <c r="G15" s="147">
        <v>225</v>
      </c>
      <c r="H15" s="23">
        <v>100</v>
      </c>
      <c r="I15" s="147">
        <v>14488</v>
      </c>
      <c r="J15" s="23">
        <v>100</v>
      </c>
      <c r="K15" s="201">
        <v>1890</v>
      </c>
      <c r="L15" s="201">
        <v>64</v>
      </c>
      <c r="M15" s="201">
        <v>2898</v>
      </c>
    </row>
    <row r="20" spans="1:13" ht="15" customHeight="1" x14ac:dyDescent="0.25">
      <c r="A20" s="230"/>
      <c r="B20" s="231"/>
      <c r="C20" s="232"/>
      <c r="D20" s="229"/>
      <c r="E20" s="232"/>
      <c r="F20" s="233"/>
      <c r="G20" s="232"/>
      <c r="H20" s="233"/>
      <c r="I20" s="232"/>
      <c r="J20" s="233"/>
      <c r="K20" s="230"/>
      <c r="L20" s="230"/>
      <c r="M20" s="230"/>
    </row>
    <row r="21" spans="1:13" ht="15" customHeight="1" x14ac:dyDescent="0.25">
      <c r="A21" s="230"/>
      <c r="B21" s="231"/>
      <c r="C21" s="232"/>
      <c r="D21" s="229"/>
      <c r="E21" s="232"/>
      <c r="F21" s="233"/>
      <c r="G21" s="232"/>
      <c r="H21" s="233"/>
      <c r="I21" s="232"/>
      <c r="J21" s="233"/>
      <c r="K21" s="230"/>
      <c r="L21" s="230"/>
      <c r="M21" s="230"/>
    </row>
    <row r="22" spans="1:13" ht="15" customHeight="1" x14ac:dyDescent="0.25">
      <c r="A22" s="230"/>
      <c r="B22" s="231"/>
      <c r="C22" s="232"/>
      <c r="D22" s="229"/>
      <c r="E22" s="232"/>
      <c r="F22" s="233"/>
      <c r="G22" s="232"/>
      <c r="H22" s="233"/>
      <c r="I22" s="232"/>
      <c r="J22" s="233"/>
      <c r="K22" s="230"/>
      <c r="L22" s="230"/>
      <c r="M22" s="230"/>
    </row>
    <row r="23" spans="1:13" ht="15" customHeight="1" x14ac:dyDescent="0.25">
      <c r="A23" s="230"/>
      <c r="B23" s="231"/>
      <c r="C23" s="232"/>
      <c r="D23" s="229"/>
      <c r="E23" s="232"/>
      <c r="F23" s="233"/>
      <c r="G23" s="232"/>
      <c r="H23" s="233"/>
      <c r="I23" s="232"/>
      <c r="J23" s="233"/>
      <c r="K23" s="230"/>
      <c r="L23" s="230"/>
      <c r="M23" s="230"/>
    </row>
    <row r="24" spans="1:13" ht="15" customHeight="1" x14ac:dyDescent="0.25">
      <c r="A24" s="230"/>
      <c r="B24" s="231"/>
      <c r="C24" s="232"/>
      <c r="D24" s="229"/>
      <c r="E24" s="232"/>
      <c r="F24" s="233"/>
      <c r="G24" s="232"/>
      <c r="H24" s="233"/>
      <c r="I24" s="232"/>
      <c r="J24" s="233"/>
      <c r="K24" s="230"/>
      <c r="L24" s="230"/>
      <c r="M24" s="230"/>
    </row>
    <row r="25" spans="1:13" ht="15" customHeight="1" x14ac:dyDescent="0.25">
      <c r="A25" s="230"/>
      <c r="B25" s="231"/>
      <c r="C25" s="232"/>
      <c r="D25" s="229"/>
      <c r="E25" s="232"/>
      <c r="F25" s="233"/>
      <c r="G25" s="232"/>
      <c r="H25" s="233"/>
      <c r="I25" s="232"/>
      <c r="J25" s="233"/>
      <c r="K25" s="230"/>
      <c r="L25" s="230"/>
      <c r="M25" s="230"/>
    </row>
    <row r="26" spans="1:13" ht="15" customHeight="1" x14ac:dyDescent="0.25">
      <c r="A26" s="230"/>
      <c r="B26" s="231"/>
      <c r="C26" s="232"/>
      <c r="D26" s="229"/>
      <c r="E26" s="232"/>
      <c r="F26" s="233"/>
      <c r="G26" s="232"/>
      <c r="H26" s="233"/>
      <c r="I26" s="232"/>
      <c r="J26" s="233"/>
      <c r="K26" s="230"/>
      <c r="L26" s="230"/>
      <c r="M26" s="230"/>
    </row>
    <row r="27" spans="1:13" ht="15" customHeight="1" x14ac:dyDescent="0.25">
      <c r="A27" s="230"/>
      <c r="B27" s="231"/>
      <c r="C27" s="232"/>
      <c r="D27" s="229"/>
      <c r="E27" s="232"/>
      <c r="F27" s="233"/>
      <c r="G27" s="232"/>
      <c r="H27" s="233"/>
      <c r="I27" s="232"/>
      <c r="J27" s="233"/>
      <c r="K27" s="230"/>
      <c r="L27" s="230"/>
      <c r="M27" s="230"/>
    </row>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dimension ref="B2:I20"/>
  <sheetViews>
    <sheetView workbookViewId="0">
      <selection activeCell="C14" sqref="C14"/>
    </sheetView>
  </sheetViews>
  <sheetFormatPr defaultRowHeight="15" x14ac:dyDescent="0.25"/>
  <cols>
    <col min="2" max="2" width="18.28515625" customWidth="1"/>
    <col min="9" max="9" width="12.5703125" customWidth="1"/>
  </cols>
  <sheetData>
    <row r="2" spans="2:9" x14ac:dyDescent="0.25">
      <c r="B2" s="8" t="s">
        <v>312</v>
      </c>
      <c r="C2" s="8"/>
      <c r="D2" s="8"/>
      <c r="E2" s="8"/>
      <c r="F2" s="8"/>
    </row>
    <row r="3" spans="2:9" ht="15.75" thickBot="1" x14ac:dyDescent="0.3">
      <c r="B3" s="267" t="s">
        <v>278</v>
      </c>
      <c r="C3" s="267"/>
      <c r="D3" s="267"/>
      <c r="E3" s="267"/>
      <c r="F3" s="267"/>
    </row>
    <row r="4" spans="2:9" x14ac:dyDescent="0.25">
      <c r="B4" s="334" t="s">
        <v>101</v>
      </c>
      <c r="C4" s="331">
        <v>2021</v>
      </c>
      <c r="D4" s="331"/>
      <c r="E4" s="333">
        <v>2020</v>
      </c>
      <c r="F4" s="333"/>
      <c r="G4" s="333">
        <v>2019</v>
      </c>
      <c r="H4" s="333"/>
    </row>
    <row r="5" spans="2:9" x14ac:dyDescent="0.25">
      <c r="B5" s="335"/>
      <c r="C5" s="332"/>
      <c r="D5" s="332"/>
      <c r="E5" s="274"/>
      <c r="F5" s="274"/>
      <c r="G5" s="274"/>
      <c r="H5" s="274"/>
    </row>
    <row r="6" spans="2:9" ht="27" x14ac:dyDescent="0.25">
      <c r="B6" s="330"/>
      <c r="C6" s="252" t="s">
        <v>12</v>
      </c>
      <c r="D6" s="252" t="s">
        <v>8</v>
      </c>
      <c r="E6" s="252" t="s">
        <v>12</v>
      </c>
      <c r="F6" s="252" t="s">
        <v>8</v>
      </c>
      <c r="G6" s="252" t="s">
        <v>12</v>
      </c>
      <c r="H6" s="252" t="s">
        <v>8</v>
      </c>
    </row>
    <row r="7" spans="2:9" x14ac:dyDescent="0.25">
      <c r="B7" s="246" t="s">
        <v>105</v>
      </c>
      <c r="C7" s="247">
        <v>1.6327353356178191</v>
      </c>
      <c r="D7" s="248">
        <v>1.1854236792038637</v>
      </c>
      <c r="E7" s="249">
        <v>1.4053254437869822</v>
      </c>
      <c r="F7" s="250">
        <v>1.0339198258661346</v>
      </c>
      <c r="G7" s="251">
        <v>1.5745079662605435</v>
      </c>
      <c r="H7" s="248">
        <v>1.1159824631327222</v>
      </c>
    </row>
    <row r="8" spans="2:9" x14ac:dyDescent="0.25">
      <c r="B8" s="134" t="s">
        <v>106</v>
      </c>
      <c r="C8" s="244">
        <v>2.3255813953488373</v>
      </c>
      <c r="D8" s="20">
        <v>1.524390243902439</v>
      </c>
      <c r="E8" s="239">
        <v>3.0769230769230771</v>
      </c>
      <c r="F8" s="21">
        <v>2.214022140221402</v>
      </c>
      <c r="G8" s="241">
        <v>2.5179856115107913</v>
      </c>
      <c r="H8" s="20">
        <v>1.7902813299232736</v>
      </c>
    </row>
    <row r="9" spans="2:9" x14ac:dyDescent="0.25">
      <c r="B9" s="134" t="s">
        <v>107</v>
      </c>
      <c r="C9" s="244">
        <v>3.2745591939546599</v>
      </c>
      <c r="D9" s="20">
        <v>2.1523178807947021</v>
      </c>
      <c r="E9" s="239">
        <v>2.8155339805825239</v>
      </c>
      <c r="F9" s="21">
        <v>1.8401015228426396</v>
      </c>
      <c r="G9" s="241">
        <v>2.0689655172413794</v>
      </c>
      <c r="H9" s="20">
        <v>1.2771996215704824</v>
      </c>
    </row>
    <row r="10" spans="2:9" x14ac:dyDescent="0.25">
      <c r="B10" s="137" t="s">
        <v>108</v>
      </c>
      <c r="C10" s="245">
        <v>1.9632479974870425</v>
      </c>
      <c r="D10" s="139">
        <v>1.3930680931683941</v>
      </c>
      <c r="E10" s="240">
        <v>1.7420943003219085</v>
      </c>
      <c r="F10" s="141">
        <v>1.25</v>
      </c>
      <c r="G10" s="242">
        <v>1.7056952876553917</v>
      </c>
      <c r="H10" s="139">
        <v>1.1762360446570972</v>
      </c>
    </row>
    <row r="11" spans="2:9" x14ac:dyDescent="0.25">
      <c r="B11" s="134" t="s">
        <v>109</v>
      </c>
      <c r="C11" s="244">
        <v>2.6022304832713754</v>
      </c>
      <c r="D11" s="20">
        <v>1.6717843739338112</v>
      </c>
      <c r="E11" s="239">
        <v>2.3648648648648649</v>
      </c>
      <c r="F11" s="21">
        <v>1.5112262521588946</v>
      </c>
      <c r="G11" s="241">
        <v>2.4239543726235739</v>
      </c>
      <c r="H11" s="20">
        <v>1.4722863741339491</v>
      </c>
    </row>
    <row r="12" spans="2:9" x14ac:dyDescent="0.25">
      <c r="B12" s="134" t="s">
        <v>110</v>
      </c>
      <c r="C12" s="244">
        <v>2.9593094944512948</v>
      </c>
      <c r="D12" s="20">
        <v>1.7890421170331718</v>
      </c>
      <c r="E12" s="239">
        <v>2.5806451612903225</v>
      </c>
      <c r="F12" s="21">
        <v>1.6</v>
      </c>
      <c r="G12" s="241">
        <v>2.4691358024691357</v>
      </c>
      <c r="H12" s="20">
        <v>1.480932987782303</v>
      </c>
    </row>
    <row r="13" spans="2:9" x14ac:dyDescent="0.25">
      <c r="B13" s="134" t="s">
        <v>210</v>
      </c>
      <c r="C13" s="244">
        <v>4.225352112676056</v>
      </c>
      <c r="D13" s="20">
        <v>2.3809523809523809</v>
      </c>
      <c r="E13" s="239">
        <v>3.8461538461538463</v>
      </c>
      <c r="F13" s="21">
        <v>2.666666666666667</v>
      </c>
      <c r="G13" s="241">
        <v>1.6666666666666667</v>
      </c>
      <c r="H13" s="20">
        <v>1.0416666666666665</v>
      </c>
    </row>
    <row r="14" spans="2:9" x14ac:dyDescent="0.25">
      <c r="B14" s="144" t="s">
        <v>211</v>
      </c>
      <c r="C14" s="245">
        <v>2.796420581655481</v>
      </c>
      <c r="D14" s="139">
        <v>1.7421602787456445</v>
      </c>
      <c r="E14" s="141">
        <v>2.4891774891774894</v>
      </c>
      <c r="F14" s="141">
        <v>1.5713960373491234</v>
      </c>
      <c r="G14" s="243">
        <v>2.4312896405919662</v>
      </c>
      <c r="H14" s="139">
        <v>1.469413831656285</v>
      </c>
    </row>
    <row r="15" spans="2:9" x14ac:dyDescent="0.25">
      <c r="B15" s="146" t="s">
        <v>180</v>
      </c>
      <c r="C15" s="49">
        <v>2.262898521572966</v>
      </c>
      <c r="D15" s="49">
        <v>1.5292598382382927</v>
      </c>
      <c r="E15" s="49">
        <v>1.9992549360486773</v>
      </c>
      <c r="F15" s="49">
        <v>1.3700961620287635</v>
      </c>
      <c r="G15" s="49">
        <v>1.9622500467202393</v>
      </c>
      <c r="H15" s="49">
        <v>1.2888970723623641</v>
      </c>
    </row>
    <row r="16" spans="2:9" ht="16.5" x14ac:dyDescent="0.3">
      <c r="C16" s="260"/>
      <c r="D16" s="260"/>
      <c r="E16" s="260"/>
      <c r="F16" s="260"/>
      <c r="G16" s="260"/>
      <c r="H16" s="260"/>
      <c r="I16" s="260"/>
    </row>
    <row r="17" spans="2:4" x14ac:dyDescent="0.25">
      <c r="B17" s="22" t="s">
        <v>44</v>
      </c>
    </row>
    <row r="18" spans="2:4" x14ac:dyDescent="0.25">
      <c r="B18" s="22" t="s">
        <v>10</v>
      </c>
    </row>
    <row r="20" spans="2:4" ht="16.5" x14ac:dyDescent="0.3">
      <c r="D20" s="260"/>
    </row>
  </sheetData>
  <mergeCells count="5">
    <mergeCell ref="B3:F3"/>
    <mergeCell ref="C4:D5"/>
    <mergeCell ref="E4:F5"/>
    <mergeCell ref="B4:B6"/>
    <mergeCell ref="G4:H5"/>
  </mergeCells>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5"/>
  <dimension ref="A2:I118"/>
  <sheetViews>
    <sheetView workbookViewId="0">
      <selection activeCell="J22" sqref="J22"/>
    </sheetView>
  </sheetViews>
  <sheetFormatPr defaultRowHeight="15" x14ac:dyDescent="0.25"/>
  <cols>
    <col min="2" max="2" width="31.28515625" customWidth="1"/>
  </cols>
  <sheetData>
    <row r="2" spans="2:9" x14ac:dyDescent="0.25">
      <c r="B2" s="8" t="s">
        <v>313</v>
      </c>
      <c r="F2" s="157"/>
      <c r="G2" s="157"/>
      <c r="H2" s="157"/>
    </row>
    <row r="3" spans="2:9" x14ac:dyDescent="0.25">
      <c r="B3" s="158" t="s">
        <v>279</v>
      </c>
      <c r="F3" s="157"/>
      <c r="G3" s="157"/>
      <c r="H3" s="157"/>
    </row>
    <row r="4" spans="2:9" x14ac:dyDescent="0.25">
      <c r="B4" s="317" t="s">
        <v>111</v>
      </c>
      <c r="C4" s="336" t="s">
        <v>28</v>
      </c>
      <c r="D4" s="336" t="s">
        <v>2</v>
      </c>
      <c r="E4" s="336" t="s">
        <v>3</v>
      </c>
      <c r="F4" s="339" t="s">
        <v>112</v>
      </c>
      <c r="G4" s="339"/>
      <c r="H4" s="339"/>
      <c r="I4" s="337" t="s">
        <v>40</v>
      </c>
    </row>
    <row r="5" spans="2:9" x14ac:dyDescent="0.25">
      <c r="B5" s="318"/>
      <c r="C5" s="143" t="s">
        <v>1</v>
      </c>
      <c r="D5" s="143" t="s">
        <v>2</v>
      </c>
      <c r="E5" s="143" t="s">
        <v>3</v>
      </c>
      <c r="F5" s="143" t="s">
        <v>1</v>
      </c>
      <c r="G5" s="143" t="s">
        <v>2</v>
      </c>
      <c r="H5" s="143" t="s">
        <v>3</v>
      </c>
      <c r="I5" s="338"/>
    </row>
    <row r="6" spans="2:9" x14ac:dyDescent="0.25">
      <c r="B6" s="61" t="s">
        <v>113</v>
      </c>
      <c r="C6" s="33">
        <v>622</v>
      </c>
      <c r="D6" s="34">
        <v>35</v>
      </c>
      <c r="E6" s="33">
        <v>1115</v>
      </c>
      <c r="F6" s="149">
        <v>6.26</v>
      </c>
      <c r="G6" s="36">
        <v>15.56</v>
      </c>
      <c r="H6" s="149">
        <v>7.7</v>
      </c>
      <c r="I6" s="36">
        <v>5.627009646302251</v>
      </c>
    </row>
    <row r="7" spans="2:9" x14ac:dyDescent="0.25">
      <c r="B7" s="61" t="s">
        <v>114</v>
      </c>
      <c r="C7" s="33">
        <v>3785</v>
      </c>
      <c r="D7" s="34">
        <v>39</v>
      </c>
      <c r="E7" s="33">
        <v>5771</v>
      </c>
      <c r="F7" s="149">
        <v>38.07</v>
      </c>
      <c r="G7" s="36">
        <v>17.329999999999998</v>
      </c>
      <c r="H7" s="149">
        <v>39.83</v>
      </c>
      <c r="I7" s="36">
        <v>1.0303830911492733</v>
      </c>
    </row>
    <row r="8" spans="2:9" x14ac:dyDescent="0.25">
      <c r="B8" s="61" t="s">
        <v>115</v>
      </c>
      <c r="C8" s="33">
        <v>1311</v>
      </c>
      <c r="D8" s="34">
        <v>18</v>
      </c>
      <c r="E8" s="33">
        <v>1847</v>
      </c>
      <c r="F8" s="149">
        <v>13.19</v>
      </c>
      <c r="G8" s="36">
        <v>8</v>
      </c>
      <c r="H8" s="149">
        <v>12.75</v>
      </c>
      <c r="I8" s="36">
        <v>1.3729977116704806</v>
      </c>
    </row>
    <row r="9" spans="2:9" x14ac:dyDescent="0.25">
      <c r="B9" s="61" t="s">
        <v>116</v>
      </c>
      <c r="C9" s="33">
        <v>1301</v>
      </c>
      <c r="D9" s="34">
        <v>16</v>
      </c>
      <c r="E9" s="33">
        <v>2168</v>
      </c>
      <c r="F9" s="149">
        <v>13.08</v>
      </c>
      <c r="G9" s="36">
        <v>7.11</v>
      </c>
      <c r="H9" s="149">
        <v>14.96</v>
      </c>
      <c r="I9" s="36">
        <v>1.2298232129131437</v>
      </c>
    </row>
    <row r="10" spans="2:9" ht="15" customHeight="1" x14ac:dyDescent="0.25">
      <c r="B10" s="61" t="s">
        <v>117</v>
      </c>
      <c r="C10" s="33">
        <v>237</v>
      </c>
      <c r="D10" s="34">
        <v>11</v>
      </c>
      <c r="E10" s="33">
        <v>353</v>
      </c>
      <c r="F10" s="149">
        <v>2.38</v>
      </c>
      <c r="G10" s="36">
        <v>4.8899999999999997</v>
      </c>
      <c r="H10" s="149">
        <v>2.44</v>
      </c>
      <c r="I10" s="36">
        <v>4.6413502109704643</v>
      </c>
    </row>
    <row r="11" spans="2:9" x14ac:dyDescent="0.25">
      <c r="B11" s="150" t="s">
        <v>118</v>
      </c>
      <c r="C11" s="151">
        <v>7256</v>
      </c>
      <c r="D11" s="152">
        <v>119</v>
      </c>
      <c r="E11" s="151">
        <v>11254</v>
      </c>
      <c r="F11" s="153">
        <v>72.98</v>
      </c>
      <c r="G11" s="154">
        <v>52.89</v>
      </c>
      <c r="H11" s="153">
        <v>77.680000000000007</v>
      </c>
      <c r="I11" s="154">
        <v>1.6400220507166483</v>
      </c>
    </row>
    <row r="12" spans="2:9" x14ac:dyDescent="0.25">
      <c r="B12" s="61" t="s">
        <v>119</v>
      </c>
      <c r="C12" s="33">
        <v>896</v>
      </c>
      <c r="D12" s="34">
        <v>26</v>
      </c>
      <c r="E12" s="33">
        <v>1020</v>
      </c>
      <c r="F12" s="149">
        <v>9.01</v>
      </c>
      <c r="G12" s="36">
        <v>11.56</v>
      </c>
      <c r="H12" s="149">
        <v>7.04</v>
      </c>
      <c r="I12" s="36">
        <v>2.9017857142857144</v>
      </c>
    </row>
    <row r="13" spans="2:9" x14ac:dyDescent="0.25">
      <c r="B13" s="61" t="s">
        <v>120</v>
      </c>
      <c r="C13" s="33">
        <v>361</v>
      </c>
      <c r="D13" s="34">
        <v>7</v>
      </c>
      <c r="E13" s="33">
        <v>428</v>
      </c>
      <c r="F13" s="149">
        <v>3.63</v>
      </c>
      <c r="G13" s="36">
        <v>3.11</v>
      </c>
      <c r="H13" s="149">
        <v>2.95</v>
      </c>
      <c r="I13" s="36">
        <v>1.9390581717451523</v>
      </c>
    </row>
    <row r="14" spans="2:9" x14ac:dyDescent="0.25">
      <c r="B14" s="61" t="s">
        <v>121</v>
      </c>
      <c r="C14" s="33">
        <v>721</v>
      </c>
      <c r="D14" s="34">
        <v>45</v>
      </c>
      <c r="E14" s="33">
        <v>906</v>
      </c>
      <c r="F14" s="149">
        <v>7.25</v>
      </c>
      <c r="G14" s="36">
        <v>20</v>
      </c>
      <c r="H14" s="149">
        <v>6.25</v>
      </c>
      <c r="I14" s="36">
        <v>6.2413314840499305</v>
      </c>
    </row>
    <row r="15" spans="2:9" x14ac:dyDescent="0.25">
      <c r="B15" s="61" t="s">
        <v>122</v>
      </c>
      <c r="C15" s="33">
        <v>540</v>
      </c>
      <c r="D15" s="34">
        <v>25</v>
      </c>
      <c r="E15" s="33">
        <v>697</v>
      </c>
      <c r="F15" s="149">
        <v>5.43</v>
      </c>
      <c r="G15" s="36">
        <v>11.11</v>
      </c>
      <c r="H15" s="149">
        <v>4.8099999999999996</v>
      </c>
      <c r="I15" s="36">
        <v>4.6296296296296298</v>
      </c>
    </row>
    <row r="16" spans="2:9" x14ac:dyDescent="0.25">
      <c r="B16" s="61" t="s">
        <v>123</v>
      </c>
      <c r="C16" s="33">
        <v>37</v>
      </c>
      <c r="D16" s="34">
        <v>0</v>
      </c>
      <c r="E16" s="33">
        <v>45</v>
      </c>
      <c r="F16" s="149">
        <v>0.37</v>
      </c>
      <c r="G16" s="36">
        <v>0</v>
      </c>
      <c r="H16" s="149">
        <v>0.31</v>
      </c>
      <c r="I16" s="36">
        <v>0</v>
      </c>
    </row>
    <row r="17" spans="1:9" x14ac:dyDescent="0.25">
      <c r="B17" s="61" t="s">
        <v>124</v>
      </c>
      <c r="C17" s="33">
        <v>132</v>
      </c>
      <c r="D17" s="34">
        <v>3</v>
      </c>
      <c r="E17" s="33">
        <v>138</v>
      </c>
      <c r="F17" s="149">
        <v>1.33</v>
      </c>
      <c r="G17" s="36">
        <v>1.33</v>
      </c>
      <c r="H17" s="149">
        <v>0.95</v>
      </c>
      <c r="I17" s="36">
        <v>2.2727272727272729</v>
      </c>
    </row>
    <row r="18" spans="1:9" x14ac:dyDescent="0.25">
      <c r="B18" s="150" t="s">
        <v>125</v>
      </c>
      <c r="C18" s="151">
        <v>2687</v>
      </c>
      <c r="D18" s="152">
        <v>106</v>
      </c>
      <c r="E18" s="151">
        <v>3234</v>
      </c>
      <c r="F18" s="153">
        <v>27.02</v>
      </c>
      <c r="G18" s="154">
        <v>47.11</v>
      </c>
      <c r="H18" s="153">
        <v>22.32</v>
      </c>
      <c r="I18" s="154">
        <v>3.9449199851135095</v>
      </c>
    </row>
    <row r="19" spans="1:9" x14ac:dyDescent="0.25">
      <c r="B19" s="155" t="s">
        <v>126</v>
      </c>
      <c r="C19" s="156">
        <v>9943</v>
      </c>
      <c r="D19" s="156">
        <v>225</v>
      </c>
      <c r="E19" s="156">
        <v>14488</v>
      </c>
      <c r="F19" s="184">
        <v>100</v>
      </c>
      <c r="G19" s="184">
        <v>100</v>
      </c>
      <c r="H19" s="184">
        <v>100</v>
      </c>
      <c r="I19" s="184">
        <v>2.262898521572966</v>
      </c>
    </row>
    <row r="20" spans="1:9" x14ac:dyDescent="0.25">
      <c r="B20" s="22" t="s">
        <v>44</v>
      </c>
      <c r="F20" s="157"/>
      <c r="G20" s="157"/>
      <c r="H20" s="157"/>
    </row>
    <row r="21" spans="1:9" x14ac:dyDescent="0.25">
      <c r="B21" s="148"/>
      <c r="C21" s="109"/>
      <c r="D21" s="109"/>
      <c r="E21" s="109"/>
      <c r="F21" s="109"/>
      <c r="G21" s="109"/>
      <c r="H21" s="109"/>
    </row>
    <row r="24" spans="1:9" x14ac:dyDescent="0.25">
      <c r="A24" s="229"/>
      <c r="B24" s="229"/>
      <c r="C24" s="229"/>
      <c r="D24" s="229"/>
      <c r="E24" s="229"/>
      <c r="F24" s="229"/>
      <c r="G24" s="229"/>
      <c r="H24" s="229"/>
      <c r="I24" s="229"/>
    </row>
    <row r="25" spans="1:9" x14ac:dyDescent="0.25">
      <c r="A25" s="229"/>
      <c r="B25" s="229"/>
      <c r="C25" s="229"/>
      <c r="D25" s="229"/>
      <c r="E25" s="229"/>
      <c r="F25" s="229"/>
      <c r="G25" s="229"/>
      <c r="H25" s="229"/>
      <c r="I25" s="229"/>
    </row>
    <row r="26" spans="1:9" x14ac:dyDescent="0.25">
      <c r="A26" s="229"/>
      <c r="B26" s="229"/>
      <c r="C26" s="229"/>
      <c r="D26" s="229"/>
      <c r="E26" s="229"/>
      <c r="F26" s="229"/>
      <c r="G26" s="229"/>
      <c r="H26" s="229"/>
      <c r="I26" s="229"/>
    </row>
    <row r="27" spans="1:9" x14ac:dyDescent="0.25">
      <c r="A27" s="229"/>
      <c r="B27" s="229"/>
      <c r="C27" s="229"/>
      <c r="D27" s="229"/>
      <c r="E27" s="229"/>
      <c r="F27" s="229"/>
      <c r="G27" s="229"/>
      <c r="H27" s="229"/>
      <c r="I27" s="229"/>
    </row>
    <row r="28" spans="1:9" x14ac:dyDescent="0.25">
      <c r="A28" s="229"/>
      <c r="B28" s="229"/>
      <c r="C28" s="229"/>
      <c r="D28" s="229"/>
      <c r="E28" s="229"/>
      <c r="F28" s="229"/>
      <c r="G28" s="229"/>
      <c r="H28" s="229"/>
      <c r="I28" s="229"/>
    </row>
    <row r="29" spans="1:9" x14ac:dyDescent="0.25">
      <c r="A29" s="229"/>
      <c r="B29" s="229"/>
      <c r="C29" s="229"/>
      <c r="D29" s="229"/>
      <c r="E29" s="229"/>
      <c r="F29" s="229"/>
      <c r="G29" s="229"/>
      <c r="H29" s="229"/>
      <c r="I29" s="229"/>
    </row>
    <row r="30" spans="1:9" x14ac:dyDescent="0.25">
      <c r="A30" s="229"/>
      <c r="B30" s="229"/>
      <c r="C30" s="229"/>
      <c r="D30" s="229"/>
      <c r="E30" s="229"/>
      <c r="F30" s="229"/>
      <c r="G30" s="229"/>
      <c r="H30" s="229"/>
      <c r="I30" s="229"/>
    </row>
    <row r="31" spans="1:9" x14ac:dyDescent="0.25">
      <c r="A31" s="229"/>
      <c r="B31" s="229"/>
      <c r="C31" s="229"/>
      <c r="D31" s="229"/>
      <c r="E31" s="229"/>
      <c r="F31" s="229"/>
      <c r="G31" s="229"/>
      <c r="H31" s="229"/>
      <c r="I31" s="229"/>
    </row>
    <row r="32" spans="1:9" x14ac:dyDescent="0.25">
      <c r="A32" s="229"/>
      <c r="B32" s="229"/>
      <c r="C32" s="229"/>
      <c r="D32" s="229"/>
      <c r="E32" s="229"/>
      <c r="F32" s="229"/>
      <c r="G32" s="229"/>
      <c r="H32" s="229"/>
      <c r="I32" s="229"/>
    </row>
    <row r="33" spans="1:9" x14ac:dyDescent="0.25">
      <c r="A33" s="229"/>
      <c r="B33" s="229"/>
      <c r="C33" s="229"/>
      <c r="D33" s="229"/>
      <c r="E33" s="229"/>
      <c r="F33" s="229"/>
      <c r="G33" s="229"/>
      <c r="H33" s="229"/>
      <c r="I33" s="229"/>
    </row>
    <row r="34" spans="1:9" x14ac:dyDescent="0.25">
      <c r="A34" s="229"/>
      <c r="B34" s="229"/>
      <c r="C34" s="229"/>
      <c r="D34" s="229"/>
      <c r="E34" s="229"/>
      <c r="F34" s="229"/>
      <c r="G34" s="229"/>
      <c r="H34" s="229"/>
      <c r="I34" s="229"/>
    </row>
    <row r="35" spans="1:9" x14ac:dyDescent="0.25">
      <c r="A35" s="229"/>
      <c r="B35" s="229"/>
      <c r="C35" s="229"/>
      <c r="D35" s="229"/>
      <c r="E35" s="229"/>
      <c r="F35" s="229"/>
      <c r="G35" s="229"/>
      <c r="H35" s="229"/>
      <c r="I35" s="229"/>
    </row>
    <row r="36" spans="1:9" x14ac:dyDescent="0.25">
      <c r="A36" s="229"/>
      <c r="B36" s="229"/>
      <c r="C36" s="229"/>
      <c r="D36" s="229"/>
      <c r="E36" s="229"/>
      <c r="F36" s="229"/>
      <c r="G36" s="229"/>
      <c r="H36" s="229"/>
      <c r="I36" s="229"/>
    </row>
    <row r="37" spans="1:9" x14ac:dyDescent="0.25">
      <c r="A37" s="229"/>
      <c r="B37" s="229"/>
      <c r="C37" s="229"/>
      <c r="D37" s="229"/>
      <c r="E37" s="229"/>
      <c r="F37" s="229"/>
      <c r="G37" s="229"/>
      <c r="H37" s="229"/>
      <c r="I37" s="229"/>
    </row>
    <row r="38" spans="1:9" x14ac:dyDescent="0.25">
      <c r="A38" s="229"/>
      <c r="B38" s="229"/>
      <c r="C38" s="229"/>
      <c r="D38" s="229"/>
      <c r="E38" s="229"/>
      <c r="F38" s="229"/>
      <c r="G38" s="229"/>
      <c r="H38" s="229"/>
      <c r="I38" s="229"/>
    </row>
    <row r="39" spans="1:9" x14ac:dyDescent="0.25">
      <c r="A39" s="229"/>
      <c r="B39" s="229"/>
      <c r="C39" s="229"/>
      <c r="D39" s="229"/>
      <c r="E39" s="229"/>
      <c r="F39" s="229"/>
      <c r="G39" s="229"/>
      <c r="H39" s="229"/>
      <c r="I39" s="229"/>
    </row>
    <row r="40" spans="1:9" x14ac:dyDescent="0.25">
      <c r="A40" s="229"/>
      <c r="B40" s="229"/>
      <c r="C40" s="229"/>
      <c r="D40" s="229"/>
      <c r="E40" s="229"/>
      <c r="F40" s="229"/>
      <c r="G40" s="229"/>
      <c r="H40" s="229"/>
      <c r="I40" s="229"/>
    </row>
    <row r="41" spans="1:9" x14ac:dyDescent="0.25">
      <c r="A41" s="229"/>
      <c r="B41" s="229"/>
      <c r="C41" s="229"/>
      <c r="D41" s="229"/>
      <c r="E41" s="229"/>
      <c r="F41" s="229"/>
      <c r="G41" s="229"/>
      <c r="H41" s="229"/>
      <c r="I41" s="229"/>
    </row>
    <row r="42" spans="1:9" x14ac:dyDescent="0.25">
      <c r="A42" s="229"/>
      <c r="B42" s="229"/>
      <c r="C42" s="229"/>
      <c r="D42" s="229"/>
      <c r="E42" s="229"/>
      <c r="F42" s="229"/>
      <c r="G42" s="229"/>
      <c r="H42" s="229"/>
      <c r="I42" s="229"/>
    </row>
    <row r="43" spans="1:9" x14ac:dyDescent="0.25">
      <c r="A43" s="229"/>
      <c r="B43" s="229"/>
      <c r="C43" s="229"/>
      <c r="D43" s="229"/>
      <c r="E43" s="229"/>
      <c r="F43" s="229"/>
      <c r="G43" s="229"/>
      <c r="H43" s="229"/>
      <c r="I43" s="229"/>
    </row>
    <row r="44" spans="1:9" x14ac:dyDescent="0.25">
      <c r="A44" s="229"/>
      <c r="B44" s="229"/>
      <c r="C44" s="229"/>
      <c r="D44" s="229"/>
      <c r="E44" s="229"/>
      <c r="F44" s="229"/>
      <c r="G44" s="229"/>
      <c r="H44" s="229"/>
      <c r="I44" s="229"/>
    </row>
    <row r="45" spans="1:9" x14ac:dyDescent="0.25">
      <c r="A45" s="229"/>
      <c r="B45" s="229"/>
      <c r="C45" s="229"/>
      <c r="D45" s="229"/>
      <c r="E45" s="229"/>
      <c r="F45" s="229"/>
      <c r="G45" s="229"/>
      <c r="H45" s="229"/>
      <c r="I45" s="229"/>
    </row>
    <row r="46" spans="1:9" x14ac:dyDescent="0.25">
      <c r="A46" s="229"/>
      <c r="B46" s="229"/>
      <c r="C46" s="229"/>
      <c r="D46" s="229"/>
      <c r="E46" s="229"/>
      <c r="F46" s="229"/>
      <c r="G46" s="229"/>
      <c r="H46" s="229"/>
      <c r="I46" s="229"/>
    </row>
    <row r="47" spans="1:9" x14ac:dyDescent="0.25">
      <c r="A47" s="229"/>
      <c r="B47" s="229"/>
      <c r="C47" s="229"/>
      <c r="D47" s="229"/>
      <c r="E47" s="229"/>
      <c r="F47" s="229"/>
      <c r="G47" s="229"/>
      <c r="H47" s="229"/>
      <c r="I47" s="229"/>
    </row>
    <row r="48" spans="1:9" x14ac:dyDescent="0.25">
      <c r="A48" s="229"/>
      <c r="B48" s="229"/>
      <c r="C48" s="229"/>
      <c r="D48" s="229"/>
      <c r="E48" s="229"/>
      <c r="F48" s="229"/>
      <c r="G48" s="229"/>
      <c r="H48" s="229"/>
      <c r="I48" s="229"/>
    </row>
    <row r="49" spans="1:9" x14ac:dyDescent="0.25">
      <c r="A49" s="229"/>
      <c r="B49" s="229"/>
      <c r="C49" s="229"/>
      <c r="D49" s="229"/>
      <c r="E49" s="229"/>
      <c r="F49" s="229"/>
      <c r="G49" s="229"/>
      <c r="H49" s="229"/>
      <c r="I49" s="229"/>
    </row>
    <row r="50" spans="1:9" x14ac:dyDescent="0.25">
      <c r="A50" s="229"/>
      <c r="B50" s="229"/>
      <c r="C50" s="229"/>
      <c r="D50" s="229"/>
      <c r="E50" s="229"/>
      <c r="F50" s="229"/>
      <c r="G50" s="229"/>
      <c r="H50" s="229"/>
      <c r="I50" s="229"/>
    </row>
    <row r="51" spans="1:9" x14ac:dyDescent="0.25">
      <c r="A51" s="229"/>
      <c r="B51" s="229"/>
      <c r="C51" s="229"/>
      <c r="D51" s="229"/>
      <c r="E51" s="229"/>
      <c r="F51" s="229"/>
      <c r="G51" s="229"/>
      <c r="H51" s="229"/>
      <c r="I51" s="229"/>
    </row>
    <row r="52" spans="1:9" x14ac:dyDescent="0.25">
      <c r="A52" s="229"/>
      <c r="B52" s="229"/>
      <c r="C52" s="229"/>
      <c r="D52" s="229"/>
      <c r="E52" s="229"/>
      <c r="F52" s="229"/>
      <c r="G52" s="229"/>
      <c r="H52" s="229"/>
      <c r="I52" s="229"/>
    </row>
    <row r="53" spans="1:9" x14ac:dyDescent="0.25">
      <c r="A53" s="229"/>
      <c r="B53" s="229"/>
      <c r="C53" s="229"/>
      <c r="D53" s="229"/>
      <c r="E53" s="229"/>
      <c r="F53" s="229"/>
      <c r="G53" s="229"/>
      <c r="H53" s="229"/>
      <c r="I53" s="229"/>
    </row>
    <row r="54" spans="1:9" x14ac:dyDescent="0.25">
      <c r="A54" s="229"/>
      <c r="B54" s="229"/>
      <c r="C54" s="229"/>
      <c r="D54" s="229"/>
      <c r="E54" s="229"/>
      <c r="F54" s="229"/>
      <c r="G54" s="229"/>
      <c r="H54" s="229"/>
      <c r="I54" s="229"/>
    </row>
    <row r="55" spans="1:9" x14ac:dyDescent="0.25">
      <c r="A55" s="229"/>
      <c r="B55" s="229"/>
      <c r="C55" s="229"/>
      <c r="D55" s="229"/>
      <c r="E55" s="229"/>
      <c r="F55" s="229"/>
      <c r="G55" s="229"/>
      <c r="H55" s="229"/>
      <c r="I55" s="229"/>
    </row>
    <row r="56" spans="1:9" x14ac:dyDescent="0.25">
      <c r="A56" s="229"/>
      <c r="B56" s="229"/>
      <c r="C56" s="229"/>
      <c r="D56" s="229"/>
      <c r="E56" s="229"/>
      <c r="F56" s="229"/>
      <c r="G56" s="229"/>
      <c r="H56" s="229"/>
      <c r="I56" s="229"/>
    </row>
    <row r="57" spans="1:9" x14ac:dyDescent="0.25">
      <c r="A57" s="229"/>
      <c r="B57" s="229"/>
      <c r="C57" s="229"/>
      <c r="D57" s="229"/>
      <c r="E57" s="229"/>
      <c r="F57" s="229"/>
      <c r="G57" s="229"/>
      <c r="H57" s="229"/>
      <c r="I57" s="229"/>
    </row>
    <row r="58" spans="1:9" x14ac:dyDescent="0.25">
      <c r="A58" s="229"/>
      <c r="B58" s="229"/>
      <c r="C58" s="229"/>
      <c r="D58" s="229"/>
      <c r="E58" s="229"/>
      <c r="F58" s="229"/>
      <c r="G58" s="229"/>
      <c r="H58" s="229"/>
      <c r="I58" s="229"/>
    </row>
    <row r="59" spans="1:9" x14ac:dyDescent="0.25">
      <c r="A59" s="229"/>
      <c r="B59" s="229"/>
      <c r="C59" s="229"/>
      <c r="D59" s="229"/>
      <c r="E59" s="229"/>
      <c r="F59" s="229"/>
      <c r="G59" s="229"/>
      <c r="H59" s="229"/>
      <c r="I59" s="229"/>
    </row>
    <row r="60" spans="1:9" x14ac:dyDescent="0.25">
      <c r="A60" s="229"/>
      <c r="B60" s="229"/>
      <c r="C60" s="229"/>
      <c r="D60" s="229"/>
      <c r="E60" s="229"/>
      <c r="F60" s="229"/>
      <c r="G60" s="229"/>
      <c r="H60" s="229"/>
      <c r="I60" s="229"/>
    </row>
    <row r="61" spans="1:9" x14ac:dyDescent="0.25">
      <c r="A61" s="229"/>
      <c r="B61" s="229"/>
      <c r="C61" s="229"/>
      <c r="D61" s="229"/>
      <c r="E61" s="229"/>
      <c r="F61" s="229"/>
      <c r="G61" s="229"/>
      <c r="H61" s="229"/>
      <c r="I61" s="229"/>
    </row>
    <row r="62" spans="1:9" x14ac:dyDescent="0.25">
      <c r="A62" s="229"/>
      <c r="B62" s="229"/>
      <c r="C62" s="229"/>
      <c r="D62" s="229"/>
      <c r="E62" s="229"/>
      <c r="F62" s="229"/>
      <c r="G62" s="229"/>
      <c r="H62" s="229"/>
      <c r="I62" s="229"/>
    </row>
    <row r="63" spans="1:9" x14ac:dyDescent="0.25">
      <c r="A63" s="229"/>
      <c r="B63" s="229"/>
      <c r="C63" s="229"/>
      <c r="D63" s="229"/>
      <c r="E63" s="229"/>
      <c r="F63" s="229"/>
      <c r="G63" s="229"/>
      <c r="H63" s="229"/>
      <c r="I63" s="229"/>
    </row>
    <row r="64" spans="1:9" x14ac:dyDescent="0.25">
      <c r="A64" s="229"/>
      <c r="B64" s="229"/>
      <c r="C64" s="229"/>
      <c r="D64" s="229"/>
      <c r="E64" s="229"/>
      <c r="F64" s="229"/>
      <c r="G64" s="229"/>
      <c r="H64" s="229"/>
      <c r="I64" s="229"/>
    </row>
    <row r="65" spans="1:9" x14ac:dyDescent="0.25">
      <c r="A65" s="229"/>
      <c r="B65" s="229"/>
      <c r="C65" s="229"/>
      <c r="D65" s="229"/>
      <c r="E65" s="229"/>
      <c r="F65" s="229"/>
      <c r="G65" s="229"/>
      <c r="H65" s="229"/>
      <c r="I65" s="229"/>
    </row>
    <row r="66" spans="1:9" x14ac:dyDescent="0.25">
      <c r="A66" s="229"/>
      <c r="B66" s="229"/>
      <c r="C66" s="229"/>
      <c r="D66" s="229"/>
      <c r="E66" s="229"/>
      <c r="F66" s="229"/>
      <c r="G66" s="229"/>
      <c r="H66" s="229"/>
      <c r="I66" s="229"/>
    </row>
    <row r="67" spans="1:9" x14ac:dyDescent="0.25">
      <c r="A67" s="229"/>
      <c r="B67" s="229"/>
      <c r="C67" s="229"/>
      <c r="D67" s="229"/>
      <c r="E67" s="229"/>
      <c r="F67" s="229"/>
      <c r="G67" s="229"/>
      <c r="H67" s="229"/>
      <c r="I67" s="229"/>
    </row>
    <row r="68" spans="1:9" x14ac:dyDescent="0.25">
      <c r="A68" s="229"/>
      <c r="B68" s="229"/>
      <c r="C68" s="229"/>
      <c r="D68" s="229"/>
      <c r="E68" s="229"/>
      <c r="F68" s="229"/>
      <c r="G68" s="229"/>
      <c r="H68" s="229"/>
      <c r="I68" s="229"/>
    </row>
    <row r="69" spans="1:9" x14ac:dyDescent="0.25">
      <c r="A69" s="229"/>
      <c r="B69" s="229"/>
      <c r="C69" s="229"/>
      <c r="D69" s="229"/>
      <c r="E69" s="229"/>
      <c r="F69" s="229"/>
      <c r="G69" s="229"/>
      <c r="H69" s="229"/>
      <c r="I69" s="229"/>
    </row>
    <row r="70" spans="1:9" x14ac:dyDescent="0.25">
      <c r="A70" s="229"/>
      <c r="B70" s="229"/>
      <c r="C70" s="229"/>
      <c r="D70" s="229"/>
      <c r="E70" s="229"/>
      <c r="F70" s="229"/>
      <c r="G70" s="229"/>
      <c r="H70" s="229"/>
      <c r="I70" s="229"/>
    </row>
    <row r="71" spans="1:9" x14ac:dyDescent="0.25">
      <c r="A71" s="229"/>
      <c r="B71" s="229"/>
      <c r="C71" s="229"/>
      <c r="D71" s="229"/>
      <c r="E71" s="229"/>
      <c r="F71" s="229"/>
      <c r="G71" s="229"/>
      <c r="H71" s="229"/>
      <c r="I71" s="229"/>
    </row>
    <row r="72" spans="1:9" x14ac:dyDescent="0.25">
      <c r="A72" s="229"/>
      <c r="B72" s="229"/>
      <c r="C72" s="229"/>
      <c r="D72" s="229"/>
      <c r="E72" s="229"/>
      <c r="F72" s="229"/>
      <c r="G72" s="229"/>
      <c r="H72" s="229"/>
      <c r="I72" s="229"/>
    </row>
    <row r="73" spans="1:9" x14ac:dyDescent="0.25">
      <c r="A73" s="229"/>
      <c r="B73" s="229"/>
      <c r="C73" s="229"/>
      <c r="D73" s="229"/>
      <c r="E73" s="229"/>
      <c r="F73" s="229"/>
      <c r="G73" s="229"/>
      <c r="H73" s="229"/>
      <c r="I73" s="229"/>
    </row>
    <row r="74" spans="1:9" x14ac:dyDescent="0.25">
      <c r="A74" s="229"/>
      <c r="B74" s="229"/>
      <c r="C74" s="229"/>
      <c r="D74" s="229"/>
      <c r="E74" s="229"/>
      <c r="F74" s="229"/>
      <c r="G74" s="229"/>
      <c r="H74" s="229"/>
      <c r="I74" s="229"/>
    </row>
    <row r="75" spans="1:9" x14ac:dyDescent="0.25">
      <c r="A75" s="229"/>
      <c r="B75" s="229"/>
      <c r="C75" s="229"/>
      <c r="D75" s="229"/>
      <c r="E75" s="229"/>
      <c r="F75" s="229"/>
      <c r="G75" s="229"/>
      <c r="H75" s="229"/>
      <c r="I75" s="229"/>
    </row>
    <row r="76" spans="1:9" x14ac:dyDescent="0.25">
      <c r="A76" s="229"/>
      <c r="B76" s="229"/>
      <c r="C76" s="229"/>
      <c r="D76" s="229"/>
      <c r="E76" s="229"/>
      <c r="F76" s="229"/>
      <c r="G76" s="229"/>
      <c r="H76" s="229"/>
      <c r="I76" s="229"/>
    </row>
    <row r="77" spans="1:9" x14ac:dyDescent="0.25">
      <c r="A77" s="229"/>
      <c r="B77" s="229"/>
      <c r="C77" s="229"/>
      <c r="D77" s="229"/>
      <c r="E77" s="229"/>
      <c r="F77" s="229"/>
      <c r="G77" s="229"/>
      <c r="H77" s="229"/>
      <c r="I77" s="229"/>
    </row>
    <row r="78" spans="1:9" x14ac:dyDescent="0.25">
      <c r="A78" s="229"/>
      <c r="B78" s="229"/>
      <c r="C78" s="229"/>
      <c r="D78" s="229"/>
      <c r="E78" s="229"/>
      <c r="F78" s="229"/>
      <c r="G78" s="229"/>
      <c r="H78" s="229"/>
      <c r="I78" s="229"/>
    </row>
    <row r="79" spans="1:9" x14ac:dyDescent="0.25">
      <c r="A79" s="229"/>
      <c r="B79" s="229"/>
      <c r="C79" s="229"/>
      <c r="D79" s="229"/>
      <c r="E79" s="229"/>
      <c r="F79" s="229"/>
      <c r="G79" s="229"/>
      <c r="H79" s="229"/>
      <c r="I79" s="229"/>
    </row>
    <row r="80" spans="1:9" x14ac:dyDescent="0.25">
      <c r="A80" s="229"/>
      <c r="B80" s="229"/>
      <c r="C80" s="229"/>
      <c r="D80" s="229"/>
      <c r="E80" s="229"/>
      <c r="F80" s="229"/>
      <c r="G80" s="229"/>
      <c r="H80" s="229"/>
      <c r="I80" s="229"/>
    </row>
    <row r="81" spans="1:9" x14ac:dyDescent="0.25">
      <c r="A81" s="229"/>
      <c r="B81" s="229"/>
      <c r="C81" s="229"/>
      <c r="D81" s="229"/>
      <c r="E81" s="229"/>
      <c r="F81" s="229"/>
      <c r="G81" s="229"/>
      <c r="H81" s="229"/>
      <c r="I81" s="229"/>
    </row>
    <row r="82" spans="1:9" x14ac:dyDescent="0.25">
      <c r="A82" s="229"/>
      <c r="B82" s="229"/>
      <c r="C82" s="229"/>
      <c r="D82" s="229"/>
      <c r="E82" s="229"/>
      <c r="F82" s="229"/>
      <c r="G82" s="229"/>
      <c r="H82" s="229"/>
      <c r="I82" s="229"/>
    </row>
    <row r="83" spans="1:9" x14ac:dyDescent="0.25">
      <c r="A83" s="229"/>
      <c r="B83" s="229"/>
      <c r="C83" s="229"/>
      <c r="D83" s="229"/>
      <c r="E83" s="229"/>
      <c r="F83" s="229"/>
      <c r="G83" s="229"/>
      <c r="H83" s="229"/>
      <c r="I83" s="229"/>
    </row>
    <row r="84" spans="1:9" x14ac:dyDescent="0.25">
      <c r="A84" s="229"/>
      <c r="B84" s="229"/>
      <c r="C84" s="229"/>
      <c r="D84" s="229"/>
      <c r="E84" s="229"/>
      <c r="F84" s="229"/>
      <c r="G84" s="229"/>
      <c r="H84" s="229"/>
      <c r="I84" s="229"/>
    </row>
    <row r="85" spans="1:9" x14ac:dyDescent="0.25">
      <c r="A85" s="229"/>
      <c r="B85" s="229"/>
      <c r="C85" s="229"/>
      <c r="D85" s="229"/>
      <c r="E85" s="229"/>
      <c r="F85" s="229"/>
      <c r="G85" s="229"/>
      <c r="H85" s="229"/>
      <c r="I85" s="229"/>
    </row>
    <row r="86" spans="1:9" x14ac:dyDescent="0.25">
      <c r="A86" s="229"/>
      <c r="B86" s="229"/>
      <c r="C86" s="229"/>
      <c r="D86" s="229"/>
      <c r="E86" s="229"/>
      <c r="F86" s="229"/>
      <c r="G86" s="229"/>
      <c r="H86" s="229"/>
      <c r="I86" s="229"/>
    </row>
    <row r="87" spans="1:9" x14ac:dyDescent="0.25">
      <c r="A87" s="229"/>
      <c r="B87" s="229"/>
      <c r="C87" s="229"/>
      <c r="D87" s="229"/>
      <c r="E87" s="229"/>
      <c r="F87" s="229"/>
      <c r="G87" s="229"/>
      <c r="H87" s="229"/>
      <c r="I87" s="229"/>
    </row>
    <row r="88" spans="1:9" x14ac:dyDescent="0.25">
      <c r="A88" s="229"/>
      <c r="B88" s="229"/>
      <c r="C88" s="229"/>
      <c r="D88" s="229"/>
      <c r="E88" s="229"/>
      <c r="F88" s="229"/>
      <c r="G88" s="229"/>
      <c r="H88" s="229"/>
      <c r="I88" s="229"/>
    </row>
    <row r="89" spans="1:9" x14ac:dyDescent="0.25">
      <c r="A89" s="229"/>
      <c r="B89" s="229"/>
      <c r="C89" s="229"/>
      <c r="D89" s="229"/>
      <c r="E89" s="229"/>
      <c r="F89" s="229"/>
      <c r="G89" s="229"/>
      <c r="H89" s="229"/>
      <c r="I89" s="229"/>
    </row>
    <row r="90" spans="1:9" x14ac:dyDescent="0.25">
      <c r="A90" s="229"/>
      <c r="B90" s="229"/>
      <c r="C90" s="229"/>
      <c r="D90" s="229"/>
      <c r="E90" s="229"/>
      <c r="F90" s="229"/>
      <c r="G90" s="229"/>
      <c r="H90" s="229"/>
      <c r="I90" s="229"/>
    </row>
    <row r="91" spans="1:9" x14ac:dyDescent="0.25">
      <c r="A91" s="229"/>
      <c r="B91" s="229"/>
      <c r="C91" s="229"/>
      <c r="D91" s="229"/>
      <c r="E91" s="229"/>
      <c r="F91" s="229"/>
      <c r="G91" s="229"/>
      <c r="H91" s="229"/>
      <c r="I91" s="229"/>
    </row>
    <row r="92" spans="1:9" x14ac:dyDescent="0.25">
      <c r="A92" s="229"/>
      <c r="B92" s="229"/>
      <c r="C92" s="229"/>
      <c r="D92" s="229"/>
      <c r="E92" s="229"/>
      <c r="F92" s="229"/>
      <c r="G92" s="229"/>
      <c r="H92" s="229"/>
      <c r="I92" s="229"/>
    </row>
    <row r="93" spans="1:9" x14ac:dyDescent="0.25">
      <c r="A93" s="229"/>
      <c r="B93" s="229"/>
      <c r="C93" s="229"/>
      <c r="D93" s="229"/>
      <c r="E93" s="229"/>
      <c r="F93" s="229"/>
      <c r="G93" s="229"/>
      <c r="H93" s="229"/>
      <c r="I93" s="229"/>
    </row>
    <row r="94" spans="1:9" x14ac:dyDescent="0.25">
      <c r="A94" s="229"/>
      <c r="B94" s="229"/>
      <c r="C94" s="229"/>
      <c r="D94" s="229"/>
      <c r="E94" s="229"/>
      <c r="F94" s="229"/>
      <c r="G94" s="229"/>
      <c r="H94" s="229"/>
      <c r="I94" s="229"/>
    </row>
    <row r="95" spans="1:9" x14ac:dyDescent="0.25">
      <c r="A95" s="229"/>
      <c r="B95" s="229"/>
      <c r="C95" s="229"/>
      <c r="D95" s="229"/>
      <c r="E95" s="229"/>
      <c r="F95" s="229"/>
      <c r="G95" s="229"/>
      <c r="H95" s="229"/>
      <c r="I95" s="229"/>
    </row>
    <row r="96" spans="1:9" x14ac:dyDescent="0.25">
      <c r="A96" s="229"/>
      <c r="B96" s="229"/>
      <c r="C96" s="229"/>
      <c r="D96" s="229"/>
      <c r="E96" s="229"/>
      <c r="F96" s="229"/>
      <c r="G96" s="229"/>
      <c r="H96" s="229"/>
      <c r="I96" s="229"/>
    </row>
    <row r="97" spans="1:9" x14ac:dyDescent="0.25">
      <c r="A97" s="229"/>
      <c r="B97" s="229"/>
      <c r="C97" s="229"/>
      <c r="D97" s="229"/>
      <c r="E97" s="229"/>
      <c r="F97" s="229"/>
      <c r="G97" s="229"/>
      <c r="H97" s="229"/>
      <c r="I97" s="229"/>
    </row>
    <row r="98" spans="1:9" x14ac:dyDescent="0.25">
      <c r="A98" s="229"/>
      <c r="B98" s="229"/>
      <c r="C98" s="229"/>
      <c r="D98" s="229"/>
      <c r="E98" s="229"/>
      <c r="F98" s="229"/>
      <c r="G98" s="229"/>
      <c r="H98" s="229"/>
      <c r="I98" s="229"/>
    </row>
    <row r="99" spans="1:9" x14ac:dyDescent="0.25">
      <c r="A99" s="229"/>
      <c r="B99" s="229"/>
      <c r="C99" s="229"/>
      <c r="D99" s="229"/>
      <c r="E99" s="229"/>
      <c r="F99" s="229"/>
      <c r="G99" s="229"/>
      <c r="H99" s="229"/>
      <c r="I99" s="229"/>
    </row>
    <row r="100" spans="1:9" x14ac:dyDescent="0.25">
      <c r="A100" s="229"/>
      <c r="B100" s="229"/>
      <c r="C100" s="229"/>
      <c r="D100" s="229"/>
      <c r="E100" s="229"/>
      <c r="F100" s="229"/>
      <c r="G100" s="229"/>
      <c r="H100" s="229"/>
      <c r="I100" s="229"/>
    </row>
    <row r="101" spans="1:9" x14ac:dyDescent="0.25">
      <c r="A101" s="229"/>
      <c r="B101" s="229"/>
      <c r="C101" s="229"/>
      <c r="D101" s="229"/>
      <c r="E101" s="229"/>
      <c r="F101" s="229"/>
      <c r="G101" s="229"/>
      <c r="H101" s="229"/>
      <c r="I101" s="229"/>
    </row>
    <row r="102" spans="1:9" x14ac:dyDescent="0.25">
      <c r="A102" s="229"/>
      <c r="B102" s="229"/>
      <c r="C102" s="229"/>
      <c r="D102" s="229"/>
      <c r="E102" s="229"/>
      <c r="F102" s="229"/>
      <c r="G102" s="229"/>
      <c r="H102" s="229"/>
      <c r="I102" s="229"/>
    </row>
    <row r="103" spans="1:9" x14ac:dyDescent="0.25">
      <c r="A103" s="229"/>
      <c r="B103" s="229"/>
      <c r="C103" s="229"/>
      <c r="D103" s="229"/>
      <c r="E103" s="229"/>
      <c r="F103" s="229"/>
      <c r="G103" s="229"/>
      <c r="H103" s="229"/>
      <c r="I103" s="229"/>
    </row>
    <row r="104" spans="1:9" x14ac:dyDescent="0.25">
      <c r="A104" s="229"/>
      <c r="B104" s="229"/>
      <c r="C104" s="229"/>
      <c r="D104" s="229"/>
      <c r="E104" s="229"/>
      <c r="F104" s="229"/>
      <c r="G104" s="229"/>
      <c r="H104" s="229"/>
      <c r="I104" s="229"/>
    </row>
    <row r="105" spans="1:9" x14ac:dyDescent="0.25">
      <c r="A105" s="229"/>
      <c r="B105" s="229"/>
      <c r="C105" s="229"/>
      <c r="D105" s="229"/>
      <c r="E105" s="229"/>
      <c r="F105" s="229"/>
      <c r="G105" s="229"/>
      <c r="H105" s="229"/>
      <c r="I105" s="229"/>
    </row>
    <row r="106" spans="1:9" x14ac:dyDescent="0.25">
      <c r="A106" s="229"/>
      <c r="B106" s="229"/>
      <c r="C106" s="229"/>
      <c r="D106" s="229"/>
      <c r="E106" s="229"/>
      <c r="F106" s="229"/>
      <c r="G106" s="229"/>
      <c r="H106" s="229"/>
      <c r="I106" s="229"/>
    </row>
    <row r="107" spans="1:9" x14ac:dyDescent="0.25">
      <c r="A107" s="229"/>
      <c r="B107" s="229"/>
      <c r="C107" s="229"/>
      <c r="D107" s="229"/>
      <c r="E107" s="229"/>
      <c r="F107" s="229"/>
      <c r="G107" s="229"/>
      <c r="H107" s="229"/>
      <c r="I107" s="229"/>
    </row>
    <row r="108" spans="1:9" x14ac:dyDescent="0.25">
      <c r="A108" s="229"/>
      <c r="B108" s="229"/>
      <c r="C108" s="229"/>
      <c r="D108" s="229"/>
      <c r="E108" s="229"/>
      <c r="F108" s="229"/>
      <c r="G108" s="229"/>
      <c r="H108" s="229"/>
      <c r="I108" s="229"/>
    </row>
    <row r="109" spans="1:9" x14ac:dyDescent="0.25">
      <c r="A109" s="229"/>
      <c r="B109" s="229"/>
      <c r="C109" s="229"/>
      <c r="D109" s="229"/>
      <c r="E109" s="229"/>
      <c r="F109" s="229"/>
      <c r="G109" s="229"/>
      <c r="H109" s="229"/>
      <c r="I109" s="229"/>
    </row>
    <row r="110" spans="1:9" x14ac:dyDescent="0.25">
      <c r="A110" s="229"/>
      <c r="B110" s="229"/>
      <c r="C110" s="229"/>
      <c r="D110" s="229"/>
      <c r="E110" s="229"/>
      <c r="F110" s="229"/>
      <c r="G110" s="229"/>
      <c r="H110" s="229"/>
      <c r="I110" s="229"/>
    </row>
    <row r="111" spans="1:9" x14ac:dyDescent="0.25">
      <c r="A111" s="229"/>
      <c r="B111" s="229"/>
      <c r="C111" s="229"/>
      <c r="D111" s="229"/>
      <c r="E111" s="229"/>
      <c r="F111" s="229"/>
      <c r="G111" s="229"/>
      <c r="H111" s="229"/>
      <c r="I111" s="229"/>
    </row>
    <row r="112" spans="1:9" x14ac:dyDescent="0.25">
      <c r="A112" s="229"/>
      <c r="B112" s="229"/>
      <c r="C112" s="229"/>
      <c r="D112" s="229"/>
      <c r="E112" s="229"/>
      <c r="F112" s="229"/>
      <c r="G112" s="229"/>
      <c r="H112" s="229"/>
      <c r="I112" s="229"/>
    </row>
    <row r="113" spans="1:9" x14ac:dyDescent="0.25">
      <c r="A113" s="229"/>
      <c r="B113" s="229"/>
      <c r="C113" s="229"/>
      <c r="D113" s="229"/>
      <c r="E113" s="229"/>
      <c r="F113" s="229"/>
      <c r="G113" s="229"/>
      <c r="H113" s="229"/>
      <c r="I113" s="229"/>
    </row>
    <row r="114" spans="1:9" x14ac:dyDescent="0.25">
      <c r="A114" s="229"/>
      <c r="B114" s="229"/>
      <c r="C114" s="229"/>
      <c r="D114" s="229"/>
      <c r="E114" s="229"/>
      <c r="F114" s="229"/>
      <c r="G114" s="229"/>
      <c r="H114" s="229"/>
      <c r="I114" s="229"/>
    </row>
    <row r="115" spans="1:9" x14ac:dyDescent="0.25">
      <c r="A115" s="229"/>
      <c r="B115" s="229"/>
      <c r="C115" s="229"/>
      <c r="D115" s="229"/>
      <c r="E115" s="229"/>
      <c r="F115" s="229"/>
      <c r="G115" s="229"/>
      <c r="H115" s="229"/>
      <c r="I115" s="229"/>
    </row>
    <row r="116" spans="1:9" x14ac:dyDescent="0.25">
      <c r="A116" s="229"/>
      <c r="B116" s="229"/>
      <c r="C116" s="229"/>
      <c r="D116" s="229"/>
      <c r="E116" s="229"/>
      <c r="F116" s="229"/>
      <c r="G116" s="229"/>
      <c r="H116" s="229"/>
      <c r="I116" s="229"/>
    </row>
    <row r="117" spans="1:9" x14ac:dyDescent="0.25">
      <c r="A117" s="229"/>
      <c r="B117" s="229"/>
      <c r="C117" s="229"/>
      <c r="D117" s="229"/>
      <c r="E117" s="229"/>
      <c r="F117" s="229"/>
      <c r="G117" s="229"/>
      <c r="H117" s="229"/>
      <c r="I117" s="229"/>
    </row>
    <row r="118" spans="1:9" x14ac:dyDescent="0.25">
      <c r="A118" s="229"/>
      <c r="B118" s="229"/>
      <c r="C118" s="229"/>
      <c r="D118" s="229"/>
      <c r="E118" s="229"/>
      <c r="F118" s="229"/>
      <c r="G118" s="229"/>
      <c r="H118" s="229"/>
      <c r="I118" s="229"/>
    </row>
  </sheetData>
  <mergeCells count="4">
    <mergeCell ref="C4:E4"/>
    <mergeCell ref="I4:I5"/>
    <mergeCell ref="B4:B5"/>
    <mergeCell ref="F4:H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6"/>
  <dimension ref="B2:J32"/>
  <sheetViews>
    <sheetView workbookViewId="0">
      <selection activeCell="J6" sqref="J6"/>
    </sheetView>
  </sheetViews>
  <sheetFormatPr defaultRowHeight="15" x14ac:dyDescent="0.25"/>
  <cols>
    <col min="2" max="2" width="49.7109375" customWidth="1"/>
  </cols>
  <sheetData>
    <row r="2" spans="2:10" x14ac:dyDescent="0.25">
      <c r="B2" s="8" t="s">
        <v>314</v>
      </c>
    </row>
    <row r="3" spans="2:10" x14ac:dyDescent="0.25">
      <c r="B3" s="31" t="s">
        <v>280</v>
      </c>
    </row>
    <row r="4" spans="2:10" x14ac:dyDescent="0.25">
      <c r="B4" s="340" t="s">
        <v>138</v>
      </c>
      <c r="C4" s="284" t="s">
        <v>23</v>
      </c>
      <c r="D4" s="284"/>
      <c r="E4" s="342" t="s">
        <v>139</v>
      </c>
      <c r="F4" s="342"/>
      <c r="G4" s="284" t="s">
        <v>9</v>
      </c>
      <c r="H4" s="284"/>
    </row>
    <row r="5" spans="2:10" x14ac:dyDescent="0.25">
      <c r="B5" s="341"/>
      <c r="C5" s="170" t="s">
        <v>28</v>
      </c>
      <c r="D5" s="170" t="s">
        <v>104</v>
      </c>
      <c r="E5" s="170" t="s">
        <v>28</v>
      </c>
      <c r="F5" s="170" t="s">
        <v>104</v>
      </c>
      <c r="G5" s="170" t="s">
        <v>28</v>
      </c>
      <c r="H5" s="170" t="s">
        <v>104</v>
      </c>
    </row>
    <row r="6" spans="2:10" x14ac:dyDescent="0.25">
      <c r="B6" s="97" t="s">
        <v>140</v>
      </c>
      <c r="C6" s="26">
        <v>653</v>
      </c>
      <c r="D6" s="29">
        <v>6.3</v>
      </c>
      <c r="E6" s="26">
        <v>498</v>
      </c>
      <c r="F6" s="29">
        <v>16.5</v>
      </c>
      <c r="G6" s="26">
        <v>1151</v>
      </c>
      <c r="H6" s="29">
        <v>8.6</v>
      </c>
      <c r="J6" s="203">
        <f>+H6+H7+H12</f>
        <v>39.700000000000003</v>
      </c>
    </row>
    <row r="7" spans="2:10" x14ac:dyDescent="0.25">
      <c r="B7" s="97" t="s">
        <v>141</v>
      </c>
      <c r="C7" s="26">
        <v>2077</v>
      </c>
      <c r="D7" s="29">
        <v>20.100000000000001</v>
      </c>
      <c r="E7" s="26">
        <v>189</v>
      </c>
      <c r="F7" s="29">
        <v>6.3</v>
      </c>
      <c r="G7" s="26">
        <v>2266</v>
      </c>
      <c r="H7" s="29">
        <v>17</v>
      </c>
    </row>
    <row r="8" spans="2:10" x14ac:dyDescent="0.25">
      <c r="B8" s="97" t="s">
        <v>142</v>
      </c>
      <c r="C8" s="26">
        <v>873</v>
      </c>
      <c r="D8" s="29">
        <v>8.5</v>
      </c>
      <c r="E8" s="26">
        <v>85</v>
      </c>
      <c r="F8" s="29">
        <v>2.8</v>
      </c>
      <c r="G8" s="26">
        <v>958</v>
      </c>
      <c r="H8" s="29">
        <v>7.2</v>
      </c>
    </row>
    <row r="9" spans="2:10" x14ac:dyDescent="0.25">
      <c r="B9" s="97" t="s">
        <v>143</v>
      </c>
      <c r="C9" s="26">
        <v>712</v>
      </c>
      <c r="D9" s="29">
        <v>6.9</v>
      </c>
      <c r="E9" s="26">
        <v>62</v>
      </c>
      <c r="F9" s="29">
        <v>2.1</v>
      </c>
      <c r="G9" s="26">
        <v>774</v>
      </c>
      <c r="H9" s="29">
        <v>5.8</v>
      </c>
    </row>
    <row r="10" spans="2:10" x14ac:dyDescent="0.25">
      <c r="B10" s="97" t="s">
        <v>144</v>
      </c>
      <c r="C10" s="26">
        <v>425</v>
      </c>
      <c r="D10" s="29">
        <v>4.0999999999999996</v>
      </c>
      <c r="E10" s="26">
        <v>41</v>
      </c>
      <c r="F10" s="29">
        <v>1.4</v>
      </c>
      <c r="G10" s="26">
        <v>466</v>
      </c>
      <c r="H10" s="29">
        <v>3.5</v>
      </c>
    </row>
    <row r="11" spans="2:10" x14ac:dyDescent="0.25">
      <c r="B11" s="97" t="s">
        <v>145</v>
      </c>
      <c r="C11" s="26">
        <v>67</v>
      </c>
      <c r="D11" s="29">
        <v>0.6</v>
      </c>
      <c r="E11" s="26">
        <v>1</v>
      </c>
      <c r="F11" s="29">
        <v>0</v>
      </c>
      <c r="G11" s="26">
        <v>68</v>
      </c>
      <c r="H11" s="29">
        <v>0.5</v>
      </c>
    </row>
    <row r="12" spans="2:10" x14ac:dyDescent="0.25">
      <c r="B12" s="97" t="s">
        <v>146</v>
      </c>
      <c r="C12" s="26">
        <v>1331</v>
      </c>
      <c r="D12" s="29">
        <v>12.9</v>
      </c>
      <c r="E12" s="26">
        <v>550</v>
      </c>
      <c r="F12" s="29">
        <v>18.2</v>
      </c>
      <c r="G12" s="26">
        <v>1881</v>
      </c>
      <c r="H12" s="29">
        <v>14.1</v>
      </c>
    </row>
    <row r="13" spans="2:10" x14ac:dyDescent="0.25">
      <c r="B13" s="97" t="s">
        <v>147</v>
      </c>
      <c r="C13" s="26">
        <v>1298</v>
      </c>
      <c r="D13" s="29">
        <v>12.6</v>
      </c>
      <c r="E13" s="26">
        <v>538</v>
      </c>
      <c r="F13" s="29">
        <v>17.8</v>
      </c>
      <c r="G13" s="26">
        <v>1836</v>
      </c>
      <c r="H13" s="29">
        <v>13.8</v>
      </c>
    </row>
    <row r="14" spans="2:10" x14ac:dyDescent="0.25">
      <c r="B14" s="97" t="s">
        <v>148</v>
      </c>
      <c r="C14" s="26">
        <v>33</v>
      </c>
      <c r="D14" s="29">
        <v>0.3</v>
      </c>
      <c r="E14" s="26">
        <v>12</v>
      </c>
      <c r="F14" s="29">
        <v>0.4</v>
      </c>
      <c r="G14" s="26">
        <v>45</v>
      </c>
      <c r="H14" s="29">
        <v>0.3</v>
      </c>
    </row>
    <row r="15" spans="2:10" x14ac:dyDescent="0.25">
      <c r="B15" s="97" t="s">
        <v>149</v>
      </c>
      <c r="C15" s="26">
        <v>464</v>
      </c>
      <c r="D15" s="29">
        <v>4.5</v>
      </c>
      <c r="E15" s="26">
        <v>309</v>
      </c>
      <c r="F15" s="29">
        <v>10.199999999999999</v>
      </c>
      <c r="G15" s="26">
        <v>773</v>
      </c>
      <c r="H15" s="29">
        <v>5.8</v>
      </c>
    </row>
    <row r="16" spans="2:10" x14ac:dyDescent="0.25">
      <c r="B16" s="97" t="s">
        <v>150</v>
      </c>
      <c r="C16" s="26">
        <v>768</v>
      </c>
      <c r="D16" s="29">
        <v>7.4</v>
      </c>
      <c r="E16" s="26">
        <v>224</v>
      </c>
      <c r="F16" s="29">
        <v>7.4</v>
      </c>
      <c r="G16" s="26">
        <v>992</v>
      </c>
      <c r="H16" s="29">
        <v>7.4</v>
      </c>
    </row>
    <row r="17" spans="2:8" x14ac:dyDescent="0.25">
      <c r="B17" s="97" t="s">
        <v>151</v>
      </c>
      <c r="C17" s="26">
        <v>327</v>
      </c>
      <c r="D17" s="29">
        <v>3.2</v>
      </c>
      <c r="E17" s="26">
        <v>16</v>
      </c>
      <c r="F17" s="29">
        <v>0.5</v>
      </c>
      <c r="G17" s="26">
        <v>343</v>
      </c>
      <c r="H17" s="29">
        <v>2.6</v>
      </c>
    </row>
    <row r="18" spans="2:8" x14ac:dyDescent="0.25">
      <c r="B18" s="97" t="s">
        <v>152</v>
      </c>
      <c r="C18" s="26">
        <v>167</v>
      </c>
      <c r="D18" s="29">
        <v>1.6</v>
      </c>
      <c r="E18" s="26">
        <v>81</v>
      </c>
      <c r="F18" s="29">
        <v>2.7</v>
      </c>
      <c r="G18" s="26">
        <v>248</v>
      </c>
      <c r="H18" s="29">
        <v>1.9</v>
      </c>
    </row>
    <row r="19" spans="2:8" x14ac:dyDescent="0.25">
      <c r="B19" s="97" t="s">
        <v>153</v>
      </c>
      <c r="C19" s="26">
        <v>188</v>
      </c>
      <c r="D19" s="29">
        <v>1.8</v>
      </c>
      <c r="E19" s="26">
        <v>74</v>
      </c>
      <c r="F19" s="29">
        <v>2.5</v>
      </c>
      <c r="G19" s="26">
        <v>262</v>
      </c>
      <c r="H19" s="29">
        <v>2</v>
      </c>
    </row>
    <row r="20" spans="2:8" x14ac:dyDescent="0.25">
      <c r="B20" s="97" t="s">
        <v>154</v>
      </c>
      <c r="C20" s="26">
        <v>286</v>
      </c>
      <c r="D20" s="29">
        <v>2.8</v>
      </c>
      <c r="E20" s="26">
        <v>6</v>
      </c>
      <c r="F20" s="29">
        <v>0.2</v>
      </c>
      <c r="G20" s="26">
        <v>292</v>
      </c>
      <c r="H20" s="29">
        <v>2.2000000000000002</v>
      </c>
    </row>
    <row r="21" spans="2:8" x14ac:dyDescent="0.25">
      <c r="B21" s="97" t="s">
        <v>155</v>
      </c>
      <c r="C21" s="26">
        <v>175</v>
      </c>
      <c r="D21" s="29">
        <v>1.7</v>
      </c>
      <c r="E21" s="26">
        <v>131</v>
      </c>
      <c r="F21" s="29">
        <v>4.3</v>
      </c>
      <c r="G21" s="26">
        <v>306</v>
      </c>
      <c r="H21" s="29">
        <v>2.2999999999999998</v>
      </c>
    </row>
    <row r="22" spans="2:8" x14ac:dyDescent="0.25">
      <c r="B22" s="97" t="s">
        <v>156</v>
      </c>
      <c r="C22" s="26">
        <v>112</v>
      </c>
      <c r="D22" s="29">
        <v>1.1000000000000001</v>
      </c>
      <c r="E22" s="26">
        <v>30</v>
      </c>
      <c r="F22" s="29">
        <v>1</v>
      </c>
      <c r="G22" s="26">
        <v>142</v>
      </c>
      <c r="H22" s="29">
        <v>1.1000000000000001</v>
      </c>
    </row>
    <row r="23" spans="2:8" x14ac:dyDescent="0.25">
      <c r="B23" s="97" t="s">
        <v>157</v>
      </c>
      <c r="C23" s="26">
        <v>22</v>
      </c>
      <c r="D23" s="29">
        <v>0.2</v>
      </c>
      <c r="E23" s="26">
        <v>14</v>
      </c>
      <c r="F23" s="29">
        <v>0.5</v>
      </c>
      <c r="G23" s="26">
        <v>36</v>
      </c>
      <c r="H23" s="29">
        <v>0.3</v>
      </c>
    </row>
    <row r="24" spans="2:8" x14ac:dyDescent="0.25">
      <c r="B24" s="97" t="s">
        <v>158</v>
      </c>
      <c r="C24" s="26">
        <v>22</v>
      </c>
      <c r="D24" s="29">
        <v>0.2</v>
      </c>
      <c r="E24" s="26">
        <v>12</v>
      </c>
      <c r="F24" s="29">
        <v>0.4</v>
      </c>
      <c r="G24" s="26">
        <v>34</v>
      </c>
      <c r="H24" s="29">
        <v>0.3</v>
      </c>
    </row>
    <row r="25" spans="2:8" x14ac:dyDescent="0.25">
      <c r="B25" s="97" t="s">
        <v>159</v>
      </c>
      <c r="C25" s="26">
        <v>2700</v>
      </c>
      <c r="D25" s="29">
        <v>26.2</v>
      </c>
      <c r="E25" s="26">
        <v>396</v>
      </c>
      <c r="F25" s="29">
        <v>13.1</v>
      </c>
      <c r="G25" s="26">
        <v>3096</v>
      </c>
      <c r="H25" s="29">
        <v>23.2</v>
      </c>
    </row>
    <row r="26" spans="2:8" x14ac:dyDescent="0.25">
      <c r="B26" s="97" t="s">
        <v>160</v>
      </c>
      <c r="C26" s="26">
        <v>263</v>
      </c>
      <c r="D26" s="29">
        <v>2.5</v>
      </c>
      <c r="E26" s="26">
        <v>133</v>
      </c>
      <c r="F26" s="29">
        <v>4.4000000000000004</v>
      </c>
      <c r="G26" s="26">
        <v>396</v>
      </c>
      <c r="H26" s="29">
        <v>3</v>
      </c>
    </row>
    <row r="27" spans="2:8" x14ac:dyDescent="0.25">
      <c r="B27" s="97" t="s">
        <v>161</v>
      </c>
      <c r="C27" s="26">
        <v>271</v>
      </c>
      <c r="D27" s="29">
        <v>2.6</v>
      </c>
      <c r="E27" s="26">
        <v>12</v>
      </c>
      <c r="F27" s="29">
        <v>0.4</v>
      </c>
      <c r="G27" s="26">
        <v>283</v>
      </c>
      <c r="H27" s="29">
        <v>2.1</v>
      </c>
    </row>
    <row r="28" spans="2:8" x14ac:dyDescent="0.25">
      <c r="B28" s="97" t="s">
        <v>196</v>
      </c>
      <c r="C28" s="26">
        <v>9855</v>
      </c>
      <c r="D28" s="29">
        <v>95.5</v>
      </c>
      <c r="E28" s="26">
        <v>2684</v>
      </c>
      <c r="F28" s="29">
        <v>89</v>
      </c>
      <c r="G28" s="26">
        <v>12539</v>
      </c>
      <c r="H28" s="29">
        <v>94</v>
      </c>
    </row>
    <row r="29" spans="2:8" x14ac:dyDescent="0.25">
      <c r="B29" s="97" t="s">
        <v>212</v>
      </c>
      <c r="C29" s="26">
        <v>466</v>
      </c>
      <c r="D29" s="29">
        <v>4.5</v>
      </c>
      <c r="E29" s="26">
        <v>331</v>
      </c>
      <c r="F29" s="29">
        <v>11</v>
      </c>
      <c r="G29" s="26">
        <v>797</v>
      </c>
      <c r="H29" s="29">
        <v>6</v>
      </c>
    </row>
    <row r="30" spans="2:8" x14ac:dyDescent="0.25">
      <c r="B30" s="43" t="s">
        <v>162</v>
      </c>
      <c r="C30" s="48">
        <v>10321</v>
      </c>
      <c r="D30" s="94">
        <v>100</v>
      </c>
      <c r="E30" s="48">
        <v>3015</v>
      </c>
      <c r="F30" s="49">
        <v>100</v>
      </c>
      <c r="G30" s="48">
        <v>13336</v>
      </c>
      <c r="H30" s="49">
        <v>100</v>
      </c>
    </row>
    <row r="31" spans="2:8" ht="23.25" customHeight="1" x14ac:dyDescent="0.25">
      <c r="B31" s="343" t="s">
        <v>163</v>
      </c>
      <c r="C31" s="344"/>
      <c r="D31" s="344"/>
      <c r="E31" s="344"/>
      <c r="F31" s="344"/>
      <c r="G31" s="344"/>
      <c r="H31" s="344"/>
    </row>
    <row r="32" spans="2:8" ht="59.25" customHeight="1" x14ac:dyDescent="0.25">
      <c r="B32" s="321" t="s">
        <v>164</v>
      </c>
      <c r="C32" s="322"/>
      <c r="D32" s="322"/>
      <c r="E32" s="322"/>
      <c r="F32" s="322"/>
      <c r="G32" s="322"/>
      <c r="H32" s="322"/>
    </row>
  </sheetData>
  <mergeCells count="6">
    <mergeCell ref="B32:H32"/>
    <mergeCell ref="B4:B5"/>
    <mergeCell ref="C4:D4"/>
    <mergeCell ref="E4:F4"/>
    <mergeCell ref="G4:H4"/>
    <mergeCell ref="B31:H3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7"/>
  <dimension ref="B2:S25"/>
  <sheetViews>
    <sheetView topLeftCell="A10" workbookViewId="0">
      <selection activeCell="F24" sqref="F24:J26"/>
    </sheetView>
  </sheetViews>
  <sheetFormatPr defaultRowHeight="15" x14ac:dyDescent="0.25"/>
  <cols>
    <col min="2" max="2" width="11" customWidth="1"/>
  </cols>
  <sheetData>
    <row r="2" spans="2:19" x14ac:dyDescent="0.25">
      <c r="B2" s="95" t="s">
        <v>315</v>
      </c>
    </row>
    <row r="3" spans="2:19" x14ac:dyDescent="0.25">
      <c r="B3" s="31" t="s">
        <v>281</v>
      </c>
    </row>
    <row r="4" spans="2:19" x14ac:dyDescent="0.25">
      <c r="B4" s="317" t="s">
        <v>135</v>
      </c>
      <c r="C4" s="345" t="s">
        <v>2</v>
      </c>
      <c r="D4" s="345"/>
      <c r="E4" s="345"/>
      <c r="F4" s="345"/>
      <c r="G4" s="346" t="s">
        <v>3</v>
      </c>
      <c r="H4" s="346"/>
      <c r="I4" s="346"/>
      <c r="J4" s="346"/>
    </row>
    <row r="5" spans="2:19" ht="27" x14ac:dyDescent="0.25">
      <c r="B5" s="318"/>
      <c r="C5" s="165" t="s">
        <v>86</v>
      </c>
      <c r="D5" s="165" t="s">
        <v>87</v>
      </c>
      <c r="E5" s="165" t="s">
        <v>88</v>
      </c>
      <c r="F5" s="166" t="s">
        <v>9</v>
      </c>
      <c r="G5" s="165" t="s">
        <v>86</v>
      </c>
      <c r="H5" s="165" t="s">
        <v>87</v>
      </c>
      <c r="I5" s="165" t="s">
        <v>88</v>
      </c>
      <c r="J5" s="166" t="s">
        <v>9</v>
      </c>
    </row>
    <row r="6" spans="2:19" x14ac:dyDescent="0.25">
      <c r="B6" s="167"/>
      <c r="C6" s="347" t="s">
        <v>136</v>
      </c>
      <c r="D6" s="347"/>
      <c r="E6" s="347"/>
      <c r="F6" s="347"/>
      <c r="G6" s="347"/>
      <c r="H6" s="347"/>
      <c r="I6" s="347"/>
      <c r="J6" s="347"/>
    </row>
    <row r="7" spans="2:19" x14ac:dyDescent="0.25">
      <c r="B7" s="168" t="s">
        <v>288</v>
      </c>
      <c r="C7" s="26">
        <v>1</v>
      </c>
      <c r="D7" s="27">
        <v>1</v>
      </c>
      <c r="E7" s="26" t="s">
        <v>208</v>
      </c>
      <c r="F7" s="27">
        <v>2</v>
      </c>
      <c r="G7" s="26">
        <v>115</v>
      </c>
      <c r="H7" s="27">
        <v>453</v>
      </c>
      <c r="I7" s="26">
        <v>85</v>
      </c>
      <c r="J7" s="27">
        <v>653</v>
      </c>
    </row>
    <row r="8" spans="2:19" x14ac:dyDescent="0.25">
      <c r="B8" s="168" t="s">
        <v>289</v>
      </c>
      <c r="C8" s="26">
        <v>48</v>
      </c>
      <c r="D8" s="27">
        <v>19</v>
      </c>
      <c r="E8" s="26">
        <v>2</v>
      </c>
      <c r="F8" s="27">
        <v>69</v>
      </c>
      <c r="G8" s="26">
        <v>3656</v>
      </c>
      <c r="H8" s="27">
        <v>1778</v>
      </c>
      <c r="I8" s="26">
        <v>142</v>
      </c>
      <c r="J8" s="27">
        <v>5576</v>
      </c>
    </row>
    <row r="9" spans="2:19" x14ac:dyDescent="0.25">
      <c r="B9" s="168" t="s">
        <v>263</v>
      </c>
      <c r="C9" s="26">
        <v>40</v>
      </c>
      <c r="D9" s="27">
        <v>6</v>
      </c>
      <c r="E9" s="26">
        <v>1</v>
      </c>
      <c r="F9" s="27">
        <v>47</v>
      </c>
      <c r="G9" s="26">
        <v>2432</v>
      </c>
      <c r="H9" s="27">
        <v>605</v>
      </c>
      <c r="I9" s="26">
        <v>126</v>
      </c>
      <c r="J9" s="27">
        <v>3163</v>
      </c>
      <c r="O9" s="203"/>
    </row>
    <row r="10" spans="2:19" x14ac:dyDescent="0.25">
      <c r="B10" s="168" t="s">
        <v>290</v>
      </c>
      <c r="C10" s="26">
        <v>37</v>
      </c>
      <c r="D10" s="27">
        <v>5</v>
      </c>
      <c r="E10" s="26">
        <v>4</v>
      </c>
      <c r="F10" s="27">
        <v>46</v>
      </c>
      <c r="G10" s="26">
        <v>2609</v>
      </c>
      <c r="H10" s="27">
        <v>623</v>
      </c>
      <c r="I10" s="26">
        <v>332</v>
      </c>
      <c r="J10" s="27">
        <v>3564</v>
      </c>
      <c r="O10" s="203"/>
    </row>
    <row r="11" spans="2:19" x14ac:dyDescent="0.25">
      <c r="B11" s="168" t="s">
        <v>38</v>
      </c>
      <c r="C11" s="26">
        <v>32</v>
      </c>
      <c r="D11" s="27">
        <v>7</v>
      </c>
      <c r="E11" s="26">
        <v>20</v>
      </c>
      <c r="F11" s="27">
        <v>59</v>
      </c>
      <c r="G11" s="26">
        <v>753</v>
      </c>
      <c r="H11" s="27">
        <v>270</v>
      </c>
      <c r="I11" s="26">
        <v>281</v>
      </c>
      <c r="J11" s="27">
        <v>1304</v>
      </c>
    </row>
    <row r="12" spans="2:19" x14ac:dyDescent="0.25">
      <c r="B12" s="168" t="s">
        <v>39</v>
      </c>
      <c r="C12" s="26">
        <v>1</v>
      </c>
      <c r="D12" s="27">
        <v>1</v>
      </c>
      <c r="E12" s="26" t="s">
        <v>208</v>
      </c>
      <c r="F12" s="27">
        <v>2</v>
      </c>
      <c r="G12" s="26">
        <v>147</v>
      </c>
      <c r="H12" s="27">
        <v>80</v>
      </c>
      <c r="I12" s="26">
        <v>1</v>
      </c>
      <c r="J12" s="27">
        <v>228</v>
      </c>
    </row>
    <row r="13" spans="2:19" x14ac:dyDescent="0.25">
      <c r="B13" s="169" t="s">
        <v>9</v>
      </c>
      <c r="C13" s="48">
        <v>159</v>
      </c>
      <c r="D13" s="48">
        <v>39</v>
      </c>
      <c r="E13" s="48">
        <v>27</v>
      </c>
      <c r="F13" s="48">
        <v>225</v>
      </c>
      <c r="G13" s="48">
        <v>9712</v>
      </c>
      <c r="H13" s="48">
        <v>3809</v>
      </c>
      <c r="I13" s="48">
        <v>967</v>
      </c>
      <c r="J13" s="48">
        <v>14488</v>
      </c>
    </row>
    <row r="14" spans="2:19" x14ac:dyDescent="0.25">
      <c r="B14" s="167"/>
      <c r="C14" s="347" t="s">
        <v>137</v>
      </c>
      <c r="D14" s="347"/>
      <c r="E14" s="347"/>
      <c r="F14" s="347"/>
      <c r="G14" s="347"/>
      <c r="H14" s="347"/>
      <c r="I14" s="347"/>
      <c r="J14" s="347"/>
    </row>
    <row r="15" spans="2:19" x14ac:dyDescent="0.25">
      <c r="B15" s="168" t="s">
        <v>288</v>
      </c>
      <c r="C15" s="28">
        <v>0.62893081761006298</v>
      </c>
      <c r="D15" s="29">
        <v>2.5641025641025639</v>
      </c>
      <c r="E15" s="28" t="s">
        <v>208</v>
      </c>
      <c r="F15" s="29">
        <v>0.88888888888888884</v>
      </c>
      <c r="G15" s="28">
        <v>1.1841021416803954</v>
      </c>
      <c r="H15" s="29">
        <v>11.892885271724863</v>
      </c>
      <c r="I15" s="28">
        <v>8.7900723888314385</v>
      </c>
      <c r="J15" s="29">
        <v>4.5071783545002759</v>
      </c>
      <c r="L15" s="203"/>
      <c r="M15" s="203"/>
      <c r="N15" s="203"/>
      <c r="O15" s="203"/>
      <c r="P15" s="203"/>
      <c r="Q15" s="203"/>
      <c r="R15" s="203"/>
      <c r="S15" s="203"/>
    </row>
    <row r="16" spans="2:19" x14ac:dyDescent="0.25">
      <c r="B16" s="168" t="s">
        <v>289</v>
      </c>
      <c r="C16" s="28">
        <v>30.188679245283019</v>
      </c>
      <c r="D16" s="29">
        <v>48.717948717948715</v>
      </c>
      <c r="E16" s="28">
        <v>7.4074074074074066</v>
      </c>
      <c r="F16" s="29">
        <v>30.666666666666664</v>
      </c>
      <c r="G16" s="28">
        <v>37.644151565074132</v>
      </c>
      <c r="H16" s="29">
        <v>46.678918351273303</v>
      </c>
      <c r="I16" s="28">
        <v>14.68459152016546</v>
      </c>
      <c r="J16" s="29">
        <v>38.487023743787965</v>
      </c>
      <c r="L16" s="203"/>
      <c r="M16" s="203"/>
      <c r="N16" s="203"/>
      <c r="O16" s="203"/>
      <c r="P16" s="203"/>
      <c r="Q16" s="203"/>
      <c r="R16" s="203"/>
      <c r="S16" s="203"/>
    </row>
    <row r="17" spans="2:19" x14ac:dyDescent="0.25">
      <c r="B17" s="168" t="s">
        <v>263</v>
      </c>
      <c r="C17" s="28">
        <v>25.157232704402517</v>
      </c>
      <c r="D17" s="29">
        <v>15.384615384615385</v>
      </c>
      <c r="E17" s="28">
        <v>3.7037037037037033</v>
      </c>
      <c r="F17" s="29">
        <v>20.888888888888889</v>
      </c>
      <c r="G17" s="28">
        <v>25.041186161449751</v>
      </c>
      <c r="H17" s="29">
        <v>15.883433972171174</v>
      </c>
      <c r="I17" s="28">
        <v>13.029989658738367</v>
      </c>
      <c r="J17" s="29">
        <v>21.831860850358918</v>
      </c>
      <c r="L17" s="203"/>
      <c r="M17" s="203"/>
      <c r="N17" s="203"/>
      <c r="O17" s="203"/>
      <c r="P17" s="203"/>
      <c r="Q17" s="203"/>
      <c r="R17" s="203"/>
      <c r="S17" s="203"/>
    </row>
    <row r="18" spans="2:19" x14ac:dyDescent="0.25">
      <c r="B18" s="168" t="s">
        <v>290</v>
      </c>
      <c r="C18" s="28">
        <v>23.270440251572328</v>
      </c>
      <c r="D18" s="29">
        <v>12.820512820512819</v>
      </c>
      <c r="E18" s="28">
        <v>14.814814814814813</v>
      </c>
      <c r="F18" s="29">
        <v>20.444444444444446</v>
      </c>
      <c r="G18" s="28">
        <v>26.863673805601319</v>
      </c>
      <c r="H18" s="29">
        <v>16.355998949855604</v>
      </c>
      <c r="I18" s="28">
        <v>34.332988624612206</v>
      </c>
      <c r="J18" s="29">
        <v>24.599668691330756</v>
      </c>
      <c r="L18" s="203"/>
      <c r="M18" s="203"/>
      <c r="N18" s="203"/>
      <c r="O18" s="203"/>
      <c r="P18" s="203"/>
      <c r="Q18" s="203"/>
      <c r="R18" s="203"/>
      <c r="S18" s="203"/>
    </row>
    <row r="19" spans="2:19" x14ac:dyDescent="0.25">
      <c r="B19" s="168" t="s">
        <v>38</v>
      </c>
      <c r="C19" s="28">
        <v>20.125786163522015</v>
      </c>
      <c r="D19" s="29">
        <v>17.948717948717949</v>
      </c>
      <c r="E19" s="28">
        <v>74.074074074074076</v>
      </c>
      <c r="F19" s="29">
        <v>26.222222222222225</v>
      </c>
      <c r="G19" s="28">
        <v>7.7532948929159806</v>
      </c>
      <c r="H19" s="29">
        <v>7.0884746652664736</v>
      </c>
      <c r="I19" s="28">
        <v>29.058945191313342</v>
      </c>
      <c r="J19" s="29">
        <v>9.0005521811154043</v>
      </c>
      <c r="L19" s="203"/>
      <c r="M19" s="203"/>
      <c r="N19" s="203"/>
      <c r="O19" s="203"/>
      <c r="P19" s="203"/>
      <c r="Q19" s="203"/>
      <c r="R19" s="203"/>
      <c r="S19" s="203"/>
    </row>
    <row r="20" spans="2:19" x14ac:dyDescent="0.25">
      <c r="B20" s="168" t="s">
        <v>39</v>
      </c>
      <c r="C20" s="28">
        <v>0.62893081761006298</v>
      </c>
      <c r="D20" s="29">
        <v>2.5641025641025639</v>
      </c>
      <c r="E20" s="28" t="s">
        <v>208</v>
      </c>
      <c r="F20" s="29">
        <v>0.88888888888888884</v>
      </c>
      <c r="G20" s="28">
        <v>1.5135914332784184</v>
      </c>
      <c r="H20" s="29">
        <v>2.1002887897085847</v>
      </c>
      <c r="I20" s="28">
        <v>0.10341261633919339</v>
      </c>
      <c r="J20" s="29">
        <v>1.5737161789066816</v>
      </c>
      <c r="L20" s="203"/>
      <c r="M20" s="203"/>
      <c r="N20" s="203"/>
      <c r="O20" s="203"/>
      <c r="P20" s="203"/>
      <c r="Q20" s="203"/>
      <c r="R20" s="203"/>
      <c r="S20" s="203"/>
    </row>
    <row r="21" spans="2:19" x14ac:dyDescent="0.25">
      <c r="B21" s="169" t="s">
        <v>9</v>
      </c>
      <c r="C21" s="49">
        <v>100</v>
      </c>
      <c r="D21" s="49">
        <v>100</v>
      </c>
      <c r="E21" s="49">
        <v>100</v>
      </c>
      <c r="F21" s="49">
        <v>100</v>
      </c>
      <c r="G21" s="49">
        <v>100</v>
      </c>
      <c r="H21" s="49">
        <v>100</v>
      </c>
      <c r="I21" s="49">
        <v>100</v>
      </c>
      <c r="J21" s="49">
        <v>100</v>
      </c>
      <c r="L21" s="203"/>
      <c r="M21" s="203"/>
      <c r="N21" s="203"/>
      <c r="O21" s="203"/>
      <c r="P21" s="203"/>
      <c r="Q21" s="203"/>
      <c r="R21" s="203"/>
      <c r="S21" s="203"/>
    </row>
    <row r="24" spans="2:19" x14ac:dyDescent="0.25">
      <c r="I24" s="203"/>
    </row>
    <row r="25" spans="2:19" x14ac:dyDescent="0.25">
      <c r="F25" s="203"/>
    </row>
  </sheetData>
  <mergeCells count="5">
    <mergeCell ref="B4:B5"/>
    <mergeCell ref="C4:F4"/>
    <mergeCell ref="G4:J4"/>
    <mergeCell ref="C6:J6"/>
    <mergeCell ref="C14:J1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28"/>
  <dimension ref="B2:G21"/>
  <sheetViews>
    <sheetView workbookViewId="0">
      <selection activeCell="P16" sqref="P16"/>
    </sheetView>
  </sheetViews>
  <sheetFormatPr defaultRowHeight="15" x14ac:dyDescent="0.25"/>
  <cols>
    <col min="1" max="1" width="9.28515625" customWidth="1"/>
    <col min="2" max="2" width="13.28515625" customWidth="1"/>
  </cols>
  <sheetData>
    <row r="2" spans="2:7" x14ac:dyDescent="0.25">
      <c r="B2" s="95" t="s">
        <v>316</v>
      </c>
    </row>
    <row r="3" spans="2:7" x14ac:dyDescent="0.25">
      <c r="B3" s="31" t="s">
        <v>282</v>
      </c>
    </row>
    <row r="4" spans="2:7" x14ac:dyDescent="0.25">
      <c r="B4" s="313" t="s">
        <v>80</v>
      </c>
      <c r="C4" s="284" t="s">
        <v>2</v>
      </c>
      <c r="D4" s="284"/>
      <c r="E4" s="285" t="s">
        <v>3</v>
      </c>
      <c r="F4" s="285"/>
      <c r="G4" s="300" t="s">
        <v>81</v>
      </c>
    </row>
    <row r="5" spans="2:7" ht="27" x14ac:dyDescent="0.25">
      <c r="B5" s="350"/>
      <c r="C5" s="16" t="s">
        <v>28</v>
      </c>
      <c r="D5" s="16" t="s">
        <v>82</v>
      </c>
      <c r="E5" s="16" t="s">
        <v>83</v>
      </c>
      <c r="F5" s="16" t="s">
        <v>84</v>
      </c>
      <c r="G5" s="300"/>
    </row>
    <row r="6" spans="2:7" x14ac:dyDescent="0.25">
      <c r="B6" s="96"/>
      <c r="C6" s="348" t="s">
        <v>85</v>
      </c>
      <c r="D6" s="348"/>
      <c r="E6" s="348"/>
      <c r="F6" s="348"/>
      <c r="G6" s="96"/>
    </row>
    <row r="7" spans="2:7" x14ac:dyDescent="0.25">
      <c r="B7" s="97" t="s">
        <v>86</v>
      </c>
      <c r="C7" s="98">
        <v>145</v>
      </c>
      <c r="D7" s="29">
        <v>76.72</v>
      </c>
      <c r="E7" s="26">
        <v>7526</v>
      </c>
      <c r="F7" s="29">
        <v>77.56</v>
      </c>
      <c r="G7" s="28">
        <v>1.8902359535914484</v>
      </c>
    </row>
    <row r="8" spans="2:7" x14ac:dyDescent="0.25">
      <c r="B8" s="97" t="s">
        <v>87</v>
      </c>
      <c r="C8" s="98">
        <v>26</v>
      </c>
      <c r="D8" s="29">
        <v>13.76</v>
      </c>
      <c r="E8" s="26">
        <v>1669</v>
      </c>
      <c r="F8" s="29">
        <v>17.2</v>
      </c>
      <c r="G8" s="28">
        <v>1.5339233038348081</v>
      </c>
    </row>
    <row r="9" spans="2:7" x14ac:dyDescent="0.25">
      <c r="B9" s="97" t="s">
        <v>88</v>
      </c>
      <c r="C9" s="98">
        <v>18</v>
      </c>
      <c r="D9" s="29">
        <v>9.52</v>
      </c>
      <c r="E9" s="26">
        <v>509</v>
      </c>
      <c r="F9" s="29">
        <v>5.25</v>
      </c>
      <c r="G9" s="28">
        <v>3.4155597722960152</v>
      </c>
    </row>
    <row r="10" spans="2:7" x14ac:dyDescent="0.25">
      <c r="B10" s="99" t="s">
        <v>89</v>
      </c>
      <c r="C10" s="100">
        <v>189</v>
      </c>
      <c r="D10" s="101">
        <v>100</v>
      </c>
      <c r="E10" s="102">
        <v>9704</v>
      </c>
      <c r="F10" s="101">
        <v>100</v>
      </c>
      <c r="G10" s="103">
        <v>1.910441726473264</v>
      </c>
    </row>
    <row r="11" spans="2:7" x14ac:dyDescent="0.25">
      <c r="B11" s="96"/>
      <c r="C11" s="348" t="s">
        <v>90</v>
      </c>
      <c r="D11" s="348"/>
      <c r="E11" s="348"/>
      <c r="F11" s="348"/>
      <c r="G11" s="104"/>
    </row>
    <row r="12" spans="2:7" x14ac:dyDescent="0.25">
      <c r="B12" s="97" t="s">
        <v>86</v>
      </c>
      <c r="C12" s="98">
        <v>14</v>
      </c>
      <c r="D12" s="29">
        <v>38.89</v>
      </c>
      <c r="E12" s="26">
        <v>2186</v>
      </c>
      <c r="F12" s="29">
        <v>45.69</v>
      </c>
      <c r="G12" s="28">
        <v>0.63636363636363635</v>
      </c>
    </row>
    <row r="13" spans="2:7" x14ac:dyDescent="0.25">
      <c r="B13" s="97" t="s">
        <v>87</v>
      </c>
      <c r="C13" s="98">
        <v>13</v>
      </c>
      <c r="D13" s="29">
        <v>36.11</v>
      </c>
      <c r="E13" s="26">
        <v>2140</v>
      </c>
      <c r="F13" s="29">
        <v>44.73</v>
      </c>
      <c r="G13" s="28">
        <v>0.60380863910822102</v>
      </c>
    </row>
    <row r="14" spans="2:7" x14ac:dyDescent="0.25">
      <c r="B14" s="97" t="s">
        <v>88</v>
      </c>
      <c r="C14" s="98">
        <v>9</v>
      </c>
      <c r="D14" s="29">
        <v>25</v>
      </c>
      <c r="E14" s="26">
        <v>458</v>
      </c>
      <c r="F14" s="29">
        <v>9.57</v>
      </c>
      <c r="G14" s="28">
        <v>1.9271948608137044</v>
      </c>
    </row>
    <row r="15" spans="2:7" x14ac:dyDescent="0.25">
      <c r="B15" s="99" t="s">
        <v>91</v>
      </c>
      <c r="C15" s="100">
        <v>36</v>
      </c>
      <c r="D15" s="101">
        <v>100</v>
      </c>
      <c r="E15" s="102">
        <v>4784</v>
      </c>
      <c r="F15" s="101">
        <v>100</v>
      </c>
      <c r="G15" s="103">
        <v>0.74688796680497926</v>
      </c>
    </row>
    <row r="16" spans="2:7" x14ac:dyDescent="0.25">
      <c r="B16" s="96"/>
      <c r="C16" s="348" t="s">
        <v>92</v>
      </c>
      <c r="D16" s="348"/>
      <c r="E16" s="348"/>
      <c r="F16" s="348"/>
      <c r="G16" s="104"/>
    </row>
    <row r="17" spans="2:7" x14ac:dyDescent="0.25">
      <c r="B17" s="97" t="s">
        <v>86</v>
      </c>
      <c r="C17" s="98">
        <v>159</v>
      </c>
      <c r="D17" s="29">
        <v>70.67</v>
      </c>
      <c r="E17" s="98">
        <v>9712</v>
      </c>
      <c r="F17" s="29">
        <v>67.03</v>
      </c>
      <c r="G17" s="28">
        <v>1.6107790497416674</v>
      </c>
    </row>
    <row r="18" spans="2:7" x14ac:dyDescent="0.25">
      <c r="B18" s="97" t="s">
        <v>87</v>
      </c>
      <c r="C18" s="98">
        <v>39</v>
      </c>
      <c r="D18" s="29">
        <v>17.329999999999998</v>
      </c>
      <c r="E18" s="98">
        <v>3809</v>
      </c>
      <c r="F18" s="29">
        <v>26.29</v>
      </c>
      <c r="G18" s="28">
        <v>1.0135135135135136</v>
      </c>
    </row>
    <row r="19" spans="2:7" x14ac:dyDescent="0.25">
      <c r="B19" s="97" t="s">
        <v>88</v>
      </c>
      <c r="C19" s="98">
        <v>27</v>
      </c>
      <c r="D19" s="29">
        <v>12</v>
      </c>
      <c r="E19" s="98">
        <v>967</v>
      </c>
      <c r="F19" s="29">
        <v>6.67</v>
      </c>
      <c r="G19" s="28">
        <v>2.7162977867203222</v>
      </c>
    </row>
    <row r="20" spans="2:7" x14ac:dyDescent="0.25">
      <c r="B20" s="43" t="s">
        <v>9</v>
      </c>
      <c r="C20" s="105">
        <v>225</v>
      </c>
      <c r="D20" s="94">
        <v>100</v>
      </c>
      <c r="E20" s="48">
        <v>14488</v>
      </c>
      <c r="F20" s="49">
        <v>100</v>
      </c>
      <c r="G20" s="49">
        <v>1.5292598382382927</v>
      </c>
    </row>
    <row r="21" spans="2:7" ht="26.25" customHeight="1" x14ac:dyDescent="0.25">
      <c r="B21" s="349" t="s">
        <v>93</v>
      </c>
      <c r="C21" s="266"/>
      <c r="D21" s="266"/>
      <c r="E21" s="266"/>
      <c r="F21" s="266"/>
      <c r="G21" s="266"/>
    </row>
  </sheetData>
  <mergeCells count="8">
    <mergeCell ref="C6:F6"/>
    <mergeCell ref="C11:F11"/>
    <mergeCell ref="C16:F16"/>
    <mergeCell ref="B21:G21"/>
    <mergeCell ref="B4:B5"/>
    <mergeCell ref="C4:D4"/>
    <mergeCell ref="E4:F4"/>
    <mergeCell ref="G4:G5"/>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29"/>
  <dimension ref="A1:R52"/>
  <sheetViews>
    <sheetView topLeftCell="J1" workbookViewId="0">
      <selection activeCell="V8" sqref="V8"/>
    </sheetView>
  </sheetViews>
  <sheetFormatPr defaultRowHeight="15" x14ac:dyDescent="0.25"/>
  <cols>
    <col min="1" max="6" width="2.28515625" hidden="1" customWidth="1"/>
    <col min="7" max="7" width="2.28515625" style="211" hidden="1" customWidth="1"/>
    <col min="8" max="9" width="2.28515625" hidden="1" customWidth="1"/>
    <col min="10" max="10" width="23.5703125" customWidth="1"/>
  </cols>
  <sheetData>
    <row r="1" spans="7:18" x14ac:dyDescent="0.25">
      <c r="G1"/>
    </row>
    <row r="2" spans="7:18" x14ac:dyDescent="0.25">
      <c r="G2"/>
      <c r="J2" s="8" t="s">
        <v>317</v>
      </c>
    </row>
    <row r="3" spans="7:18" x14ac:dyDescent="0.25">
      <c r="G3"/>
      <c r="J3" s="172" t="s">
        <v>274</v>
      </c>
    </row>
    <row r="4" spans="7:18" x14ac:dyDescent="0.25">
      <c r="G4"/>
      <c r="J4" s="106" t="s">
        <v>165</v>
      </c>
      <c r="K4" s="352" t="s">
        <v>1</v>
      </c>
      <c r="L4" s="352" t="s">
        <v>2</v>
      </c>
      <c r="M4" s="352" t="s">
        <v>3</v>
      </c>
      <c r="N4" s="300" t="s">
        <v>166</v>
      </c>
      <c r="O4" s="300" t="s">
        <v>167</v>
      </c>
      <c r="P4" s="300" t="s">
        <v>168</v>
      </c>
      <c r="Q4" s="300" t="s">
        <v>40</v>
      </c>
      <c r="R4" s="300" t="s">
        <v>41</v>
      </c>
    </row>
    <row r="5" spans="7:18" x14ac:dyDescent="0.25">
      <c r="G5"/>
      <c r="J5" s="92" t="s">
        <v>169</v>
      </c>
      <c r="K5" s="300"/>
      <c r="L5" s="300"/>
      <c r="M5" s="300"/>
      <c r="N5" s="300"/>
      <c r="O5" s="300"/>
      <c r="P5" s="300"/>
      <c r="Q5" s="300"/>
      <c r="R5" s="300"/>
    </row>
    <row r="6" spans="7:18" x14ac:dyDescent="0.25">
      <c r="G6"/>
      <c r="I6">
        <v>0</v>
      </c>
      <c r="J6" s="171" t="s">
        <v>217</v>
      </c>
      <c r="K6" s="67">
        <v>100</v>
      </c>
      <c r="L6" s="41">
        <v>4</v>
      </c>
      <c r="M6" s="67">
        <v>152</v>
      </c>
      <c r="N6" s="173">
        <v>2.2386389075442099</v>
      </c>
      <c r="O6" s="174">
        <v>8.9545556301768503</v>
      </c>
      <c r="P6" s="173">
        <v>340.27311394672</v>
      </c>
      <c r="Q6" s="174">
        <v>4</v>
      </c>
      <c r="R6" s="173">
        <v>152</v>
      </c>
    </row>
    <row r="7" spans="7:18" x14ac:dyDescent="0.25">
      <c r="G7"/>
      <c r="I7">
        <v>0</v>
      </c>
      <c r="J7" s="171" t="s">
        <v>218</v>
      </c>
      <c r="K7" s="67">
        <v>180</v>
      </c>
      <c r="L7" s="41">
        <v>4</v>
      </c>
      <c r="M7" s="67">
        <v>238</v>
      </c>
      <c r="N7" s="173">
        <v>2.2397531294328399</v>
      </c>
      <c r="O7" s="174">
        <v>4.9772291765174304</v>
      </c>
      <c r="P7" s="173">
        <v>296.14513600278701</v>
      </c>
      <c r="Q7" s="174">
        <v>2.2222222222222201</v>
      </c>
      <c r="R7" s="173">
        <v>132.222222222222</v>
      </c>
    </row>
    <row r="8" spans="7:18" x14ac:dyDescent="0.25">
      <c r="G8"/>
      <c r="I8">
        <v>0</v>
      </c>
      <c r="J8" s="171" t="s">
        <v>219</v>
      </c>
      <c r="K8" s="67">
        <v>156</v>
      </c>
      <c r="L8" s="41">
        <v>5</v>
      </c>
      <c r="M8" s="67">
        <v>225</v>
      </c>
      <c r="N8" s="173">
        <v>3.1056209748862802</v>
      </c>
      <c r="O8" s="174">
        <v>9.9539133810457603</v>
      </c>
      <c r="P8" s="173">
        <v>447.926102147059</v>
      </c>
      <c r="Q8" s="174">
        <v>3.2051282051282</v>
      </c>
      <c r="R8" s="173">
        <v>144.230769230769</v>
      </c>
    </row>
    <row r="9" spans="7:18" x14ac:dyDescent="0.25">
      <c r="G9"/>
      <c r="I9">
        <v>1</v>
      </c>
      <c r="J9" s="171" t="s">
        <v>198</v>
      </c>
      <c r="K9" s="67">
        <v>170</v>
      </c>
      <c r="L9" s="41">
        <v>4</v>
      </c>
      <c r="M9" s="67">
        <v>252</v>
      </c>
      <c r="N9" s="173">
        <v>3.01937729783493</v>
      </c>
      <c r="O9" s="174">
        <v>7.1044171713762996</v>
      </c>
      <c r="P9" s="173">
        <v>447.57828179670702</v>
      </c>
      <c r="Q9" s="174">
        <v>2.3529411764705901</v>
      </c>
      <c r="R9" s="173">
        <v>148.23529411764699</v>
      </c>
    </row>
    <row r="10" spans="7:18" x14ac:dyDescent="0.25">
      <c r="G10"/>
      <c r="I10">
        <v>0</v>
      </c>
      <c r="J10" s="171" t="s">
        <v>220</v>
      </c>
      <c r="K10" s="67">
        <v>81</v>
      </c>
      <c r="L10" s="41">
        <v>0</v>
      </c>
      <c r="M10" s="67">
        <v>112</v>
      </c>
      <c r="N10" s="173">
        <v>1.5322046722784499</v>
      </c>
      <c r="O10" s="174">
        <v>0</v>
      </c>
      <c r="P10" s="173">
        <v>211.86039912985899</v>
      </c>
      <c r="Q10" s="174">
        <v>0</v>
      </c>
      <c r="R10" s="173">
        <v>138.27160493827199</v>
      </c>
    </row>
    <row r="11" spans="7:18" x14ac:dyDescent="0.25">
      <c r="G11"/>
      <c r="I11">
        <v>0</v>
      </c>
      <c r="J11" s="171" t="s">
        <v>221</v>
      </c>
      <c r="K11" s="67">
        <v>66</v>
      </c>
      <c r="L11" s="41">
        <v>1</v>
      </c>
      <c r="M11" s="67">
        <v>106</v>
      </c>
      <c r="N11" s="173">
        <v>1.70862727331564</v>
      </c>
      <c r="O11" s="174">
        <v>2.5888292019933998</v>
      </c>
      <c r="P11" s="173">
        <v>274.41589541130003</v>
      </c>
      <c r="Q11" s="174">
        <v>1.51515151515152</v>
      </c>
      <c r="R11" s="173">
        <v>160.60606060606099</v>
      </c>
    </row>
    <row r="12" spans="7:18" x14ac:dyDescent="0.25">
      <c r="G12"/>
      <c r="I12">
        <v>0</v>
      </c>
      <c r="J12" s="171" t="s">
        <v>222</v>
      </c>
      <c r="K12" s="67">
        <v>44</v>
      </c>
      <c r="L12" s="41">
        <v>1</v>
      </c>
      <c r="M12" s="67">
        <v>69</v>
      </c>
      <c r="N12" s="173">
        <v>1.14917011635347</v>
      </c>
      <c r="O12" s="174">
        <v>2.6117502644397099</v>
      </c>
      <c r="P12" s="173">
        <v>180.21076824634</v>
      </c>
      <c r="Q12" s="174">
        <v>2.2727272727272698</v>
      </c>
      <c r="R12" s="173">
        <v>156.81818181818201</v>
      </c>
    </row>
    <row r="13" spans="7:18" x14ac:dyDescent="0.25">
      <c r="G13"/>
      <c r="I13">
        <v>1</v>
      </c>
      <c r="J13" s="171" t="s">
        <v>199</v>
      </c>
      <c r="K13" s="67">
        <v>1607</v>
      </c>
      <c r="L13" s="41">
        <v>19</v>
      </c>
      <c r="M13" s="67">
        <v>2051</v>
      </c>
      <c r="N13" s="173">
        <v>2.53327584725624</v>
      </c>
      <c r="O13" s="174">
        <v>2.99516123819966</v>
      </c>
      <c r="P13" s="173">
        <v>323.31977366039399</v>
      </c>
      <c r="Q13" s="174">
        <v>1.1823273179838201</v>
      </c>
      <c r="R13" s="173">
        <v>127.629122588675</v>
      </c>
    </row>
    <row r="14" spans="7:18" x14ac:dyDescent="0.25">
      <c r="G14"/>
      <c r="I14">
        <v>0</v>
      </c>
      <c r="J14" s="171" t="s">
        <v>223</v>
      </c>
      <c r="K14" s="67">
        <v>47</v>
      </c>
      <c r="L14" s="41">
        <v>0</v>
      </c>
      <c r="M14" s="67">
        <v>95</v>
      </c>
      <c r="N14" s="173">
        <v>1.53652516468607</v>
      </c>
      <c r="O14" s="174">
        <v>0</v>
      </c>
      <c r="P14" s="173">
        <v>310.57423541526998</v>
      </c>
      <c r="Q14" s="174">
        <v>0</v>
      </c>
      <c r="R14" s="173">
        <v>202.127659574468</v>
      </c>
    </row>
    <row r="15" spans="7:18" x14ac:dyDescent="0.25">
      <c r="G15"/>
      <c r="I15">
        <v>0</v>
      </c>
      <c r="J15" s="171" t="s">
        <v>224</v>
      </c>
      <c r="K15" s="67">
        <v>63</v>
      </c>
      <c r="L15" s="41">
        <v>1</v>
      </c>
      <c r="M15" s="67">
        <v>106</v>
      </c>
      <c r="N15" s="173">
        <v>1.57926401283465</v>
      </c>
      <c r="O15" s="174">
        <v>2.50676827434072</v>
      </c>
      <c r="P15" s="173">
        <v>265.71743708011599</v>
      </c>
      <c r="Q15" s="174">
        <v>1.5873015873015901</v>
      </c>
      <c r="R15" s="173">
        <v>168.253968253968</v>
      </c>
    </row>
    <row r="16" spans="7:18" x14ac:dyDescent="0.25">
      <c r="G16"/>
      <c r="I16">
        <v>1</v>
      </c>
      <c r="J16" s="171" t="s">
        <v>200</v>
      </c>
      <c r="K16" s="67">
        <v>738</v>
      </c>
      <c r="L16" s="41">
        <v>14</v>
      </c>
      <c r="M16" s="67">
        <v>1049</v>
      </c>
      <c r="N16" s="173">
        <v>3.3361737522687598</v>
      </c>
      <c r="O16" s="174">
        <v>6.3287848959027899</v>
      </c>
      <c r="P16" s="173">
        <v>474.20681112871603</v>
      </c>
      <c r="Q16" s="174">
        <v>1.8970189701897</v>
      </c>
      <c r="R16" s="173">
        <v>142.140921409214</v>
      </c>
    </row>
    <row r="17" spans="7:18" x14ac:dyDescent="0.25">
      <c r="G17"/>
      <c r="I17">
        <v>0</v>
      </c>
      <c r="J17" s="171" t="s">
        <v>284</v>
      </c>
      <c r="K17" s="67">
        <v>92</v>
      </c>
      <c r="L17" s="41">
        <v>1</v>
      </c>
      <c r="M17" s="67">
        <v>141</v>
      </c>
      <c r="N17" s="173">
        <v>3.0295546225405401</v>
      </c>
      <c r="O17" s="174">
        <v>3.2929941549353798</v>
      </c>
      <c r="P17" s="173">
        <v>464.31217584588802</v>
      </c>
      <c r="Q17" s="174">
        <v>1.0869565217391299</v>
      </c>
      <c r="R17" s="173">
        <v>153.26086956521701</v>
      </c>
    </row>
    <row r="18" spans="7:18" x14ac:dyDescent="0.25">
      <c r="G18"/>
      <c r="I18">
        <v>1</v>
      </c>
      <c r="J18" s="171" t="s">
        <v>201</v>
      </c>
      <c r="K18" s="67">
        <v>164</v>
      </c>
      <c r="L18" s="41">
        <v>3</v>
      </c>
      <c r="M18" s="67">
        <v>239</v>
      </c>
      <c r="N18" s="173">
        <v>2.94149298705026</v>
      </c>
      <c r="O18" s="174">
        <v>5.3807798543602203</v>
      </c>
      <c r="P18" s="173">
        <v>428.66879506403097</v>
      </c>
      <c r="Q18" s="174">
        <v>1.82926829268293</v>
      </c>
      <c r="R18" s="173">
        <v>145.73170731707299</v>
      </c>
    </row>
    <row r="19" spans="7:18" x14ac:dyDescent="0.25">
      <c r="G19"/>
      <c r="I19">
        <v>0</v>
      </c>
      <c r="J19" s="171" t="s">
        <v>225</v>
      </c>
      <c r="K19" s="67">
        <v>34</v>
      </c>
      <c r="L19" s="41">
        <v>0</v>
      </c>
      <c r="M19" s="67">
        <v>64</v>
      </c>
      <c r="N19" s="173">
        <v>0.98851577264137203</v>
      </c>
      <c r="O19" s="174">
        <v>0</v>
      </c>
      <c r="P19" s="173">
        <v>186.073557203082</v>
      </c>
      <c r="Q19" s="174">
        <v>0</v>
      </c>
      <c r="R19" s="173">
        <v>188.23529411764699</v>
      </c>
    </row>
    <row r="20" spans="7:18" x14ac:dyDescent="0.25">
      <c r="G20"/>
      <c r="I20">
        <v>0</v>
      </c>
      <c r="J20" s="171" t="s">
        <v>226</v>
      </c>
      <c r="K20" s="67">
        <v>15</v>
      </c>
      <c r="L20" s="41">
        <v>0</v>
      </c>
      <c r="M20" s="67">
        <v>37</v>
      </c>
      <c r="N20" s="173">
        <v>0.47302197975465898</v>
      </c>
      <c r="O20" s="174">
        <v>0</v>
      </c>
      <c r="P20" s="173">
        <v>116.678755006149</v>
      </c>
      <c r="Q20" s="174">
        <v>0</v>
      </c>
      <c r="R20" s="173">
        <v>246.666666666667</v>
      </c>
    </row>
    <row r="21" spans="7:18" x14ac:dyDescent="0.25">
      <c r="G21"/>
      <c r="I21">
        <v>0</v>
      </c>
      <c r="J21" s="171" t="s">
        <v>227</v>
      </c>
      <c r="K21" s="67">
        <v>46</v>
      </c>
      <c r="L21" s="41">
        <v>1</v>
      </c>
      <c r="M21" s="67">
        <v>78</v>
      </c>
      <c r="N21" s="173">
        <v>1.33310148959601</v>
      </c>
      <c r="O21" s="174">
        <v>2.8980467165130701</v>
      </c>
      <c r="P21" s="173">
        <v>226.047643888019</v>
      </c>
      <c r="Q21" s="174">
        <v>2.1739130434782599</v>
      </c>
      <c r="R21" s="173">
        <v>169.565217391304</v>
      </c>
    </row>
    <row r="22" spans="7:18" x14ac:dyDescent="0.25">
      <c r="G22"/>
      <c r="I22">
        <v>0</v>
      </c>
      <c r="J22" s="171" t="s">
        <v>228</v>
      </c>
      <c r="K22" s="67">
        <v>52</v>
      </c>
      <c r="L22" s="41">
        <v>2</v>
      </c>
      <c r="M22" s="67">
        <v>73</v>
      </c>
      <c r="N22" s="173">
        <v>1.3271230779046801</v>
      </c>
      <c r="O22" s="174">
        <v>5.1043195304026003</v>
      </c>
      <c r="P22" s="173">
        <v>186.307662859695</v>
      </c>
      <c r="Q22" s="174">
        <v>3.8461538461538498</v>
      </c>
      <c r="R22" s="173">
        <v>140.38461538461499</v>
      </c>
    </row>
    <row r="23" spans="7:18" x14ac:dyDescent="0.25">
      <c r="G23"/>
      <c r="I23">
        <v>1</v>
      </c>
      <c r="J23" s="171" t="s">
        <v>202</v>
      </c>
      <c r="K23" s="67">
        <v>149</v>
      </c>
      <c r="L23" s="41">
        <v>4</v>
      </c>
      <c r="M23" s="67">
        <v>227</v>
      </c>
      <c r="N23" s="173">
        <v>2.5057388145669202</v>
      </c>
      <c r="O23" s="174">
        <v>6.7268156095756204</v>
      </c>
      <c r="P23" s="173">
        <v>381.746785843417</v>
      </c>
      <c r="Q23" s="174">
        <v>2.6845637583892601</v>
      </c>
      <c r="R23" s="173">
        <v>152.348993288591</v>
      </c>
    </row>
    <row r="24" spans="7:18" x14ac:dyDescent="0.25">
      <c r="G24"/>
      <c r="I24">
        <v>0</v>
      </c>
      <c r="J24" s="171" t="s">
        <v>229</v>
      </c>
      <c r="K24" s="67">
        <v>265</v>
      </c>
      <c r="L24" s="41">
        <v>2</v>
      </c>
      <c r="M24" s="67">
        <v>434</v>
      </c>
      <c r="N24" s="173">
        <v>3.6754762515690098</v>
      </c>
      <c r="O24" s="174">
        <v>2.7739443408067999</v>
      </c>
      <c r="P24" s="173">
        <v>601.94592195507596</v>
      </c>
      <c r="Q24" s="174">
        <v>0.75471698113207597</v>
      </c>
      <c r="R24" s="173">
        <v>163.77358490565999</v>
      </c>
    </row>
    <row r="25" spans="7:18" x14ac:dyDescent="0.25">
      <c r="G25"/>
      <c r="I25">
        <v>1</v>
      </c>
      <c r="J25" s="171" t="s">
        <v>203</v>
      </c>
      <c r="K25" s="67">
        <v>77</v>
      </c>
      <c r="L25" s="41">
        <v>4</v>
      </c>
      <c r="M25" s="67">
        <v>122</v>
      </c>
      <c r="N25" s="173">
        <v>2.9722844128773298</v>
      </c>
      <c r="O25" s="174">
        <v>15.4404385084536</v>
      </c>
      <c r="P25" s="173">
        <v>470.93337450783599</v>
      </c>
      <c r="Q25" s="174">
        <v>5.1948051948051903</v>
      </c>
      <c r="R25" s="173">
        <v>158.44155844155799</v>
      </c>
    </row>
    <row r="26" spans="7:18" x14ac:dyDescent="0.25">
      <c r="G26"/>
      <c r="I26">
        <v>0</v>
      </c>
      <c r="J26" s="171" t="s">
        <v>230</v>
      </c>
      <c r="K26" s="67">
        <v>134</v>
      </c>
      <c r="L26" s="41">
        <v>2</v>
      </c>
      <c r="M26" s="67">
        <v>182</v>
      </c>
      <c r="N26" s="173">
        <v>2.6523098848026598</v>
      </c>
      <c r="O26" s="174">
        <v>3.9586714698547198</v>
      </c>
      <c r="P26" s="173">
        <v>360.239103756779</v>
      </c>
      <c r="Q26" s="174">
        <v>1.4925373134328399</v>
      </c>
      <c r="R26" s="173">
        <v>135.82089552238801</v>
      </c>
    </row>
    <row r="27" spans="7:18" x14ac:dyDescent="0.25">
      <c r="G27"/>
      <c r="I27">
        <v>0</v>
      </c>
      <c r="J27" s="171" t="s">
        <v>231</v>
      </c>
      <c r="K27" s="67">
        <v>38</v>
      </c>
      <c r="L27" s="41">
        <v>1</v>
      </c>
      <c r="M27" s="67">
        <v>64</v>
      </c>
      <c r="N27" s="173">
        <v>1.1230807879298399</v>
      </c>
      <c r="O27" s="174">
        <v>2.9554757577100998</v>
      </c>
      <c r="P27" s="173">
        <v>189.15044849344599</v>
      </c>
      <c r="Q27" s="174">
        <v>2.6315789473684199</v>
      </c>
      <c r="R27" s="173">
        <v>168.42105263157899</v>
      </c>
    </row>
    <row r="28" spans="7:18" x14ac:dyDescent="0.25">
      <c r="G28"/>
      <c r="I28">
        <v>0</v>
      </c>
      <c r="J28" s="171" t="s">
        <v>232</v>
      </c>
      <c r="K28" s="67">
        <v>76</v>
      </c>
      <c r="L28" s="41">
        <v>2</v>
      </c>
      <c r="M28" s="67">
        <v>121</v>
      </c>
      <c r="N28" s="173">
        <v>2.1072770376121199</v>
      </c>
      <c r="O28" s="174">
        <v>5.5454658884529504</v>
      </c>
      <c r="P28" s="173">
        <v>335.50068625140398</v>
      </c>
      <c r="Q28" s="174">
        <v>2.6315789473684199</v>
      </c>
      <c r="R28" s="173">
        <v>159.210526315789</v>
      </c>
    </row>
    <row r="29" spans="7:18" x14ac:dyDescent="0.25">
      <c r="G29"/>
      <c r="I29">
        <v>1</v>
      </c>
      <c r="J29" s="171" t="s">
        <v>204</v>
      </c>
      <c r="K29" s="67">
        <v>1162</v>
      </c>
      <c r="L29" s="41">
        <v>17</v>
      </c>
      <c r="M29" s="67">
        <v>1576</v>
      </c>
      <c r="N29" s="173">
        <v>3.88187345493419</v>
      </c>
      <c r="O29" s="174">
        <v>5.6791608204716999</v>
      </c>
      <c r="P29" s="173">
        <v>526.49161488608297</v>
      </c>
      <c r="Q29" s="174">
        <v>1.4629948364888099</v>
      </c>
      <c r="R29" s="173">
        <v>135.62822719449201</v>
      </c>
    </row>
    <row r="30" spans="7:18" x14ac:dyDescent="0.25">
      <c r="G30"/>
      <c r="I30">
        <v>0</v>
      </c>
      <c r="J30" s="171" t="s">
        <v>233</v>
      </c>
      <c r="K30" s="67">
        <v>62</v>
      </c>
      <c r="L30" s="41">
        <v>0</v>
      </c>
      <c r="M30" s="67">
        <v>84</v>
      </c>
      <c r="N30" s="173">
        <v>1.9563296731036199</v>
      </c>
      <c r="O30" s="174">
        <v>0</v>
      </c>
      <c r="P30" s="173">
        <v>265.05111700113599</v>
      </c>
      <c r="Q30" s="174">
        <v>0</v>
      </c>
      <c r="R30" s="173">
        <v>135.48387096774201</v>
      </c>
    </row>
    <row r="31" spans="7:18" x14ac:dyDescent="0.25">
      <c r="G31"/>
      <c r="I31">
        <v>0</v>
      </c>
      <c r="J31" s="171" t="s">
        <v>234</v>
      </c>
      <c r="K31" s="67">
        <v>110</v>
      </c>
      <c r="L31" s="41">
        <v>0</v>
      </c>
      <c r="M31" s="67">
        <v>158</v>
      </c>
      <c r="N31" s="173">
        <v>2.25116907302997</v>
      </c>
      <c r="O31" s="174">
        <v>0</v>
      </c>
      <c r="P31" s="173">
        <v>323.349739580669</v>
      </c>
      <c r="Q31" s="174">
        <v>0</v>
      </c>
      <c r="R31" s="173">
        <v>143.636363636364</v>
      </c>
    </row>
    <row r="32" spans="7:18" x14ac:dyDescent="0.25">
      <c r="G32"/>
      <c r="I32">
        <v>0</v>
      </c>
      <c r="J32" s="171" t="s">
        <v>235</v>
      </c>
      <c r="K32" s="67">
        <v>84</v>
      </c>
      <c r="L32" s="41">
        <v>3</v>
      </c>
      <c r="M32" s="67">
        <v>145</v>
      </c>
      <c r="N32" s="173">
        <v>1.8524440131876401</v>
      </c>
      <c r="O32" s="174">
        <v>6.6158714756701302</v>
      </c>
      <c r="P32" s="173">
        <v>319.76712132405601</v>
      </c>
      <c r="Q32" s="174">
        <v>3.5714285714285698</v>
      </c>
      <c r="R32" s="173">
        <v>172.61904761904799</v>
      </c>
    </row>
    <row r="33" spans="1:18" x14ac:dyDescent="0.25">
      <c r="G33"/>
      <c r="I33">
        <v>0</v>
      </c>
      <c r="J33" s="171" t="s">
        <v>236</v>
      </c>
      <c r="K33" s="67">
        <v>131</v>
      </c>
      <c r="L33" s="41">
        <v>6</v>
      </c>
      <c r="M33" s="67">
        <v>186</v>
      </c>
      <c r="N33" s="173">
        <v>2.4544705088810601</v>
      </c>
      <c r="O33" s="174">
        <v>11.2418496589972</v>
      </c>
      <c r="P33" s="173">
        <v>348.49733942891402</v>
      </c>
      <c r="Q33" s="174">
        <v>4.5801526717557204</v>
      </c>
      <c r="R33" s="173">
        <v>141.984732824427</v>
      </c>
    </row>
    <row r="34" spans="1:18" x14ac:dyDescent="0.25">
      <c r="G34"/>
      <c r="I34">
        <v>1</v>
      </c>
      <c r="J34" s="171" t="s">
        <v>205</v>
      </c>
      <c r="K34" s="67">
        <v>188</v>
      </c>
      <c r="L34" s="41">
        <v>4</v>
      </c>
      <c r="M34" s="67">
        <v>250</v>
      </c>
      <c r="N34" s="173">
        <v>2.58830170235907</v>
      </c>
      <c r="O34" s="174">
        <v>5.5070248986363204</v>
      </c>
      <c r="P34" s="173">
        <v>344.18905616477002</v>
      </c>
      <c r="Q34" s="174">
        <v>2.12765957446809</v>
      </c>
      <c r="R34" s="173">
        <v>132.97872340425499</v>
      </c>
    </row>
    <row r="35" spans="1:18" x14ac:dyDescent="0.25">
      <c r="G35"/>
      <c r="I35">
        <v>0</v>
      </c>
      <c r="J35" s="171" t="s">
        <v>237</v>
      </c>
      <c r="K35" s="67">
        <v>177</v>
      </c>
      <c r="L35" s="41">
        <v>7</v>
      </c>
      <c r="M35" s="67">
        <v>277</v>
      </c>
      <c r="N35" s="173">
        <v>2.84604809338897</v>
      </c>
      <c r="O35" s="174">
        <v>11.255557431481799</v>
      </c>
      <c r="P35" s="173">
        <v>445.39848693149401</v>
      </c>
      <c r="Q35" s="174">
        <v>3.9548022598870101</v>
      </c>
      <c r="R35" s="173">
        <v>156.49717514124299</v>
      </c>
    </row>
    <row r="36" spans="1:18" x14ac:dyDescent="0.25">
      <c r="G36"/>
      <c r="I36">
        <v>0</v>
      </c>
      <c r="J36" s="171" t="s">
        <v>238</v>
      </c>
      <c r="K36" s="67">
        <v>66</v>
      </c>
      <c r="L36" s="41">
        <v>3</v>
      </c>
      <c r="M36" s="67">
        <v>101</v>
      </c>
      <c r="N36" s="173">
        <v>1.89824268745147</v>
      </c>
      <c r="O36" s="174">
        <v>8.6283758520521108</v>
      </c>
      <c r="P36" s="173">
        <v>290.48865368575503</v>
      </c>
      <c r="Q36" s="174">
        <v>4.5454545454545503</v>
      </c>
      <c r="R36" s="173">
        <v>153.030303030303</v>
      </c>
    </row>
    <row r="37" spans="1:18" x14ac:dyDescent="0.25">
      <c r="G37"/>
      <c r="I37">
        <v>0</v>
      </c>
      <c r="J37" s="171" t="s">
        <v>239</v>
      </c>
      <c r="K37" s="67">
        <v>66</v>
      </c>
      <c r="L37" s="41">
        <v>0</v>
      </c>
      <c r="M37" s="67">
        <v>99</v>
      </c>
      <c r="N37" s="173">
        <v>2.1697322353173201</v>
      </c>
      <c r="O37" s="174">
        <v>0</v>
      </c>
      <c r="P37" s="173">
        <v>325.45983529759798</v>
      </c>
      <c r="Q37" s="174">
        <v>0</v>
      </c>
      <c r="R37" s="173">
        <v>150</v>
      </c>
    </row>
    <row r="38" spans="1:18" x14ac:dyDescent="0.25">
      <c r="G38"/>
      <c r="I38">
        <v>1</v>
      </c>
      <c r="J38" s="171" t="s">
        <v>206</v>
      </c>
      <c r="K38" s="67">
        <v>418</v>
      </c>
      <c r="L38" s="41">
        <v>6</v>
      </c>
      <c r="M38" s="67">
        <v>583</v>
      </c>
      <c r="N38" s="173">
        <v>3.5802997858672398</v>
      </c>
      <c r="O38" s="174">
        <v>5.1391862955032099</v>
      </c>
      <c r="P38" s="173">
        <v>499.35760171306202</v>
      </c>
      <c r="Q38" s="174">
        <v>1.4354066985645899</v>
      </c>
      <c r="R38" s="173">
        <v>139.47368421052599</v>
      </c>
    </row>
    <row r="39" spans="1:18" x14ac:dyDescent="0.25">
      <c r="G39"/>
      <c r="I39">
        <v>0</v>
      </c>
      <c r="J39" s="171" t="s">
        <v>283</v>
      </c>
      <c r="K39" s="67">
        <v>6858</v>
      </c>
      <c r="L39" s="41">
        <v>121</v>
      </c>
      <c r="M39" s="67">
        <v>9696</v>
      </c>
      <c r="N39" s="173">
        <v>2.64695767762464</v>
      </c>
      <c r="O39" s="174">
        <v>4.6701936277716696</v>
      </c>
      <c r="P39" s="173">
        <v>374.23303648656298</v>
      </c>
      <c r="Q39" s="174">
        <v>1.76436278798484</v>
      </c>
      <c r="R39" s="173">
        <v>141.382327209099</v>
      </c>
    </row>
    <row r="40" spans="1:18" x14ac:dyDescent="0.25">
      <c r="G40"/>
      <c r="I40">
        <v>0</v>
      </c>
      <c r="J40" s="171" t="s">
        <v>170</v>
      </c>
      <c r="K40" s="67">
        <v>3085</v>
      </c>
      <c r="L40" s="41">
        <v>104</v>
      </c>
      <c r="M40" s="67">
        <v>4792</v>
      </c>
      <c r="N40" s="173">
        <v>1.3854660790973099</v>
      </c>
      <c r="O40" s="174">
        <v>4.6706149830185</v>
      </c>
      <c r="P40" s="173">
        <v>215.20756729446799</v>
      </c>
      <c r="Q40" s="174">
        <v>3.3711507293354899</v>
      </c>
      <c r="R40" s="173">
        <v>155.332252836305</v>
      </c>
    </row>
    <row r="41" spans="1:18" x14ac:dyDescent="0.25">
      <c r="G41"/>
      <c r="I41">
        <v>0</v>
      </c>
      <c r="J41" s="43" t="s">
        <v>180</v>
      </c>
      <c r="K41" s="48">
        <v>9943</v>
      </c>
      <c r="L41" s="54">
        <v>225</v>
      </c>
      <c r="M41" s="48">
        <v>14488</v>
      </c>
      <c r="N41" s="60">
        <v>2.0638965174782</v>
      </c>
      <c r="O41" s="60">
        <v>4.6703883780810198</v>
      </c>
      <c r="P41" s="49">
        <v>300.73149698505699</v>
      </c>
      <c r="Q41" s="94">
        <v>2.26289852157297</v>
      </c>
      <c r="R41" s="60">
        <v>145.71055013577401</v>
      </c>
    </row>
    <row r="42" spans="1:18" x14ac:dyDescent="0.25">
      <c r="G42"/>
      <c r="J42" s="351" t="s">
        <v>44</v>
      </c>
      <c r="K42" s="266"/>
      <c r="L42" s="266"/>
      <c r="M42" s="266"/>
      <c r="N42" s="266"/>
      <c r="O42" s="266"/>
      <c r="P42" s="266"/>
      <c r="Q42" s="266"/>
      <c r="R42" s="266"/>
    </row>
    <row r="43" spans="1:18" x14ac:dyDescent="0.25">
      <c r="G43"/>
      <c r="J43" s="351" t="s">
        <v>45</v>
      </c>
      <c r="K43" s="266"/>
      <c r="L43" s="266"/>
      <c r="M43" s="266"/>
      <c r="N43" s="266"/>
      <c r="O43" s="266"/>
      <c r="P43" s="266"/>
      <c r="Q43" s="266"/>
      <c r="R43" s="266"/>
    </row>
    <row r="44" spans="1:18" x14ac:dyDescent="0.25">
      <c r="G44"/>
    </row>
    <row r="45" spans="1:18" x14ac:dyDescent="0.25">
      <c r="G45"/>
    </row>
    <row r="46" spans="1:18" x14ac:dyDescent="0.25">
      <c r="G46"/>
    </row>
    <row r="47" spans="1:18" x14ac:dyDescent="0.25">
      <c r="G47"/>
    </row>
    <row r="48" spans="1:18" x14ac:dyDescent="0.25">
      <c r="A48" s="230"/>
      <c r="B48" s="230"/>
      <c r="C48" s="230"/>
      <c r="D48" s="230"/>
      <c r="E48" s="230"/>
      <c r="F48" s="230"/>
      <c r="G48" s="234"/>
      <c r="H48" s="230"/>
      <c r="I48" s="230"/>
      <c r="J48" s="230"/>
      <c r="K48" s="230"/>
      <c r="L48" s="230"/>
      <c r="M48" s="235"/>
      <c r="N48" s="235"/>
      <c r="O48" s="235"/>
      <c r="P48" s="235"/>
      <c r="Q48" s="235"/>
    </row>
    <row r="49" spans="1:17" x14ac:dyDescent="0.25">
      <c r="A49" s="230"/>
      <c r="B49" s="230"/>
      <c r="C49" s="230"/>
      <c r="D49" s="230"/>
      <c r="E49" s="230"/>
      <c r="F49" s="230"/>
      <c r="G49" s="234"/>
      <c r="H49" s="230"/>
      <c r="I49" s="230"/>
      <c r="J49" s="230"/>
      <c r="K49" s="230"/>
      <c r="L49" s="230"/>
      <c r="M49" s="235"/>
      <c r="N49" s="235"/>
      <c r="O49" s="235"/>
      <c r="P49" s="235"/>
      <c r="Q49" s="235"/>
    </row>
    <row r="50" spans="1:17" x14ac:dyDescent="0.25">
      <c r="A50" s="230"/>
      <c r="B50" s="230"/>
      <c r="C50" s="236"/>
      <c r="D50" s="230"/>
      <c r="E50" s="230"/>
      <c r="F50" s="230"/>
      <c r="G50" s="234"/>
      <c r="H50" s="230"/>
      <c r="I50" s="230"/>
      <c r="J50" s="230"/>
      <c r="K50" s="230"/>
      <c r="L50" s="230"/>
      <c r="M50" s="235"/>
      <c r="N50" s="235"/>
      <c r="O50" s="235"/>
      <c r="P50" s="235"/>
      <c r="Q50" s="235"/>
    </row>
    <row r="51" spans="1:17" x14ac:dyDescent="0.25">
      <c r="A51" s="230"/>
      <c r="B51" s="230"/>
      <c r="C51" s="236"/>
      <c r="D51" s="230"/>
      <c r="E51" s="230"/>
      <c r="F51" s="230"/>
      <c r="G51" s="234"/>
      <c r="H51" s="230"/>
      <c r="I51" s="230"/>
      <c r="J51" s="230"/>
      <c r="K51" s="230"/>
      <c r="L51" s="230"/>
      <c r="M51" s="235"/>
      <c r="N51" s="235"/>
      <c r="O51" s="235"/>
      <c r="P51" s="235"/>
      <c r="Q51" s="235"/>
    </row>
    <row r="52" spans="1:17" x14ac:dyDescent="0.25">
      <c r="A52" s="230"/>
      <c r="B52" s="230"/>
      <c r="C52" s="236"/>
      <c r="D52" s="230"/>
      <c r="E52" s="230"/>
      <c r="F52" s="230"/>
      <c r="G52" s="234"/>
      <c r="H52" s="230"/>
      <c r="I52" s="230"/>
      <c r="J52" s="230"/>
      <c r="K52" s="230"/>
      <c r="L52" s="230"/>
      <c r="M52" s="235"/>
      <c r="N52" s="235"/>
      <c r="O52" s="235"/>
      <c r="P52" s="235"/>
      <c r="Q52" s="235"/>
    </row>
  </sheetData>
  <sortState xmlns:xlrd2="http://schemas.microsoft.com/office/spreadsheetml/2017/richdata2" ref="A48:Q52">
    <sortCondition ref="B48:B52"/>
    <sortCondition ref="C48:C52"/>
    <sortCondition descending="1" ref="H48:H52"/>
    <sortCondition ref="I48:I52"/>
  </sortState>
  <mergeCells count="10">
    <mergeCell ref="Q4:Q5"/>
    <mergeCell ref="R4:R5"/>
    <mergeCell ref="J42:R42"/>
    <mergeCell ref="J43:R43"/>
    <mergeCell ref="K4:K5"/>
    <mergeCell ref="L4:L5"/>
    <mergeCell ref="M4:M5"/>
    <mergeCell ref="N4:N5"/>
    <mergeCell ref="O4:O5"/>
    <mergeCell ref="P4:P5"/>
  </mergeCells>
  <conditionalFormatting sqref="H48:H52">
    <cfRule type="cellIs" dxfId="5" priority="6" operator="equal">
      <formula>1</formula>
    </cfRule>
  </conditionalFormatting>
  <conditionalFormatting sqref="I6:R40">
    <cfRule type="expression" dxfId="4" priority="5">
      <formula>$I6&gt;0</formula>
    </cfRule>
  </conditionalFormatting>
  <conditionalFormatting sqref="I41:R41">
    <cfRule type="expression" dxfId="3" priority="2">
      <formula>$I41&gt;0</formula>
    </cfRule>
  </conditionalFormatting>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0"/>
  <dimension ref="A2:O48"/>
  <sheetViews>
    <sheetView topLeftCell="I7" workbookViewId="0">
      <selection activeCell="M16" sqref="M16:O41"/>
    </sheetView>
  </sheetViews>
  <sheetFormatPr defaultRowHeight="15" x14ac:dyDescent="0.25"/>
  <cols>
    <col min="1" max="7" width="2.28515625" hidden="1" customWidth="1"/>
    <col min="8" max="8" width="22.42578125" hidden="1" customWidth="1"/>
    <col min="9" max="9" width="22.42578125" customWidth="1"/>
  </cols>
  <sheetData>
    <row r="2" spans="8:15" x14ac:dyDescent="0.25">
      <c r="I2" s="8" t="s">
        <v>318</v>
      </c>
      <c r="K2" s="175"/>
      <c r="N2" s="175"/>
    </row>
    <row r="3" spans="8:15" x14ac:dyDescent="0.25">
      <c r="I3" s="185" t="s">
        <v>271</v>
      </c>
      <c r="J3" s="185"/>
      <c r="K3" s="185"/>
      <c r="L3" s="185"/>
      <c r="M3" s="185"/>
      <c r="N3" s="185"/>
      <c r="O3" s="185"/>
    </row>
    <row r="4" spans="8:15" x14ac:dyDescent="0.25">
      <c r="I4" s="317" t="s">
        <v>171</v>
      </c>
      <c r="J4" s="353" t="s">
        <v>23</v>
      </c>
      <c r="K4" s="353"/>
      <c r="L4" s="353"/>
      <c r="M4" s="342" t="s">
        <v>172</v>
      </c>
      <c r="N4" s="342"/>
      <c r="O4" s="342"/>
    </row>
    <row r="5" spans="8:15" ht="24" customHeight="1" x14ac:dyDescent="0.25">
      <c r="I5" s="318"/>
      <c r="J5" s="16" t="s">
        <v>1</v>
      </c>
      <c r="K5" s="16" t="s">
        <v>2</v>
      </c>
      <c r="L5" s="16" t="s">
        <v>3</v>
      </c>
      <c r="M5" s="16" t="s">
        <v>1</v>
      </c>
      <c r="N5" s="16" t="s">
        <v>2</v>
      </c>
      <c r="O5" s="16" t="s">
        <v>3</v>
      </c>
    </row>
    <row r="6" spans="8:15" x14ac:dyDescent="0.25">
      <c r="H6" s="229">
        <v>0</v>
      </c>
      <c r="I6" s="171" t="s">
        <v>217</v>
      </c>
      <c r="J6" s="67">
        <v>65</v>
      </c>
      <c r="K6" s="41">
        <v>0</v>
      </c>
      <c r="L6" s="67">
        <v>95</v>
      </c>
      <c r="M6" s="253">
        <v>35</v>
      </c>
      <c r="N6" s="254">
        <v>4</v>
      </c>
      <c r="O6" s="253">
        <v>57</v>
      </c>
    </row>
    <row r="7" spans="8:15" x14ac:dyDescent="0.25">
      <c r="H7" s="229">
        <v>0</v>
      </c>
      <c r="I7" s="171" t="s">
        <v>218</v>
      </c>
      <c r="J7" s="67">
        <v>166</v>
      </c>
      <c r="K7" s="41">
        <v>3</v>
      </c>
      <c r="L7" s="67">
        <v>216</v>
      </c>
      <c r="M7" s="253">
        <v>14</v>
      </c>
      <c r="N7" s="254">
        <v>1</v>
      </c>
      <c r="O7" s="253">
        <v>22</v>
      </c>
    </row>
    <row r="8" spans="8:15" x14ac:dyDescent="0.25">
      <c r="H8" s="229">
        <v>0</v>
      </c>
      <c r="I8" s="171" t="s">
        <v>219</v>
      </c>
      <c r="J8" s="67">
        <v>141</v>
      </c>
      <c r="K8" s="41">
        <v>2</v>
      </c>
      <c r="L8" s="67">
        <v>204</v>
      </c>
      <c r="M8" s="253">
        <v>15</v>
      </c>
      <c r="N8" s="254">
        <v>3</v>
      </c>
      <c r="O8" s="253">
        <v>21</v>
      </c>
    </row>
    <row r="9" spans="8:15" x14ac:dyDescent="0.25">
      <c r="H9" s="229">
        <v>1</v>
      </c>
      <c r="I9" s="171" t="s">
        <v>198</v>
      </c>
      <c r="J9" s="67">
        <v>156</v>
      </c>
      <c r="K9" s="41">
        <v>2</v>
      </c>
      <c r="L9" s="67">
        <v>223</v>
      </c>
      <c r="M9" s="253">
        <v>14</v>
      </c>
      <c r="N9" s="254">
        <v>2</v>
      </c>
      <c r="O9" s="253">
        <v>29</v>
      </c>
    </row>
    <row r="10" spans="8:15" x14ac:dyDescent="0.25">
      <c r="H10" s="229">
        <v>0</v>
      </c>
      <c r="I10" s="171" t="s">
        <v>220</v>
      </c>
      <c r="J10" s="67">
        <v>66</v>
      </c>
      <c r="K10" s="41">
        <v>0</v>
      </c>
      <c r="L10" s="67">
        <v>93</v>
      </c>
      <c r="M10" s="253">
        <v>15</v>
      </c>
      <c r="N10" s="254">
        <v>0</v>
      </c>
      <c r="O10" s="253">
        <v>19</v>
      </c>
    </row>
    <row r="11" spans="8:15" x14ac:dyDescent="0.25">
      <c r="H11" s="229">
        <v>0</v>
      </c>
      <c r="I11" s="171" t="s">
        <v>221</v>
      </c>
      <c r="J11" s="67">
        <v>28</v>
      </c>
      <c r="K11" s="41">
        <v>0</v>
      </c>
      <c r="L11" s="67">
        <v>48</v>
      </c>
      <c r="M11" s="253">
        <v>38</v>
      </c>
      <c r="N11" s="254">
        <v>1</v>
      </c>
      <c r="O11" s="253">
        <v>58</v>
      </c>
    </row>
    <row r="12" spans="8:15" x14ac:dyDescent="0.25">
      <c r="H12" s="229">
        <v>0</v>
      </c>
      <c r="I12" s="171" t="s">
        <v>222</v>
      </c>
      <c r="J12" s="67">
        <v>26</v>
      </c>
      <c r="K12" s="41">
        <v>0</v>
      </c>
      <c r="L12" s="67">
        <v>38</v>
      </c>
      <c r="M12" s="253">
        <v>18</v>
      </c>
      <c r="N12" s="254">
        <v>1</v>
      </c>
      <c r="O12" s="253">
        <v>31</v>
      </c>
    </row>
    <row r="13" spans="8:15" x14ac:dyDescent="0.25">
      <c r="H13" s="229">
        <v>1</v>
      </c>
      <c r="I13" s="171" t="s">
        <v>199</v>
      </c>
      <c r="J13" s="67">
        <v>1586</v>
      </c>
      <c r="K13" s="41">
        <v>19</v>
      </c>
      <c r="L13" s="67">
        <v>2019</v>
      </c>
      <c r="M13" s="253">
        <v>21</v>
      </c>
      <c r="N13" s="254">
        <v>0</v>
      </c>
      <c r="O13" s="253">
        <v>32</v>
      </c>
    </row>
    <row r="14" spans="8:15" x14ac:dyDescent="0.25">
      <c r="H14" s="229">
        <v>0</v>
      </c>
      <c r="I14" s="171" t="s">
        <v>223</v>
      </c>
      <c r="J14" s="67">
        <v>27</v>
      </c>
      <c r="K14" s="41">
        <v>0</v>
      </c>
      <c r="L14" s="67">
        <v>45</v>
      </c>
      <c r="M14" s="253">
        <v>20</v>
      </c>
      <c r="N14" s="254">
        <v>0</v>
      </c>
      <c r="O14" s="253">
        <v>50</v>
      </c>
    </row>
    <row r="15" spans="8:15" x14ac:dyDescent="0.25">
      <c r="H15" s="229">
        <v>0</v>
      </c>
      <c r="I15" s="171" t="s">
        <v>224</v>
      </c>
      <c r="J15" s="67">
        <v>59</v>
      </c>
      <c r="K15" s="41">
        <v>1</v>
      </c>
      <c r="L15" s="67">
        <v>91</v>
      </c>
      <c r="M15" s="253">
        <v>4</v>
      </c>
      <c r="N15" s="254">
        <v>0</v>
      </c>
      <c r="O15" s="253">
        <v>15</v>
      </c>
    </row>
    <row r="16" spans="8:15" x14ac:dyDescent="0.25">
      <c r="H16" s="229">
        <v>1</v>
      </c>
      <c r="I16" s="171" t="s">
        <v>200</v>
      </c>
      <c r="J16" s="67">
        <v>602</v>
      </c>
      <c r="K16" s="41">
        <v>8</v>
      </c>
      <c r="L16" s="67">
        <v>810</v>
      </c>
      <c r="M16" s="253">
        <v>136</v>
      </c>
      <c r="N16" s="254">
        <v>6</v>
      </c>
      <c r="O16" s="253">
        <v>239</v>
      </c>
    </row>
    <row r="17" spans="8:15" x14ac:dyDescent="0.25">
      <c r="H17" s="229">
        <v>0</v>
      </c>
      <c r="I17" s="171" t="s">
        <v>284</v>
      </c>
      <c r="J17" s="67">
        <v>83</v>
      </c>
      <c r="K17" s="41">
        <v>1</v>
      </c>
      <c r="L17" s="67">
        <v>128</v>
      </c>
      <c r="M17" s="253">
        <v>9</v>
      </c>
      <c r="N17" s="254">
        <v>0</v>
      </c>
      <c r="O17" s="253">
        <v>13</v>
      </c>
    </row>
    <row r="18" spans="8:15" x14ac:dyDescent="0.25">
      <c r="H18" s="229">
        <v>1</v>
      </c>
      <c r="I18" s="171" t="s">
        <v>201</v>
      </c>
      <c r="J18" s="67">
        <v>116</v>
      </c>
      <c r="K18" s="41">
        <v>0</v>
      </c>
      <c r="L18" s="67">
        <v>167</v>
      </c>
      <c r="M18" s="253">
        <v>48</v>
      </c>
      <c r="N18" s="254">
        <v>3</v>
      </c>
      <c r="O18" s="253">
        <v>72</v>
      </c>
    </row>
    <row r="19" spans="8:15" x14ac:dyDescent="0.25">
      <c r="H19" s="229">
        <v>0</v>
      </c>
      <c r="I19" s="171" t="s">
        <v>225</v>
      </c>
      <c r="J19" s="67">
        <v>21</v>
      </c>
      <c r="K19" s="41">
        <v>0</v>
      </c>
      <c r="L19" s="67">
        <v>37</v>
      </c>
      <c r="M19" s="253">
        <v>13</v>
      </c>
      <c r="N19" s="254">
        <v>0</v>
      </c>
      <c r="O19" s="253">
        <v>27</v>
      </c>
    </row>
    <row r="20" spans="8:15" x14ac:dyDescent="0.25">
      <c r="H20" s="229">
        <v>0</v>
      </c>
      <c r="I20" s="171" t="s">
        <v>226</v>
      </c>
      <c r="J20" s="67">
        <v>11</v>
      </c>
      <c r="K20" s="41">
        <v>0</v>
      </c>
      <c r="L20" s="67">
        <v>26</v>
      </c>
      <c r="M20" s="253">
        <v>4</v>
      </c>
      <c r="N20" s="254">
        <v>0</v>
      </c>
      <c r="O20" s="253">
        <v>11</v>
      </c>
    </row>
    <row r="21" spans="8:15" x14ac:dyDescent="0.25">
      <c r="H21" s="229">
        <v>0</v>
      </c>
      <c r="I21" s="171" t="s">
        <v>227</v>
      </c>
      <c r="J21" s="67">
        <v>40</v>
      </c>
      <c r="K21" s="41">
        <v>1</v>
      </c>
      <c r="L21" s="67">
        <v>62</v>
      </c>
      <c r="M21" s="253">
        <v>6</v>
      </c>
      <c r="N21" s="254">
        <v>0</v>
      </c>
      <c r="O21" s="253">
        <v>16</v>
      </c>
    </row>
    <row r="22" spans="8:15" x14ac:dyDescent="0.25">
      <c r="H22" s="229">
        <v>0</v>
      </c>
      <c r="I22" s="171" t="s">
        <v>228</v>
      </c>
      <c r="J22" s="67">
        <v>39</v>
      </c>
      <c r="K22" s="41">
        <v>2</v>
      </c>
      <c r="L22" s="67">
        <v>45</v>
      </c>
      <c r="M22" s="253">
        <v>13</v>
      </c>
      <c r="N22" s="254">
        <v>0</v>
      </c>
      <c r="O22" s="253">
        <v>28</v>
      </c>
    </row>
    <row r="23" spans="8:15" x14ac:dyDescent="0.25">
      <c r="H23" s="229">
        <v>1</v>
      </c>
      <c r="I23" s="171" t="s">
        <v>202</v>
      </c>
      <c r="J23" s="67">
        <v>117</v>
      </c>
      <c r="K23" s="41">
        <v>1</v>
      </c>
      <c r="L23" s="67">
        <v>167</v>
      </c>
      <c r="M23" s="253">
        <v>32</v>
      </c>
      <c r="N23" s="254">
        <v>3</v>
      </c>
      <c r="O23" s="253">
        <v>60</v>
      </c>
    </row>
    <row r="24" spans="8:15" x14ac:dyDescent="0.25">
      <c r="H24" s="229">
        <v>0</v>
      </c>
      <c r="I24" s="171" t="s">
        <v>229</v>
      </c>
      <c r="J24" s="67">
        <v>229</v>
      </c>
      <c r="K24" s="41">
        <v>1</v>
      </c>
      <c r="L24" s="67">
        <v>373</v>
      </c>
      <c r="M24" s="253">
        <v>36</v>
      </c>
      <c r="N24" s="254">
        <v>1</v>
      </c>
      <c r="O24" s="253">
        <v>61</v>
      </c>
    </row>
    <row r="25" spans="8:15" x14ac:dyDescent="0.25">
      <c r="H25" s="229">
        <v>1</v>
      </c>
      <c r="I25" s="171" t="s">
        <v>203</v>
      </c>
      <c r="J25" s="67">
        <v>29</v>
      </c>
      <c r="K25" s="41">
        <v>1</v>
      </c>
      <c r="L25" s="67">
        <v>40</v>
      </c>
      <c r="M25" s="253">
        <v>48</v>
      </c>
      <c r="N25" s="254">
        <v>3</v>
      </c>
      <c r="O25" s="253">
        <v>82</v>
      </c>
    </row>
    <row r="26" spans="8:15" x14ac:dyDescent="0.25">
      <c r="H26" s="229">
        <v>0</v>
      </c>
      <c r="I26" s="171" t="s">
        <v>230</v>
      </c>
      <c r="J26" s="67">
        <v>104</v>
      </c>
      <c r="K26" s="41">
        <v>2</v>
      </c>
      <c r="L26" s="67">
        <v>137</v>
      </c>
      <c r="M26" s="253">
        <v>30</v>
      </c>
      <c r="N26" s="254">
        <v>0</v>
      </c>
      <c r="O26" s="253">
        <v>45</v>
      </c>
    </row>
    <row r="27" spans="8:15" x14ac:dyDescent="0.25">
      <c r="H27" s="229">
        <v>0</v>
      </c>
      <c r="I27" s="171" t="s">
        <v>231</v>
      </c>
      <c r="J27" s="67">
        <v>29</v>
      </c>
      <c r="K27" s="41">
        <v>0</v>
      </c>
      <c r="L27" s="67">
        <v>48</v>
      </c>
      <c r="M27" s="253">
        <v>9</v>
      </c>
      <c r="N27" s="254">
        <v>1</v>
      </c>
      <c r="O27" s="253">
        <v>16</v>
      </c>
    </row>
    <row r="28" spans="8:15" x14ac:dyDescent="0.25">
      <c r="H28" s="229">
        <v>0</v>
      </c>
      <c r="I28" s="171" t="s">
        <v>232</v>
      </c>
      <c r="J28" s="67">
        <v>59</v>
      </c>
      <c r="K28" s="41">
        <v>1</v>
      </c>
      <c r="L28" s="67">
        <v>88</v>
      </c>
      <c r="M28" s="253">
        <v>17</v>
      </c>
      <c r="N28" s="254">
        <v>1</v>
      </c>
      <c r="O28" s="253">
        <v>33</v>
      </c>
    </row>
    <row r="29" spans="8:15" x14ac:dyDescent="0.25">
      <c r="H29" s="229">
        <v>1</v>
      </c>
      <c r="I29" s="171" t="s">
        <v>204</v>
      </c>
      <c r="J29" s="67">
        <v>1093</v>
      </c>
      <c r="K29" s="41">
        <v>14</v>
      </c>
      <c r="L29" s="67">
        <v>1469</v>
      </c>
      <c r="M29" s="253">
        <v>69</v>
      </c>
      <c r="N29" s="254">
        <v>3</v>
      </c>
      <c r="O29" s="253">
        <v>107</v>
      </c>
    </row>
    <row r="30" spans="8:15" x14ac:dyDescent="0.25">
      <c r="H30" s="229">
        <v>0</v>
      </c>
      <c r="I30" s="171" t="s">
        <v>233</v>
      </c>
      <c r="J30" s="67">
        <v>61</v>
      </c>
      <c r="K30" s="41">
        <v>0</v>
      </c>
      <c r="L30" s="67">
        <v>83</v>
      </c>
      <c r="M30" s="253">
        <v>1</v>
      </c>
      <c r="N30" s="254">
        <v>0</v>
      </c>
      <c r="O30" s="253">
        <v>1</v>
      </c>
    </row>
    <row r="31" spans="8:15" x14ac:dyDescent="0.25">
      <c r="H31" s="229">
        <v>0</v>
      </c>
      <c r="I31" s="171" t="s">
        <v>234</v>
      </c>
      <c r="J31" s="67">
        <v>50</v>
      </c>
      <c r="K31" s="41">
        <v>0</v>
      </c>
      <c r="L31" s="67">
        <v>69</v>
      </c>
      <c r="M31" s="253">
        <v>60</v>
      </c>
      <c r="N31" s="254">
        <v>0</v>
      </c>
      <c r="O31" s="253">
        <v>89</v>
      </c>
    </row>
    <row r="32" spans="8:15" x14ac:dyDescent="0.25">
      <c r="H32" s="229">
        <v>0</v>
      </c>
      <c r="I32" s="171" t="s">
        <v>235</v>
      </c>
      <c r="J32" s="67">
        <v>62</v>
      </c>
      <c r="K32" s="41">
        <v>2</v>
      </c>
      <c r="L32" s="67">
        <v>96</v>
      </c>
      <c r="M32" s="253">
        <v>22</v>
      </c>
      <c r="N32" s="254">
        <v>1</v>
      </c>
      <c r="O32" s="253">
        <v>49</v>
      </c>
    </row>
    <row r="33" spans="1:15" x14ac:dyDescent="0.25">
      <c r="H33" s="229">
        <v>0</v>
      </c>
      <c r="I33" s="171" t="s">
        <v>236</v>
      </c>
      <c r="J33" s="67">
        <v>106</v>
      </c>
      <c r="K33" s="41">
        <v>2</v>
      </c>
      <c r="L33" s="67">
        <v>145</v>
      </c>
      <c r="M33" s="253">
        <v>25</v>
      </c>
      <c r="N33" s="254">
        <v>4</v>
      </c>
      <c r="O33" s="253">
        <v>41</v>
      </c>
    </row>
    <row r="34" spans="1:15" x14ac:dyDescent="0.25">
      <c r="H34" s="229">
        <v>1</v>
      </c>
      <c r="I34" s="171" t="s">
        <v>205</v>
      </c>
      <c r="J34" s="67">
        <v>149</v>
      </c>
      <c r="K34" s="41">
        <v>2</v>
      </c>
      <c r="L34" s="67">
        <v>178</v>
      </c>
      <c r="M34" s="253">
        <v>39</v>
      </c>
      <c r="N34" s="254">
        <v>2</v>
      </c>
      <c r="O34" s="253">
        <v>72</v>
      </c>
    </row>
    <row r="35" spans="1:15" x14ac:dyDescent="0.25">
      <c r="H35" s="229">
        <v>0</v>
      </c>
      <c r="I35" s="171" t="s">
        <v>237</v>
      </c>
      <c r="J35" s="67">
        <v>118</v>
      </c>
      <c r="K35" s="41">
        <v>1</v>
      </c>
      <c r="L35" s="67">
        <v>176</v>
      </c>
      <c r="M35" s="253">
        <v>59</v>
      </c>
      <c r="N35" s="254">
        <v>6</v>
      </c>
      <c r="O35" s="253">
        <v>101</v>
      </c>
    </row>
    <row r="36" spans="1:15" x14ac:dyDescent="0.25">
      <c r="H36" s="229">
        <v>0</v>
      </c>
      <c r="I36" s="171" t="s">
        <v>238</v>
      </c>
      <c r="J36" s="67">
        <v>26</v>
      </c>
      <c r="K36" s="41">
        <v>0</v>
      </c>
      <c r="L36" s="67">
        <v>35</v>
      </c>
      <c r="M36" s="253">
        <v>40</v>
      </c>
      <c r="N36" s="254">
        <v>3</v>
      </c>
      <c r="O36" s="253">
        <v>66</v>
      </c>
    </row>
    <row r="37" spans="1:15" x14ac:dyDescent="0.25">
      <c r="H37" s="229">
        <v>0</v>
      </c>
      <c r="I37" s="171" t="s">
        <v>239</v>
      </c>
      <c r="J37" s="67">
        <v>52</v>
      </c>
      <c r="K37" s="41">
        <v>0</v>
      </c>
      <c r="L37" s="67">
        <v>78</v>
      </c>
      <c r="M37" s="253">
        <v>14</v>
      </c>
      <c r="N37" s="254">
        <v>0</v>
      </c>
      <c r="O37" s="253">
        <v>21</v>
      </c>
    </row>
    <row r="38" spans="1:15" x14ac:dyDescent="0.25">
      <c r="H38" s="229">
        <v>1</v>
      </c>
      <c r="I38" s="171" t="s">
        <v>206</v>
      </c>
      <c r="J38" s="67">
        <v>336</v>
      </c>
      <c r="K38" s="41">
        <v>1</v>
      </c>
      <c r="L38" s="67">
        <v>438</v>
      </c>
      <c r="M38" s="253">
        <v>82</v>
      </c>
      <c r="N38" s="254">
        <v>5</v>
      </c>
      <c r="O38" s="253">
        <v>145</v>
      </c>
    </row>
    <row r="39" spans="1:15" x14ac:dyDescent="0.25">
      <c r="H39" s="229">
        <v>0</v>
      </c>
      <c r="I39" s="171" t="s">
        <v>283</v>
      </c>
      <c r="J39" s="67">
        <v>5852</v>
      </c>
      <c r="K39" s="41">
        <v>67</v>
      </c>
      <c r="L39" s="67">
        <v>7967</v>
      </c>
      <c r="M39" s="253">
        <v>1006</v>
      </c>
      <c r="N39" s="254">
        <v>54</v>
      </c>
      <c r="O39" s="253">
        <v>1729</v>
      </c>
    </row>
    <row r="40" spans="1:15" x14ac:dyDescent="0.25">
      <c r="H40" s="229">
        <v>0</v>
      </c>
      <c r="I40" s="171" t="s">
        <v>169</v>
      </c>
      <c r="J40" s="67">
        <v>1845</v>
      </c>
      <c r="K40" s="41">
        <v>40</v>
      </c>
      <c r="L40" s="67">
        <v>2688</v>
      </c>
      <c r="M40" s="253">
        <v>1240</v>
      </c>
      <c r="N40" s="254">
        <v>64</v>
      </c>
      <c r="O40" s="253">
        <v>2104</v>
      </c>
    </row>
    <row r="41" spans="1:15" x14ac:dyDescent="0.25">
      <c r="H41" s="229">
        <v>0</v>
      </c>
      <c r="I41" s="43" t="s">
        <v>180</v>
      </c>
      <c r="J41" s="48">
        <v>7697</v>
      </c>
      <c r="K41" s="54">
        <v>107</v>
      </c>
      <c r="L41" s="48">
        <v>10655</v>
      </c>
      <c r="M41" s="105">
        <v>2246</v>
      </c>
      <c r="N41" s="105">
        <v>118</v>
      </c>
      <c r="O41" s="105">
        <v>3833</v>
      </c>
    </row>
    <row r="44" spans="1:15" x14ac:dyDescent="0.25">
      <c r="A44" s="230"/>
      <c r="B44" s="230"/>
      <c r="C44" s="230"/>
      <c r="D44" s="230"/>
      <c r="E44" s="230"/>
      <c r="F44" s="230"/>
      <c r="G44" s="230"/>
      <c r="H44" s="230"/>
      <c r="I44" s="230"/>
      <c r="J44" s="237"/>
      <c r="K44" s="237"/>
      <c r="L44" s="237"/>
      <c r="M44" s="237"/>
      <c r="N44" s="237"/>
      <c r="O44" s="237"/>
    </row>
    <row r="45" spans="1:15" x14ac:dyDescent="0.25">
      <c r="A45" s="230"/>
      <c r="B45" s="230"/>
      <c r="C45" s="230"/>
      <c r="D45" s="230"/>
      <c r="E45" s="230"/>
      <c r="F45" s="230"/>
      <c r="G45" s="230"/>
      <c r="H45" s="230"/>
      <c r="I45" s="230"/>
      <c r="J45" s="237"/>
      <c r="K45" s="237"/>
      <c r="L45" s="237"/>
      <c r="M45" s="237"/>
      <c r="N45" s="237"/>
      <c r="O45" s="237"/>
    </row>
    <row r="46" spans="1:15" x14ac:dyDescent="0.25">
      <c r="A46" s="230"/>
      <c r="B46" s="230"/>
      <c r="C46" s="236"/>
      <c r="D46" s="230"/>
      <c r="E46" s="230"/>
      <c r="F46" s="230"/>
      <c r="G46" s="230"/>
      <c r="H46" s="230"/>
      <c r="I46" s="230"/>
      <c r="J46" s="237"/>
      <c r="K46" s="237"/>
      <c r="L46" s="237"/>
      <c r="M46" s="237"/>
      <c r="N46" s="237"/>
      <c r="O46" s="237"/>
    </row>
    <row r="47" spans="1:15" x14ac:dyDescent="0.25">
      <c r="A47" s="230"/>
      <c r="B47" s="230"/>
      <c r="C47" s="236"/>
      <c r="D47" s="230"/>
      <c r="E47" s="230"/>
      <c r="F47" s="230"/>
      <c r="G47" s="230"/>
      <c r="H47" s="230"/>
      <c r="I47" s="230"/>
      <c r="J47" s="237"/>
      <c r="K47" s="237"/>
      <c r="L47" s="237"/>
      <c r="M47" s="237"/>
      <c r="N47" s="237"/>
      <c r="O47" s="237"/>
    </row>
    <row r="48" spans="1:15" x14ac:dyDescent="0.25">
      <c r="A48" s="230"/>
      <c r="B48" s="230"/>
      <c r="C48" s="236"/>
      <c r="D48" s="230"/>
      <c r="E48" s="230"/>
      <c r="F48" s="230"/>
      <c r="G48" s="230"/>
      <c r="H48" s="230"/>
      <c r="I48" s="230"/>
      <c r="J48" s="237"/>
      <c r="K48" s="237"/>
      <c r="L48" s="237"/>
      <c r="M48" s="237"/>
      <c r="N48" s="237"/>
      <c r="O48" s="237"/>
    </row>
  </sheetData>
  <sortState xmlns:xlrd2="http://schemas.microsoft.com/office/spreadsheetml/2017/richdata2" ref="A44:O48">
    <sortCondition ref="B44:B48"/>
    <sortCondition ref="C44:C48"/>
    <sortCondition descending="1" ref="H44:H48"/>
    <sortCondition ref="I44:I48"/>
  </sortState>
  <mergeCells count="3">
    <mergeCell ref="I4:I5"/>
    <mergeCell ref="J4:L4"/>
    <mergeCell ref="M4:O4"/>
  </mergeCells>
  <conditionalFormatting sqref="H44:H48">
    <cfRule type="cellIs" dxfId="2" priority="3" operator="equal">
      <formula>1</formula>
    </cfRule>
  </conditionalFormatting>
  <conditionalFormatting sqref="H6:O40">
    <cfRule type="expression" dxfId="1" priority="2">
      <formula>$H6&gt;0</formula>
    </cfRule>
  </conditionalFormatting>
  <conditionalFormatting sqref="H41:O41">
    <cfRule type="expression" dxfId="0" priority="1">
      <formula>$I41&gt;0</formula>
    </cfRule>
  </conditionalFormatting>
  <pageMargins left="0.25" right="0.25"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K17"/>
  <sheetViews>
    <sheetView workbookViewId="0">
      <selection activeCell="M13" sqref="M13"/>
    </sheetView>
  </sheetViews>
  <sheetFormatPr defaultRowHeight="15" x14ac:dyDescent="0.25"/>
  <cols>
    <col min="2" max="2" width="12.28515625" bestFit="1" customWidth="1"/>
  </cols>
  <sheetData>
    <row r="2" spans="2:11" x14ac:dyDescent="0.25">
      <c r="B2" s="364" t="s">
        <v>323</v>
      </c>
      <c r="C2" s="364"/>
      <c r="D2" s="364"/>
      <c r="E2" s="364"/>
      <c r="F2" s="364"/>
      <c r="G2" s="364"/>
      <c r="H2" s="364"/>
      <c r="I2" s="8"/>
      <c r="J2" s="8"/>
      <c r="K2" s="8"/>
    </row>
    <row r="3" spans="2:11" x14ac:dyDescent="0.25">
      <c r="B3" s="6" t="s">
        <v>249</v>
      </c>
      <c r="C3" s="6"/>
      <c r="D3" s="6"/>
      <c r="E3" s="6"/>
      <c r="F3" s="6"/>
      <c r="G3" s="6"/>
      <c r="H3" s="6"/>
      <c r="I3" s="6"/>
      <c r="J3" s="6"/>
      <c r="K3" s="6"/>
    </row>
    <row r="4" spans="2:11" ht="15" customHeight="1" x14ac:dyDescent="0.25">
      <c r="B4" s="273" t="s">
        <v>0</v>
      </c>
      <c r="C4" s="275">
        <v>2021</v>
      </c>
      <c r="D4" s="275"/>
      <c r="E4" s="275"/>
      <c r="F4" s="281">
        <v>2010</v>
      </c>
      <c r="G4" s="281"/>
      <c r="H4" s="281"/>
      <c r="I4" s="275" t="s">
        <v>248</v>
      </c>
      <c r="J4" s="275"/>
      <c r="K4" s="275"/>
    </row>
    <row r="5" spans="2:11" x14ac:dyDescent="0.25">
      <c r="B5" s="283"/>
      <c r="C5" s="276"/>
      <c r="D5" s="276"/>
      <c r="E5" s="276"/>
      <c r="F5" s="282"/>
      <c r="G5" s="282"/>
      <c r="H5" s="282"/>
      <c r="I5" s="276"/>
      <c r="J5" s="276"/>
      <c r="K5" s="276"/>
    </row>
    <row r="6" spans="2:11" x14ac:dyDescent="0.25">
      <c r="B6" s="274"/>
      <c r="C6" s="70" t="s">
        <v>1</v>
      </c>
      <c r="D6" s="16" t="s">
        <v>2</v>
      </c>
      <c r="E6" s="70" t="s">
        <v>3</v>
      </c>
      <c r="F6" s="16" t="s">
        <v>1</v>
      </c>
      <c r="G6" s="70" t="s">
        <v>2</v>
      </c>
      <c r="H6" s="16" t="s">
        <v>3</v>
      </c>
      <c r="I6" s="70" t="s">
        <v>1</v>
      </c>
      <c r="J6" s="16" t="s">
        <v>2</v>
      </c>
      <c r="K6" s="70" t="s">
        <v>3</v>
      </c>
    </row>
    <row r="7" spans="2:11" x14ac:dyDescent="0.25">
      <c r="B7" s="178" t="s">
        <v>198</v>
      </c>
      <c r="C7" s="10">
        <v>924</v>
      </c>
      <c r="D7" s="13">
        <v>30</v>
      </c>
      <c r="E7" s="10">
        <v>1369</v>
      </c>
      <c r="F7" s="13">
        <v>1495</v>
      </c>
      <c r="G7" s="10">
        <v>20</v>
      </c>
      <c r="H7" s="13">
        <v>2288</v>
      </c>
      <c r="I7" s="12">
        <v>-38.19</v>
      </c>
      <c r="J7" s="14">
        <v>50</v>
      </c>
      <c r="K7" s="12">
        <v>-40.17</v>
      </c>
    </row>
    <row r="8" spans="2:11" x14ac:dyDescent="0.25">
      <c r="B8" s="177" t="s">
        <v>199</v>
      </c>
      <c r="C8" s="10">
        <v>2371</v>
      </c>
      <c r="D8" s="13">
        <v>39</v>
      </c>
      <c r="E8" s="10">
        <v>3233</v>
      </c>
      <c r="F8" s="13">
        <v>3390</v>
      </c>
      <c r="G8" s="10">
        <v>69</v>
      </c>
      <c r="H8" s="13">
        <v>4910</v>
      </c>
      <c r="I8" s="12">
        <v>-30.06</v>
      </c>
      <c r="J8" s="14">
        <v>-43.48</v>
      </c>
      <c r="K8" s="12">
        <v>-34.15</v>
      </c>
    </row>
    <row r="9" spans="2:11" x14ac:dyDescent="0.25">
      <c r="B9" s="177" t="s">
        <v>200</v>
      </c>
      <c r="C9" s="10">
        <v>1335</v>
      </c>
      <c r="D9" s="13">
        <v>29</v>
      </c>
      <c r="E9" s="10">
        <v>1971</v>
      </c>
      <c r="F9" s="13">
        <v>1767</v>
      </c>
      <c r="G9" s="10">
        <v>28</v>
      </c>
      <c r="H9" s="13">
        <v>2666</v>
      </c>
      <c r="I9" s="12">
        <v>-24.45</v>
      </c>
      <c r="J9" s="14">
        <v>3.57</v>
      </c>
      <c r="K9" s="12">
        <v>-26.07</v>
      </c>
    </row>
    <row r="10" spans="2:11" x14ac:dyDescent="0.25">
      <c r="B10" s="177" t="s">
        <v>201</v>
      </c>
      <c r="C10" s="10">
        <v>476</v>
      </c>
      <c r="D10" s="13">
        <v>15</v>
      </c>
      <c r="E10" s="10">
        <v>758</v>
      </c>
      <c r="F10" s="13">
        <v>806</v>
      </c>
      <c r="G10" s="10">
        <v>27</v>
      </c>
      <c r="H10" s="13">
        <v>1428</v>
      </c>
      <c r="I10" s="12">
        <v>-40.94</v>
      </c>
      <c r="J10" s="14">
        <v>-44.44</v>
      </c>
      <c r="K10" s="12">
        <v>-46.92</v>
      </c>
    </row>
    <row r="11" spans="2:11" x14ac:dyDescent="0.25">
      <c r="B11" s="177" t="s">
        <v>202</v>
      </c>
      <c r="C11" s="10">
        <v>512</v>
      </c>
      <c r="D11" s="13">
        <v>13</v>
      </c>
      <c r="E11" s="10">
        <v>831</v>
      </c>
      <c r="F11" s="13">
        <v>663</v>
      </c>
      <c r="G11" s="10">
        <v>16</v>
      </c>
      <c r="H11" s="13">
        <v>1155</v>
      </c>
      <c r="I11" s="12">
        <v>-22.78</v>
      </c>
      <c r="J11" s="14">
        <v>-18.75</v>
      </c>
      <c r="K11" s="12">
        <v>-28.05</v>
      </c>
    </row>
    <row r="12" spans="2:11" x14ac:dyDescent="0.25">
      <c r="B12" s="177" t="s">
        <v>203</v>
      </c>
      <c r="C12" s="10">
        <v>197</v>
      </c>
      <c r="D12" s="13">
        <v>7</v>
      </c>
      <c r="E12" s="10">
        <v>329</v>
      </c>
      <c r="F12" s="13">
        <v>298</v>
      </c>
      <c r="G12" s="10">
        <v>5</v>
      </c>
      <c r="H12" s="13">
        <v>547</v>
      </c>
      <c r="I12" s="12">
        <v>-33.89</v>
      </c>
      <c r="J12" s="14">
        <v>40</v>
      </c>
      <c r="K12" s="12">
        <v>-39.85</v>
      </c>
    </row>
    <row r="13" spans="2:11" x14ac:dyDescent="0.25">
      <c r="B13" s="177" t="s">
        <v>204</v>
      </c>
      <c r="C13" s="10">
        <v>2583</v>
      </c>
      <c r="D13" s="13">
        <v>45</v>
      </c>
      <c r="E13" s="10">
        <v>3731</v>
      </c>
      <c r="F13" s="13">
        <v>3436</v>
      </c>
      <c r="G13" s="10">
        <v>68</v>
      </c>
      <c r="H13" s="13">
        <v>5216</v>
      </c>
      <c r="I13" s="12">
        <v>-24.83</v>
      </c>
      <c r="J13" s="14">
        <v>-33.82</v>
      </c>
      <c r="K13" s="12">
        <v>-28.47</v>
      </c>
    </row>
    <row r="14" spans="2:11" x14ac:dyDescent="0.25">
      <c r="B14" s="177" t="s">
        <v>205</v>
      </c>
      <c r="C14" s="10">
        <v>708</v>
      </c>
      <c r="D14" s="13">
        <v>29</v>
      </c>
      <c r="E14" s="10">
        <v>1021</v>
      </c>
      <c r="F14" s="13">
        <v>967</v>
      </c>
      <c r="G14" s="10">
        <v>20</v>
      </c>
      <c r="H14" s="13">
        <v>1576</v>
      </c>
      <c r="I14" s="12">
        <v>-26.78</v>
      </c>
      <c r="J14" s="14">
        <v>45</v>
      </c>
      <c r="K14" s="12">
        <v>-35.22</v>
      </c>
    </row>
    <row r="15" spans="2:11" x14ac:dyDescent="0.25">
      <c r="B15" s="177" t="s">
        <v>206</v>
      </c>
      <c r="C15" s="10">
        <v>837</v>
      </c>
      <c r="D15" s="13">
        <v>18</v>
      </c>
      <c r="E15" s="10">
        <v>1245</v>
      </c>
      <c r="F15" s="13">
        <v>1433</v>
      </c>
      <c r="G15" s="10">
        <v>26</v>
      </c>
      <c r="H15" s="13">
        <v>2218</v>
      </c>
      <c r="I15" s="12">
        <v>-41.59</v>
      </c>
      <c r="J15" s="14">
        <v>-30.77</v>
      </c>
      <c r="K15" s="12">
        <v>-43.87</v>
      </c>
    </row>
    <row r="16" spans="2:11" x14ac:dyDescent="0.25">
      <c r="B16" s="146" t="s">
        <v>180</v>
      </c>
      <c r="C16" s="147">
        <v>9943</v>
      </c>
      <c r="D16" s="147">
        <v>225</v>
      </c>
      <c r="E16" s="147">
        <v>14488</v>
      </c>
      <c r="F16" s="48">
        <v>14255</v>
      </c>
      <c r="G16" s="48">
        <v>279</v>
      </c>
      <c r="H16" s="48">
        <v>22004</v>
      </c>
      <c r="I16" s="60">
        <v>-30.25</v>
      </c>
      <c r="J16" s="60">
        <v>-19.350000000000001</v>
      </c>
      <c r="K16" s="60">
        <v>-34.159999999999997</v>
      </c>
    </row>
    <row r="17" spans="2:11" x14ac:dyDescent="0.25">
      <c r="B17" s="11" t="s">
        <v>5</v>
      </c>
      <c r="C17" s="9">
        <v>151875</v>
      </c>
      <c r="D17" s="9">
        <v>2875</v>
      </c>
      <c r="E17" s="9">
        <v>204728</v>
      </c>
      <c r="F17" s="48">
        <v>212997</v>
      </c>
      <c r="G17" s="48">
        <v>4114</v>
      </c>
      <c r="H17" s="48">
        <v>304720</v>
      </c>
      <c r="I17" s="60">
        <v>-28.7</v>
      </c>
      <c r="J17" s="60">
        <v>-30.12</v>
      </c>
      <c r="K17" s="60">
        <v>-32.81</v>
      </c>
    </row>
  </sheetData>
  <mergeCells count="4">
    <mergeCell ref="B4:B6"/>
    <mergeCell ref="C4:E5"/>
    <mergeCell ref="F4:H5"/>
    <mergeCell ref="I4:K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Foglio31"/>
  <dimension ref="A1:D25"/>
  <sheetViews>
    <sheetView workbookViewId="0">
      <selection activeCell="D9" sqref="D9"/>
    </sheetView>
  </sheetViews>
  <sheetFormatPr defaultRowHeight="15" x14ac:dyDescent="0.25"/>
  <cols>
    <col min="1" max="1" width="22.28515625" customWidth="1"/>
    <col min="2" max="3" width="21.42578125" customWidth="1"/>
  </cols>
  <sheetData>
    <row r="1" spans="1:4" x14ac:dyDescent="0.25">
      <c r="A1" s="8" t="s">
        <v>287</v>
      </c>
    </row>
    <row r="3" spans="1:4" x14ac:dyDescent="0.25">
      <c r="A3" s="354" t="s">
        <v>173</v>
      </c>
      <c r="B3" s="284" t="s">
        <v>174</v>
      </c>
      <c r="C3" s="284"/>
    </row>
    <row r="4" spans="1:4" x14ac:dyDescent="0.25">
      <c r="A4" s="355"/>
      <c r="B4" s="176" t="s">
        <v>175</v>
      </c>
      <c r="C4" s="176" t="s">
        <v>176</v>
      </c>
    </row>
    <row r="5" spans="1:4" x14ac:dyDescent="0.25">
      <c r="A5" s="212" t="s">
        <v>214</v>
      </c>
      <c r="B5" s="209">
        <v>158.899848843695</v>
      </c>
      <c r="C5" s="210">
        <v>19657977</v>
      </c>
    </row>
    <row r="6" spans="1:4" x14ac:dyDescent="0.25">
      <c r="A6" s="212" t="s">
        <v>177</v>
      </c>
      <c r="B6" s="209">
        <v>192.578648786472</v>
      </c>
      <c r="C6" s="210">
        <v>1079879092</v>
      </c>
    </row>
    <row r="7" spans="1:4" x14ac:dyDescent="0.25">
      <c r="A7" s="212" t="s">
        <v>178</v>
      </c>
      <c r="B7" s="209">
        <v>198.81233146937001</v>
      </c>
      <c r="C7" s="210">
        <v>368318433</v>
      </c>
    </row>
    <row r="8" spans="1:4" x14ac:dyDescent="0.25">
      <c r="A8" s="212" t="s">
        <v>184</v>
      </c>
      <c r="B8" s="209">
        <v>206.92926744641201</v>
      </c>
      <c r="C8" s="210">
        <v>60533329</v>
      </c>
    </row>
    <row r="9" spans="1:4" x14ac:dyDescent="0.25">
      <c r="A9" s="212" t="s">
        <v>180</v>
      </c>
      <c r="B9" s="209">
        <v>246.214270776456</v>
      </c>
      <c r="C9" s="210">
        <v>1186158547</v>
      </c>
      <c r="D9">
        <f>+C9/C25*100</f>
        <v>7.254599321897369</v>
      </c>
    </row>
    <row r="10" spans="1:4" x14ac:dyDescent="0.25">
      <c r="A10" s="212" t="s">
        <v>185</v>
      </c>
      <c r="B10" s="209">
        <v>249.644988619614</v>
      </c>
      <c r="C10" s="210">
        <v>2489784365</v>
      </c>
    </row>
    <row r="11" spans="1:4" x14ac:dyDescent="0.25">
      <c r="A11" s="212" t="s">
        <v>179</v>
      </c>
      <c r="B11" s="209">
        <v>252.33907857959699</v>
      </c>
      <c r="C11" s="210">
        <v>136910226</v>
      </c>
    </row>
    <row r="12" spans="1:4" x14ac:dyDescent="0.25">
      <c r="A12" s="212" t="s">
        <v>182</v>
      </c>
      <c r="B12" s="209">
        <v>252.91750375034101</v>
      </c>
      <c r="C12" s="210">
        <v>1078342104</v>
      </c>
    </row>
    <row r="13" spans="1:4" x14ac:dyDescent="0.25">
      <c r="A13" s="212" t="s">
        <v>181</v>
      </c>
      <c r="B13" s="209">
        <v>257.07511394741601</v>
      </c>
      <c r="C13" s="210">
        <v>407364439</v>
      </c>
    </row>
    <row r="14" spans="1:4" x14ac:dyDescent="0.25">
      <c r="A14" s="212" t="s">
        <v>215</v>
      </c>
      <c r="B14" s="209">
        <v>259.317719175317</v>
      </c>
      <c r="C14" s="210">
        <v>279416139</v>
      </c>
    </row>
    <row r="15" spans="1:4" x14ac:dyDescent="0.25">
      <c r="A15" s="212" t="s">
        <v>183</v>
      </c>
      <c r="B15" s="209">
        <v>275.30341742501599</v>
      </c>
      <c r="C15" s="210">
        <v>351654966</v>
      </c>
    </row>
    <row r="16" spans="1:4" x14ac:dyDescent="0.25">
      <c r="A16" s="212" t="s">
        <v>4</v>
      </c>
      <c r="B16" s="209">
        <v>280.58322782755499</v>
      </c>
      <c r="C16" s="210">
        <v>242006401</v>
      </c>
    </row>
    <row r="17" spans="1:3" x14ac:dyDescent="0.25">
      <c r="A17" s="212" t="s">
        <v>27</v>
      </c>
      <c r="B17" s="209">
        <v>284.10557175855098</v>
      </c>
      <c r="C17" s="210">
        <v>1114538061</v>
      </c>
    </row>
    <row r="18" spans="1:3" x14ac:dyDescent="0.25">
      <c r="A18" s="212" t="s">
        <v>186</v>
      </c>
      <c r="B18" s="209">
        <v>291.41602307500199</v>
      </c>
      <c r="C18" s="210">
        <v>1416932167</v>
      </c>
    </row>
    <row r="19" spans="1:3" x14ac:dyDescent="0.25">
      <c r="A19" s="212" t="s">
        <v>216</v>
      </c>
      <c r="B19" s="209">
        <v>294.55899750083898</v>
      </c>
      <c r="C19" s="210">
        <v>353294798</v>
      </c>
    </row>
    <row r="20" spans="1:3" x14ac:dyDescent="0.25">
      <c r="A20" s="212" t="s">
        <v>187</v>
      </c>
      <c r="B20" s="209">
        <v>311.18754936945601</v>
      </c>
      <c r="C20" s="210">
        <v>1780862396</v>
      </c>
    </row>
    <row r="21" spans="1:3" x14ac:dyDescent="0.25">
      <c r="A21" s="212" t="s">
        <v>188</v>
      </c>
      <c r="B21" s="209">
        <v>331.09780196647102</v>
      </c>
      <c r="C21" s="210">
        <v>493867468</v>
      </c>
    </row>
    <row r="22" spans="1:3" x14ac:dyDescent="0.25">
      <c r="A22" s="212" t="s">
        <v>189</v>
      </c>
      <c r="B22" s="209">
        <v>354.07172713270899</v>
      </c>
      <c r="C22" s="210">
        <v>1304603834</v>
      </c>
    </row>
    <row r="23" spans="1:3" x14ac:dyDescent="0.25">
      <c r="A23" s="212" t="s">
        <v>190</v>
      </c>
      <c r="B23" s="209">
        <v>357.19473056704197</v>
      </c>
      <c r="C23" s="210">
        <v>1585152703</v>
      </c>
    </row>
    <row r="24" spans="1:3" x14ac:dyDescent="0.25">
      <c r="A24" s="212" t="s">
        <v>191</v>
      </c>
      <c r="B24" s="209">
        <v>397.33699325133801</v>
      </c>
      <c r="C24" s="210">
        <v>601157560</v>
      </c>
    </row>
    <row r="25" spans="1:3" x14ac:dyDescent="0.25">
      <c r="A25" s="163" t="s">
        <v>192</v>
      </c>
      <c r="B25" s="164">
        <v>276.61185888078302</v>
      </c>
      <c r="C25" s="162">
        <v>16350435005</v>
      </c>
    </row>
  </sheetData>
  <mergeCells count="2">
    <mergeCell ref="A3:A4"/>
    <mergeCell ref="B3:C3"/>
  </mergeCells>
  <conditionalFormatting sqref="B5:B24">
    <cfRule type="dataBar" priority="2">
      <dataBar>
        <cfvo type="min"/>
        <cfvo type="max"/>
        <color rgb="FF638EC6"/>
      </dataBar>
      <extLst>
        <ext xmlns:x14="http://schemas.microsoft.com/office/spreadsheetml/2009/9/main" uri="{B025F937-C7B1-47D3-B67F-A62EFF666E3E}">
          <x14:id>{33A06821-0555-419D-8211-7612963856B0}</x14:id>
        </ext>
      </extLst>
    </cfRule>
  </conditionalFormatting>
  <conditionalFormatting sqref="C5:C24">
    <cfRule type="dataBar" priority="1">
      <dataBar>
        <cfvo type="min"/>
        <cfvo type="max"/>
        <color rgb="FFFF555A"/>
      </dataBar>
      <extLst>
        <ext xmlns:x14="http://schemas.microsoft.com/office/spreadsheetml/2009/9/main" uri="{B025F937-C7B1-47D3-B67F-A62EFF666E3E}">
          <x14:id>{7D299DE4-BE57-4D44-AE90-EFBB5317F26D}</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3A06821-0555-419D-8211-7612963856B0}">
            <x14:dataBar minLength="0" maxLength="100" gradient="0">
              <x14:cfvo type="autoMin"/>
              <x14:cfvo type="autoMax"/>
              <x14:negativeFillColor rgb="FFFF0000"/>
              <x14:axisColor rgb="FF000000"/>
            </x14:dataBar>
          </x14:cfRule>
          <xm:sqref>B5:B24</xm:sqref>
        </x14:conditionalFormatting>
        <x14:conditionalFormatting xmlns:xm="http://schemas.microsoft.com/office/excel/2006/main">
          <x14:cfRule type="dataBar" id="{7D299DE4-BE57-4D44-AE90-EFBB5317F26D}">
            <x14:dataBar minLength="0" maxLength="100" gradient="0">
              <x14:cfvo type="autoMin"/>
              <x14:cfvo type="autoMax"/>
              <x14:negativeFillColor rgb="FFFF0000"/>
              <x14:axisColor rgb="FF000000"/>
            </x14:dataBar>
          </x14:cfRule>
          <xm:sqref>C5:C24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2"/>
  <dimension ref="B2:Q17"/>
  <sheetViews>
    <sheetView workbookViewId="0">
      <selection activeCell="P3" sqref="P3"/>
    </sheetView>
  </sheetViews>
  <sheetFormatPr defaultRowHeight="15" x14ac:dyDescent="0.25"/>
  <cols>
    <col min="2" max="2" width="9.5703125" customWidth="1"/>
  </cols>
  <sheetData>
    <row r="2" spans="2:17" x14ac:dyDescent="0.25">
      <c r="B2" s="91" t="s">
        <v>319</v>
      </c>
      <c r="C2" s="109"/>
      <c r="D2" s="109"/>
      <c r="E2" s="109"/>
      <c r="F2" s="109"/>
      <c r="G2" s="109"/>
      <c r="H2" s="109"/>
      <c r="I2" s="109"/>
      <c r="J2" s="109"/>
      <c r="K2" s="109"/>
      <c r="L2" s="109"/>
      <c r="M2" s="109"/>
      <c r="N2" s="109"/>
      <c r="O2" s="109"/>
    </row>
    <row r="3" spans="2:17" x14ac:dyDescent="0.25">
      <c r="B3" s="213" t="s">
        <v>285</v>
      </c>
      <c r="C3" s="109"/>
      <c r="D3" s="109"/>
      <c r="E3" s="109"/>
      <c r="F3" s="109"/>
      <c r="G3" s="109"/>
      <c r="H3" s="109"/>
      <c r="I3" s="109"/>
      <c r="J3" s="109"/>
      <c r="K3" s="109"/>
      <c r="L3" s="109"/>
      <c r="M3" s="109"/>
      <c r="N3" s="109"/>
      <c r="O3" s="109"/>
    </row>
    <row r="4" spans="2:17" ht="15" customHeight="1" x14ac:dyDescent="0.25">
      <c r="B4" s="356" t="s">
        <v>95</v>
      </c>
      <c r="C4" s="361" t="s">
        <v>127</v>
      </c>
      <c r="D4" s="361"/>
      <c r="E4" s="361"/>
      <c r="F4" s="361"/>
      <c r="G4" s="361"/>
      <c r="H4" s="361"/>
      <c r="I4" s="361"/>
      <c r="J4" s="361"/>
      <c r="K4" s="361"/>
      <c r="L4" s="361"/>
      <c r="M4" s="361"/>
      <c r="N4" s="361"/>
      <c r="O4" s="361"/>
      <c r="P4" s="361"/>
      <c r="Q4" s="361"/>
    </row>
    <row r="5" spans="2:17" ht="15" customHeight="1" x14ac:dyDescent="0.25">
      <c r="B5" s="357"/>
      <c r="C5" s="276" t="s">
        <v>23</v>
      </c>
      <c r="D5" s="276"/>
      <c r="E5" s="276"/>
      <c r="F5" s="276"/>
      <c r="G5" s="276"/>
      <c r="H5" s="359" t="s">
        <v>24</v>
      </c>
      <c r="I5" s="359"/>
      <c r="J5" s="359"/>
      <c r="K5" s="359"/>
      <c r="L5" s="359"/>
      <c r="M5" s="360" t="s">
        <v>128</v>
      </c>
      <c r="N5" s="360"/>
      <c r="O5" s="360"/>
      <c r="P5" s="360"/>
      <c r="Q5" s="360"/>
    </row>
    <row r="6" spans="2:17" ht="40.5" x14ac:dyDescent="0.25">
      <c r="B6" s="358"/>
      <c r="C6" s="176" t="s">
        <v>129</v>
      </c>
      <c r="D6" s="176" t="s">
        <v>130</v>
      </c>
      <c r="E6" s="176" t="s">
        <v>131</v>
      </c>
      <c r="F6" s="214" t="s">
        <v>213</v>
      </c>
      <c r="G6" s="176" t="s">
        <v>9</v>
      </c>
      <c r="H6" s="176" t="s">
        <v>129</v>
      </c>
      <c r="I6" s="176" t="s">
        <v>130</v>
      </c>
      <c r="J6" s="176" t="s">
        <v>131</v>
      </c>
      <c r="K6" s="176" t="s">
        <v>213</v>
      </c>
      <c r="L6" s="176" t="s">
        <v>9</v>
      </c>
      <c r="M6" s="176" t="s">
        <v>129</v>
      </c>
      <c r="N6" s="176" t="s">
        <v>130</v>
      </c>
      <c r="O6" s="176" t="s">
        <v>131</v>
      </c>
      <c r="P6" s="176" t="s">
        <v>213</v>
      </c>
      <c r="Q6" s="176" t="s">
        <v>9</v>
      </c>
    </row>
    <row r="7" spans="2:17" x14ac:dyDescent="0.25">
      <c r="B7" s="61" t="s">
        <v>198</v>
      </c>
      <c r="C7" s="215">
        <v>59</v>
      </c>
      <c r="D7" s="216">
        <v>86</v>
      </c>
      <c r="E7" s="215">
        <v>596</v>
      </c>
      <c r="F7" s="216">
        <v>0</v>
      </c>
      <c r="G7" s="215">
        <v>741</v>
      </c>
      <c r="H7" s="216">
        <v>43</v>
      </c>
      <c r="I7" s="215" t="s">
        <v>30</v>
      </c>
      <c r="J7" s="218" t="s">
        <v>30</v>
      </c>
      <c r="K7" s="190" t="s">
        <v>30</v>
      </c>
      <c r="L7" s="218">
        <v>43</v>
      </c>
      <c r="M7" s="190">
        <v>10</v>
      </c>
      <c r="N7" s="218">
        <v>51</v>
      </c>
      <c r="O7" s="190">
        <v>79</v>
      </c>
      <c r="P7" s="218">
        <v>0</v>
      </c>
      <c r="Q7" s="190">
        <v>140</v>
      </c>
    </row>
    <row r="8" spans="2:17" x14ac:dyDescent="0.25">
      <c r="B8" s="61" t="s">
        <v>199</v>
      </c>
      <c r="C8" s="215">
        <v>31</v>
      </c>
      <c r="D8" s="216">
        <v>145</v>
      </c>
      <c r="E8" s="215">
        <v>1777</v>
      </c>
      <c r="F8" s="216">
        <v>0</v>
      </c>
      <c r="G8" s="215">
        <v>1953</v>
      </c>
      <c r="H8" s="216">
        <v>154</v>
      </c>
      <c r="I8" s="215">
        <v>1</v>
      </c>
      <c r="J8" s="218">
        <v>1</v>
      </c>
      <c r="K8" s="190" t="s">
        <v>30</v>
      </c>
      <c r="L8" s="218">
        <v>156</v>
      </c>
      <c r="M8" s="190">
        <v>35</v>
      </c>
      <c r="N8" s="218">
        <v>168</v>
      </c>
      <c r="O8" s="190">
        <v>59</v>
      </c>
      <c r="P8" s="218">
        <v>0</v>
      </c>
      <c r="Q8" s="190">
        <v>262</v>
      </c>
    </row>
    <row r="9" spans="2:17" x14ac:dyDescent="0.25">
      <c r="B9" s="61" t="s">
        <v>200</v>
      </c>
      <c r="C9" s="215">
        <v>23</v>
      </c>
      <c r="D9" s="216">
        <v>178</v>
      </c>
      <c r="E9" s="215">
        <v>808</v>
      </c>
      <c r="F9" s="216">
        <v>0</v>
      </c>
      <c r="G9" s="215">
        <v>1009</v>
      </c>
      <c r="H9" s="216">
        <v>182</v>
      </c>
      <c r="I9" s="215" t="s">
        <v>30</v>
      </c>
      <c r="J9" s="218" t="s">
        <v>30</v>
      </c>
      <c r="K9" s="190" t="s">
        <v>30</v>
      </c>
      <c r="L9" s="218">
        <v>182</v>
      </c>
      <c r="M9" s="190" t="s">
        <v>30</v>
      </c>
      <c r="N9" s="218">
        <v>89</v>
      </c>
      <c r="O9" s="190">
        <v>55</v>
      </c>
      <c r="P9" s="218">
        <v>0</v>
      </c>
      <c r="Q9" s="190">
        <v>144</v>
      </c>
    </row>
    <row r="10" spans="2:17" x14ac:dyDescent="0.25">
      <c r="B10" s="61" t="s">
        <v>201</v>
      </c>
      <c r="C10" s="215">
        <v>28</v>
      </c>
      <c r="D10" s="216">
        <v>69</v>
      </c>
      <c r="E10" s="215">
        <v>232</v>
      </c>
      <c r="F10" s="216">
        <v>0</v>
      </c>
      <c r="G10" s="215">
        <v>329</v>
      </c>
      <c r="H10" s="216" t="s">
        <v>30</v>
      </c>
      <c r="I10" s="215" t="s">
        <v>30</v>
      </c>
      <c r="J10" s="218" t="s">
        <v>30</v>
      </c>
      <c r="K10" s="190" t="s">
        <v>30</v>
      </c>
      <c r="L10" s="218" t="s">
        <v>30</v>
      </c>
      <c r="M10" s="190">
        <v>46</v>
      </c>
      <c r="N10" s="218">
        <v>52</v>
      </c>
      <c r="O10" s="190">
        <v>49</v>
      </c>
      <c r="P10" s="218">
        <v>0</v>
      </c>
      <c r="Q10" s="190">
        <v>147</v>
      </c>
    </row>
    <row r="11" spans="2:17" x14ac:dyDescent="0.25">
      <c r="B11" s="61" t="s">
        <v>202</v>
      </c>
      <c r="C11" s="215">
        <v>76</v>
      </c>
      <c r="D11" s="216">
        <v>53</v>
      </c>
      <c r="E11" s="215">
        <v>272</v>
      </c>
      <c r="F11" s="216">
        <v>0</v>
      </c>
      <c r="G11" s="215">
        <v>401</v>
      </c>
      <c r="H11" s="216">
        <v>1</v>
      </c>
      <c r="I11" s="215" t="s">
        <v>30</v>
      </c>
      <c r="J11" s="218" t="s">
        <v>30</v>
      </c>
      <c r="K11" s="190" t="s">
        <v>30</v>
      </c>
      <c r="L11" s="218">
        <v>1</v>
      </c>
      <c r="M11" s="190">
        <v>62</v>
      </c>
      <c r="N11" s="218">
        <v>36</v>
      </c>
      <c r="O11" s="190">
        <v>12</v>
      </c>
      <c r="P11" s="218">
        <v>0</v>
      </c>
      <c r="Q11" s="190">
        <v>110</v>
      </c>
    </row>
    <row r="12" spans="2:17" x14ac:dyDescent="0.25">
      <c r="B12" s="61" t="s">
        <v>203</v>
      </c>
      <c r="C12" s="215">
        <v>10</v>
      </c>
      <c r="D12" s="216">
        <v>28</v>
      </c>
      <c r="E12" s="215">
        <v>42</v>
      </c>
      <c r="F12" s="216">
        <v>0</v>
      </c>
      <c r="G12" s="215">
        <v>80</v>
      </c>
      <c r="H12" s="216">
        <v>27</v>
      </c>
      <c r="I12" s="217">
        <v>1</v>
      </c>
      <c r="J12" s="218">
        <v>1</v>
      </c>
      <c r="K12" s="190">
        <v>2</v>
      </c>
      <c r="L12" s="218">
        <v>31</v>
      </c>
      <c r="M12" s="190">
        <v>36</v>
      </c>
      <c r="N12" s="218">
        <v>36</v>
      </c>
      <c r="O12" s="190">
        <v>14</v>
      </c>
      <c r="P12" s="218">
        <v>0</v>
      </c>
      <c r="Q12" s="190">
        <v>86</v>
      </c>
    </row>
    <row r="13" spans="2:17" x14ac:dyDescent="0.25">
      <c r="B13" s="61" t="s">
        <v>204</v>
      </c>
      <c r="C13" s="215">
        <v>13</v>
      </c>
      <c r="D13" s="216">
        <v>291</v>
      </c>
      <c r="E13" s="215">
        <v>1804</v>
      </c>
      <c r="F13" s="216">
        <v>0</v>
      </c>
      <c r="G13" s="215">
        <v>2108</v>
      </c>
      <c r="H13" s="216">
        <v>146</v>
      </c>
      <c r="I13" s="217" t="s">
        <v>30</v>
      </c>
      <c r="J13" s="218">
        <v>2</v>
      </c>
      <c r="K13" s="190" t="s">
        <v>30</v>
      </c>
      <c r="L13" s="218">
        <v>148</v>
      </c>
      <c r="M13" s="190">
        <v>20</v>
      </c>
      <c r="N13" s="218">
        <v>144</v>
      </c>
      <c r="O13" s="190">
        <v>163</v>
      </c>
      <c r="P13" s="218">
        <v>0</v>
      </c>
      <c r="Q13" s="190">
        <v>327</v>
      </c>
    </row>
    <row r="14" spans="2:17" x14ac:dyDescent="0.25">
      <c r="B14" s="61" t="s">
        <v>205</v>
      </c>
      <c r="C14" s="215">
        <v>22</v>
      </c>
      <c r="D14" s="216">
        <v>73</v>
      </c>
      <c r="E14" s="215">
        <v>397</v>
      </c>
      <c r="F14" s="216">
        <v>0</v>
      </c>
      <c r="G14" s="215">
        <v>492</v>
      </c>
      <c r="H14" s="216">
        <v>1</v>
      </c>
      <c r="I14" s="217" t="s">
        <v>30</v>
      </c>
      <c r="J14" s="218" t="s">
        <v>30</v>
      </c>
      <c r="K14" s="190" t="s">
        <v>30</v>
      </c>
      <c r="L14" s="218">
        <v>1</v>
      </c>
      <c r="M14" s="190">
        <v>44</v>
      </c>
      <c r="N14" s="218">
        <v>95</v>
      </c>
      <c r="O14" s="190">
        <v>76</v>
      </c>
      <c r="P14" s="218">
        <v>0</v>
      </c>
      <c r="Q14" s="190">
        <v>215</v>
      </c>
    </row>
    <row r="15" spans="2:17" x14ac:dyDescent="0.25">
      <c r="B15" s="61" t="s">
        <v>206</v>
      </c>
      <c r="C15" s="215">
        <v>6</v>
      </c>
      <c r="D15" s="216">
        <v>61</v>
      </c>
      <c r="E15" s="215">
        <v>517</v>
      </c>
      <c r="F15" s="216">
        <v>0</v>
      </c>
      <c r="G15" s="215">
        <v>584</v>
      </c>
      <c r="H15" s="216">
        <v>23</v>
      </c>
      <c r="I15" s="217" t="s">
        <v>30</v>
      </c>
      <c r="J15" s="218" t="s">
        <v>30</v>
      </c>
      <c r="K15" s="190" t="s">
        <v>30</v>
      </c>
      <c r="L15" s="218">
        <v>23</v>
      </c>
      <c r="M15" s="190">
        <v>25</v>
      </c>
      <c r="N15" s="218">
        <v>69</v>
      </c>
      <c r="O15" s="190">
        <v>136</v>
      </c>
      <c r="P15" s="218">
        <v>0</v>
      </c>
      <c r="Q15" s="190">
        <v>230</v>
      </c>
    </row>
    <row r="16" spans="2:17" x14ac:dyDescent="0.25">
      <c r="B16" s="62" t="s">
        <v>9</v>
      </c>
      <c r="C16" s="219">
        <v>268</v>
      </c>
      <c r="D16" s="219">
        <v>984</v>
      </c>
      <c r="E16" s="219">
        <v>6445</v>
      </c>
      <c r="F16" s="219">
        <v>0</v>
      </c>
      <c r="G16" s="219">
        <v>7697</v>
      </c>
      <c r="H16" s="219">
        <v>577</v>
      </c>
      <c r="I16" s="219">
        <v>2</v>
      </c>
      <c r="J16" s="220">
        <v>4</v>
      </c>
      <c r="K16" s="220">
        <v>2</v>
      </c>
      <c r="L16" s="220">
        <v>585</v>
      </c>
      <c r="M16" s="220">
        <v>278</v>
      </c>
      <c r="N16" s="220">
        <v>740</v>
      </c>
      <c r="O16" s="220">
        <v>643</v>
      </c>
      <c r="P16" s="220">
        <v>0</v>
      </c>
      <c r="Q16" s="220">
        <v>1661</v>
      </c>
    </row>
    <row r="17" spans="2:8" x14ac:dyDescent="0.25">
      <c r="B17" s="129" t="s">
        <v>197</v>
      </c>
      <c r="C17" s="24"/>
      <c r="D17" s="24"/>
      <c r="E17" s="24"/>
      <c r="F17" s="130"/>
      <c r="G17" s="130"/>
      <c r="H17" s="24"/>
    </row>
  </sheetData>
  <mergeCells count="5">
    <mergeCell ref="B4:B6"/>
    <mergeCell ref="C5:G5"/>
    <mergeCell ref="H5:L5"/>
    <mergeCell ref="M5:Q5"/>
    <mergeCell ref="C4:Q4"/>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3"/>
  <dimension ref="A2:T25"/>
  <sheetViews>
    <sheetView workbookViewId="0">
      <selection activeCell="N13" sqref="N13"/>
    </sheetView>
  </sheetViews>
  <sheetFormatPr defaultRowHeight="15" x14ac:dyDescent="0.25"/>
  <cols>
    <col min="2" max="2" width="8.7109375" customWidth="1"/>
    <col min="3" max="3" width="10.42578125" customWidth="1"/>
    <col min="19" max="19" width="9.7109375" bestFit="1" customWidth="1"/>
  </cols>
  <sheetData>
    <row r="2" spans="2:7" x14ac:dyDescent="0.25">
      <c r="B2" s="8" t="s">
        <v>320</v>
      </c>
    </row>
    <row r="3" spans="2:7" x14ac:dyDescent="0.25">
      <c r="B3" s="158" t="s">
        <v>271</v>
      </c>
    </row>
    <row r="4" spans="2:7" ht="40.5" x14ac:dyDescent="0.25">
      <c r="B4" s="159" t="s">
        <v>59</v>
      </c>
      <c r="C4" s="71" t="s">
        <v>129</v>
      </c>
      <c r="D4" s="71" t="s">
        <v>130</v>
      </c>
      <c r="E4" s="71" t="s">
        <v>131</v>
      </c>
      <c r="F4" s="71" t="s">
        <v>213</v>
      </c>
      <c r="G4" s="71" t="s">
        <v>9</v>
      </c>
    </row>
    <row r="5" spans="2:7" x14ac:dyDescent="0.25">
      <c r="B5" s="178" t="s">
        <v>60</v>
      </c>
      <c r="C5" s="224">
        <v>49</v>
      </c>
      <c r="D5" s="225">
        <v>70</v>
      </c>
      <c r="E5" s="224">
        <v>393</v>
      </c>
      <c r="F5" s="226">
        <v>1</v>
      </c>
      <c r="G5" s="227">
        <v>513</v>
      </c>
    </row>
    <row r="6" spans="2:7" x14ac:dyDescent="0.25">
      <c r="B6" s="178" t="s">
        <v>61</v>
      </c>
      <c r="C6" s="224">
        <v>79</v>
      </c>
      <c r="D6" s="225">
        <v>111</v>
      </c>
      <c r="E6" s="224">
        <v>480</v>
      </c>
      <c r="F6" s="226" t="s">
        <v>30</v>
      </c>
      <c r="G6" s="227">
        <v>670</v>
      </c>
    </row>
    <row r="7" spans="2:7" x14ac:dyDescent="0.25">
      <c r="B7" s="178" t="s">
        <v>62</v>
      </c>
      <c r="C7" s="224">
        <v>77</v>
      </c>
      <c r="D7" s="225">
        <v>100</v>
      </c>
      <c r="E7" s="224">
        <v>569</v>
      </c>
      <c r="F7" s="226" t="s">
        <v>30</v>
      </c>
      <c r="G7" s="227">
        <v>746</v>
      </c>
    </row>
    <row r="8" spans="2:7" x14ac:dyDescent="0.25">
      <c r="B8" s="178" t="s">
        <v>63</v>
      </c>
      <c r="C8" s="224">
        <v>75</v>
      </c>
      <c r="D8" s="225">
        <v>95</v>
      </c>
      <c r="E8" s="224">
        <v>480</v>
      </c>
      <c r="F8" s="226" t="s">
        <v>30</v>
      </c>
      <c r="G8" s="227">
        <v>650</v>
      </c>
    </row>
    <row r="9" spans="2:7" x14ac:dyDescent="0.25">
      <c r="B9" s="178" t="s">
        <v>64</v>
      </c>
      <c r="C9" s="224">
        <v>100</v>
      </c>
      <c r="D9" s="225">
        <v>155</v>
      </c>
      <c r="E9" s="224">
        <v>716</v>
      </c>
      <c r="F9" s="226" t="s">
        <v>30</v>
      </c>
      <c r="G9" s="227">
        <v>971</v>
      </c>
    </row>
    <row r="10" spans="2:7" x14ac:dyDescent="0.25">
      <c r="B10" s="178" t="s">
        <v>65</v>
      </c>
      <c r="C10" s="224">
        <v>110</v>
      </c>
      <c r="D10" s="225">
        <v>182</v>
      </c>
      <c r="E10" s="224">
        <v>747</v>
      </c>
      <c r="F10" s="226" t="s">
        <v>30</v>
      </c>
      <c r="G10" s="227">
        <v>1039</v>
      </c>
    </row>
    <row r="11" spans="2:7" x14ac:dyDescent="0.25">
      <c r="B11" s="178" t="s">
        <v>66</v>
      </c>
      <c r="C11" s="224">
        <v>133</v>
      </c>
      <c r="D11" s="225">
        <v>203</v>
      </c>
      <c r="E11" s="224">
        <v>746</v>
      </c>
      <c r="F11" s="226" t="s">
        <v>30</v>
      </c>
      <c r="G11" s="227">
        <v>1082</v>
      </c>
    </row>
    <row r="12" spans="2:7" x14ac:dyDescent="0.25">
      <c r="B12" s="178" t="s">
        <v>67</v>
      </c>
      <c r="C12" s="224">
        <v>105</v>
      </c>
      <c r="D12" s="225">
        <v>230</v>
      </c>
      <c r="E12" s="224">
        <v>667</v>
      </c>
      <c r="F12" s="226">
        <v>1</v>
      </c>
      <c r="G12" s="227">
        <v>1003</v>
      </c>
    </row>
    <row r="13" spans="2:7" x14ac:dyDescent="0.25">
      <c r="B13" s="178" t="s">
        <v>68</v>
      </c>
      <c r="C13" s="224">
        <v>106</v>
      </c>
      <c r="D13" s="225">
        <v>138</v>
      </c>
      <c r="E13" s="224">
        <v>646</v>
      </c>
      <c r="F13" s="226" t="s">
        <v>30</v>
      </c>
      <c r="G13" s="227">
        <v>890</v>
      </c>
    </row>
    <row r="14" spans="2:7" x14ac:dyDescent="0.25">
      <c r="B14" s="178" t="s">
        <v>69</v>
      </c>
      <c r="C14" s="224">
        <v>95</v>
      </c>
      <c r="D14" s="225">
        <v>146</v>
      </c>
      <c r="E14" s="224">
        <v>549</v>
      </c>
      <c r="F14" s="226" t="s">
        <v>30</v>
      </c>
      <c r="G14" s="227">
        <v>790</v>
      </c>
    </row>
    <row r="15" spans="2:7" x14ac:dyDescent="0.25">
      <c r="B15" s="178" t="s">
        <v>70</v>
      </c>
      <c r="C15" s="224">
        <v>102</v>
      </c>
      <c r="D15" s="225">
        <v>141</v>
      </c>
      <c r="E15" s="224">
        <v>562</v>
      </c>
      <c r="F15" s="226" t="s">
        <v>30</v>
      </c>
      <c r="G15" s="227">
        <v>805</v>
      </c>
    </row>
    <row r="16" spans="2:7" x14ac:dyDescent="0.25">
      <c r="B16" s="178" t="s">
        <v>71</v>
      </c>
      <c r="C16" s="224">
        <v>92</v>
      </c>
      <c r="D16" s="225">
        <v>155</v>
      </c>
      <c r="E16" s="224">
        <v>537</v>
      </c>
      <c r="F16" s="226" t="s">
        <v>30</v>
      </c>
      <c r="G16" s="227">
        <v>784</v>
      </c>
    </row>
    <row r="17" spans="1:20" x14ac:dyDescent="0.25">
      <c r="B17" s="43" t="s">
        <v>9</v>
      </c>
      <c r="C17" s="194">
        <v>1123</v>
      </c>
      <c r="D17" s="194">
        <v>1726</v>
      </c>
      <c r="E17" s="194">
        <v>7092</v>
      </c>
      <c r="F17" s="228">
        <v>2</v>
      </c>
      <c r="G17" s="194">
        <v>9943</v>
      </c>
    </row>
    <row r="25" spans="1:20" x14ac:dyDescent="0.25">
      <c r="A25" s="229"/>
      <c r="B25" s="229"/>
      <c r="C25" s="229"/>
      <c r="D25" s="229"/>
      <c r="E25" s="229"/>
      <c r="F25" s="229"/>
      <c r="G25" s="229"/>
      <c r="H25" s="229"/>
      <c r="I25" s="229"/>
      <c r="J25" s="229"/>
      <c r="K25" s="229"/>
      <c r="L25" s="229"/>
      <c r="M25" s="229"/>
      <c r="N25" s="229"/>
      <c r="O25" s="229"/>
      <c r="P25" s="229"/>
      <c r="Q25" s="229"/>
      <c r="R25" s="229"/>
      <c r="S25" s="229"/>
      <c r="T25" s="229"/>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4"/>
  <dimension ref="A2:I18"/>
  <sheetViews>
    <sheetView tabSelected="1" workbookViewId="0">
      <selection activeCell="U27" sqref="U27"/>
    </sheetView>
  </sheetViews>
  <sheetFormatPr defaultRowHeight="15" x14ac:dyDescent="0.25"/>
  <sheetData>
    <row r="2" spans="2:7" x14ac:dyDescent="0.25">
      <c r="B2" s="8" t="s">
        <v>321</v>
      </c>
      <c r="C2" s="109"/>
      <c r="D2" s="109"/>
      <c r="E2" s="109"/>
      <c r="F2" s="109"/>
      <c r="G2" s="109"/>
    </row>
    <row r="3" spans="2:7" x14ac:dyDescent="0.25">
      <c r="B3" s="31" t="s">
        <v>271</v>
      </c>
      <c r="C3" s="109"/>
      <c r="D3" s="109"/>
      <c r="E3" s="109"/>
      <c r="F3" s="109"/>
      <c r="G3" s="109"/>
    </row>
    <row r="4" spans="2:7" ht="54" x14ac:dyDescent="0.25">
      <c r="B4" s="160" t="s">
        <v>72</v>
      </c>
      <c r="C4" s="176" t="s">
        <v>129</v>
      </c>
      <c r="D4" s="176" t="s">
        <v>130</v>
      </c>
      <c r="E4" s="176" t="s">
        <v>131</v>
      </c>
      <c r="F4" s="176" t="s">
        <v>213</v>
      </c>
      <c r="G4" s="176" t="s">
        <v>9</v>
      </c>
    </row>
    <row r="5" spans="2:7" x14ac:dyDescent="0.25">
      <c r="B5" s="92" t="s">
        <v>73</v>
      </c>
      <c r="C5" s="26">
        <v>159</v>
      </c>
      <c r="D5" s="52">
        <v>252</v>
      </c>
      <c r="E5" s="26">
        <v>1085</v>
      </c>
      <c r="F5" s="52">
        <v>1</v>
      </c>
      <c r="G5" s="102">
        <v>1497</v>
      </c>
    </row>
    <row r="6" spans="2:7" x14ac:dyDescent="0.25">
      <c r="B6" s="92" t="s">
        <v>74</v>
      </c>
      <c r="C6" s="26">
        <v>151</v>
      </c>
      <c r="D6" s="52">
        <v>235</v>
      </c>
      <c r="E6" s="26">
        <v>1087</v>
      </c>
      <c r="F6" s="52" t="s">
        <v>30</v>
      </c>
      <c r="G6" s="102">
        <v>1473</v>
      </c>
    </row>
    <row r="7" spans="2:7" x14ac:dyDescent="0.25">
      <c r="B7" s="92" t="s">
        <v>75</v>
      </c>
      <c r="C7" s="26">
        <v>173</v>
      </c>
      <c r="D7" s="52">
        <v>212</v>
      </c>
      <c r="E7" s="26">
        <v>1042</v>
      </c>
      <c r="F7" s="52" t="s">
        <v>30</v>
      </c>
      <c r="G7" s="102">
        <v>1427</v>
      </c>
    </row>
    <row r="8" spans="2:7" x14ac:dyDescent="0.25">
      <c r="B8" s="92" t="s">
        <v>76</v>
      </c>
      <c r="C8" s="26">
        <v>156</v>
      </c>
      <c r="D8" s="52">
        <v>194</v>
      </c>
      <c r="E8" s="26">
        <v>1103</v>
      </c>
      <c r="F8" s="52" t="s">
        <v>30</v>
      </c>
      <c r="G8" s="102">
        <v>1453</v>
      </c>
    </row>
    <row r="9" spans="2:7" x14ac:dyDescent="0.25">
      <c r="B9" s="92" t="s">
        <v>77</v>
      </c>
      <c r="C9" s="26">
        <v>166</v>
      </c>
      <c r="D9" s="52">
        <v>237</v>
      </c>
      <c r="E9" s="26">
        <v>1115</v>
      </c>
      <c r="F9" s="52">
        <v>1</v>
      </c>
      <c r="G9" s="102">
        <v>1519</v>
      </c>
    </row>
    <row r="10" spans="2:7" x14ac:dyDescent="0.25">
      <c r="B10" s="92" t="s">
        <v>78</v>
      </c>
      <c r="C10" s="26">
        <v>167</v>
      </c>
      <c r="D10" s="52">
        <v>285</v>
      </c>
      <c r="E10" s="26">
        <v>949</v>
      </c>
      <c r="F10" s="52" t="s">
        <v>30</v>
      </c>
      <c r="G10" s="102">
        <v>1401</v>
      </c>
    </row>
    <row r="11" spans="2:7" x14ac:dyDescent="0.25">
      <c r="B11" s="92" t="s">
        <v>79</v>
      </c>
      <c r="C11" s="26">
        <v>151</v>
      </c>
      <c r="D11" s="52">
        <v>311</v>
      </c>
      <c r="E11" s="26">
        <v>711</v>
      </c>
      <c r="F11" s="52" t="s">
        <v>30</v>
      </c>
      <c r="G11" s="102">
        <v>1173</v>
      </c>
    </row>
    <row r="12" spans="2:7" x14ac:dyDescent="0.25">
      <c r="B12" s="43" t="s">
        <v>9</v>
      </c>
      <c r="C12" s="48">
        <v>1123</v>
      </c>
      <c r="D12" s="48">
        <v>1726</v>
      </c>
      <c r="E12" s="48">
        <v>7092</v>
      </c>
      <c r="F12" s="48">
        <v>2</v>
      </c>
      <c r="G12" s="48">
        <v>9943</v>
      </c>
    </row>
    <row r="13" spans="2:7" x14ac:dyDescent="0.25">
      <c r="G13" s="109"/>
    </row>
    <row r="18" spans="1:9" x14ac:dyDescent="0.25">
      <c r="A18" s="229"/>
      <c r="B18" s="229"/>
      <c r="C18" s="229"/>
      <c r="D18" s="229"/>
      <c r="E18" s="229"/>
      <c r="F18" s="229"/>
      <c r="G18" s="229"/>
      <c r="H18" s="229"/>
      <c r="I18" s="229"/>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glio35"/>
  <dimension ref="B2:G35"/>
  <sheetViews>
    <sheetView workbookViewId="0">
      <selection activeCell="T29" sqref="T29"/>
    </sheetView>
  </sheetViews>
  <sheetFormatPr defaultRowHeight="15" x14ac:dyDescent="0.25"/>
  <sheetData>
    <row r="2" spans="2:7" x14ac:dyDescent="0.25">
      <c r="B2" s="8" t="s">
        <v>322</v>
      </c>
      <c r="C2" s="89"/>
      <c r="D2" s="89"/>
      <c r="E2" s="89"/>
      <c r="F2" s="90"/>
    </row>
    <row r="3" spans="2:7" x14ac:dyDescent="0.25">
      <c r="B3" s="31" t="s">
        <v>286</v>
      </c>
      <c r="C3" s="161"/>
      <c r="D3" s="161"/>
      <c r="E3" s="161"/>
      <c r="F3" s="161"/>
    </row>
    <row r="4" spans="2:7" x14ac:dyDescent="0.25">
      <c r="B4" s="362" t="s">
        <v>94</v>
      </c>
      <c r="C4" s="363" t="s">
        <v>132</v>
      </c>
      <c r="D4" s="363" t="s">
        <v>133</v>
      </c>
      <c r="E4" s="363" t="s">
        <v>134</v>
      </c>
      <c r="F4" s="363" t="s">
        <v>213</v>
      </c>
      <c r="G4" s="363" t="s">
        <v>9</v>
      </c>
    </row>
    <row r="5" spans="2:7" x14ac:dyDescent="0.25">
      <c r="B5" s="362"/>
      <c r="C5" s="363"/>
      <c r="D5" s="363"/>
      <c r="E5" s="363"/>
      <c r="F5" s="363"/>
      <c r="G5" s="363"/>
    </row>
    <row r="6" spans="2:7" x14ac:dyDescent="0.25">
      <c r="B6" s="97">
        <v>1</v>
      </c>
      <c r="C6" s="221">
        <v>32</v>
      </c>
      <c r="D6" s="222">
        <v>89</v>
      </c>
      <c r="E6" s="221">
        <v>95</v>
      </c>
      <c r="F6" s="222" t="s">
        <v>30</v>
      </c>
      <c r="G6" s="223">
        <v>216</v>
      </c>
    </row>
    <row r="7" spans="2:7" x14ac:dyDescent="0.25">
      <c r="B7" s="97">
        <v>2</v>
      </c>
      <c r="C7" s="221">
        <v>20</v>
      </c>
      <c r="D7" s="222">
        <v>63</v>
      </c>
      <c r="E7" s="221">
        <v>69</v>
      </c>
      <c r="F7" s="222" t="s">
        <v>30</v>
      </c>
      <c r="G7" s="223">
        <v>152</v>
      </c>
    </row>
    <row r="8" spans="2:7" x14ac:dyDescent="0.25">
      <c r="B8" s="97">
        <v>3</v>
      </c>
      <c r="C8" s="221">
        <v>23</v>
      </c>
      <c r="D8" s="222">
        <v>50</v>
      </c>
      <c r="E8" s="221">
        <v>63</v>
      </c>
      <c r="F8" s="222" t="s">
        <v>30</v>
      </c>
      <c r="G8" s="223">
        <v>136</v>
      </c>
    </row>
    <row r="9" spans="2:7" x14ac:dyDescent="0.25">
      <c r="B9" s="97">
        <v>4</v>
      </c>
      <c r="C9" s="221">
        <v>20</v>
      </c>
      <c r="D9" s="222">
        <v>46</v>
      </c>
      <c r="E9" s="221">
        <v>56</v>
      </c>
      <c r="F9" s="222" t="s">
        <v>30</v>
      </c>
      <c r="G9" s="223">
        <v>122</v>
      </c>
    </row>
    <row r="10" spans="2:7" x14ac:dyDescent="0.25">
      <c r="B10" s="97">
        <v>5</v>
      </c>
      <c r="C10" s="221">
        <v>13</v>
      </c>
      <c r="D10" s="222">
        <v>25</v>
      </c>
      <c r="E10" s="221">
        <v>37</v>
      </c>
      <c r="F10" s="222" t="s">
        <v>30</v>
      </c>
      <c r="G10" s="223">
        <v>75</v>
      </c>
    </row>
    <row r="11" spans="2:7" x14ac:dyDescent="0.25">
      <c r="B11" s="97">
        <v>6</v>
      </c>
      <c r="C11" s="221">
        <v>12</v>
      </c>
      <c r="D11" s="222">
        <v>31</v>
      </c>
      <c r="E11" s="221">
        <v>35</v>
      </c>
      <c r="F11" s="222" t="s">
        <v>30</v>
      </c>
      <c r="G11" s="223">
        <v>78</v>
      </c>
    </row>
    <row r="12" spans="2:7" x14ac:dyDescent="0.25">
      <c r="B12" s="97">
        <v>7</v>
      </c>
      <c r="C12" s="221">
        <v>29</v>
      </c>
      <c r="D12" s="222">
        <v>48</v>
      </c>
      <c r="E12" s="221">
        <v>66</v>
      </c>
      <c r="F12" s="222" t="s">
        <v>30</v>
      </c>
      <c r="G12" s="223">
        <v>143</v>
      </c>
    </row>
    <row r="13" spans="2:7" x14ac:dyDescent="0.25">
      <c r="B13" s="97">
        <v>8</v>
      </c>
      <c r="C13" s="221">
        <v>59</v>
      </c>
      <c r="D13" s="222">
        <v>50</v>
      </c>
      <c r="E13" s="221">
        <v>300</v>
      </c>
      <c r="F13" s="222" t="s">
        <v>30</v>
      </c>
      <c r="G13" s="223">
        <v>409</v>
      </c>
    </row>
    <row r="14" spans="2:7" x14ac:dyDescent="0.25">
      <c r="B14" s="97">
        <v>9</v>
      </c>
      <c r="C14" s="221">
        <v>57</v>
      </c>
      <c r="D14" s="222">
        <v>36</v>
      </c>
      <c r="E14" s="221">
        <v>434</v>
      </c>
      <c r="F14" s="222" t="s">
        <v>30</v>
      </c>
      <c r="G14" s="223">
        <v>527</v>
      </c>
    </row>
    <row r="15" spans="2:7" x14ac:dyDescent="0.25">
      <c r="B15" s="97">
        <v>10</v>
      </c>
      <c r="C15" s="221">
        <v>59</v>
      </c>
      <c r="D15" s="222">
        <v>36</v>
      </c>
      <c r="E15" s="221">
        <v>403</v>
      </c>
      <c r="F15" s="222" t="s">
        <v>30</v>
      </c>
      <c r="G15" s="223">
        <v>498</v>
      </c>
    </row>
    <row r="16" spans="2:7" x14ac:dyDescent="0.25">
      <c r="B16" s="97">
        <v>11</v>
      </c>
      <c r="C16" s="221">
        <v>52</v>
      </c>
      <c r="D16" s="222">
        <v>55</v>
      </c>
      <c r="E16" s="221">
        <v>429</v>
      </c>
      <c r="F16" s="222" t="s">
        <v>30</v>
      </c>
      <c r="G16" s="223">
        <v>536</v>
      </c>
    </row>
    <row r="17" spans="2:7" x14ac:dyDescent="0.25">
      <c r="B17" s="97">
        <v>12</v>
      </c>
      <c r="C17" s="221">
        <v>66</v>
      </c>
      <c r="D17" s="222">
        <v>64</v>
      </c>
      <c r="E17" s="221">
        <v>490</v>
      </c>
      <c r="F17" s="222" t="s">
        <v>30</v>
      </c>
      <c r="G17" s="223">
        <v>620</v>
      </c>
    </row>
    <row r="18" spans="2:7" x14ac:dyDescent="0.25">
      <c r="B18" s="97">
        <v>13</v>
      </c>
      <c r="C18" s="221">
        <v>76</v>
      </c>
      <c r="D18" s="222">
        <v>73</v>
      </c>
      <c r="E18" s="221">
        <v>556</v>
      </c>
      <c r="F18" s="222" t="s">
        <v>30</v>
      </c>
      <c r="G18" s="223">
        <v>705</v>
      </c>
    </row>
    <row r="19" spans="2:7" x14ac:dyDescent="0.25">
      <c r="B19" s="97">
        <v>14</v>
      </c>
      <c r="C19" s="221">
        <v>70</v>
      </c>
      <c r="D19" s="222">
        <v>98</v>
      </c>
      <c r="E19" s="221">
        <v>525</v>
      </c>
      <c r="F19" s="222" t="s">
        <v>30</v>
      </c>
      <c r="G19" s="223">
        <v>693</v>
      </c>
    </row>
    <row r="20" spans="2:7" x14ac:dyDescent="0.25">
      <c r="B20" s="97">
        <v>15</v>
      </c>
      <c r="C20" s="221">
        <v>60</v>
      </c>
      <c r="D20" s="222">
        <v>69</v>
      </c>
      <c r="E20" s="221">
        <v>415</v>
      </c>
      <c r="F20" s="222" t="s">
        <v>30</v>
      </c>
      <c r="G20" s="223">
        <v>544</v>
      </c>
    </row>
    <row r="21" spans="2:7" x14ac:dyDescent="0.25">
      <c r="B21" s="97">
        <v>16</v>
      </c>
      <c r="C21" s="221">
        <v>60</v>
      </c>
      <c r="D21" s="222">
        <v>69</v>
      </c>
      <c r="E21" s="221">
        <v>445</v>
      </c>
      <c r="F21" s="222" t="s">
        <v>30</v>
      </c>
      <c r="G21" s="223">
        <v>574</v>
      </c>
    </row>
    <row r="22" spans="2:7" x14ac:dyDescent="0.25">
      <c r="B22" s="97">
        <v>17</v>
      </c>
      <c r="C22" s="221">
        <v>54</v>
      </c>
      <c r="D22" s="222">
        <v>75</v>
      </c>
      <c r="E22" s="221">
        <v>511</v>
      </c>
      <c r="F22" s="222" t="s">
        <v>30</v>
      </c>
      <c r="G22" s="223">
        <v>640</v>
      </c>
    </row>
    <row r="23" spans="2:7" x14ac:dyDescent="0.25">
      <c r="B23" s="97">
        <v>18</v>
      </c>
      <c r="C23" s="221">
        <v>52</v>
      </c>
      <c r="D23" s="222">
        <v>106</v>
      </c>
      <c r="E23" s="221">
        <v>532</v>
      </c>
      <c r="F23" s="222" t="s">
        <v>30</v>
      </c>
      <c r="G23" s="223">
        <v>690</v>
      </c>
    </row>
    <row r="24" spans="2:7" x14ac:dyDescent="0.25">
      <c r="B24" s="97">
        <v>19</v>
      </c>
      <c r="C24" s="221">
        <v>63</v>
      </c>
      <c r="D24" s="222">
        <v>99</v>
      </c>
      <c r="E24" s="221">
        <v>545</v>
      </c>
      <c r="F24" s="222" t="s">
        <v>30</v>
      </c>
      <c r="G24" s="223">
        <v>707</v>
      </c>
    </row>
    <row r="25" spans="2:7" x14ac:dyDescent="0.25">
      <c r="B25" s="97">
        <v>20</v>
      </c>
      <c r="C25" s="221">
        <v>59</v>
      </c>
      <c r="D25" s="222">
        <v>124</v>
      </c>
      <c r="E25" s="221">
        <v>424</v>
      </c>
      <c r="F25" s="222" t="s">
        <v>30</v>
      </c>
      <c r="G25" s="223">
        <v>607</v>
      </c>
    </row>
    <row r="26" spans="2:7" x14ac:dyDescent="0.25">
      <c r="B26" s="97">
        <v>21</v>
      </c>
      <c r="C26" s="221">
        <v>59</v>
      </c>
      <c r="D26" s="222">
        <v>151</v>
      </c>
      <c r="E26" s="221">
        <v>238</v>
      </c>
      <c r="F26" s="222">
        <v>2</v>
      </c>
      <c r="G26" s="223">
        <v>450</v>
      </c>
    </row>
    <row r="27" spans="2:7" x14ac:dyDescent="0.25">
      <c r="B27" s="97">
        <v>22</v>
      </c>
      <c r="C27" s="221">
        <v>63</v>
      </c>
      <c r="D27" s="222">
        <v>117</v>
      </c>
      <c r="E27" s="221">
        <v>187</v>
      </c>
      <c r="F27" s="222" t="s">
        <v>30</v>
      </c>
      <c r="G27" s="223">
        <v>367</v>
      </c>
    </row>
    <row r="28" spans="2:7" x14ac:dyDescent="0.25">
      <c r="B28" s="97">
        <v>23</v>
      </c>
      <c r="C28" s="221">
        <v>37</v>
      </c>
      <c r="D28" s="222">
        <v>92</v>
      </c>
      <c r="E28" s="221">
        <v>135</v>
      </c>
      <c r="F28" s="222" t="s">
        <v>30</v>
      </c>
      <c r="G28" s="223">
        <v>264</v>
      </c>
    </row>
    <row r="29" spans="2:7" x14ac:dyDescent="0.25">
      <c r="B29" s="97">
        <v>24</v>
      </c>
      <c r="C29" s="221">
        <v>28</v>
      </c>
      <c r="D29" s="222">
        <v>60</v>
      </c>
      <c r="E29" s="221">
        <v>94</v>
      </c>
      <c r="F29" s="222" t="s">
        <v>30</v>
      </c>
      <c r="G29" s="223">
        <v>182</v>
      </c>
    </row>
    <row r="30" spans="2:7" x14ac:dyDescent="0.25">
      <c r="B30" s="97" t="s">
        <v>209</v>
      </c>
      <c r="C30" s="221" t="s">
        <v>30</v>
      </c>
      <c r="D30" s="222" t="s">
        <v>30</v>
      </c>
      <c r="E30" s="221">
        <v>8</v>
      </c>
      <c r="F30" s="222" t="s">
        <v>30</v>
      </c>
      <c r="G30" s="223">
        <v>8</v>
      </c>
    </row>
    <row r="31" spans="2:7" x14ac:dyDescent="0.25">
      <c r="B31" s="43" t="s">
        <v>9</v>
      </c>
      <c r="C31" s="194">
        <v>1123</v>
      </c>
      <c r="D31" s="194">
        <v>1726</v>
      </c>
      <c r="E31" s="194">
        <v>7092</v>
      </c>
      <c r="F31" s="194">
        <v>2</v>
      </c>
      <c r="G31" s="194">
        <v>9943</v>
      </c>
    </row>
    <row r="35" ht="16.5" customHeight="1" x14ac:dyDescent="0.25"/>
  </sheetData>
  <mergeCells count="6">
    <mergeCell ref="B4:B5"/>
    <mergeCell ref="C4:C5"/>
    <mergeCell ref="D4:D5"/>
    <mergeCell ref="E4:E5"/>
    <mergeCell ref="G4:G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dimension ref="B2:I19"/>
  <sheetViews>
    <sheetView topLeftCell="A2" workbookViewId="0">
      <selection activeCell="F31" sqref="F31"/>
    </sheetView>
  </sheetViews>
  <sheetFormatPr defaultRowHeight="15" x14ac:dyDescent="0.25"/>
  <cols>
    <col min="2" max="2" width="12.28515625" bestFit="1" customWidth="1"/>
  </cols>
  <sheetData>
    <row r="2" spans="2:9" x14ac:dyDescent="0.25">
      <c r="B2" s="8" t="s">
        <v>293</v>
      </c>
      <c r="C2" s="8"/>
      <c r="D2" s="8"/>
      <c r="E2" s="8"/>
      <c r="F2" s="8"/>
      <c r="G2" s="8"/>
      <c r="H2" s="8"/>
      <c r="I2" s="8"/>
    </row>
    <row r="3" spans="2:9" x14ac:dyDescent="0.25">
      <c r="B3" s="286" t="s">
        <v>251</v>
      </c>
      <c r="C3" s="286"/>
      <c r="D3" s="286"/>
      <c r="E3" s="286"/>
      <c r="F3" s="286"/>
    </row>
    <row r="4" spans="2:9" x14ac:dyDescent="0.25">
      <c r="B4" s="278" t="s">
        <v>0</v>
      </c>
      <c r="C4" s="284">
        <v>2021</v>
      </c>
      <c r="D4" s="284">
        <v>2017</v>
      </c>
      <c r="E4" s="285">
        <v>2020</v>
      </c>
      <c r="F4" s="285">
        <v>2016</v>
      </c>
    </row>
    <row r="5" spans="2:9" ht="15" customHeight="1" x14ac:dyDescent="0.25">
      <c r="B5" s="279"/>
      <c r="C5" s="284" t="s">
        <v>6</v>
      </c>
      <c r="D5" s="284" t="s">
        <v>7</v>
      </c>
      <c r="E5" s="285" t="s">
        <v>6</v>
      </c>
      <c r="F5" s="285" t="s">
        <v>7</v>
      </c>
    </row>
    <row r="6" spans="2:9" ht="27" x14ac:dyDescent="0.25">
      <c r="B6" s="280"/>
      <c r="C6" s="16" t="s">
        <v>12</v>
      </c>
      <c r="D6" s="16" t="s">
        <v>8</v>
      </c>
      <c r="E6" s="16" t="s">
        <v>12</v>
      </c>
      <c r="F6" s="16" t="s">
        <v>8</v>
      </c>
    </row>
    <row r="7" spans="2:9" x14ac:dyDescent="0.25">
      <c r="B7" s="17" t="s">
        <v>198</v>
      </c>
      <c r="C7" s="18">
        <v>3.25</v>
      </c>
      <c r="D7" s="19">
        <v>2.14</v>
      </c>
      <c r="E7" s="20">
        <v>3.52</v>
      </c>
      <c r="F7" s="21">
        <v>2.2799999999999998</v>
      </c>
      <c r="H7" s="203">
        <f>+C7-E7</f>
        <v>-0.27</v>
      </c>
    </row>
    <row r="8" spans="2:9" x14ac:dyDescent="0.25">
      <c r="B8" s="17" t="s">
        <v>199</v>
      </c>
      <c r="C8" s="18">
        <v>1.64</v>
      </c>
      <c r="D8" s="19">
        <v>1.19</v>
      </c>
      <c r="E8" s="20">
        <v>1.59</v>
      </c>
      <c r="F8" s="21">
        <v>1.17</v>
      </c>
      <c r="H8" s="203">
        <f t="shared" ref="H8:H17" si="0">+C8-E8</f>
        <v>4.9999999999999822E-2</v>
      </c>
    </row>
    <row r="9" spans="2:9" x14ac:dyDescent="0.25">
      <c r="B9" s="17" t="s">
        <v>200</v>
      </c>
      <c r="C9" s="18">
        <v>2.17</v>
      </c>
      <c r="D9" s="19">
        <v>1.45</v>
      </c>
      <c r="E9" s="20">
        <v>1.19</v>
      </c>
      <c r="F9" s="21">
        <v>0.84</v>
      </c>
      <c r="H9" s="203">
        <f t="shared" si="0"/>
        <v>0.98</v>
      </c>
    </row>
    <row r="10" spans="2:9" x14ac:dyDescent="0.25">
      <c r="B10" s="17" t="s">
        <v>201</v>
      </c>
      <c r="C10" s="18">
        <v>3.15</v>
      </c>
      <c r="D10" s="19">
        <v>1.94</v>
      </c>
      <c r="E10" s="20">
        <v>1.9</v>
      </c>
      <c r="F10" s="21">
        <v>1.22</v>
      </c>
      <c r="H10" s="203">
        <f t="shared" si="0"/>
        <v>1.25</v>
      </c>
    </row>
    <row r="11" spans="2:9" x14ac:dyDescent="0.25">
      <c r="B11" s="17" t="s">
        <v>202</v>
      </c>
      <c r="C11" s="18">
        <v>2.54</v>
      </c>
      <c r="D11" s="19">
        <v>1.54</v>
      </c>
      <c r="E11" s="20">
        <v>1.04</v>
      </c>
      <c r="F11" s="21">
        <v>0.64</v>
      </c>
      <c r="H11" s="203">
        <f t="shared" si="0"/>
        <v>1.5</v>
      </c>
    </row>
    <row r="12" spans="2:9" x14ac:dyDescent="0.25">
      <c r="B12" s="17" t="s">
        <v>203</v>
      </c>
      <c r="C12" s="18">
        <v>3.55</v>
      </c>
      <c r="D12" s="19">
        <v>2.08</v>
      </c>
      <c r="E12" s="20">
        <v>4.67</v>
      </c>
      <c r="F12" s="21">
        <v>2.65</v>
      </c>
      <c r="H12" s="203">
        <f t="shared" si="0"/>
        <v>-1.1200000000000001</v>
      </c>
    </row>
    <row r="13" spans="2:9" x14ac:dyDescent="0.25">
      <c r="B13" s="17" t="s">
        <v>204</v>
      </c>
      <c r="C13" s="18">
        <v>1.74</v>
      </c>
      <c r="D13" s="19">
        <v>1.19</v>
      </c>
      <c r="E13" s="20">
        <v>1.69</v>
      </c>
      <c r="F13" s="21">
        <v>1.1599999999999999</v>
      </c>
      <c r="H13" s="203">
        <f t="shared" si="0"/>
        <v>5.0000000000000044E-2</v>
      </c>
    </row>
    <row r="14" spans="2:9" x14ac:dyDescent="0.25">
      <c r="B14" s="17" t="s">
        <v>205</v>
      </c>
      <c r="C14" s="18">
        <v>4.0999999999999996</v>
      </c>
      <c r="D14" s="19">
        <v>2.76</v>
      </c>
      <c r="E14" s="20">
        <v>3.19</v>
      </c>
      <c r="F14" s="21">
        <v>2.13</v>
      </c>
      <c r="H14" s="203">
        <f t="shared" si="0"/>
        <v>0.9099999999999997</v>
      </c>
    </row>
    <row r="15" spans="2:9" x14ac:dyDescent="0.25">
      <c r="B15" s="17" t="s">
        <v>206</v>
      </c>
      <c r="C15" s="18">
        <v>2.15</v>
      </c>
      <c r="D15" s="19">
        <v>1.43</v>
      </c>
      <c r="E15" s="20">
        <v>2.77</v>
      </c>
      <c r="F15" s="21">
        <v>1.89</v>
      </c>
      <c r="H15" s="203">
        <f t="shared" si="0"/>
        <v>-0.62000000000000011</v>
      </c>
    </row>
    <row r="16" spans="2:9" x14ac:dyDescent="0.25">
      <c r="B16" s="146" t="s">
        <v>180</v>
      </c>
      <c r="C16" s="23">
        <v>2.2599999999999998</v>
      </c>
      <c r="D16" s="23">
        <v>1.53</v>
      </c>
      <c r="E16" s="23">
        <v>2</v>
      </c>
      <c r="F16" s="23">
        <v>1.37</v>
      </c>
      <c r="H16" s="203">
        <f t="shared" si="0"/>
        <v>0.25999999999999979</v>
      </c>
    </row>
    <row r="17" spans="2:8" x14ac:dyDescent="0.25">
      <c r="B17" s="15" t="s">
        <v>5</v>
      </c>
      <c r="C17" s="23">
        <v>1.89</v>
      </c>
      <c r="D17" s="23">
        <v>1.38</v>
      </c>
      <c r="E17" s="23">
        <v>2.02</v>
      </c>
      <c r="F17" s="23">
        <v>1.48</v>
      </c>
      <c r="H17" s="203">
        <f t="shared" si="0"/>
        <v>-0.13000000000000012</v>
      </c>
    </row>
    <row r="18" spans="2:8" x14ac:dyDescent="0.25">
      <c r="B18" s="22" t="s">
        <v>44</v>
      </c>
    </row>
    <row r="19" spans="2:8" x14ac:dyDescent="0.25">
      <c r="B19" s="22" t="s">
        <v>10</v>
      </c>
    </row>
  </sheetData>
  <mergeCells count="4">
    <mergeCell ref="B4:B6"/>
    <mergeCell ref="C4:D5"/>
    <mergeCell ref="E4:F5"/>
    <mergeCell ref="B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6"/>
  <dimension ref="A2:K23"/>
  <sheetViews>
    <sheetView workbookViewId="0">
      <selection activeCell="F16" sqref="F16"/>
    </sheetView>
  </sheetViews>
  <sheetFormatPr defaultRowHeight="15" x14ac:dyDescent="0.25"/>
  <sheetData>
    <row r="2" spans="2:8" x14ac:dyDescent="0.25">
      <c r="B2" s="8" t="s">
        <v>294</v>
      </c>
    </row>
    <row r="3" spans="2:8" x14ac:dyDescent="0.25">
      <c r="B3" s="267" t="s">
        <v>250</v>
      </c>
      <c r="C3" s="266"/>
      <c r="D3" s="266"/>
      <c r="E3" s="266"/>
      <c r="F3" s="266"/>
    </row>
    <row r="4" spans="2:8" x14ac:dyDescent="0.25">
      <c r="B4" s="287" t="s">
        <v>0</v>
      </c>
      <c r="C4" s="284">
        <v>2021</v>
      </c>
      <c r="D4" s="284">
        <v>2019</v>
      </c>
      <c r="E4" s="285">
        <v>2019</v>
      </c>
      <c r="F4" s="285">
        <v>2010</v>
      </c>
      <c r="G4" s="285">
        <v>2010</v>
      </c>
      <c r="H4" s="285"/>
    </row>
    <row r="5" spans="2:8" x14ac:dyDescent="0.25">
      <c r="B5" s="288"/>
      <c r="C5" s="284" t="s">
        <v>11</v>
      </c>
      <c r="D5" s="284" t="s">
        <v>7</v>
      </c>
      <c r="E5" s="285" t="s">
        <v>11</v>
      </c>
      <c r="F5" s="285" t="s">
        <v>7</v>
      </c>
      <c r="G5" s="285"/>
      <c r="H5" s="285"/>
    </row>
    <row r="6" spans="2:8" ht="27" x14ac:dyDescent="0.25">
      <c r="B6" s="289"/>
      <c r="C6" s="16" t="s">
        <v>12</v>
      </c>
      <c r="D6" s="16" t="s">
        <v>8</v>
      </c>
      <c r="E6" s="16" t="s">
        <v>12</v>
      </c>
      <c r="F6" s="16" t="s">
        <v>8</v>
      </c>
      <c r="G6" s="16" t="s">
        <v>12</v>
      </c>
      <c r="H6" s="16" t="s">
        <v>8</v>
      </c>
    </row>
    <row r="7" spans="2:8" x14ac:dyDescent="0.25">
      <c r="B7" s="17" t="s">
        <v>198</v>
      </c>
      <c r="C7" s="18">
        <v>3.25</v>
      </c>
      <c r="D7" s="19">
        <v>2.14</v>
      </c>
      <c r="E7" s="20">
        <v>2.2999999999999998</v>
      </c>
      <c r="F7" s="21">
        <v>1.5</v>
      </c>
      <c r="G7" s="20">
        <v>1.34</v>
      </c>
      <c r="H7" s="21">
        <v>0.87</v>
      </c>
    </row>
    <row r="8" spans="2:8" x14ac:dyDescent="0.25">
      <c r="B8" s="17" t="s">
        <v>199</v>
      </c>
      <c r="C8" s="18">
        <v>1.64</v>
      </c>
      <c r="D8" s="19">
        <v>1.19</v>
      </c>
      <c r="E8" s="20">
        <v>1.49</v>
      </c>
      <c r="F8" s="21">
        <v>1.04</v>
      </c>
      <c r="G8" s="20">
        <v>2.04</v>
      </c>
      <c r="H8" s="21">
        <v>1.39</v>
      </c>
    </row>
    <row r="9" spans="2:8" x14ac:dyDescent="0.25">
      <c r="B9" s="17" t="s">
        <v>200</v>
      </c>
      <c r="C9" s="18">
        <v>2.17</v>
      </c>
      <c r="D9" s="19">
        <v>1.45</v>
      </c>
      <c r="E9" s="20">
        <v>1.71</v>
      </c>
      <c r="F9" s="21">
        <v>1.1499999999999999</v>
      </c>
      <c r="G9" s="20">
        <v>1.58</v>
      </c>
      <c r="H9" s="21">
        <v>1.04</v>
      </c>
    </row>
    <row r="10" spans="2:8" x14ac:dyDescent="0.25">
      <c r="B10" s="17" t="s">
        <v>201</v>
      </c>
      <c r="C10" s="18">
        <v>3.15</v>
      </c>
      <c r="D10" s="19">
        <v>1.94</v>
      </c>
      <c r="E10" s="20">
        <v>3.51</v>
      </c>
      <c r="F10" s="21">
        <v>2.13</v>
      </c>
      <c r="G10" s="20">
        <v>3.35</v>
      </c>
      <c r="H10" s="21">
        <v>1.86</v>
      </c>
    </row>
    <row r="11" spans="2:8" x14ac:dyDescent="0.25">
      <c r="B11" s="17" t="s">
        <v>202</v>
      </c>
      <c r="C11" s="18">
        <v>2.54</v>
      </c>
      <c r="D11" s="19">
        <v>1.54</v>
      </c>
      <c r="E11" s="20">
        <v>2.14</v>
      </c>
      <c r="F11" s="21">
        <v>1.32</v>
      </c>
      <c r="G11" s="20">
        <v>2.41</v>
      </c>
      <c r="H11" s="21">
        <v>1.37</v>
      </c>
    </row>
    <row r="12" spans="2:8" x14ac:dyDescent="0.25">
      <c r="B12" s="17" t="s">
        <v>203</v>
      </c>
      <c r="C12" s="18">
        <v>3.55</v>
      </c>
      <c r="D12" s="19">
        <v>2.08</v>
      </c>
      <c r="E12" s="20">
        <v>2.97</v>
      </c>
      <c r="F12" s="21">
        <v>1.73</v>
      </c>
      <c r="G12" s="20">
        <v>1.68</v>
      </c>
      <c r="H12" s="21">
        <v>0.91</v>
      </c>
    </row>
    <row r="13" spans="2:8" x14ac:dyDescent="0.25">
      <c r="B13" s="17" t="s">
        <v>204</v>
      </c>
      <c r="C13" s="18">
        <v>1.74</v>
      </c>
      <c r="D13" s="19">
        <v>1.19</v>
      </c>
      <c r="E13" s="20">
        <v>1.53</v>
      </c>
      <c r="F13" s="21">
        <v>1.01</v>
      </c>
      <c r="G13" s="20">
        <v>1.98</v>
      </c>
      <c r="H13" s="21">
        <v>1.29</v>
      </c>
    </row>
    <row r="14" spans="2:8" x14ac:dyDescent="0.25">
      <c r="B14" s="17" t="s">
        <v>205</v>
      </c>
      <c r="C14" s="18">
        <v>4.0999999999999996</v>
      </c>
      <c r="D14" s="19">
        <v>2.76</v>
      </c>
      <c r="E14" s="20">
        <v>3.52</v>
      </c>
      <c r="F14" s="21">
        <v>2.08</v>
      </c>
      <c r="G14" s="20">
        <v>2.0699999999999998</v>
      </c>
      <c r="H14" s="21">
        <v>1.25</v>
      </c>
    </row>
    <row r="15" spans="2:8" x14ac:dyDescent="0.25">
      <c r="B15" s="17" t="s">
        <v>206</v>
      </c>
      <c r="C15" s="18">
        <v>2.15</v>
      </c>
      <c r="D15" s="19">
        <v>1.43</v>
      </c>
      <c r="E15" s="20">
        <v>2.23</v>
      </c>
      <c r="F15" s="21">
        <v>1.41</v>
      </c>
      <c r="G15" s="20">
        <v>1.81</v>
      </c>
      <c r="H15" s="21">
        <v>1.1599999999999999</v>
      </c>
    </row>
    <row r="16" spans="2:8" x14ac:dyDescent="0.25">
      <c r="B16" s="146" t="s">
        <v>180</v>
      </c>
      <c r="C16" s="23">
        <v>2.2599999999999998</v>
      </c>
      <c r="D16" s="23">
        <v>1.53</v>
      </c>
      <c r="E16" s="23">
        <v>1.96</v>
      </c>
      <c r="F16" s="23">
        <v>1.29</v>
      </c>
      <c r="G16" s="23">
        <v>1.96</v>
      </c>
      <c r="H16" s="23">
        <v>1.25</v>
      </c>
    </row>
    <row r="17" spans="1:11" x14ac:dyDescent="0.25">
      <c r="B17" s="15" t="s">
        <v>5</v>
      </c>
      <c r="C17" s="23">
        <v>1.89</v>
      </c>
      <c r="D17" s="23">
        <v>1.38</v>
      </c>
      <c r="E17" s="23">
        <v>1.84</v>
      </c>
      <c r="F17" s="23">
        <v>1.3</v>
      </c>
      <c r="G17" s="23">
        <v>1.93</v>
      </c>
      <c r="H17" s="23">
        <v>1.33</v>
      </c>
    </row>
    <row r="18" spans="1:11" x14ac:dyDescent="0.25">
      <c r="B18" s="22" t="s">
        <v>44</v>
      </c>
    </row>
    <row r="19" spans="1:11" x14ac:dyDescent="0.25">
      <c r="B19" s="22" t="s">
        <v>10</v>
      </c>
    </row>
    <row r="23" spans="1:11" x14ac:dyDescent="0.25">
      <c r="A23" s="229"/>
      <c r="B23" s="229"/>
      <c r="C23" s="229"/>
      <c r="D23" s="229"/>
      <c r="E23" s="229"/>
      <c r="F23" s="229"/>
      <c r="G23" s="229"/>
      <c r="H23" s="229"/>
      <c r="I23" s="229"/>
      <c r="J23" s="229"/>
      <c r="K23" s="229"/>
    </row>
  </sheetData>
  <mergeCells count="5">
    <mergeCell ref="B4:B6"/>
    <mergeCell ref="C4:D5"/>
    <mergeCell ref="E4:F5"/>
    <mergeCell ref="B3:F3"/>
    <mergeCell ref="G4:H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7"/>
  <dimension ref="A2:R32"/>
  <sheetViews>
    <sheetView zoomScale="95" zoomScaleNormal="95" workbookViewId="0">
      <selection activeCell="L19" sqref="L19"/>
    </sheetView>
  </sheetViews>
  <sheetFormatPr defaultRowHeight="15" x14ac:dyDescent="0.25"/>
  <cols>
    <col min="1" max="1" width="8.7109375" customWidth="1"/>
    <col min="8" max="8" width="10.28515625" customWidth="1"/>
  </cols>
  <sheetData>
    <row r="2" spans="2:18" x14ac:dyDescent="0.25">
      <c r="B2" s="30" t="s">
        <v>295</v>
      </c>
      <c r="I2" s="25"/>
    </row>
    <row r="3" spans="2:18" x14ac:dyDescent="0.25">
      <c r="B3" s="290" t="s">
        <v>252</v>
      </c>
      <c r="C3" s="290"/>
      <c r="D3" s="290"/>
      <c r="E3" s="290"/>
      <c r="F3" s="290"/>
      <c r="G3" s="290"/>
      <c r="H3" s="290"/>
      <c r="I3" s="290"/>
    </row>
    <row r="4" spans="2:18" ht="80.25" customHeight="1" x14ac:dyDescent="0.25">
      <c r="B4" s="207" t="s">
        <v>13</v>
      </c>
      <c r="C4" s="16" t="s">
        <v>1</v>
      </c>
      <c r="D4" s="16" t="s">
        <v>2</v>
      </c>
      <c r="E4" s="16" t="s">
        <v>3</v>
      </c>
      <c r="F4" s="16" t="s">
        <v>14</v>
      </c>
      <c r="G4" s="16" t="s">
        <v>15</v>
      </c>
      <c r="H4" s="16" t="s">
        <v>16</v>
      </c>
      <c r="I4" s="16" t="s">
        <v>17</v>
      </c>
    </row>
    <row r="5" spans="2:18" x14ac:dyDescent="0.25">
      <c r="B5" s="97">
        <v>2001</v>
      </c>
      <c r="C5" s="26">
        <v>15389</v>
      </c>
      <c r="D5" s="27">
        <v>365</v>
      </c>
      <c r="E5" s="26">
        <v>22991</v>
      </c>
      <c r="F5" s="29">
        <v>7.3400999999999996</v>
      </c>
      <c r="G5" s="28">
        <v>2.37182</v>
      </c>
      <c r="H5" s="29" t="s">
        <v>208</v>
      </c>
      <c r="I5" s="28" t="s">
        <v>208</v>
      </c>
      <c r="K5" s="204"/>
      <c r="L5" s="204"/>
      <c r="M5" s="204"/>
      <c r="N5" s="204"/>
      <c r="O5" s="205"/>
      <c r="P5" s="205"/>
      <c r="Q5" s="205"/>
      <c r="R5" s="205"/>
    </row>
    <row r="6" spans="2:18" x14ac:dyDescent="0.25">
      <c r="B6" s="97">
        <v>2002</v>
      </c>
      <c r="C6" s="26">
        <v>15805</v>
      </c>
      <c r="D6" s="27">
        <v>391</v>
      </c>
      <c r="E6" s="26">
        <v>23724</v>
      </c>
      <c r="F6" s="29">
        <v>7.8729899999999997</v>
      </c>
      <c r="G6" s="28">
        <v>2.4739</v>
      </c>
      <c r="H6" s="29">
        <v>7.1233000000000004</v>
      </c>
      <c r="I6" s="28">
        <v>7.1233000000000004</v>
      </c>
      <c r="K6" s="204"/>
      <c r="L6" s="204"/>
      <c r="M6" s="204"/>
      <c r="N6" s="204"/>
      <c r="O6" s="205"/>
      <c r="P6" s="205"/>
      <c r="Q6" s="206"/>
      <c r="R6" s="206"/>
    </row>
    <row r="7" spans="2:18" x14ac:dyDescent="0.25">
      <c r="B7" s="97">
        <v>2003</v>
      </c>
      <c r="C7" s="26">
        <v>14747</v>
      </c>
      <c r="D7" s="27">
        <v>350</v>
      </c>
      <c r="E7" s="26">
        <v>22181</v>
      </c>
      <c r="F7" s="29">
        <v>7.0404900000000001</v>
      </c>
      <c r="G7" s="28">
        <v>2.3733599999999999</v>
      </c>
      <c r="H7" s="29">
        <v>-10.485900000000001</v>
      </c>
      <c r="I7" s="28">
        <v>-4.1096000000000004</v>
      </c>
      <c r="K7" s="204"/>
      <c r="L7" s="204"/>
      <c r="M7" s="204"/>
      <c r="N7" s="204"/>
      <c r="O7" s="205"/>
      <c r="P7" s="205"/>
      <c r="Q7" s="206"/>
      <c r="R7" s="206"/>
    </row>
    <row r="8" spans="2:18" x14ac:dyDescent="0.25">
      <c r="B8" s="97">
        <v>2004</v>
      </c>
      <c r="C8" s="26">
        <v>13813</v>
      </c>
      <c r="D8" s="27">
        <v>379</v>
      </c>
      <c r="E8" s="26">
        <v>20847</v>
      </c>
      <c r="F8" s="29">
        <v>7.60867</v>
      </c>
      <c r="G8" s="28">
        <v>2.7437900000000002</v>
      </c>
      <c r="H8" s="29">
        <v>8.2857000000000003</v>
      </c>
      <c r="I8" s="28">
        <v>3.8355999999999999</v>
      </c>
      <c r="K8" s="204"/>
      <c r="L8" s="204"/>
      <c r="M8" s="204"/>
      <c r="N8" s="204"/>
      <c r="O8" s="205"/>
      <c r="P8" s="205"/>
      <c r="Q8" s="206"/>
      <c r="R8" s="206"/>
    </row>
    <row r="9" spans="2:18" x14ac:dyDescent="0.25">
      <c r="B9" s="97">
        <v>2005</v>
      </c>
      <c r="C9" s="26">
        <v>14412</v>
      </c>
      <c r="D9" s="27">
        <v>400</v>
      </c>
      <c r="E9" s="26">
        <v>21534</v>
      </c>
      <c r="F9" s="29">
        <v>8.0188100000000002</v>
      </c>
      <c r="G9" s="28">
        <v>2.7754599999999998</v>
      </c>
      <c r="H9" s="29">
        <v>5.5408999999999997</v>
      </c>
      <c r="I9" s="28">
        <v>9.5890000000000004</v>
      </c>
      <c r="K9" s="204"/>
      <c r="L9" s="204"/>
      <c r="M9" s="204"/>
      <c r="N9" s="204"/>
      <c r="O9" s="205"/>
      <c r="P9" s="205"/>
      <c r="Q9" s="206"/>
      <c r="R9" s="206"/>
    </row>
    <row r="10" spans="2:18" x14ac:dyDescent="0.25">
      <c r="B10" s="97">
        <v>2006</v>
      </c>
      <c r="C10" s="26">
        <v>14203</v>
      </c>
      <c r="D10" s="27">
        <v>383</v>
      </c>
      <c r="E10" s="26">
        <v>21196</v>
      </c>
      <c r="F10" s="29">
        <v>7.6698500000000003</v>
      </c>
      <c r="G10" s="28">
        <v>2.6966100000000002</v>
      </c>
      <c r="H10" s="29">
        <v>-4.25</v>
      </c>
      <c r="I10" s="28">
        <v>4.9314999999999998</v>
      </c>
    </row>
    <row r="11" spans="2:18" x14ac:dyDescent="0.25">
      <c r="B11" s="97">
        <v>2007</v>
      </c>
      <c r="C11" s="26">
        <v>14173</v>
      </c>
      <c r="D11" s="27">
        <v>356</v>
      </c>
      <c r="E11" s="26">
        <v>21442</v>
      </c>
      <c r="F11" s="29">
        <v>7.1116000000000001</v>
      </c>
      <c r="G11" s="28">
        <v>2.5118200000000002</v>
      </c>
      <c r="H11" s="29">
        <v>-7.0495999999999999</v>
      </c>
      <c r="I11" s="28">
        <v>-2.4658000000000002</v>
      </c>
    </row>
    <row r="12" spans="2:18" x14ac:dyDescent="0.25">
      <c r="B12" s="97">
        <v>2008</v>
      </c>
      <c r="C12" s="26">
        <v>14347</v>
      </c>
      <c r="D12" s="27">
        <v>364</v>
      </c>
      <c r="E12" s="26">
        <v>21868</v>
      </c>
      <c r="F12" s="29">
        <v>7.2456500000000004</v>
      </c>
      <c r="G12" s="28">
        <v>2.5371199999999998</v>
      </c>
      <c r="H12" s="29">
        <v>2.2471999999999999</v>
      </c>
      <c r="I12" s="28">
        <v>-0.27400000000000002</v>
      </c>
    </row>
    <row r="13" spans="2:18" x14ac:dyDescent="0.25">
      <c r="B13" s="97">
        <v>2009</v>
      </c>
      <c r="C13" s="26">
        <v>14044</v>
      </c>
      <c r="D13" s="27">
        <v>325</v>
      </c>
      <c r="E13" s="26">
        <v>21742</v>
      </c>
      <c r="F13" s="29">
        <v>6.4512999999999998</v>
      </c>
      <c r="G13" s="28">
        <v>2.3141600000000002</v>
      </c>
      <c r="H13" s="29">
        <v>-10.7143</v>
      </c>
      <c r="I13" s="28">
        <v>-10.9589</v>
      </c>
    </row>
    <row r="14" spans="2:18" x14ac:dyDescent="0.25">
      <c r="B14" s="97">
        <v>2010</v>
      </c>
      <c r="C14" s="26">
        <v>14255</v>
      </c>
      <c r="D14" s="27">
        <v>279</v>
      </c>
      <c r="E14" s="26">
        <v>22004</v>
      </c>
      <c r="F14" s="29">
        <v>5.5228200000000003</v>
      </c>
      <c r="G14" s="28">
        <v>1.9572099999999999</v>
      </c>
      <c r="H14" s="29">
        <v>-14.1538</v>
      </c>
      <c r="I14" s="28">
        <v>-23.561599999999999</v>
      </c>
      <c r="K14" s="211">
        <f>+D14-D5</f>
        <v>-86</v>
      </c>
      <c r="L14">
        <f>+K14/D5*100</f>
        <v>-23.56164383561644</v>
      </c>
    </row>
    <row r="15" spans="2:18" x14ac:dyDescent="0.25">
      <c r="B15" s="97">
        <v>2011</v>
      </c>
      <c r="C15" s="26">
        <v>13283</v>
      </c>
      <c r="D15" s="27">
        <v>271</v>
      </c>
      <c r="E15" s="26">
        <v>20129</v>
      </c>
      <c r="F15" s="29">
        <v>5.3549800000000003</v>
      </c>
      <c r="G15" s="28">
        <v>2.0402</v>
      </c>
      <c r="H15" s="29">
        <v>-2.8673999999999999</v>
      </c>
      <c r="I15" s="28">
        <v>-25.753399999999999</v>
      </c>
    </row>
    <row r="16" spans="2:18" x14ac:dyDescent="0.25">
      <c r="B16" s="97">
        <v>2012</v>
      </c>
      <c r="C16" s="26">
        <v>11790</v>
      </c>
      <c r="D16" s="27">
        <v>229</v>
      </c>
      <c r="E16" s="26">
        <v>17718</v>
      </c>
      <c r="F16" s="29">
        <v>4.5277099999999999</v>
      </c>
      <c r="G16" s="28">
        <v>1.94232</v>
      </c>
      <c r="H16" s="29">
        <v>-15.498200000000001</v>
      </c>
      <c r="I16" s="28">
        <v>-37.260300000000001</v>
      </c>
    </row>
    <row r="17" spans="1:10" x14ac:dyDescent="0.25">
      <c r="B17" s="97">
        <v>2013</v>
      </c>
      <c r="C17" s="26">
        <v>11823</v>
      </c>
      <c r="D17" s="27">
        <v>254</v>
      </c>
      <c r="E17" s="26">
        <v>17726</v>
      </c>
      <c r="F17" s="29">
        <v>5.0320499999999999</v>
      </c>
      <c r="G17" s="28">
        <v>2.1483500000000002</v>
      </c>
      <c r="H17" s="29">
        <v>10.917</v>
      </c>
      <c r="I17" s="28">
        <v>-30.411000000000001</v>
      </c>
    </row>
    <row r="18" spans="1:10" x14ac:dyDescent="0.25">
      <c r="B18" s="97">
        <v>2014</v>
      </c>
      <c r="C18" s="26">
        <v>11366</v>
      </c>
      <c r="D18" s="27">
        <v>209</v>
      </c>
      <c r="E18" s="26">
        <v>17167</v>
      </c>
      <c r="F18" s="29">
        <v>4.1509400000000003</v>
      </c>
      <c r="G18" s="28">
        <v>1.8388199999999999</v>
      </c>
      <c r="H18" s="29">
        <v>-17.7165</v>
      </c>
      <c r="I18" s="28">
        <v>-42.739699999999999</v>
      </c>
    </row>
    <row r="19" spans="1:10" x14ac:dyDescent="0.25">
      <c r="B19" s="97">
        <v>2015</v>
      </c>
      <c r="C19" s="26">
        <v>10864</v>
      </c>
      <c r="D19" s="27">
        <v>225</v>
      </c>
      <c r="E19" s="26">
        <v>16224</v>
      </c>
      <c r="F19" s="29">
        <v>4.4853500000000004</v>
      </c>
      <c r="G19" s="28">
        <v>2.0710600000000001</v>
      </c>
      <c r="H19" s="29">
        <v>7.6555</v>
      </c>
      <c r="I19" s="28">
        <v>-38.356200000000001</v>
      </c>
    </row>
    <row r="20" spans="1:10" x14ac:dyDescent="0.25">
      <c r="B20" s="97">
        <v>2016</v>
      </c>
      <c r="C20" s="26">
        <v>11067</v>
      </c>
      <c r="D20" s="27">
        <v>192</v>
      </c>
      <c r="E20" s="26">
        <v>16601</v>
      </c>
      <c r="F20" s="29">
        <v>3.8468100000000001</v>
      </c>
      <c r="G20" s="28">
        <v>1.73489</v>
      </c>
      <c r="H20" s="29">
        <v>-14.666700000000001</v>
      </c>
      <c r="I20" s="28">
        <v>-47.397300000000001</v>
      </c>
    </row>
    <row r="21" spans="1:10" x14ac:dyDescent="0.25">
      <c r="B21" s="179">
        <v>2017</v>
      </c>
      <c r="C21" s="26">
        <v>11056</v>
      </c>
      <c r="D21" s="27">
        <v>208</v>
      </c>
      <c r="E21" s="26">
        <v>16457</v>
      </c>
      <c r="F21" s="29">
        <v>4.1935099999999998</v>
      </c>
      <c r="G21" s="28">
        <v>1.8813299999999999</v>
      </c>
      <c r="H21" s="29">
        <v>8.3332999999999995</v>
      </c>
      <c r="I21" s="28">
        <v>-43.0137</v>
      </c>
    </row>
    <row r="22" spans="1:10" x14ac:dyDescent="0.25">
      <c r="B22" s="179">
        <v>2018</v>
      </c>
      <c r="C22" s="26">
        <v>11019</v>
      </c>
      <c r="D22" s="27">
        <v>210</v>
      </c>
      <c r="E22" s="26">
        <v>16418</v>
      </c>
      <c r="F22" s="29">
        <v>4.2636399999999997</v>
      </c>
      <c r="G22" s="28">
        <v>1.9057999999999999</v>
      </c>
      <c r="H22" s="29">
        <v>0.96150000000000002</v>
      </c>
      <c r="I22" s="28">
        <v>-42.465800000000002</v>
      </c>
    </row>
    <row r="23" spans="1:10" x14ac:dyDescent="0.25">
      <c r="B23" s="179">
        <v>2019</v>
      </c>
      <c r="C23" s="26">
        <v>10702</v>
      </c>
      <c r="D23" s="27">
        <v>210</v>
      </c>
      <c r="E23" s="26">
        <v>16083</v>
      </c>
      <c r="F23" s="29">
        <v>4.2927900000000001</v>
      </c>
      <c r="G23" s="28">
        <v>1.96225</v>
      </c>
      <c r="H23" s="29">
        <v>0</v>
      </c>
      <c r="I23" s="28">
        <v>-42.465800000000002</v>
      </c>
    </row>
    <row r="24" spans="1:10" x14ac:dyDescent="0.25">
      <c r="B24" s="179">
        <v>2020</v>
      </c>
      <c r="C24" s="26">
        <v>8053</v>
      </c>
      <c r="D24" s="27">
        <v>161</v>
      </c>
      <c r="E24" s="26">
        <v>11590</v>
      </c>
      <c r="F24" s="29">
        <v>3.3165100000000001</v>
      </c>
      <c r="G24" s="28">
        <v>1.99925</v>
      </c>
      <c r="H24" s="29">
        <v>-23.333300000000001</v>
      </c>
      <c r="I24" s="28">
        <v>-55.8904</v>
      </c>
    </row>
    <row r="25" spans="1:10" x14ac:dyDescent="0.25">
      <c r="B25" s="179">
        <v>2021</v>
      </c>
      <c r="C25" s="26">
        <v>9943</v>
      </c>
      <c r="D25" s="27">
        <v>225</v>
      </c>
      <c r="E25" s="26">
        <v>14488</v>
      </c>
      <c r="F25" s="29">
        <v>4.6703900000000003</v>
      </c>
      <c r="G25" s="28">
        <v>2.2629000000000001</v>
      </c>
      <c r="H25" s="29">
        <v>39.751600000000003</v>
      </c>
      <c r="I25" s="28">
        <v>-38.356200000000001</v>
      </c>
    </row>
    <row r="26" spans="1:10" x14ac:dyDescent="0.25">
      <c r="B26" s="24" t="s">
        <v>18</v>
      </c>
      <c r="C26" s="24"/>
      <c r="D26" s="24"/>
      <c r="E26" s="24"/>
      <c r="F26" s="24"/>
      <c r="G26" s="24"/>
      <c r="H26" s="24"/>
      <c r="I26" s="24"/>
    </row>
    <row r="27" spans="1:10" x14ac:dyDescent="0.25">
      <c r="B27" s="24" t="s">
        <v>100</v>
      </c>
      <c r="C27" s="181"/>
      <c r="D27" s="24"/>
      <c r="E27" s="24"/>
      <c r="F27" s="24"/>
      <c r="G27" s="24"/>
      <c r="H27" s="24"/>
      <c r="I27" s="24"/>
    </row>
    <row r="28" spans="1:10" x14ac:dyDescent="0.25">
      <c r="B28" s="24" t="s">
        <v>19</v>
      </c>
    </row>
    <row r="32" spans="1:10" x14ac:dyDescent="0.25">
      <c r="A32" s="229"/>
      <c r="B32" s="229"/>
      <c r="C32" s="229"/>
      <c r="D32" s="229"/>
      <c r="E32" s="229"/>
      <c r="F32" s="229"/>
      <c r="G32" s="229"/>
      <c r="H32" s="229"/>
      <c r="I32" s="229"/>
      <c r="J32" s="229"/>
    </row>
  </sheetData>
  <mergeCells count="1">
    <mergeCell ref="B3:I3"/>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8"/>
  <dimension ref="B2:N19"/>
  <sheetViews>
    <sheetView zoomScale="106" zoomScaleNormal="106" workbookViewId="0">
      <selection activeCell="L16" sqref="L16"/>
    </sheetView>
  </sheetViews>
  <sheetFormatPr defaultRowHeight="15" x14ac:dyDescent="0.25"/>
  <cols>
    <col min="2" max="2" width="12.28515625" customWidth="1"/>
  </cols>
  <sheetData>
    <row r="2" spans="2:14" x14ac:dyDescent="0.25">
      <c r="B2" s="8" t="s">
        <v>296</v>
      </c>
    </row>
    <row r="3" spans="2:14" x14ac:dyDescent="0.25">
      <c r="B3" s="40" t="s">
        <v>253</v>
      </c>
    </row>
    <row r="4" spans="2:14" x14ac:dyDescent="0.25">
      <c r="B4" s="291"/>
      <c r="C4" s="284" t="s">
        <v>180</v>
      </c>
      <c r="D4" s="284"/>
      <c r="E4" s="284"/>
      <c r="F4" s="285" t="s">
        <v>5</v>
      </c>
      <c r="G4" s="285"/>
      <c r="H4" s="285"/>
      <c r="I4" s="284" t="s">
        <v>180</v>
      </c>
      <c r="J4" s="284"/>
      <c r="K4" s="284"/>
      <c r="L4" s="285" t="s">
        <v>5</v>
      </c>
      <c r="M4" s="285"/>
      <c r="N4" s="285" t="s">
        <v>5</v>
      </c>
    </row>
    <row r="5" spans="2:14" x14ac:dyDescent="0.25">
      <c r="B5" s="292"/>
      <c r="C5" s="285" t="s">
        <v>28</v>
      </c>
      <c r="D5" s="285"/>
      <c r="E5" s="285"/>
      <c r="F5" s="285"/>
      <c r="G5" s="285"/>
      <c r="H5" s="285"/>
      <c r="I5" s="285" t="s">
        <v>29</v>
      </c>
      <c r="J5" s="285"/>
      <c r="K5" s="285"/>
      <c r="L5" s="285"/>
      <c r="M5" s="285"/>
      <c r="N5" s="285"/>
    </row>
    <row r="6" spans="2:14" x14ac:dyDescent="0.25">
      <c r="B6" s="293"/>
      <c r="C6" s="51">
        <v>2010</v>
      </c>
      <c r="D6" s="51">
        <v>2019</v>
      </c>
      <c r="E6" s="51">
        <v>2021</v>
      </c>
      <c r="F6" s="51">
        <v>2010</v>
      </c>
      <c r="G6" s="51">
        <v>2019</v>
      </c>
      <c r="H6" s="51">
        <v>2021</v>
      </c>
      <c r="I6" s="16">
        <v>2010</v>
      </c>
      <c r="J6" s="16">
        <v>2019</v>
      </c>
      <c r="K6" s="16">
        <v>2021</v>
      </c>
      <c r="L6" s="16">
        <v>2010</v>
      </c>
      <c r="M6" s="16">
        <v>2019</v>
      </c>
      <c r="N6" s="16">
        <v>2021</v>
      </c>
    </row>
    <row r="7" spans="2:14" x14ac:dyDescent="0.25">
      <c r="B7" s="45" t="s">
        <v>254</v>
      </c>
      <c r="C7" s="26">
        <v>6</v>
      </c>
      <c r="D7" s="55">
        <v>2</v>
      </c>
      <c r="E7" s="46">
        <v>2</v>
      </c>
      <c r="F7" s="52">
        <v>70</v>
      </c>
      <c r="G7" s="53">
        <v>35</v>
      </c>
      <c r="H7" s="52">
        <v>28</v>
      </c>
      <c r="I7" s="59">
        <v>2.1505376344086025</v>
      </c>
      <c r="J7" s="208">
        <v>0.95238095238095244</v>
      </c>
      <c r="K7" s="59">
        <v>0.88888888888888884</v>
      </c>
      <c r="L7" s="58">
        <v>1.7015070491006319</v>
      </c>
      <c r="M7" s="59">
        <v>1.1030570438071228</v>
      </c>
      <c r="N7" s="58">
        <v>0.9739130434782608</v>
      </c>
    </row>
    <row r="8" spans="2:14" x14ac:dyDescent="0.25">
      <c r="B8" s="186" t="s">
        <v>255</v>
      </c>
      <c r="C8" s="26">
        <v>66</v>
      </c>
      <c r="D8" s="27">
        <v>56</v>
      </c>
      <c r="E8" s="46">
        <v>50</v>
      </c>
      <c r="F8" s="52">
        <v>668</v>
      </c>
      <c r="G8" s="53">
        <v>406</v>
      </c>
      <c r="H8" s="52">
        <v>365</v>
      </c>
      <c r="I8" s="59">
        <v>23.655913978494624</v>
      </c>
      <c r="J8" s="58">
        <v>26.666666666666668</v>
      </c>
      <c r="K8" s="59">
        <v>22.222222222222221</v>
      </c>
      <c r="L8" s="58">
        <v>16.237238697131744</v>
      </c>
      <c r="M8" s="59">
        <v>12.795461708162623</v>
      </c>
      <c r="N8" s="58">
        <v>12.695652173913045</v>
      </c>
    </row>
    <row r="9" spans="2:14" x14ac:dyDescent="0.25">
      <c r="B9" s="45" t="s">
        <v>38</v>
      </c>
      <c r="C9" s="26">
        <v>70</v>
      </c>
      <c r="D9" s="27">
        <v>52</v>
      </c>
      <c r="E9" s="46">
        <v>59</v>
      </c>
      <c r="F9" s="52">
        <v>1064</v>
      </c>
      <c r="G9" s="53">
        <v>994</v>
      </c>
      <c r="H9" s="52">
        <v>870</v>
      </c>
      <c r="I9" s="59">
        <v>25.089605734767023</v>
      </c>
      <c r="J9" s="58">
        <v>24.761904761904763</v>
      </c>
      <c r="K9" s="59">
        <v>26.222222222222225</v>
      </c>
      <c r="L9" s="58">
        <v>25.862907146329604</v>
      </c>
      <c r="M9" s="59">
        <v>31.326820044122282</v>
      </c>
      <c r="N9" s="58">
        <v>30.260869565217391</v>
      </c>
    </row>
    <row r="10" spans="2:14" x14ac:dyDescent="0.25">
      <c r="B10" s="45" t="s">
        <v>31</v>
      </c>
      <c r="C10" s="26">
        <v>137</v>
      </c>
      <c r="D10" s="27">
        <v>100</v>
      </c>
      <c r="E10" s="46">
        <v>114</v>
      </c>
      <c r="F10" s="52">
        <v>2312</v>
      </c>
      <c r="G10" s="53">
        <v>1738</v>
      </c>
      <c r="H10" s="52">
        <v>1612</v>
      </c>
      <c r="I10" s="59">
        <v>49.103942652329749</v>
      </c>
      <c r="J10" s="58">
        <v>47.619047619047613</v>
      </c>
      <c r="K10" s="59">
        <v>50.666666666666671</v>
      </c>
      <c r="L10" s="58">
        <v>56.198347107438018</v>
      </c>
      <c r="M10" s="59">
        <v>54.774661203907968</v>
      </c>
      <c r="N10" s="58">
        <v>56.0695652173913</v>
      </c>
    </row>
    <row r="11" spans="2:14" x14ac:dyDescent="0.25">
      <c r="B11" s="43" t="s">
        <v>9</v>
      </c>
      <c r="C11" s="54">
        <v>279</v>
      </c>
      <c r="D11" s="54">
        <v>210</v>
      </c>
      <c r="E11" s="54">
        <v>225</v>
      </c>
      <c r="F11" s="54">
        <v>4114</v>
      </c>
      <c r="G11" s="54">
        <v>3173</v>
      </c>
      <c r="H11" s="54">
        <v>2875</v>
      </c>
      <c r="I11" s="49">
        <v>100</v>
      </c>
      <c r="J11" s="49">
        <v>100</v>
      </c>
      <c r="K11" s="49">
        <v>100</v>
      </c>
      <c r="L11" s="49">
        <v>100</v>
      </c>
      <c r="M11" s="49">
        <v>100</v>
      </c>
      <c r="N11" s="49">
        <v>100</v>
      </c>
    </row>
    <row r="12" spans="2:14" x14ac:dyDescent="0.25">
      <c r="I12" s="203">
        <f>+I11-I10</f>
        <v>50.896057347670251</v>
      </c>
      <c r="J12" s="203">
        <f t="shared" ref="J12:N12" si="0">+J11-J10</f>
        <v>52.380952380952387</v>
      </c>
      <c r="K12" s="203">
        <f t="shared" si="0"/>
        <v>49.333333333333329</v>
      </c>
      <c r="L12" s="203">
        <f t="shared" si="0"/>
        <v>43.801652892561982</v>
      </c>
      <c r="M12" s="203">
        <f t="shared" si="0"/>
        <v>45.225338796092032</v>
      </c>
      <c r="N12" s="203">
        <f t="shared" si="0"/>
        <v>43.9304347826087</v>
      </c>
    </row>
    <row r="19" s="229" customFormat="1" x14ac:dyDescent="0.25"/>
  </sheetData>
  <mergeCells count="7">
    <mergeCell ref="B4:B6"/>
    <mergeCell ref="C4:E4"/>
    <mergeCell ref="F4:H4"/>
    <mergeCell ref="I4:K4"/>
    <mergeCell ref="L4:N4"/>
    <mergeCell ref="C5:H5"/>
    <mergeCell ref="I5:N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9"/>
  <dimension ref="A1:O18"/>
  <sheetViews>
    <sheetView workbookViewId="0">
      <selection activeCell="I10" sqref="I10"/>
    </sheetView>
  </sheetViews>
  <sheetFormatPr defaultRowHeight="15" x14ac:dyDescent="0.25"/>
  <cols>
    <col min="1" max="1" width="9.28515625" style="229"/>
    <col min="2" max="2" width="10.28515625" style="229" customWidth="1"/>
    <col min="3" max="15" width="9.28515625" style="229"/>
  </cols>
  <sheetData>
    <row r="1" spans="2:14" customFormat="1" x14ac:dyDescent="0.25"/>
    <row r="2" spans="2:14" customFormat="1" x14ac:dyDescent="0.25">
      <c r="B2" s="8" t="s">
        <v>297</v>
      </c>
    </row>
    <row r="3" spans="2:14" customFormat="1" x14ac:dyDescent="0.25">
      <c r="B3" s="40" t="s">
        <v>253</v>
      </c>
    </row>
    <row r="4" spans="2:14" customFormat="1" x14ac:dyDescent="0.25">
      <c r="B4" s="291"/>
      <c r="C4" s="284" t="s">
        <v>180</v>
      </c>
      <c r="D4" s="284"/>
      <c r="E4" s="284" t="s">
        <v>27</v>
      </c>
      <c r="F4" s="285" t="s">
        <v>5</v>
      </c>
      <c r="G4" s="285"/>
      <c r="H4" s="285" t="s">
        <v>5</v>
      </c>
      <c r="I4" s="284" t="s">
        <v>180</v>
      </c>
      <c r="J4" s="284"/>
      <c r="K4" s="284" t="s">
        <v>27</v>
      </c>
      <c r="L4" s="285" t="s">
        <v>5</v>
      </c>
      <c r="M4" s="285"/>
      <c r="N4" s="285" t="s">
        <v>5</v>
      </c>
    </row>
    <row r="5" spans="2:14" customFormat="1" x14ac:dyDescent="0.25">
      <c r="B5" s="292"/>
      <c r="C5" s="285" t="s">
        <v>28</v>
      </c>
      <c r="D5" s="285"/>
      <c r="E5" s="285"/>
      <c r="F5" s="285"/>
      <c r="G5" s="285"/>
      <c r="H5" s="285"/>
      <c r="I5" s="285" t="s">
        <v>29</v>
      </c>
      <c r="J5" s="285"/>
      <c r="K5" s="285"/>
      <c r="L5" s="285"/>
      <c r="M5" s="285"/>
      <c r="N5" s="285"/>
    </row>
    <row r="6" spans="2:14" customFormat="1" x14ac:dyDescent="0.25">
      <c r="B6" s="293"/>
      <c r="C6" s="56">
        <v>2010</v>
      </c>
      <c r="D6" s="16">
        <v>2019</v>
      </c>
      <c r="E6" s="16">
        <v>2021</v>
      </c>
      <c r="F6" s="16">
        <v>2010</v>
      </c>
      <c r="G6" s="16">
        <v>2019</v>
      </c>
      <c r="H6" s="16">
        <v>2021</v>
      </c>
      <c r="I6" s="51">
        <v>2010</v>
      </c>
      <c r="J6" s="51">
        <v>2019</v>
      </c>
      <c r="K6" s="51">
        <v>2021</v>
      </c>
      <c r="L6" s="51">
        <v>2010</v>
      </c>
      <c r="M6" s="51">
        <v>2019</v>
      </c>
      <c r="N6" s="51">
        <v>2021</v>
      </c>
    </row>
    <row r="7" spans="2:14" customFormat="1" x14ac:dyDescent="0.25">
      <c r="B7" s="45" t="s">
        <v>256</v>
      </c>
      <c r="C7" s="26">
        <v>21</v>
      </c>
      <c r="D7" s="27">
        <v>14</v>
      </c>
      <c r="E7" s="46">
        <v>14</v>
      </c>
      <c r="F7" s="27">
        <v>206</v>
      </c>
      <c r="G7" s="46">
        <v>88</v>
      </c>
      <c r="H7" s="27">
        <v>67</v>
      </c>
      <c r="I7" s="57">
        <v>7.5268817204301079</v>
      </c>
      <c r="J7" s="58">
        <v>6.666666666666667</v>
      </c>
      <c r="K7" s="59">
        <v>6.2222222222222223</v>
      </c>
      <c r="L7" s="58">
        <v>5.0072921730675741</v>
      </c>
      <c r="M7" s="59">
        <v>2.7734005672864797</v>
      </c>
      <c r="N7" s="58">
        <v>2.3304347826086955</v>
      </c>
    </row>
    <row r="8" spans="2:14" customFormat="1" x14ac:dyDescent="0.25">
      <c r="B8" s="45" t="s">
        <v>32</v>
      </c>
      <c r="C8" s="26">
        <v>63</v>
      </c>
      <c r="D8" s="27">
        <v>55</v>
      </c>
      <c r="E8" s="46">
        <v>55</v>
      </c>
      <c r="F8" s="27">
        <v>950</v>
      </c>
      <c r="G8" s="46">
        <v>698</v>
      </c>
      <c r="H8" s="27">
        <v>695</v>
      </c>
      <c r="I8" s="57">
        <v>22.58064516129032</v>
      </c>
      <c r="J8" s="58">
        <v>26.190476190476193</v>
      </c>
      <c r="K8" s="59">
        <v>24.444444444444443</v>
      </c>
      <c r="L8" s="58">
        <v>23.091881380651433</v>
      </c>
      <c r="M8" s="59">
        <v>21.998109045067761</v>
      </c>
      <c r="N8" s="58">
        <v>24.173913043478258</v>
      </c>
    </row>
    <row r="9" spans="2:14" customFormat="1" x14ac:dyDescent="0.25">
      <c r="B9" s="45" t="s">
        <v>33</v>
      </c>
      <c r="C9" s="26">
        <v>9</v>
      </c>
      <c r="D9" s="27">
        <v>7</v>
      </c>
      <c r="E9" s="46">
        <v>11</v>
      </c>
      <c r="F9" s="27">
        <v>265</v>
      </c>
      <c r="G9" s="46">
        <v>253</v>
      </c>
      <c r="H9" s="27">
        <v>229</v>
      </c>
      <c r="I9" s="57">
        <v>3.225806451612903</v>
      </c>
      <c r="J9" s="58">
        <v>3.3333333333333335</v>
      </c>
      <c r="K9" s="59">
        <v>4.8888888888888893</v>
      </c>
      <c r="L9" s="58">
        <v>6.4414195430238212</v>
      </c>
      <c r="M9" s="59">
        <v>7.9735266309486299</v>
      </c>
      <c r="N9" s="58">
        <v>7.965217391304348</v>
      </c>
    </row>
    <row r="10" spans="2:14" customFormat="1" x14ac:dyDescent="0.25">
      <c r="B10" s="45" t="s">
        <v>88</v>
      </c>
      <c r="C10" s="26">
        <v>47</v>
      </c>
      <c r="D10" s="27">
        <v>35</v>
      </c>
      <c r="E10" s="46">
        <v>27</v>
      </c>
      <c r="F10" s="27">
        <v>621</v>
      </c>
      <c r="G10" s="46">
        <v>534</v>
      </c>
      <c r="H10" s="27">
        <v>471</v>
      </c>
      <c r="I10" s="57">
        <v>16.845878136200717</v>
      </c>
      <c r="J10" s="58">
        <v>16.666666666666664</v>
      </c>
      <c r="K10" s="59">
        <v>12</v>
      </c>
      <c r="L10" s="58">
        <v>15.094798249878464</v>
      </c>
      <c r="M10" s="59">
        <v>16.829498896942958</v>
      </c>
      <c r="N10" s="58">
        <v>16.382608695652173</v>
      </c>
    </row>
    <row r="11" spans="2:14" customFormat="1" x14ac:dyDescent="0.25">
      <c r="B11" s="45" t="s">
        <v>34</v>
      </c>
      <c r="C11" s="26">
        <v>139</v>
      </c>
      <c r="D11" s="27">
        <v>99</v>
      </c>
      <c r="E11" s="46">
        <v>118</v>
      </c>
      <c r="F11" s="27">
        <v>2072</v>
      </c>
      <c r="G11" s="46">
        <v>1600</v>
      </c>
      <c r="H11" s="27">
        <v>1413</v>
      </c>
      <c r="I11" s="57">
        <v>49.820788530465947</v>
      </c>
      <c r="J11" s="58">
        <v>47.142857142857139</v>
      </c>
      <c r="K11" s="59">
        <v>52.44444444444445</v>
      </c>
      <c r="L11" s="58">
        <v>50.36460865337871</v>
      </c>
      <c r="M11" s="59">
        <v>50.425464859754179</v>
      </c>
      <c r="N11" s="58">
        <v>49.14782608695652</v>
      </c>
    </row>
    <row r="12" spans="2:14" customFormat="1" x14ac:dyDescent="0.25">
      <c r="B12" s="43" t="s">
        <v>9</v>
      </c>
      <c r="C12" s="54">
        <v>279</v>
      </c>
      <c r="D12" s="54">
        <v>210</v>
      </c>
      <c r="E12" s="54">
        <v>225</v>
      </c>
      <c r="F12" s="54">
        <v>4114</v>
      </c>
      <c r="G12" s="54">
        <v>3173</v>
      </c>
      <c r="H12" s="54">
        <v>2875</v>
      </c>
      <c r="I12" s="60">
        <v>100</v>
      </c>
      <c r="J12" s="60">
        <v>100</v>
      </c>
      <c r="K12" s="60">
        <v>100</v>
      </c>
      <c r="L12" s="60">
        <v>100</v>
      </c>
      <c r="M12" s="60">
        <v>100</v>
      </c>
      <c r="N12" s="60">
        <v>100</v>
      </c>
    </row>
    <row r="13" spans="2:14" customFormat="1" x14ac:dyDescent="0.25">
      <c r="B13" s="180" t="s">
        <v>193</v>
      </c>
      <c r="K13" s="255">
        <f>+K12-K11</f>
        <v>47.55555555555555</v>
      </c>
      <c r="L13" s="255">
        <f t="shared" ref="L13:N13" si="0">+L12-L11</f>
        <v>49.63539134662129</v>
      </c>
      <c r="M13" s="255">
        <f t="shared" si="0"/>
        <v>49.574535140245821</v>
      </c>
      <c r="N13" s="255">
        <f t="shared" si="0"/>
        <v>50.85217391304348</v>
      </c>
    </row>
    <row r="14" spans="2:14" customFormat="1" x14ac:dyDescent="0.25"/>
    <row r="15" spans="2:14" customFormat="1" x14ac:dyDescent="0.25"/>
    <row r="16" spans="2:14" customFormat="1" x14ac:dyDescent="0.25"/>
    <row r="17" customFormat="1" x14ac:dyDescent="0.25"/>
    <row r="18" s="229" customFormat="1" x14ac:dyDescent="0.25"/>
  </sheetData>
  <mergeCells count="7">
    <mergeCell ref="B4:B6"/>
    <mergeCell ref="C4:E4"/>
    <mergeCell ref="F4:H4"/>
    <mergeCell ref="I4:K4"/>
    <mergeCell ref="L4:N4"/>
    <mergeCell ref="C5:H5"/>
    <mergeCell ref="I5:N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0"/>
  <dimension ref="B2:Q20"/>
  <sheetViews>
    <sheetView workbookViewId="0">
      <selection activeCell="R14" sqref="R14"/>
    </sheetView>
  </sheetViews>
  <sheetFormatPr defaultRowHeight="15" x14ac:dyDescent="0.25"/>
  <cols>
    <col min="2" max="2" width="12.28515625" bestFit="1" customWidth="1"/>
  </cols>
  <sheetData>
    <row r="2" spans="2:17" x14ac:dyDescent="0.25">
      <c r="B2" s="8" t="s">
        <v>298</v>
      </c>
    </row>
    <row r="3" spans="2:17" x14ac:dyDescent="0.25">
      <c r="B3" s="40" t="s">
        <v>267</v>
      </c>
    </row>
    <row r="4" spans="2:17" x14ac:dyDescent="0.25">
      <c r="B4" s="294" t="s">
        <v>35</v>
      </c>
      <c r="C4" s="296" t="s">
        <v>180</v>
      </c>
      <c r="D4" s="296"/>
      <c r="E4" s="296"/>
      <c r="F4" s="296"/>
      <c r="G4" s="296"/>
      <c r="H4" s="296"/>
      <c r="I4" s="297" t="s">
        <v>5</v>
      </c>
      <c r="J4" s="297"/>
      <c r="K4" s="297"/>
      <c r="L4" s="297"/>
      <c r="M4" s="297"/>
      <c r="N4" s="297"/>
    </row>
    <row r="5" spans="2:17" x14ac:dyDescent="0.25">
      <c r="B5" s="295"/>
      <c r="C5" s="298">
        <v>2010</v>
      </c>
      <c r="D5" s="298"/>
      <c r="E5" s="299">
        <v>2019</v>
      </c>
      <c r="F5" s="299"/>
      <c r="G5" s="298">
        <v>2021</v>
      </c>
      <c r="H5" s="298"/>
      <c r="I5" s="298">
        <v>2010</v>
      </c>
      <c r="J5" s="298"/>
      <c r="K5" s="299">
        <v>2019</v>
      </c>
      <c r="L5" s="299"/>
      <c r="M5" s="298">
        <v>2021</v>
      </c>
      <c r="N5" s="298"/>
    </row>
    <row r="6" spans="2:17" x14ac:dyDescent="0.25">
      <c r="B6" s="295"/>
      <c r="C6" s="41" t="s">
        <v>36</v>
      </c>
      <c r="D6" s="41" t="s">
        <v>3</v>
      </c>
      <c r="E6" s="41" t="s">
        <v>36</v>
      </c>
      <c r="F6" s="41" t="s">
        <v>3</v>
      </c>
      <c r="G6" s="41" t="s">
        <v>36</v>
      </c>
      <c r="H6" s="41" t="s">
        <v>3</v>
      </c>
      <c r="I6" s="41" t="s">
        <v>36</v>
      </c>
      <c r="J6" s="41" t="s">
        <v>3</v>
      </c>
      <c r="K6" s="41" t="s">
        <v>36</v>
      </c>
      <c r="L6" s="41" t="s">
        <v>3</v>
      </c>
      <c r="M6" s="41" t="s">
        <v>36</v>
      </c>
      <c r="N6" s="41" t="s">
        <v>3</v>
      </c>
    </row>
    <row r="7" spans="2:17" x14ac:dyDescent="0.25">
      <c r="B7" s="42" t="s">
        <v>37</v>
      </c>
      <c r="C7" s="188">
        <v>2</v>
      </c>
      <c r="D7" s="189">
        <v>247</v>
      </c>
      <c r="E7" s="190">
        <v>1</v>
      </c>
      <c r="F7" s="238">
        <v>164</v>
      </c>
      <c r="G7" s="190" t="s">
        <v>208</v>
      </c>
      <c r="H7" s="238">
        <v>156</v>
      </c>
      <c r="I7" s="191">
        <v>27</v>
      </c>
      <c r="J7" s="189">
        <v>3381</v>
      </c>
      <c r="K7" s="190">
        <v>17</v>
      </c>
      <c r="L7" s="238">
        <v>3167</v>
      </c>
      <c r="M7" s="190">
        <v>6</v>
      </c>
      <c r="N7" s="238">
        <v>2218</v>
      </c>
      <c r="P7" s="261"/>
      <c r="Q7" s="261"/>
    </row>
    <row r="8" spans="2:17" x14ac:dyDescent="0.25">
      <c r="B8" s="42" t="s">
        <v>257</v>
      </c>
      <c r="C8" s="192" t="s">
        <v>208</v>
      </c>
      <c r="D8" s="189">
        <v>262</v>
      </c>
      <c r="E8" s="188" t="s">
        <v>208</v>
      </c>
      <c r="F8" s="238">
        <v>215</v>
      </c>
      <c r="G8" s="188" t="s">
        <v>208</v>
      </c>
      <c r="H8" s="238">
        <v>138</v>
      </c>
      <c r="I8" s="191">
        <v>14</v>
      </c>
      <c r="J8" s="189">
        <v>3137</v>
      </c>
      <c r="K8" s="190">
        <v>4</v>
      </c>
      <c r="L8" s="238">
        <v>2821</v>
      </c>
      <c r="M8" s="190">
        <v>5</v>
      </c>
      <c r="N8" s="238">
        <v>1882</v>
      </c>
    </row>
    <row r="9" spans="2:17" x14ac:dyDescent="0.25">
      <c r="B9" s="42" t="s">
        <v>258</v>
      </c>
      <c r="C9" s="190">
        <v>4</v>
      </c>
      <c r="D9" s="189">
        <v>594</v>
      </c>
      <c r="E9" s="192">
        <v>1</v>
      </c>
      <c r="F9" s="238">
        <v>402</v>
      </c>
      <c r="G9" s="192">
        <v>2</v>
      </c>
      <c r="H9" s="238">
        <v>359</v>
      </c>
      <c r="I9" s="191">
        <v>29</v>
      </c>
      <c r="J9" s="189">
        <v>6314</v>
      </c>
      <c r="K9" s="190">
        <v>14</v>
      </c>
      <c r="L9" s="238">
        <v>5101</v>
      </c>
      <c r="M9" s="190">
        <v>17</v>
      </c>
      <c r="N9" s="238">
        <v>4101</v>
      </c>
    </row>
    <row r="10" spans="2:17" x14ac:dyDescent="0.25">
      <c r="B10" s="42" t="s">
        <v>259</v>
      </c>
      <c r="C10" s="191">
        <v>10</v>
      </c>
      <c r="D10" s="189">
        <v>1686</v>
      </c>
      <c r="E10" s="192">
        <v>16</v>
      </c>
      <c r="F10" s="238">
        <v>1117</v>
      </c>
      <c r="G10" s="192">
        <v>15</v>
      </c>
      <c r="H10" s="238">
        <v>1188</v>
      </c>
      <c r="I10" s="191">
        <v>121</v>
      </c>
      <c r="J10" s="189">
        <v>14678</v>
      </c>
      <c r="K10" s="190">
        <v>67</v>
      </c>
      <c r="L10" s="238">
        <v>8711</v>
      </c>
      <c r="M10" s="190">
        <v>63</v>
      </c>
      <c r="N10" s="238">
        <v>8797</v>
      </c>
    </row>
    <row r="11" spans="2:17" x14ac:dyDescent="0.25">
      <c r="B11" s="42" t="s">
        <v>260</v>
      </c>
      <c r="C11" s="191">
        <v>28</v>
      </c>
      <c r="D11" s="189">
        <v>2314</v>
      </c>
      <c r="E11" s="190">
        <v>18</v>
      </c>
      <c r="F11" s="238">
        <v>1409</v>
      </c>
      <c r="G11" s="190">
        <v>17</v>
      </c>
      <c r="H11" s="238">
        <v>1404</v>
      </c>
      <c r="I11" s="191">
        <v>253</v>
      </c>
      <c r="J11" s="189">
        <v>23858</v>
      </c>
      <c r="K11" s="190">
        <v>145</v>
      </c>
      <c r="L11" s="238">
        <v>15657</v>
      </c>
      <c r="M11" s="190">
        <v>125</v>
      </c>
      <c r="N11" s="238">
        <v>14495</v>
      </c>
    </row>
    <row r="12" spans="2:17" x14ac:dyDescent="0.25">
      <c r="B12" s="42" t="s">
        <v>261</v>
      </c>
      <c r="C12" s="188">
        <v>28</v>
      </c>
      <c r="D12" s="189">
        <v>2536</v>
      </c>
      <c r="E12" s="190">
        <v>22</v>
      </c>
      <c r="F12" s="238">
        <v>1467</v>
      </c>
      <c r="G12" s="190">
        <v>18</v>
      </c>
      <c r="H12" s="238">
        <v>1528</v>
      </c>
      <c r="I12" s="191">
        <v>294</v>
      </c>
      <c r="J12" s="189">
        <v>28690</v>
      </c>
      <c r="K12" s="190">
        <v>194</v>
      </c>
      <c r="L12" s="238">
        <v>20213</v>
      </c>
      <c r="M12" s="190">
        <v>177</v>
      </c>
      <c r="N12" s="238">
        <v>18831</v>
      </c>
    </row>
    <row r="13" spans="2:17" x14ac:dyDescent="0.25">
      <c r="B13" s="42" t="s">
        <v>262</v>
      </c>
      <c r="C13" s="191">
        <v>22</v>
      </c>
      <c r="D13" s="189">
        <v>2539</v>
      </c>
      <c r="E13" s="190">
        <v>17</v>
      </c>
      <c r="F13" s="238">
        <v>1543</v>
      </c>
      <c r="G13" s="190">
        <v>19</v>
      </c>
      <c r="H13" s="238">
        <v>1456</v>
      </c>
      <c r="I13" s="191">
        <v>351</v>
      </c>
      <c r="J13" s="189">
        <v>32620</v>
      </c>
      <c r="K13" s="190">
        <v>218</v>
      </c>
      <c r="L13" s="238">
        <v>23093</v>
      </c>
      <c r="M13" s="190">
        <v>201</v>
      </c>
      <c r="N13" s="238">
        <v>19950</v>
      </c>
    </row>
    <row r="14" spans="2:17" x14ac:dyDescent="0.25">
      <c r="B14" s="42" t="s">
        <v>263</v>
      </c>
      <c r="C14" s="191">
        <v>49</v>
      </c>
      <c r="D14" s="189">
        <v>5539</v>
      </c>
      <c r="E14" s="190">
        <v>32</v>
      </c>
      <c r="F14" s="238">
        <v>3736</v>
      </c>
      <c r="G14" s="190">
        <v>47</v>
      </c>
      <c r="H14" s="238">
        <v>3163</v>
      </c>
      <c r="I14" s="191">
        <v>948</v>
      </c>
      <c r="J14" s="189">
        <v>86891</v>
      </c>
      <c r="K14" s="190">
        <v>556</v>
      </c>
      <c r="L14" s="238">
        <v>57333</v>
      </c>
      <c r="M14" s="190">
        <v>537</v>
      </c>
      <c r="N14" s="238">
        <v>47475</v>
      </c>
    </row>
    <row r="15" spans="2:17" x14ac:dyDescent="0.25">
      <c r="B15" s="42" t="s">
        <v>264</v>
      </c>
      <c r="C15" s="191">
        <v>31</v>
      </c>
      <c r="D15" s="189">
        <v>2426</v>
      </c>
      <c r="E15" s="190">
        <v>23</v>
      </c>
      <c r="F15" s="238">
        <v>2343</v>
      </c>
      <c r="G15" s="190">
        <v>23</v>
      </c>
      <c r="H15" s="238">
        <v>2112</v>
      </c>
      <c r="I15" s="191">
        <v>522</v>
      </c>
      <c r="J15" s="189">
        <v>40907</v>
      </c>
      <c r="K15" s="190">
        <v>501</v>
      </c>
      <c r="L15" s="238">
        <v>40046</v>
      </c>
      <c r="M15" s="190">
        <v>428</v>
      </c>
      <c r="N15" s="238">
        <v>33697</v>
      </c>
    </row>
    <row r="16" spans="2:17" x14ac:dyDescent="0.25">
      <c r="B16" s="42" t="s">
        <v>265</v>
      </c>
      <c r="C16" s="191">
        <v>16</v>
      </c>
      <c r="D16" s="189">
        <v>860</v>
      </c>
      <c r="E16" s="190">
        <v>15</v>
      </c>
      <c r="F16" s="238">
        <v>1013</v>
      </c>
      <c r="G16" s="190">
        <v>10</v>
      </c>
      <c r="H16" s="238">
        <v>863</v>
      </c>
      <c r="I16" s="191">
        <v>195</v>
      </c>
      <c r="J16" s="189">
        <v>13488</v>
      </c>
      <c r="K16" s="190">
        <v>221</v>
      </c>
      <c r="L16" s="238">
        <v>16712</v>
      </c>
      <c r="M16" s="190">
        <v>221</v>
      </c>
      <c r="N16" s="238">
        <v>14689</v>
      </c>
    </row>
    <row r="17" spans="2:14" x14ac:dyDescent="0.25">
      <c r="B17" s="42" t="s">
        <v>266</v>
      </c>
      <c r="C17" s="191">
        <v>12</v>
      </c>
      <c r="D17" s="189">
        <v>737</v>
      </c>
      <c r="E17" s="190">
        <v>9</v>
      </c>
      <c r="F17" s="238">
        <v>686</v>
      </c>
      <c r="G17" s="190">
        <v>13</v>
      </c>
      <c r="H17" s="238">
        <v>589</v>
      </c>
      <c r="I17" s="191">
        <v>202</v>
      </c>
      <c r="J17" s="189">
        <v>11264</v>
      </c>
      <c r="K17" s="190">
        <v>194</v>
      </c>
      <c r="L17" s="238">
        <v>12060</v>
      </c>
      <c r="M17" s="190">
        <v>172</v>
      </c>
      <c r="N17" s="238">
        <v>10441</v>
      </c>
    </row>
    <row r="18" spans="2:14" x14ac:dyDescent="0.25">
      <c r="B18" s="42" t="s">
        <v>38</v>
      </c>
      <c r="C18" s="191">
        <v>70</v>
      </c>
      <c r="D18" s="189">
        <v>1497</v>
      </c>
      <c r="E18" s="190">
        <v>52</v>
      </c>
      <c r="F18" s="238">
        <v>1627</v>
      </c>
      <c r="G18" s="190">
        <v>59</v>
      </c>
      <c r="H18" s="238">
        <v>1304</v>
      </c>
      <c r="I18" s="191">
        <v>1064</v>
      </c>
      <c r="J18" s="189">
        <v>28223</v>
      </c>
      <c r="K18" s="190">
        <v>994</v>
      </c>
      <c r="L18" s="238">
        <v>31176</v>
      </c>
      <c r="M18" s="190">
        <v>870</v>
      </c>
      <c r="N18" s="238">
        <v>24572</v>
      </c>
    </row>
    <row r="19" spans="2:14" x14ac:dyDescent="0.25">
      <c r="B19" s="42" t="s">
        <v>39</v>
      </c>
      <c r="C19" s="188">
        <v>7</v>
      </c>
      <c r="D19" s="189">
        <v>767</v>
      </c>
      <c r="E19" s="191">
        <v>4</v>
      </c>
      <c r="F19" s="238">
        <v>361</v>
      </c>
      <c r="G19" s="191">
        <v>2</v>
      </c>
      <c r="H19" s="238">
        <v>228</v>
      </c>
      <c r="I19" s="191">
        <v>94</v>
      </c>
      <c r="J19" s="189">
        <v>11269</v>
      </c>
      <c r="K19" s="190">
        <v>48</v>
      </c>
      <c r="L19" s="238">
        <v>5294</v>
      </c>
      <c r="M19" s="190">
        <v>53</v>
      </c>
      <c r="N19" s="238">
        <v>3580</v>
      </c>
    </row>
    <row r="20" spans="2:14" x14ac:dyDescent="0.25">
      <c r="B20" s="43" t="s">
        <v>9</v>
      </c>
      <c r="C20" s="193">
        <v>279</v>
      </c>
      <c r="D20" s="194">
        <v>22004</v>
      </c>
      <c r="E20" s="193">
        <v>210</v>
      </c>
      <c r="F20" s="193">
        <v>16083</v>
      </c>
      <c r="G20" s="193">
        <v>225</v>
      </c>
      <c r="H20" s="193">
        <v>14488</v>
      </c>
      <c r="I20" s="193">
        <v>4114</v>
      </c>
      <c r="J20" s="194">
        <v>304720</v>
      </c>
      <c r="K20" s="193">
        <v>3173</v>
      </c>
      <c r="L20" s="193">
        <v>241384</v>
      </c>
      <c r="M20" s="193">
        <v>2875</v>
      </c>
      <c r="N20" s="193">
        <v>204728</v>
      </c>
    </row>
  </sheetData>
  <mergeCells count="9">
    <mergeCell ref="B4:B6"/>
    <mergeCell ref="C4:H4"/>
    <mergeCell ref="I4:N4"/>
    <mergeCell ref="C5:D5"/>
    <mergeCell ref="G5:H5"/>
    <mergeCell ref="I5:J5"/>
    <mergeCell ref="M5:N5"/>
    <mergeCell ref="E5:F5"/>
    <mergeCell ref="K5:L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34</vt:i4>
      </vt:variant>
    </vt:vector>
  </HeadingPairs>
  <TitlesOfParts>
    <vt:vector size="34" baseType="lpstr">
      <vt:lpstr>Tavola 1</vt:lpstr>
      <vt:lpstr>Tavola 1.1</vt:lpstr>
      <vt:lpstr>Tavola 1.2</vt:lpstr>
      <vt:lpstr>Tavola 2</vt:lpstr>
      <vt:lpstr>Tavola 2.1</vt:lpstr>
      <vt:lpstr>Tavola 3</vt:lpstr>
      <vt:lpstr>Tavola 4.1</vt:lpstr>
      <vt:lpstr>Tavola 4.2</vt:lpstr>
      <vt:lpstr>Tavola 4.3</vt:lpstr>
      <vt:lpstr>Tavola 5</vt:lpstr>
      <vt:lpstr>Tavola 5.1</vt:lpstr>
      <vt:lpstr>Tavola 5.2</vt:lpstr>
      <vt:lpstr>Tavola 6</vt:lpstr>
      <vt:lpstr>Tavola 6.1</vt:lpstr>
      <vt:lpstr>Tavola 6.2</vt:lpstr>
      <vt:lpstr>Tavola 7</vt:lpstr>
      <vt:lpstr>Tavola 8</vt:lpstr>
      <vt:lpstr>Tavola 9</vt:lpstr>
      <vt:lpstr>Tavola 10</vt:lpstr>
      <vt:lpstr>Tavola 10.1</vt:lpstr>
      <vt:lpstr>Tavola 10.2</vt:lpstr>
      <vt:lpstr>Tavola 11</vt:lpstr>
      <vt:lpstr>Tavola 12</vt:lpstr>
      <vt:lpstr>Tavola 13</vt:lpstr>
      <vt:lpstr>Tavola 14</vt:lpstr>
      <vt:lpstr>Tavola 15</vt:lpstr>
      <vt:lpstr>Tavola 16</vt:lpstr>
      <vt:lpstr>Tavola 17</vt:lpstr>
      <vt:lpstr>Tavola 18</vt:lpstr>
      <vt:lpstr>Tavola_19</vt:lpstr>
      <vt:lpstr>Tavola 20</vt:lpstr>
      <vt:lpstr>Tavola 21</vt:lpstr>
      <vt:lpstr>Tavola 22</vt:lpstr>
      <vt:lpstr>Tavola 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UTENTE</cp:lastModifiedBy>
  <cp:lastPrinted>2020-10-20T12:37:20Z</cp:lastPrinted>
  <dcterms:created xsi:type="dcterms:W3CDTF">2015-06-05T18:17:20Z</dcterms:created>
  <dcterms:modified xsi:type="dcterms:W3CDTF">2022-11-25T16:36:23Z</dcterms:modified>
</cp:coreProperties>
</file>