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Questa_cartella_di_lavoro"/>
  <bookViews>
    <workbookView xWindow="0" yWindow="0" windowWidth="19200" windowHeight="7050" tabRatio="870"/>
  </bookViews>
  <sheets>
    <sheet name="Indice" sheetId="170" r:id="rId1"/>
    <sheet name="6.1 " sheetId="180" r:id="rId2"/>
    <sheet name="6.2" sheetId="181" r:id="rId3"/>
    <sheet name="6.3" sheetId="182" r:id="rId4"/>
    <sheet name="6.4" sheetId="183" r:id="rId5"/>
    <sheet name="6.5" sheetId="184" r:id="rId6"/>
    <sheet name="6.6" sheetId="176" r:id="rId7"/>
    <sheet name="6.7" sheetId="185" r:id="rId8"/>
    <sheet name="6.8" sheetId="186" r:id="rId9"/>
    <sheet name="6.9" sheetId="175" r:id="rId10"/>
    <sheet name="6.10" sheetId="187" r:id="rId11"/>
    <sheet name="6.10 segue" sheetId="188" r:id="rId12"/>
    <sheet name="6.11" sheetId="171" r:id="rId13"/>
    <sheet name="tavola 6.12" sheetId="191" r:id="rId14"/>
    <sheet name="tavola 6.13" sheetId="189" r:id="rId15"/>
    <sheet name="tavola 6.14" sheetId="190" r:id="rId16"/>
    <sheet name="6.15" sheetId="168" r:id="rId17"/>
    <sheet name="6.16" sheetId="169" r:id="rId18"/>
    <sheet name="6.17" sheetId="64" r:id="rId19"/>
    <sheet name="6.18" sheetId="173" r:id="rId20"/>
    <sheet name="6.19" sheetId="174" r:id="rId21"/>
    <sheet name="6.20" sheetId="19" r:id="rId22"/>
    <sheet name="6.21" sheetId="73" r:id="rId23"/>
    <sheet name="6.22" sheetId="74" r:id="rId24"/>
    <sheet name="6.23" sheetId="75" r:id="rId25"/>
  </sheets>
  <externalReferences>
    <externalReference r:id="rId26"/>
    <externalReference r:id="rId27"/>
    <externalReference r:id="rId28"/>
    <externalReference r:id="rId29"/>
  </externalReferences>
  <definedNames>
    <definedName name="_1__123Graph_AGRAFICO_1" localSheetId="13" hidden="1">'[1]Tabella 4'!$C$10:$C$26</definedName>
    <definedName name="_1__123Graph_AGRAFICO_1" localSheetId="14" hidden="1">'[1]Tabella 4'!$C$10:$C$26</definedName>
    <definedName name="_1__123Graph_AGRAFICO_1" localSheetId="15" hidden="1">'[1]Tabella 4'!$C$10:$C$26</definedName>
    <definedName name="_1__123Graph_AGRAFICO_1" hidden="1">'[2]Tabella 4'!$C$10:$C$26</definedName>
    <definedName name="_2__123Graph_AGRAFICO_2" localSheetId="13" hidden="1">'[1]Tabella 4'!$O$14:$O$26</definedName>
    <definedName name="_2__123Graph_AGRAFICO_2" localSheetId="14" hidden="1">'[1]Tabella 4'!$O$14:$O$26</definedName>
    <definedName name="_2__123Graph_AGRAFICO_2" localSheetId="15" hidden="1">'[1]Tabella 4'!$O$14:$O$26</definedName>
    <definedName name="_2__123Graph_AGRAFICO_2" hidden="1">'[2]Tabella 4'!$O$14:$O$26</definedName>
    <definedName name="_3__123Graph_AGRAFICO_3" localSheetId="13" hidden="1">'[1]Tabella 4'!$K$14:$K$26</definedName>
    <definedName name="_3__123Graph_AGRAFICO_3" localSheetId="14" hidden="1">'[1]Tabella 4'!$K$14:$K$26</definedName>
    <definedName name="_3__123Graph_AGRAFICO_3" localSheetId="15" hidden="1">'[1]Tabella 4'!$K$14:$K$26</definedName>
    <definedName name="_3__123Graph_AGRAFICO_3" hidden="1">'[2]Tabella 4'!$K$14:$K$26</definedName>
    <definedName name="_4__123Graph_BGRAFICO_1" localSheetId="13" hidden="1">'[1]Tabella 4'!$F$10:$F$26</definedName>
    <definedName name="_4__123Graph_BGRAFICO_1" localSheetId="14" hidden="1">'[1]Tabella 4'!$F$10:$F$26</definedName>
    <definedName name="_4__123Graph_BGRAFICO_1" localSheetId="15" hidden="1">'[1]Tabella 4'!$F$10:$F$26</definedName>
    <definedName name="_4__123Graph_BGRAFICO_1" hidden="1">'[2]Tabella 4'!$F$10:$F$26</definedName>
    <definedName name="_5__123Graph_BGRAFICO_2" localSheetId="13" hidden="1">'[1]Tabella 4'!$P$14:$P$26</definedName>
    <definedName name="_5__123Graph_BGRAFICO_2" localSheetId="14" hidden="1">'[1]Tabella 4'!$P$14:$P$26</definedName>
    <definedName name="_5__123Graph_BGRAFICO_2" localSheetId="15" hidden="1">'[1]Tabella 4'!$P$14:$P$26</definedName>
    <definedName name="_5__123Graph_BGRAFICO_2" hidden="1">'[2]Tabella 4'!$P$14:$P$26</definedName>
    <definedName name="_6__123Graph_BGRAFICO_3" localSheetId="13" hidden="1">'[1]Tabella 4'!$N$14:$N$26</definedName>
    <definedName name="_6__123Graph_BGRAFICO_3" localSheetId="14" hidden="1">'[1]Tabella 4'!$N$14:$N$26</definedName>
    <definedName name="_6__123Graph_BGRAFICO_3" localSheetId="15" hidden="1">'[1]Tabella 4'!$N$14:$N$26</definedName>
    <definedName name="_6__123Graph_BGRAFICO_3" hidden="1">'[2]Tabella 4'!$N$14:$N$26</definedName>
    <definedName name="_7__123Graph_XGRAFICO_1" localSheetId="13" hidden="1">'[1]Tabella 4'!$A$10:$A$26</definedName>
    <definedName name="_7__123Graph_XGRAFICO_1" localSheetId="14" hidden="1">'[1]Tabella 4'!$A$10:$A$26</definedName>
    <definedName name="_7__123Graph_XGRAFICO_1" localSheetId="15" hidden="1">'[1]Tabella 4'!$A$10:$A$26</definedName>
    <definedName name="_7__123Graph_XGRAFICO_1" hidden="1">'[2]Tabella 4'!$A$10:$A$26</definedName>
    <definedName name="_8__123Graph_XGRAFICO_2" localSheetId="13" hidden="1">'[1]Tabella 4'!$A$14:$A$26</definedName>
    <definedName name="_8__123Graph_XGRAFICO_2" localSheetId="14" hidden="1">'[1]Tabella 4'!$A$14:$A$26</definedName>
    <definedName name="_8__123Graph_XGRAFICO_2" localSheetId="15" hidden="1">'[1]Tabella 4'!$A$14:$A$26</definedName>
    <definedName name="_8__123Graph_XGRAFICO_2" hidden="1">'[2]Tabella 4'!$A$14:$A$26</definedName>
    <definedName name="_9__123Graph_XGRAFICO_3" localSheetId="13" hidden="1">'[1]Tabella 4'!$A$14:$A$26</definedName>
    <definedName name="_9__123Graph_XGRAFICO_3" localSheetId="14" hidden="1">'[1]Tabella 4'!$A$14:$A$26</definedName>
    <definedName name="_9__123Graph_XGRAFICO_3" localSheetId="15" hidden="1">'[1]Tabella 4'!$A$14:$A$26</definedName>
    <definedName name="_9__123Graph_XGRAFICO_3" hidden="1">'[2]Tabella 4'!$A$14:$A$26</definedName>
    <definedName name="_Parse_Out" localSheetId="12" hidden="1">#REF!</definedName>
    <definedName name="_Parse_Out" localSheetId="16" hidden="1">#REF!</definedName>
    <definedName name="_Parse_Out" localSheetId="17" hidden="1">#REF!</definedName>
    <definedName name="_Parse_Out" localSheetId="19" hidden="1">#REF!</definedName>
    <definedName name="_Parse_Out" localSheetId="20" hidden="1">#REF!</definedName>
    <definedName name="_Parse_Out" localSheetId="21" hidden="1">#REF!</definedName>
    <definedName name="_Parse_Out" localSheetId="3" hidden="1">#REF!</definedName>
    <definedName name="_Parse_Out" localSheetId="4" hidden="1">#REF!</definedName>
    <definedName name="_Parse_Out" localSheetId="6" hidden="1">#REF!</definedName>
    <definedName name="_Parse_Out" localSheetId="9" hidden="1">#REF!</definedName>
    <definedName name="_Parse_Out" localSheetId="13" hidden="1">#REF!</definedName>
    <definedName name="_Parse_Out" localSheetId="14" hidden="1">#REF!</definedName>
    <definedName name="_Parse_Out" localSheetId="15" hidden="1">#REF!</definedName>
    <definedName name="_Parse_Out" hidden="1">#REF!</definedName>
    <definedName name="a" localSheetId="12">#REF!</definedName>
    <definedName name="a" localSheetId="17">#REF!</definedName>
    <definedName name="a" localSheetId="3">#REF!</definedName>
    <definedName name="a" localSheetId="4">#REF!</definedName>
    <definedName name="a" localSheetId="6">#REF!</definedName>
    <definedName name="a" localSheetId="9">#REF!</definedName>
    <definedName name="a" localSheetId="13">#REF!</definedName>
    <definedName name="a" localSheetId="14">#REF!</definedName>
    <definedName name="a" localSheetId="15">#REF!</definedName>
    <definedName name="a">#REF!</definedName>
    <definedName name="AA" localSheetId="12">#REF!</definedName>
    <definedName name="AA" localSheetId="17">#REF!</definedName>
    <definedName name="AA" localSheetId="3">#REF!</definedName>
    <definedName name="AA" localSheetId="4">#REF!</definedName>
    <definedName name="AA" localSheetId="6">#REF!</definedName>
    <definedName name="AA" localSheetId="13">#REF!</definedName>
    <definedName name="AA" localSheetId="14">#REF!</definedName>
    <definedName name="AA" localSheetId="15">#REF!</definedName>
    <definedName name="AA">#REF!</definedName>
    <definedName name="aaz" localSheetId="12">#REF!</definedName>
    <definedName name="aaz" localSheetId="17">#REF!</definedName>
    <definedName name="aaz" localSheetId="3">#REF!</definedName>
    <definedName name="aaz" localSheetId="4">#REF!</definedName>
    <definedName name="aaz" localSheetId="13">#REF!</definedName>
    <definedName name="aaz" localSheetId="14">#REF!</definedName>
    <definedName name="aaz" localSheetId="15">#REF!</definedName>
    <definedName name="aaz">#REF!</definedName>
    <definedName name="adc" localSheetId="12">#REF!</definedName>
    <definedName name="adc" localSheetId="17">#REF!</definedName>
    <definedName name="adc" localSheetId="3">#REF!</definedName>
    <definedName name="adc" localSheetId="4">#REF!</definedName>
    <definedName name="adc" localSheetId="13">#REF!</definedName>
    <definedName name="adc" localSheetId="14">#REF!</definedName>
    <definedName name="adc" localSheetId="15">#REF!</definedName>
    <definedName name="adc">#REF!</definedName>
    <definedName name="afaf" localSheetId="12">#REF!</definedName>
    <definedName name="afaf" localSheetId="17">#REF!</definedName>
    <definedName name="afaf" localSheetId="3">#REF!</definedName>
    <definedName name="afaf" localSheetId="4">#REF!</definedName>
    <definedName name="afaf" localSheetId="13">#REF!</definedName>
    <definedName name="afaf" localSheetId="14">#REF!</definedName>
    <definedName name="afaf" localSheetId="15">#REF!</definedName>
    <definedName name="afaf">#REF!</definedName>
    <definedName name="alfa_altobasso" localSheetId="12">#REF!</definedName>
    <definedName name="alfa_altobasso" localSheetId="17">#REF!</definedName>
    <definedName name="alfa_altobasso" localSheetId="3">#REF!</definedName>
    <definedName name="alfa_altobasso" localSheetId="4">#REF!</definedName>
    <definedName name="alfa_altobasso" localSheetId="13">#REF!</definedName>
    <definedName name="alfa_altobasso" localSheetId="14">#REF!</definedName>
    <definedName name="alfa_altobasso" localSheetId="15">#REF!</definedName>
    <definedName name="alfa_altobasso">#REF!</definedName>
    <definedName name="_xlnm.Print_Area" localSheetId="12">'6.11'!$A$4:$M$83</definedName>
    <definedName name="_xlnm.Print_Area" localSheetId="2">'6.2'!$A$4:$I$79</definedName>
    <definedName name="_xlnm.Print_Area" localSheetId="13">'[3]posizioni giuridiche host'!$A$1:$F$17</definedName>
    <definedName name="_xlnm.Print_Area" localSheetId="14">'[3]posizioni giuridiche host'!$A$1:$F$17</definedName>
    <definedName name="_xlnm.Print_Area" localSheetId="15">'[3]posizioni giuridiche host'!$A$1:$F$17</definedName>
    <definedName name="_xlnm.Print_Area">'[4]posizioni giuridiche host'!$A$1:$F$17</definedName>
    <definedName name="az" localSheetId="12">#REF!</definedName>
    <definedName name="az" localSheetId="16">#REF!</definedName>
    <definedName name="az" localSheetId="17">#REF!</definedName>
    <definedName name="az" localSheetId="19">#REF!</definedName>
    <definedName name="az" localSheetId="3">#REF!</definedName>
    <definedName name="az" localSheetId="4">#REF!</definedName>
    <definedName name="az" localSheetId="6">#REF!</definedName>
    <definedName name="az" localSheetId="9">#REF!</definedName>
    <definedName name="az" localSheetId="13">#REF!</definedName>
    <definedName name="az" localSheetId="14">#REF!</definedName>
    <definedName name="az" localSheetId="15">#REF!</definedName>
    <definedName name="az">#REF!</definedName>
    <definedName name="bb" localSheetId="12">#REF!</definedName>
    <definedName name="bb" localSheetId="17">#REF!</definedName>
    <definedName name="bb" localSheetId="19">#REF!</definedName>
    <definedName name="bb" localSheetId="3">#REF!</definedName>
    <definedName name="bb" localSheetId="4">#REF!</definedName>
    <definedName name="bb" localSheetId="6">#REF!</definedName>
    <definedName name="bb" localSheetId="9">#REF!</definedName>
    <definedName name="bb" localSheetId="13">#REF!</definedName>
    <definedName name="bb" localSheetId="14">#REF!</definedName>
    <definedName name="bb" localSheetId="15">#REF!</definedName>
    <definedName name="bb">#REF!</definedName>
    <definedName name="bbz" localSheetId="12">#REF!</definedName>
    <definedName name="bbz" localSheetId="17">#REF!</definedName>
    <definedName name="bbz" localSheetId="19">#REF!</definedName>
    <definedName name="bbz" localSheetId="3">#REF!</definedName>
    <definedName name="bbz" localSheetId="4">#REF!</definedName>
    <definedName name="bbz" localSheetId="6">#REF!</definedName>
    <definedName name="bbz" localSheetId="13">#REF!</definedName>
    <definedName name="bbz" localSheetId="14">#REF!</definedName>
    <definedName name="bbz" localSheetId="15">#REF!</definedName>
    <definedName name="bbz">#REF!</definedName>
    <definedName name="bgtff" localSheetId="12">#REF!</definedName>
    <definedName name="bgtff" localSheetId="17">#REF!</definedName>
    <definedName name="bgtff" localSheetId="3">#REF!</definedName>
    <definedName name="bgtff" localSheetId="4">#REF!</definedName>
    <definedName name="bgtff" localSheetId="13">#REF!</definedName>
    <definedName name="bgtff" localSheetId="14">#REF!</definedName>
    <definedName name="bgtff" localSheetId="15">#REF!</definedName>
    <definedName name="bgtff">#REF!</definedName>
    <definedName name="bhgttyu" localSheetId="12">#REF!</definedName>
    <definedName name="bhgttyu" localSheetId="17">#REF!</definedName>
    <definedName name="bhgttyu" localSheetId="3">#REF!</definedName>
    <definedName name="bhgttyu" localSheetId="4">#REF!</definedName>
    <definedName name="bhgttyu" localSheetId="13">#REF!</definedName>
    <definedName name="bhgttyu" localSheetId="14">#REF!</definedName>
    <definedName name="bhgttyu" localSheetId="15">#REF!</definedName>
    <definedName name="bhgttyu">#REF!</definedName>
    <definedName name="bmmb" localSheetId="12">#REF!</definedName>
    <definedName name="bmmb" localSheetId="17">#REF!</definedName>
    <definedName name="bmmb" localSheetId="3">#REF!</definedName>
    <definedName name="bmmb" localSheetId="4">#REF!</definedName>
    <definedName name="bmmb" localSheetId="13">#REF!</definedName>
    <definedName name="bmmb" localSheetId="14">#REF!</definedName>
    <definedName name="bmmb" localSheetId="15">#REF!</definedName>
    <definedName name="bmmb">#REF!</definedName>
    <definedName name="cc" localSheetId="12">#REF!</definedName>
    <definedName name="cc" localSheetId="17">#REF!</definedName>
    <definedName name="cc" localSheetId="3">#REF!</definedName>
    <definedName name="cc" localSheetId="4">#REF!</definedName>
    <definedName name="cc" localSheetId="13">#REF!</definedName>
    <definedName name="cc" localSheetId="14">#REF!</definedName>
    <definedName name="cc" localSheetId="15">#REF!</definedName>
    <definedName name="cc">#REF!</definedName>
    <definedName name="Centrodi_costa" localSheetId="4">#REF!</definedName>
    <definedName name="Centrodi_costa" localSheetId="13">#REF!</definedName>
    <definedName name="Centrodi_costa" localSheetId="14">#REF!</definedName>
    <definedName name="Centrodi_costa" localSheetId="15">#REF!</definedName>
    <definedName name="Centrodi_costa">#REF!</definedName>
    <definedName name="cf" localSheetId="12">#REF!</definedName>
    <definedName name="cf" localSheetId="17">#REF!</definedName>
    <definedName name="cf" localSheetId="3">#REF!</definedName>
    <definedName name="cf" localSheetId="4">#REF!</definedName>
    <definedName name="cf" localSheetId="13">#REF!</definedName>
    <definedName name="cf" localSheetId="14">#REF!</definedName>
    <definedName name="cf" localSheetId="15">#REF!</definedName>
    <definedName name="cf">#REF!</definedName>
    <definedName name="cftg" localSheetId="12">#REF!</definedName>
    <definedName name="cftg" localSheetId="17">#REF!</definedName>
    <definedName name="cftg" localSheetId="3">#REF!</definedName>
    <definedName name="cftg" localSheetId="4">#REF!</definedName>
    <definedName name="cftg" localSheetId="13">#REF!</definedName>
    <definedName name="cftg" localSheetId="14">#REF!</definedName>
    <definedName name="cftg" localSheetId="15">#REF!</definedName>
    <definedName name="cftg">#REF!</definedName>
    <definedName name="cftgmic" localSheetId="12">#REF!</definedName>
    <definedName name="cftgmic" localSheetId="17">#REF!</definedName>
    <definedName name="cftgmic" localSheetId="3">#REF!</definedName>
    <definedName name="cftgmic" localSheetId="4">#REF!</definedName>
    <definedName name="cftgmic" localSheetId="13">#REF!</definedName>
    <definedName name="cftgmic" localSheetId="14">#REF!</definedName>
    <definedName name="cftgmic" localSheetId="15">#REF!</definedName>
    <definedName name="cftgmic">#REF!</definedName>
    <definedName name="cjk" localSheetId="12">#REF!</definedName>
    <definedName name="cjk" localSheetId="17">#REF!</definedName>
    <definedName name="cjk" localSheetId="3">#REF!</definedName>
    <definedName name="cjk" localSheetId="4">#REF!</definedName>
    <definedName name="cjk" localSheetId="13">#REF!</definedName>
    <definedName name="cjk" localSheetId="14">#REF!</definedName>
    <definedName name="cjk" localSheetId="15">#REF!</definedName>
    <definedName name="cjk">#REF!</definedName>
    <definedName name="Comuni" localSheetId="12">#REF!</definedName>
    <definedName name="Comuni" localSheetId="17">#REF!</definedName>
    <definedName name="Comuni" localSheetId="3">#REF!</definedName>
    <definedName name="Comuni" localSheetId="4">#REF!</definedName>
    <definedName name="Comuni" localSheetId="13">#REF!</definedName>
    <definedName name="Comuni" localSheetId="14">#REF!</definedName>
    <definedName name="Comuni" localSheetId="15">#REF!</definedName>
    <definedName name="Comuni">#REF!</definedName>
    <definedName name="_xlnm.Criteria" localSheetId="12">#REF!</definedName>
    <definedName name="_xlnm.Criteria" localSheetId="17">#REF!</definedName>
    <definedName name="_xlnm.Criteria" localSheetId="3">#REF!</definedName>
    <definedName name="_xlnm.Criteria" localSheetId="4">#REF!</definedName>
    <definedName name="_xlnm.Criteria" localSheetId="13">#REF!</definedName>
    <definedName name="_xlnm.Criteria" localSheetId="14">#REF!</definedName>
    <definedName name="_xlnm.Criteria" localSheetId="15">#REF!</definedName>
    <definedName name="_xlnm.Criteria">#REF!</definedName>
    <definedName name="cvf" localSheetId="12">#REF!</definedName>
    <definedName name="cvf" localSheetId="17">#REF!</definedName>
    <definedName name="cvf" localSheetId="3">#REF!</definedName>
    <definedName name="cvf" localSheetId="4">#REF!</definedName>
    <definedName name="cvf" localSheetId="13">#REF!</definedName>
    <definedName name="cvf" localSheetId="14">#REF!</definedName>
    <definedName name="cvf" localSheetId="15">#REF!</definedName>
    <definedName name="cvf">#REF!</definedName>
    <definedName name="cvfds" localSheetId="12">#REF!</definedName>
    <definedName name="cvfds" localSheetId="17">#REF!</definedName>
    <definedName name="cvfds" localSheetId="3">#REF!</definedName>
    <definedName name="cvfds" localSheetId="4">#REF!</definedName>
    <definedName name="cvfds" localSheetId="13">#REF!</definedName>
    <definedName name="cvfds" localSheetId="14">#REF!</definedName>
    <definedName name="cvfds" localSheetId="15">#REF!</definedName>
    <definedName name="cvfds">#REF!</definedName>
    <definedName name="cvfrt" localSheetId="12">#REF!</definedName>
    <definedName name="cvfrt" localSheetId="17">#REF!</definedName>
    <definedName name="cvfrt" localSheetId="3">#REF!</definedName>
    <definedName name="cvfrt" localSheetId="4">#REF!</definedName>
    <definedName name="cvfrt" localSheetId="13">#REF!</definedName>
    <definedName name="cvfrt" localSheetId="14">#REF!</definedName>
    <definedName name="cvfrt" localSheetId="15">#REF!</definedName>
    <definedName name="cvfrt">#REF!</definedName>
    <definedName name="cvghh" localSheetId="12">#REF!</definedName>
    <definedName name="cvghh" localSheetId="17">#REF!</definedName>
    <definedName name="cvghh" localSheetId="3">#REF!</definedName>
    <definedName name="cvghh" localSheetId="4">#REF!</definedName>
    <definedName name="cvghh" localSheetId="13">#REF!</definedName>
    <definedName name="cvghh" localSheetId="14">#REF!</definedName>
    <definedName name="cvghh" localSheetId="15">#REF!</definedName>
    <definedName name="cvghh">#REF!</definedName>
    <definedName name="d" localSheetId="12">#REF!</definedName>
    <definedName name="d" localSheetId="17">#REF!</definedName>
    <definedName name="d" localSheetId="3">#REF!</definedName>
    <definedName name="d" localSheetId="4">#REF!</definedName>
    <definedName name="d" localSheetId="13">#REF!</definedName>
    <definedName name="d" localSheetId="14">#REF!</definedName>
    <definedName name="d" localSheetId="15">#REF!</definedName>
    <definedName name="d">#REF!</definedName>
    <definedName name="dad" localSheetId="12">#REF!</definedName>
    <definedName name="dad" localSheetId="17">#REF!</definedName>
    <definedName name="dad" localSheetId="3">#REF!</definedName>
    <definedName name="dad" localSheetId="4">#REF!</definedName>
    <definedName name="dad" localSheetId="13">#REF!</definedName>
    <definedName name="dad" localSheetId="14">#REF!</definedName>
    <definedName name="dad" localSheetId="15">#REF!</definedName>
    <definedName name="dad">#REF!</definedName>
    <definedName name="daddo" localSheetId="12">#REF!</definedName>
    <definedName name="daddo" localSheetId="17">#REF!</definedName>
    <definedName name="daddo" localSheetId="3">#REF!</definedName>
    <definedName name="daddo" localSheetId="4">#REF!</definedName>
    <definedName name="daddo" localSheetId="13">#REF!</definedName>
    <definedName name="daddo" localSheetId="14">#REF!</definedName>
    <definedName name="daddo" localSheetId="15">#REF!</definedName>
    <definedName name="daddo">#REF!</definedName>
    <definedName name="dadmic" localSheetId="12">#REF!</definedName>
    <definedName name="dadmic" localSheetId="17">#REF!</definedName>
    <definedName name="dadmic" localSheetId="3">#REF!</definedName>
    <definedName name="dadmic" localSheetId="4">#REF!</definedName>
    <definedName name="dadmic" localSheetId="13">#REF!</definedName>
    <definedName name="dadmic" localSheetId="14">#REF!</definedName>
    <definedName name="dadmic" localSheetId="15">#REF!</definedName>
    <definedName name="dadmic">#REF!</definedName>
    <definedName name="_xlnm.Database" localSheetId="12">#REF!</definedName>
    <definedName name="_xlnm.Database" localSheetId="17">#REF!</definedName>
    <definedName name="_xlnm.Database" localSheetId="3">#REF!</definedName>
    <definedName name="_xlnm.Database" localSheetId="4">#REF!</definedName>
    <definedName name="_xlnm.Database" localSheetId="13">#REF!</definedName>
    <definedName name="_xlnm.Database" localSheetId="14">#REF!</definedName>
    <definedName name="_xlnm.Database" localSheetId="15">#REF!</definedName>
    <definedName name="_xlnm.Database">#REF!</definedName>
    <definedName name="dd" localSheetId="12">#REF!</definedName>
    <definedName name="dd" localSheetId="17">#REF!</definedName>
    <definedName name="dd" localSheetId="3">#REF!</definedName>
    <definedName name="dd" localSheetId="4">#REF!</definedName>
    <definedName name="dd" localSheetId="13">#REF!</definedName>
    <definedName name="dd" localSheetId="14">#REF!</definedName>
    <definedName name="dd" localSheetId="15">#REF!</definedName>
    <definedName name="dd">#REF!</definedName>
    <definedName name="ddd" localSheetId="12">#REF!</definedName>
    <definedName name="ddd" localSheetId="17">#REF!</definedName>
    <definedName name="ddd" localSheetId="3">#REF!</definedName>
    <definedName name="ddd" localSheetId="4">#REF!</definedName>
    <definedName name="ddd" localSheetId="13">#REF!</definedName>
    <definedName name="ddd" localSheetId="14">#REF!</definedName>
    <definedName name="ddd" localSheetId="15">#REF!</definedName>
    <definedName name="ddd">#REF!</definedName>
    <definedName name="ded" localSheetId="12">#REF!</definedName>
    <definedName name="ded" localSheetId="17">#REF!</definedName>
    <definedName name="ded" localSheetId="3">#REF!</definedName>
    <definedName name="ded" localSheetId="4">#REF!</definedName>
    <definedName name="ded" localSheetId="13">#REF!</definedName>
    <definedName name="ded" localSheetId="14">#REF!</definedName>
    <definedName name="ded" localSheetId="15">#REF!</definedName>
    <definedName name="ded">#REF!</definedName>
    <definedName name="dewwed" localSheetId="12">#REF!</definedName>
    <definedName name="dewwed" localSheetId="17">#REF!</definedName>
    <definedName name="dewwed" localSheetId="3">#REF!</definedName>
    <definedName name="dewwed" localSheetId="4">#REF!</definedName>
    <definedName name="dewwed" localSheetId="13">#REF!</definedName>
    <definedName name="dewwed" localSheetId="14">#REF!</definedName>
    <definedName name="dewwed" localSheetId="15">#REF!</definedName>
    <definedName name="dewwed">#REF!</definedName>
    <definedName name="df" localSheetId="12">#REF!</definedName>
    <definedName name="df" localSheetId="17">#REF!</definedName>
    <definedName name="df" localSheetId="3">#REF!</definedName>
    <definedName name="df" localSheetId="4">#REF!</definedName>
    <definedName name="df" localSheetId="13">#REF!</definedName>
    <definedName name="df" localSheetId="14">#REF!</definedName>
    <definedName name="df" localSheetId="15">#REF!</definedName>
    <definedName name="df">#REF!</definedName>
    <definedName name="dfgcv" localSheetId="12">#REF!</definedName>
    <definedName name="dfgcv" localSheetId="17">#REF!</definedName>
    <definedName name="dfgcv" localSheetId="3">#REF!</definedName>
    <definedName name="dfgcv" localSheetId="4">#REF!</definedName>
    <definedName name="dfgcv" localSheetId="13">#REF!</definedName>
    <definedName name="dfgcv" localSheetId="14">#REF!</definedName>
    <definedName name="dfgcv" localSheetId="15">#REF!</definedName>
    <definedName name="dfgcv">#REF!</definedName>
    <definedName name="dfgr" localSheetId="12">#REF!</definedName>
    <definedName name="dfgr" localSheetId="17">#REF!</definedName>
    <definedName name="dfgr" localSheetId="3">#REF!</definedName>
    <definedName name="dfgr" localSheetId="4">#REF!</definedName>
    <definedName name="dfgr" localSheetId="13">#REF!</definedName>
    <definedName name="dfgr" localSheetId="14">#REF!</definedName>
    <definedName name="dfgr" localSheetId="15">#REF!</definedName>
    <definedName name="dfgr">#REF!</definedName>
    <definedName name="dsert" localSheetId="12">#REF!</definedName>
    <definedName name="dsert" localSheetId="17">#REF!</definedName>
    <definedName name="dsert" localSheetId="3">#REF!</definedName>
    <definedName name="dsert" localSheetId="4">#REF!</definedName>
    <definedName name="dsert" localSheetId="13">#REF!</definedName>
    <definedName name="dsert" localSheetId="14">#REF!</definedName>
    <definedName name="dsert" localSheetId="15">#REF!</definedName>
    <definedName name="dsert">#REF!</definedName>
    <definedName name="E" localSheetId="12">#REF!</definedName>
    <definedName name="E" localSheetId="17">#REF!</definedName>
    <definedName name="E" localSheetId="3">#REF!</definedName>
    <definedName name="E" localSheetId="4">#REF!</definedName>
    <definedName name="E" localSheetId="13">#REF!</definedName>
    <definedName name="E" localSheetId="14">#REF!</definedName>
    <definedName name="E" localSheetId="15">#REF!</definedName>
    <definedName name="E">#REF!</definedName>
    <definedName name="eee" localSheetId="12">#REF!</definedName>
    <definedName name="eee" localSheetId="17">#REF!</definedName>
    <definedName name="eee" localSheetId="3">#REF!</definedName>
    <definedName name="eee" localSheetId="4">#REF!</definedName>
    <definedName name="eee" localSheetId="13">#REF!</definedName>
    <definedName name="eee" localSheetId="14">#REF!</definedName>
    <definedName name="eee" localSheetId="15">#REF!</definedName>
    <definedName name="eee">#REF!</definedName>
    <definedName name="ehgheg" localSheetId="12">#REF!</definedName>
    <definedName name="ehgheg" localSheetId="17">#REF!</definedName>
    <definedName name="ehgheg" localSheetId="3">#REF!</definedName>
    <definedName name="ehgheg" localSheetId="4">#REF!</definedName>
    <definedName name="ehgheg" localSheetId="13">#REF!</definedName>
    <definedName name="ehgheg" localSheetId="14">#REF!</definedName>
    <definedName name="ehgheg" localSheetId="15">#REF!</definedName>
    <definedName name="ehgheg">#REF!</definedName>
    <definedName name="_xlnm.Extract" localSheetId="12">#REF!</definedName>
    <definedName name="_xlnm.Extract" localSheetId="17">#REF!</definedName>
    <definedName name="_xlnm.Extract" localSheetId="3">#REF!</definedName>
    <definedName name="_xlnm.Extract" localSheetId="4">#REF!</definedName>
    <definedName name="_xlnm.Extract" localSheetId="13">#REF!</definedName>
    <definedName name="_xlnm.Extract" localSheetId="14">#REF!</definedName>
    <definedName name="_xlnm.Extract" localSheetId="15">#REF!</definedName>
    <definedName name="_xlnm.Extract">#REF!</definedName>
    <definedName name="etyhehh" localSheetId="12">#REF!</definedName>
    <definedName name="etyhehh" localSheetId="17">#REF!</definedName>
    <definedName name="etyhehh" localSheetId="3">#REF!</definedName>
    <definedName name="etyhehh" localSheetId="4">#REF!</definedName>
    <definedName name="etyhehh" localSheetId="13">#REF!</definedName>
    <definedName name="etyhehh" localSheetId="14">#REF!</definedName>
    <definedName name="etyhehh" localSheetId="15">#REF!</definedName>
    <definedName name="etyhehh">#REF!</definedName>
    <definedName name="ff" localSheetId="12">#REF!</definedName>
    <definedName name="ff" localSheetId="17">#REF!</definedName>
    <definedName name="ff" localSheetId="3">#REF!</definedName>
    <definedName name="ff" localSheetId="4">#REF!</definedName>
    <definedName name="ff" localSheetId="13">#REF!</definedName>
    <definedName name="ff" localSheetId="14">#REF!</definedName>
    <definedName name="ff" localSheetId="15">#REF!</definedName>
    <definedName name="ff">#REF!</definedName>
    <definedName name="FFFF" localSheetId="12">#REF!</definedName>
    <definedName name="FFFF" localSheetId="17">#REF!</definedName>
    <definedName name="FFFF" localSheetId="3">#REF!</definedName>
    <definedName name="FFFF" localSheetId="4">#REF!</definedName>
    <definedName name="FFFF" localSheetId="13">#REF!</definedName>
    <definedName name="FFFF" localSheetId="14">#REF!</definedName>
    <definedName name="FFFF" localSheetId="15">#REF!</definedName>
    <definedName name="FFFF">#REF!</definedName>
    <definedName name="fggg" localSheetId="12">#REF!</definedName>
    <definedName name="fggg" localSheetId="17">#REF!</definedName>
    <definedName name="fggg" localSheetId="3">#REF!</definedName>
    <definedName name="fggg" localSheetId="4">#REF!</definedName>
    <definedName name="fggg" localSheetId="13">#REF!</definedName>
    <definedName name="fggg" localSheetId="14">#REF!</definedName>
    <definedName name="fggg" localSheetId="15">#REF!</definedName>
    <definedName name="fggg">#REF!</definedName>
    <definedName name="gfrt" localSheetId="12">#REF!</definedName>
    <definedName name="gfrt" localSheetId="17">#REF!</definedName>
    <definedName name="gfrt" localSheetId="3">#REF!</definedName>
    <definedName name="gfrt" localSheetId="4">#REF!</definedName>
    <definedName name="gfrt" localSheetId="13">#REF!</definedName>
    <definedName name="gfrt" localSheetId="14">#REF!</definedName>
    <definedName name="gfrt" localSheetId="15">#REF!</definedName>
    <definedName name="gfrt">#REF!</definedName>
    <definedName name="gfsd" localSheetId="12">#REF!</definedName>
    <definedName name="gfsd" localSheetId="17">#REF!</definedName>
    <definedName name="gfsd" localSheetId="3">#REF!</definedName>
    <definedName name="gfsd" localSheetId="4">#REF!</definedName>
    <definedName name="gfsd" localSheetId="13">#REF!</definedName>
    <definedName name="gfsd" localSheetId="14">#REF!</definedName>
    <definedName name="gfsd" localSheetId="15">#REF!</definedName>
    <definedName name="gfsd">#REF!</definedName>
    <definedName name="gg" localSheetId="12">#REF!</definedName>
    <definedName name="gg" localSheetId="17">#REF!</definedName>
    <definedName name="gg" localSheetId="3">#REF!</definedName>
    <definedName name="gg" localSheetId="4">#REF!</definedName>
    <definedName name="gg" localSheetId="13">#REF!</definedName>
    <definedName name="gg" localSheetId="14">#REF!</definedName>
    <definedName name="gg" localSheetId="15">#REF!</definedName>
    <definedName name="gg">#REF!</definedName>
    <definedName name="GGGG" localSheetId="12">#REF!</definedName>
    <definedName name="GGGG" localSheetId="17">#REF!</definedName>
    <definedName name="GGGG" localSheetId="3">#REF!</definedName>
    <definedName name="GGGG" localSheetId="4">#REF!</definedName>
    <definedName name="GGGG" localSheetId="13">#REF!</definedName>
    <definedName name="GGGG" localSheetId="14">#REF!</definedName>
    <definedName name="GGGG" localSheetId="15">#REF!</definedName>
    <definedName name="GGGG">#REF!</definedName>
    <definedName name="ghegeeg" localSheetId="12">#REF!</definedName>
    <definedName name="ghegeeg" localSheetId="17">#REF!</definedName>
    <definedName name="ghegeeg" localSheetId="3">#REF!</definedName>
    <definedName name="ghegeeg" localSheetId="4">#REF!</definedName>
    <definedName name="ghegeeg" localSheetId="13">#REF!</definedName>
    <definedName name="ghegeeg" localSheetId="14">#REF!</definedName>
    <definedName name="ghegeeg" localSheetId="15">#REF!</definedName>
    <definedName name="ghegeeg">#REF!</definedName>
    <definedName name="grafico" localSheetId="13" hidden="1">'[1]Tabella 4'!$N$14:$N$26</definedName>
    <definedName name="grafico" localSheetId="14" hidden="1">'[1]Tabella 4'!$N$14:$N$26</definedName>
    <definedName name="grafico" localSheetId="15" hidden="1">'[1]Tabella 4'!$N$14:$N$26</definedName>
    <definedName name="grafico" hidden="1">'[2]Tabella 4'!$N$14:$N$26</definedName>
    <definedName name="grafico_reati" localSheetId="13" hidden="1">'[1]Tabella 4'!$F$10:$F$26</definedName>
    <definedName name="grafico_reati" localSheetId="14" hidden="1">'[1]Tabella 4'!$F$10:$F$26</definedName>
    <definedName name="grafico_reati" localSheetId="15" hidden="1">'[1]Tabella 4'!$F$10:$F$26</definedName>
    <definedName name="grafico_reati" hidden="1">'[2]Tabella 4'!$F$10:$F$26</definedName>
    <definedName name="grareati" localSheetId="13" hidden="1">'[1]Tabella 4'!$A$10:$A$26</definedName>
    <definedName name="grareati" localSheetId="14" hidden="1">'[1]Tabella 4'!$A$10:$A$26</definedName>
    <definedName name="grareati" localSheetId="15" hidden="1">'[1]Tabella 4'!$A$10:$A$26</definedName>
    <definedName name="grareati" hidden="1">'[2]Tabella 4'!$A$10:$A$26</definedName>
    <definedName name="grdgd" localSheetId="12">#REF!</definedName>
    <definedName name="grdgd" localSheetId="16">#REF!</definedName>
    <definedName name="grdgd" localSheetId="17">#REF!</definedName>
    <definedName name="grdgd" localSheetId="19">#REF!</definedName>
    <definedName name="grdgd" localSheetId="3">#REF!</definedName>
    <definedName name="grdgd" localSheetId="4">#REF!</definedName>
    <definedName name="grdgd" localSheetId="6">#REF!</definedName>
    <definedName name="grdgd" localSheetId="9">#REF!</definedName>
    <definedName name="grdgd" localSheetId="13">#REF!</definedName>
    <definedName name="grdgd" localSheetId="14">#REF!</definedName>
    <definedName name="grdgd" localSheetId="15">#REF!</definedName>
    <definedName name="grdgd">#REF!</definedName>
    <definedName name="gtbgdj" localSheetId="12">#REF!</definedName>
    <definedName name="gtbgdj" localSheetId="17">#REF!</definedName>
    <definedName name="gtbgdj" localSheetId="19">#REF!</definedName>
    <definedName name="gtbgdj" localSheetId="3">#REF!</definedName>
    <definedName name="gtbgdj" localSheetId="4">#REF!</definedName>
    <definedName name="gtbgdj" localSheetId="6">#REF!</definedName>
    <definedName name="gtbgdj" localSheetId="9">#REF!</definedName>
    <definedName name="gtbgdj" localSheetId="13">#REF!</definedName>
    <definedName name="gtbgdj" localSheetId="14">#REF!</definedName>
    <definedName name="gtbgdj" localSheetId="15">#REF!</definedName>
    <definedName name="gtbgdj">#REF!</definedName>
    <definedName name="hgfd" localSheetId="12">#REF!</definedName>
    <definedName name="hgfd" localSheetId="17">#REF!</definedName>
    <definedName name="hgfd" localSheetId="19">#REF!</definedName>
    <definedName name="hgfd" localSheetId="3">#REF!</definedName>
    <definedName name="hgfd" localSheetId="4">#REF!</definedName>
    <definedName name="hgfd" localSheetId="6">#REF!</definedName>
    <definedName name="hgfd" localSheetId="13">#REF!</definedName>
    <definedName name="hgfd" localSheetId="14">#REF!</definedName>
    <definedName name="hgfd" localSheetId="15">#REF!</definedName>
    <definedName name="hgfd">#REF!</definedName>
    <definedName name="hh" localSheetId="12">#REF!</definedName>
    <definedName name="hh" localSheetId="17">#REF!</definedName>
    <definedName name="hh" localSheetId="3">#REF!</definedName>
    <definedName name="hh" localSheetId="4">#REF!</definedName>
    <definedName name="hh" localSheetId="13">#REF!</definedName>
    <definedName name="hh" localSheetId="14">#REF!</definedName>
    <definedName name="hh" localSheetId="15">#REF!</definedName>
    <definedName name="hh">#REF!</definedName>
    <definedName name="HHHH" localSheetId="12">#REF!</definedName>
    <definedName name="HHHH" localSheetId="17">#REF!</definedName>
    <definedName name="HHHH" localSheetId="3">#REF!</definedName>
    <definedName name="HHHH" localSheetId="4">#REF!</definedName>
    <definedName name="HHHH" localSheetId="13">#REF!</definedName>
    <definedName name="HHHH" localSheetId="14">#REF!</definedName>
    <definedName name="HHHH" localSheetId="15">#REF!</definedName>
    <definedName name="HHHH">#REF!</definedName>
    <definedName name="hkg" localSheetId="12">#REF!</definedName>
    <definedName name="hkg" localSheetId="17">#REF!</definedName>
    <definedName name="hkg" localSheetId="3">#REF!</definedName>
    <definedName name="hkg" localSheetId="4">#REF!</definedName>
    <definedName name="hkg" localSheetId="13">#REF!</definedName>
    <definedName name="hkg" localSheetId="14">#REF!</definedName>
    <definedName name="hkg" localSheetId="15">#REF!</definedName>
    <definedName name="hkg">#REF!</definedName>
    <definedName name="II" localSheetId="12">#REF!</definedName>
    <definedName name="II" localSheetId="17">#REF!</definedName>
    <definedName name="II" localSheetId="3">#REF!</definedName>
    <definedName name="II" localSheetId="4">#REF!</definedName>
    <definedName name="II" localSheetId="13">#REF!</definedName>
    <definedName name="II" localSheetId="14">#REF!</definedName>
    <definedName name="II" localSheetId="15">#REF!</definedName>
    <definedName name="II">#REF!</definedName>
    <definedName name="iyulf" localSheetId="12">#REF!</definedName>
    <definedName name="iyulf" localSheetId="17">#REF!</definedName>
    <definedName name="iyulf" localSheetId="3">#REF!</definedName>
    <definedName name="iyulf" localSheetId="4">#REF!</definedName>
    <definedName name="iyulf" localSheetId="13">#REF!</definedName>
    <definedName name="iyulf" localSheetId="14">#REF!</definedName>
    <definedName name="iyulf" localSheetId="15">#REF!</definedName>
    <definedName name="iyulf">#REF!</definedName>
    <definedName name="iyyk" localSheetId="12">#REF!</definedName>
    <definedName name="iyyk" localSheetId="17">#REF!</definedName>
    <definedName name="iyyk" localSheetId="3">#REF!</definedName>
    <definedName name="iyyk" localSheetId="4">#REF!</definedName>
    <definedName name="iyyk" localSheetId="13">#REF!</definedName>
    <definedName name="iyyk" localSheetId="14">#REF!</definedName>
    <definedName name="iyyk" localSheetId="15">#REF!</definedName>
    <definedName name="iyyk">#REF!</definedName>
    <definedName name="jj" localSheetId="12">#REF!</definedName>
    <definedName name="jj" localSheetId="17">#REF!</definedName>
    <definedName name="jj" localSheetId="3">#REF!</definedName>
    <definedName name="jj" localSheetId="4">#REF!</definedName>
    <definedName name="jj" localSheetId="13">#REF!</definedName>
    <definedName name="jj" localSheetId="14">#REF!</definedName>
    <definedName name="jj" localSheetId="15">#REF!</definedName>
    <definedName name="jj">#REF!</definedName>
    <definedName name="JJJJ" localSheetId="12">#REF!</definedName>
    <definedName name="JJJJ" localSheetId="17">#REF!</definedName>
    <definedName name="JJJJ" localSheetId="3">#REF!</definedName>
    <definedName name="JJJJ" localSheetId="4">#REF!</definedName>
    <definedName name="JJJJ" localSheetId="13">#REF!</definedName>
    <definedName name="JJJJ" localSheetId="14">#REF!</definedName>
    <definedName name="JJJJ" localSheetId="15">#REF!</definedName>
    <definedName name="JJJJ">#REF!</definedName>
    <definedName name="kk" localSheetId="12">#REF!</definedName>
    <definedName name="kk" localSheetId="17">#REF!</definedName>
    <definedName name="kk" localSheetId="3">#REF!</definedName>
    <definedName name="kk" localSheetId="4">#REF!</definedName>
    <definedName name="kk" localSheetId="13">#REF!</definedName>
    <definedName name="kk" localSheetId="14">#REF!</definedName>
    <definedName name="kk" localSheetId="15">#REF!</definedName>
    <definedName name="kk">#REF!</definedName>
    <definedName name="KKKK" localSheetId="12">#REF!</definedName>
    <definedName name="KKKK" localSheetId="17">#REF!</definedName>
    <definedName name="KKKK" localSheetId="3">#REF!</definedName>
    <definedName name="KKKK" localSheetId="4">#REF!</definedName>
    <definedName name="KKKK" localSheetId="13">#REF!</definedName>
    <definedName name="KKKK" localSheetId="14">#REF!</definedName>
    <definedName name="KKKK" localSheetId="15">#REF!</definedName>
    <definedName name="KKKK">#REF!</definedName>
    <definedName name="laura" localSheetId="12">#REF!</definedName>
    <definedName name="laura" localSheetId="17">#REF!</definedName>
    <definedName name="laura" localSheetId="3">#REF!</definedName>
    <definedName name="laura" localSheetId="4">#REF!</definedName>
    <definedName name="laura" localSheetId="13">#REF!</definedName>
    <definedName name="laura" localSheetId="14">#REF!</definedName>
    <definedName name="laura" localSheetId="15">#REF!</definedName>
    <definedName name="laura">#REF!</definedName>
    <definedName name="ll" localSheetId="12">#REF!</definedName>
    <definedName name="ll" localSheetId="17">#REF!</definedName>
    <definedName name="ll" localSheetId="3">#REF!</definedName>
    <definedName name="ll" localSheetId="4">#REF!</definedName>
    <definedName name="ll" localSheetId="13">#REF!</definedName>
    <definedName name="ll" localSheetId="14">#REF!</definedName>
    <definedName name="ll" localSheetId="15">#REF!</definedName>
    <definedName name="ll">#REF!</definedName>
    <definedName name="LLLL" localSheetId="12">#REF!</definedName>
    <definedName name="LLLL" localSheetId="17">#REF!</definedName>
    <definedName name="LLLL" localSheetId="3">#REF!</definedName>
    <definedName name="LLLL" localSheetId="4">#REF!</definedName>
    <definedName name="LLLL" localSheetId="13">#REF!</definedName>
    <definedName name="LLLL" localSheetId="14">#REF!</definedName>
    <definedName name="LLLL" localSheetId="15">#REF!</definedName>
    <definedName name="LLLL">#REF!</definedName>
    <definedName name="marina" localSheetId="12" hidden="1">#REF!</definedName>
    <definedName name="marina" localSheetId="17" hidden="1">#REF!</definedName>
    <definedName name="marina" localSheetId="19" hidden="1">#REF!</definedName>
    <definedName name="marina" localSheetId="20" hidden="1">#REF!</definedName>
    <definedName name="marina" localSheetId="21" hidden="1">#REF!</definedName>
    <definedName name="marina" localSheetId="3" hidden="1">#REF!</definedName>
    <definedName name="marina" localSheetId="4" hidden="1">#REF!</definedName>
    <definedName name="marina" localSheetId="13" hidden="1">#REF!</definedName>
    <definedName name="marina" localSheetId="14" hidden="1">#REF!</definedName>
    <definedName name="marina" localSheetId="15" hidden="1">#REF!</definedName>
    <definedName name="marina" hidden="1">#REF!</definedName>
    <definedName name="mm" localSheetId="12">#REF!</definedName>
    <definedName name="mm" localSheetId="17">#REF!</definedName>
    <definedName name="mm" localSheetId="3">#REF!</definedName>
    <definedName name="mm" localSheetId="4">#REF!</definedName>
    <definedName name="mm" localSheetId="13">#REF!</definedName>
    <definedName name="mm" localSheetId="14">#REF!</definedName>
    <definedName name="mm" localSheetId="15">#REF!</definedName>
    <definedName name="mm">#REF!</definedName>
    <definedName name="mnnjh" localSheetId="12">#REF!</definedName>
    <definedName name="mnnjh" localSheetId="17">#REF!</definedName>
    <definedName name="mnnjh" localSheetId="3">#REF!</definedName>
    <definedName name="mnnjh" localSheetId="4">#REF!</definedName>
    <definedName name="mnnjh" localSheetId="13">#REF!</definedName>
    <definedName name="mnnjh" localSheetId="14">#REF!</definedName>
    <definedName name="mnnjh" localSheetId="15">#REF!</definedName>
    <definedName name="mnnjh">#REF!</definedName>
    <definedName name="nfttfd" localSheetId="12">#REF!</definedName>
    <definedName name="nfttfd" localSheetId="17">#REF!</definedName>
    <definedName name="nfttfd" localSheetId="3">#REF!</definedName>
    <definedName name="nfttfd" localSheetId="4">#REF!</definedName>
    <definedName name="nfttfd" localSheetId="13">#REF!</definedName>
    <definedName name="nfttfd" localSheetId="14">#REF!</definedName>
    <definedName name="nfttfd" localSheetId="15">#REF!</definedName>
    <definedName name="nfttfd">#REF!</definedName>
    <definedName name="nftyt" localSheetId="12">#REF!</definedName>
    <definedName name="nftyt" localSheetId="17">#REF!</definedName>
    <definedName name="nftyt" localSheetId="3">#REF!</definedName>
    <definedName name="nftyt" localSheetId="4">#REF!</definedName>
    <definedName name="nftyt" localSheetId="13">#REF!</definedName>
    <definedName name="nftyt" localSheetId="14">#REF!</definedName>
    <definedName name="nftyt" localSheetId="15">#REF!</definedName>
    <definedName name="nftyt">#REF!</definedName>
    <definedName name="ngyggf" localSheetId="12">#REF!</definedName>
    <definedName name="ngyggf" localSheetId="17">#REF!</definedName>
    <definedName name="ngyggf" localSheetId="3">#REF!</definedName>
    <definedName name="ngyggf" localSheetId="4">#REF!</definedName>
    <definedName name="ngyggf" localSheetId="13">#REF!</definedName>
    <definedName name="ngyggf" localSheetId="14">#REF!</definedName>
    <definedName name="ngyggf" localSheetId="15">#REF!</definedName>
    <definedName name="ngyggf">#REF!</definedName>
    <definedName name="nn" localSheetId="12">#REF!</definedName>
    <definedName name="nn" localSheetId="17">#REF!</definedName>
    <definedName name="nn" localSheetId="3">#REF!</definedName>
    <definedName name="nn" localSheetId="4">#REF!</definedName>
    <definedName name="nn" localSheetId="13">#REF!</definedName>
    <definedName name="nn" localSheetId="14">#REF!</definedName>
    <definedName name="nn" localSheetId="15">#REF!</definedName>
    <definedName name="nn">#REF!</definedName>
    <definedName name="nuove_province_sardegna" localSheetId="12">#REF!</definedName>
    <definedName name="nuove_province_sardegna" localSheetId="17">#REF!</definedName>
    <definedName name="nuove_province_sardegna" localSheetId="3">#REF!</definedName>
    <definedName name="nuove_province_sardegna" localSheetId="4">#REF!</definedName>
    <definedName name="nuove_province_sardegna" localSheetId="13">#REF!</definedName>
    <definedName name="nuove_province_sardegna" localSheetId="14">#REF!</definedName>
    <definedName name="nuove_province_sardegna" localSheetId="15">#REF!</definedName>
    <definedName name="nuove_province_sardegna">#REF!</definedName>
    <definedName name="nytf" localSheetId="12">#REF!</definedName>
    <definedName name="nytf" localSheetId="17">#REF!</definedName>
    <definedName name="nytf" localSheetId="3">#REF!</definedName>
    <definedName name="nytf" localSheetId="4">#REF!</definedName>
    <definedName name="nytf" localSheetId="13">#REF!</definedName>
    <definedName name="nytf" localSheetId="14">#REF!</definedName>
    <definedName name="nytf" localSheetId="15">#REF!</definedName>
    <definedName name="nytf">#REF!</definedName>
    <definedName name="OO" localSheetId="12">#REF!</definedName>
    <definedName name="OO" localSheetId="17">#REF!</definedName>
    <definedName name="OO" localSheetId="3">#REF!</definedName>
    <definedName name="OO" localSheetId="4">#REF!</definedName>
    <definedName name="OO" localSheetId="13">#REF!</definedName>
    <definedName name="OO" localSheetId="14">#REF!</definedName>
    <definedName name="OO" localSheetId="15">#REF!</definedName>
    <definedName name="OO">#REF!</definedName>
    <definedName name="pippo" localSheetId="12">#REF!</definedName>
    <definedName name="pippo" localSheetId="17">#REF!</definedName>
    <definedName name="pippo" localSheetId="3">#REF!</definedName>
    <definedName name="pippo" localSheetId="4">#REF!</definedName>
    <definedName name="pippo" localSheetId="13">#REF!</definedName>
    <definedName name="pippo" localSheetId="14">#REF!</definedName>
    <definedName name="pippo" localSheetId="15">#REF!</definedName>
    <definedName name="pippo">#REF!</definedName>
    <definedName name="pippone" localSheetId="12">#REF!</definedName>
    <definedName name="pippone" localSheetId="17">#REF!</definedName>
    <definedName name="pippone" localSheetId="3">#REF!</definedName>
    <definedName name="pippone" localSheetId="4">#REF!</definedName>
    <definedName name="pippone" localSheetId="13">#REF!</definedName>
    <definedName name="pippone" localSheetId="14">#REF!</definedName>
    <definedName name="pippone" localSheetId="15">#REF!</definedName>
    <definedName name="pippone">#REF!</definedName>
    <definedName name="ploh" localSheetId="12">#REF!</definedName>
    <definedName name="ploh" localSheetId="17">#REF!</definedName>
    <definedName name="ploh" localSheetId="3">#REF!</definedName>
    <definedName name="ploh" localSheetId="4">#REF!</definedName>
    <definedName name="ploh" localSheetId="13">#REF!</definedName>
    <definedName name="ploh" localSheetId="14">#REF!</definedName>
    <definedName name="ploh" localSheetId="15">#REF!</definedName>
    <definedName name="ploh">#REF!</definedName>
    <definedName name="pluto" localSheetId="12">#REF!</definedName>
    <definedName name="pluto" localSheetId="17">#REF!</definedName>
    <definedName name="pluto" localSheetId="3">#REF!</definedName>
    <definedName name="pluto" localSheetId="4">#REF!</definedName>
    <definedName name="pluto" localSheetId="13">#REF!</definedName>
    <definedName name="pluto" localSheetId="14">#REF!</definedName>
    <definedName name="pluto" localSheetId="15">#REF!</definedName>
    <definedName name="pluto">#REF!</definedName>
    <definedName name="PP" localSheetId="12">#REF!</definedName>
    <definedName name="PP" localSheetId="17">#REF!</definedName>
    <definedName name="PP" localSheetId="3">#REF!</definedName>
    <definedName name="PP" localSheetId="4">#REF!</definedName>
    <definedName name="PP" localSheetId="13">#REF!</definedName>
    <definedName name="PP" localSheetId="14">#REF!</definedName>
    <definedName name="PP" localSheetId="15">#REF!</definedName>
    <definedName name="PP">#REF!</definedName>
    <definedName name="primo" localSheetId="12">#REF!</definedName>
    <definedName name="primo" localSheetId="17">#REF!</definedName>
    <definedName name="primo" localSheetId="3">#REF!</definedName>
    <definedName name="primo" localSheetId="4">#REF!</definedName>
    <definedName name="primo" localSheetId="13">#REF!</definedName>
    <definedName name="primo" localSheetId="14">#REF!</definedName>
    <definedName name="primo" localSheetId="15">#REF!</definedName>
    <definedName name="primo">#REF!</definedName>
    <definedName name="Q" localSheetId="12">#REF!</definedName>
    <definedName name="Q" localSheetId="17">#REF!</definedName>
    <definedName name="Q" localSheetId="3">#REF!</definedName>
    <definedName name="Q" localSheetId="4">#REF!</definedName>
    <definedName name="Q" localSheetId="13">#REF!</definedName>
    <definedName name="Q" localSheetId="14">#REF!</definedName>
    <definedName name="Q" localSheetId="15">#REF!</definedName>
    <definedName name="Q">#REF!</definedName>
    <definedName name="qqq" localSheetId="12">#REF!</definedName>
    <definedName name="qqq" localSheetId="17">#REF!</definedName>
    <definedName name="qqq" localSheetId="3">#REF!</definedName>
    <definedName name="qqq" localSheetId="4">#REF!</definedName>
    <definedName name="qqq" localSheetId="13">#REF!</definedName>
    <definedName name="qqq" localSheetId="14">#REF!</definedName>
    <definedName name="qqq" localSheetId="15">#REF!</definedName>
    <definedName name="qqq">#REF!</definedName>
    <definedName name="RR" localSheetId="12">#REF!</definedName>
    <definedName name="RR" localSheetId="17">#REF!</definedName>
    <definedName name="RR" localSheetId="3">#REF!</definedName>
    <definedName name="RR" localSheetId="4">#REF!</definedName>
    <definedName name="RR" localSheetId="13">#REF!</definedName>
    <definedName name="RR" localSheetId="14">#REF!</definedName>
    <definedName name="RR" localSheetId="15">#REF!</definedName>
    <definedName name="RR">#REF!</definedName>
    <definedName name="rrr" localSheetId="12">#REF!</definedName>
    <definedName name="rrr" localSheetId="17">#REF!</definedName>
    <definedName name="rrr" localSheetId="3">#REF!</definedName>
    <definedName name="rrr" localSheetId="4">#REF!</definedName>
    <definedName name="rrr" localSheetId="13">#REF!</definedName>
    <definedName name="rrr" localSheetId="14">#REF!</definedName>
    <definedName name="rrr" localSheetId="15">#REF!</definedName>
    <definedName name="rrr">#REF!</definedName>
    <definedName name="s" localSheetId="12">#REF!</definedName>
    <definedName name="s" localSheetId="17">#REF!</definedName>
    <definedName name="s" localSheetId="3">#REF!</definedName>
    <definedName name="s" localSheetId="4">#REF!</definedName>
    <definedName name="s" localSheetId="13">#REF!</definedName>
    <definedName name="s" localSheetId="14">#REF!</definedName>
    <definedName name="s" localSheetId="15">#REF!</definedName>
    <definedName name="s">#REF!</definedName>
    <definedName name="sdf" localSheetId="12">#REF!</definedName>
    <definedName name="sdf" localSheetId="17">#REF!</definedName>
    <definedName name="sdf" localSheetId="3">#REF!</definedName>
    <definedName name="sdf" localSheetId="4">#REF!</definedName>
    <definedName name="sdf" localSheetId="13">#REF!</definedName>
    <definedName name="sdf" localSheetId="14">#REF!</definedName>
    <definedName name="sdf" localSheetId="15">#REF!</definedName>
    <definedName name="sdf">#REF!</definedName>
    <definedName name="sdfrtyg" localSheetId="12">#REF!</definedName>
    <definedName name="sdfrtyg" localSheetId="17">#REF!</definedName>
    <definedName name="sdfrtyg" localSheetId="3">#REF!</definedName>
    <definedName name="sdfrtyg" localSheetId="4">#REF!</definedName>
    <definedName name="sdfrtyg" localSheetId="13">#REF!</definedName>
    <definedName name="sdfrtyg" localSheetId="14">#REF!</definedName>
    <definedName name="sdfrtyg" localSheetId="15">#REF!</definedName>
    <definedName name="sdfrtyg">#REF!</definedName>
    <definedName name="sdfzs" localSheetId="12">#REF!</definedName>
    <definedName name="sdfzs" localSheetId="17">#REF!</definedName>
    <definedName name="sdfzs" localSheetId="3">#REF!</definedName>
    <definedName name="sdfzs" localSheetId="4">#REF!</definedName>
    <definedName name="sdfzs" localSheetId="13">#REF!</definedName>
    <definedName name="sdfzs" localSheetId="14">#REF!</definedName>
    <definedName name="sdfzs" localSheetId="15">#REF!</definedName>
    <definedName name="sdfzs">#REF!</definedName>
    <definedName name="sdvv" localSheetId="12">#REF!</definedName>
    <definedName name="sdvv" localSheetId="17">#REF!</definedName>
    <definedName name="sdvv" localSheetId="3">#REF!</definedName>
    <definedName name="sdvv" localSheetId="4">#REF!</definedName>
    <definedName name="sdvv" localSheetId="13">#REF!</definedName>
    <definedName name="sdvv" localSheetId="14">#REF!</definedName>
    <definedName name="sdvv" localSheetId="15">#REF!</definedName>
    <definedName name="sdvv">#REF!</definedName>
    <definedName name="sg" localSheetId="12">#REF!</definedName>
    <definedName name="sg" localSheetId="17">#REF!</definedName>
    <definedName name="sg" localSheetId="3">#REF!</definedName>
    <definedName name="sg" localSheetId="4">#REF!</definedName>
    <definedName name="sg" localSheetId="13">#REF!</definedName>
    <definedName name="sg" localSheetId="14">#REF!</definedName>
    <definedName name="sg" localSheetId="15">#REF!</definedName>
    <definedName name="sg">#REF!</definedName>
    <definedName name="ss" localSheetId="12">#REF!</definedName>
    <definedName name="ss" localSheetId="17">#REF!</definedName>
    <definedName name="ss" localSheetId="3">#REF!</definedName>
    <definedName name="ss" localSheetId="4">#REF!</definedName>
    <definedName name="ss" localSheetId="13">#REF!</definedName>
    <definedName name="ss" localSheetId="14">#REF!</definedName>
    <definedName name="ss" localSheetId="15">#REF!</definedName>
    <definedName name="ss">#REF!</definedName>
    <definedName name="ssd" localSheetId="12">#REF!</definedName>
    <definedName name="ssd" localSheetId="17">#REF!</definedName>
    <definedName name="ssd" localSheetId="3">#REF!</definedName>
    <definedName name="ssd" localSheetId="4">#REF!</definedName>
    <definedName name="ssd" localSheetId="13">#REF!</definedName>
    <definedName name="ssd" localSheetId="14">#REF!</definedName>
    <definedName name="ssd" localSheetId="15">#REF!</definedName>
    <definedName name="ssd">#REF!</definedName>
    <definedName name="sssd" localSheetId="12">#REF!</definedName>
    <definedName name="sssd" localSheetId="17">#REF!</definedName>
    <definedName name="sssd" localSheetId="3">#REF!</definedName>
    <definedName name="sssd" localSheetId="4">#REF!</definedName>
    <definedName name="sssd" localSheetId="13">#REF!</definedName>
    <definedName name="sssd" localSheetId="14">#REF!</definedName>
    <definedName name="sssd" localSheetId="15">#REF!</definedName>
    <definedName name="sssd">#REF!</definedName>
    <definedName name="ssssssssssssss" localSheetId="12">#REF!</definedName>
    <definedName name="ssssssssssssss" localSheetId="17">#REF!</definedName>
    <definedName name="ssssssssssssss" localSheetId="3">#REF!</definedName>
    <definedName name="ssssssssssssss" localSheetId="4">#REF!</definedName>
    <definedName name="ssssssssssssss" localSheetId="13">#REF!</definedName>
    <definedName name="ssssssssssssss" localSheetId="14">#REF!</definedName>
    <definedName name="ssssssssssssss" localSheetId="15">#REF!</definedName>
    <definedName name="ssssssssssssss">#REF!</definedName>
    <definedName name="t" localSheetId="12">#REF!</definedName>
    <definedName name="t" localSheetId="17">#REF!</definedName>
    <definedName name="t" localSheetId="3">#REF!</definedName>
    <definedName name="t" localSheetId="4">#REF!</definedName>
    <definedName name="t" localSheetId="13">#REF!</definedName>
    <definedName name="t" localSheetId="14">#REF!</definedName>
    <definedName name="t" localSheetId="15">#REF!</definedName>
    <definedName name="t">#REF!</definedName>
    <definedName name="tav" localSheetId="12">#REF!</definedName>
    <definedName name="tav" localSheetId="17">#REF!</definedName>
    <definedName name="tav" localSheetId="3">#REF!</definedName>
    <definedName name="tav" localSheetId="4">#REF!</definedName>
    <definedName name="tav" localSheetId="13">#REF!</definedName>
    <definedName name="tav" localSheetId="14">#REF!</definedName>
    <definedName name="tav" localSheetId="15">#REF!</definedName>
    <definedName name="tav">#REF!</definedName>
    <definedName name="tavola" localSheetId="12">#REF!</definedName>
    <definedName name="tavola" localSheetId="17">#REF!</definedName>
    <definedName name="tavola" localSheetId="3">#REF!</definedName>
    <definedName name="tavola" localSheetId="4">#REF!</definedName>
    <definedName name="tavola" localSheetId="13">#REF!</definedName>
    <definedName name="tavola" localSheetId="14">#REF!</definedName>
    <definedName name="tavola" localSheetId="15">#REF!</definedName>
    <definedName name="tavola">#REF!</definedName>
    <definedName name="thy" localSheetId="12">#REF!</definedName>
    <definedName name="thy" localSheetId="17">#REF!</definedName>
    <definedName name="thy" localSheetId="3">#REF!</definedName>
    <definedName name="thy" localSheetId="4">#REF!</definedName>
    <definedName name="thy" localSheetId="13">#REF!</definedName>
    <definedName name="thy" localSheetId="14">#REF!</definedName>
    <definedName name="thy" localSheetId="15">#REF!</definedName>
    <definedName name="thy">#REF!</definedName>
    <definedName name="Titoli_stampa_MI" localSheetId="12">#REF!</definedName>
    <definedName name="Titoli_stampa_MI" localSheetId="17">#REF!</definedName>
    <definedName name="Titoli_stampa_MI" localSheetId="3">#REF!</definedName>
    <definedName name="Titoli_stampa_MI" localSheetId="4">#REF!</definedName>
    <definedName name="Titoli_stampa_MI" localSheetId="13">#REF!</definedName>
    <definedName name="Titoli_stampa_MI" localSheetId="14">#REF!</definedName>
    <definedName name="Titoli_stampa_MI" localSheetId="15">#REF!</definedName>
    <definedName name="Titoli_stampa_MI">#REF!</definedName>
    <definedName name="tp" localSheetId="12">#REF!</definedName>
    <definedName name="tp" localSheetId="17">#REF!</definedName>
    <definedName name="tp" localSheetId="3">#REF!</definedName>
    <definedName name="tp" localSheetId="4">#REF!</definedName>
    <definedName name="tp" localSheetId="13">#REF!</definedName>
    <definedName name="tp" localSheetId="14">#REF!</definedName>
    <definedName name="tp" localSheetId="15">#REF!</definedName>
    <definedName name="tp">#REF!</definedName>
    <definedName name="tpl" localSheetId="12">#REF!</definedName>
    <definedName name="tpl" localSheetId="17">#REF!</definedName>
    <definedName name="tpl" localSheetId="3">#REF!</definedName>
    <definedName name="tpl" localSheetId="4">#REF!</definedName>
    <definedName name="tpl" localSheetId="13">#REF!</definedName>
    <definedName name="tpl" localSheetId="14">#REF!</definedName>
    <definedName name="tpl" localSheetId="15">#REF!</definedName>
    <definedName name="tpl">#REF!</definedName>
    <definedName name="tpoò" localSheetId="12">#REF!</definedName>
    <definedName name="tpoò" localSheetId="17">#REF!</definedName>
    <definedName name="tpoò" localSheetId="3">#REF!</definedName>
    <definedName name="tpoò" localSheetId="4">#REF!</definedName>
    <definedName name="tpoò" localSheetId="13">#REF!</definedName>
    <definedName name="tpoò" localSheetId="14">#REF!</definedName>
    <definedName name="tpoò" localSheetId="15">#REF!</definedName>
    <definedName name="tpoò">#REF!</definedName>
    <definedName name="TT" localSheetId="12">#REF!</definedName>
    <definedName name="TT" localSheetId="17">#REF!</definedName>
    <definedName name="TT" localSheetId="3">#REF!</definedName>
    <definedName name="TT" localSheetId="4">#REF!</definedName>
    <definedName name="TT" localSheetId="13">#REF!</definedName>
    <definedName name="TT" localSheetId="14">#REF!</definedName>
    <definedName name="TT" localSheetId="15">#REF!</definedName>
    <definedName name="TT">#REF!</definedName>
    <definedName name="tttt" localSheetId="12">#REF!</definedName>
    <definedName name="tttt" localSheetId="17">#REF!</definedName>
    <definedName name="tttt" localSheetId="3">#REF!</definedName>
    <definedName name="tttt" localSheetId="4">#REF!</definedName>
    <definedName name="tttt" localSheetId="13">#REF!</definedName>
    <definedName name="tttt" localSheetId="14">#REF!</definedName>
    <definedName name="tttt" localSheetId="15">#REF!</definedName>
    <definedName name="tttt">#REF!</definedName>
    <definedName name="tyiuty" localSheetId="12">#REF!</definedName>
    <definedName name="tyiuty" localSheetId="17">#REF!</definedName>
    <definedName name="tyiuty" localSheetId="3">#REF!</definedName>
    <definedName name="tyiuty" localSheetId="4">#REF!</definedName>
    <definedName name="tyiuty" localSheetId="13">#REF!</definedName>
    <definedName name="tyiuty" localSheetId="14">#REF!</definedName>
    <definedName name="tyiuty" localSheetId="15">#REF!</definedName>
    <definedName name="tyiuty">#REF!</definedName>
    <definedName name="tyokyt" localSheetId="12">#REF!</definedName>
    <definedName name="tyokyt" localSheetId="17">#REF!</definedName>
    <definedName name="tyokyt" localSheetId="3">#REF!</definedName>
    <definedName name="tyokyt" localSheetId="4">#REF!</definedName>
    <definedName name="tyokyt" localSheetId="13">#REF!</definedName>
    <definedName name="tyokyt" localSheetId="14">#REF!</definedName>
    <definedName name="tyokyt" localSheetId="15">#REF!</definedName>
    <definedName name="tyokyt">#REF!</definedName>
    <definedName name="ukyt" localSheetId="12">#REF!</definedName>
    <definedName name="ukyt" localSheetId="17">#REF!</definedName>
    <definedName name="ukyt" localSheetId="3">#REF!</definedName>
    <definedName name="ukyt" localSheetId="4">#REF!</definedName>
    <definedName name="ukyt" localSheetId="13">#REF!</definedName>
    <definedName name="ukyt" localSheetId="14">#REF!</definedName>
    <definedName name="ukyt" localSheetId="15">#REF!</definedName>
    <definedName name="ukyt">#REF!</definedName>
    <definedName name="umb" localSheetId="12">#REF!</definedName>
    <definedName name="umb" localSheetId="17">#REF!</definedName>
    <definedName name="umb" localSheetId="3">#REF!</definedName>
    <definedName name="umb" localSheetId="4">#REF!</definedName>
    <definedName name="umb" localSheetId="13">#REF!</definedName>
    <definedName name="umb" localSheetId="14">#REF!</definedName>
    <definedName name="umb" localSheetId="15">#REF!</definedName>
    <definedName name="umb">#REF!</definedName>
    <definedName name="UU" localSheetId="12">#REF!</definedName>
    <definedName name="UU" localSheetId="17">#REF!</definedName>
    <definedName name="UU" localSheetId="3">#REF!</definedName>
    <definedName name="UU" localSheetId="4">#REF!</definedName>
    <definedName name="UU" localSheetId="13">#REF!</definedName>
    <definedName name="UU" localSheetId="14">#REF!</definedName>
    <definedName name="UU" localSheetId="15">#REF!</definedName>
    <definedName name="UU">#REF!</definedName>
    <definedName name="uuu" localSheetId="12">#REF!</definedName>
    <definedName name="uuu" localSheetId="17">#REF!</definedName>
    <definedName name="uuu" localSheetId="3">#REF!</definedName>
    <definedName name="uuu" localSheetId="4">#REF!</definedName>
    <definedName name="uuu" localSheetId="13">#REF!</definedName>
    <definedName name="uuu" localSheetId="14">#REF!</definedName>
    <definedName name="uuu" localSheetId="15">#REF!</definedName>
    <definedName name="uuu">#REF!</definedName>
    <definedName name="vfgtyh" localSheetId="12">#REF!</definedName>
    <definedName name="vfgtyh" localSheetId="17">#REF!</definedName>
    <definedName name="vfgtyh" localSheetId="3">#REF!</definedName>
    <definedName name="vfgtyh" localSheetId="4">#REF!</definedName>
    <definedName name="vfgtyh" localSheetId="13">#REF!</definedName>
    <definedName name="vfgtyh" localSheetId="14">#REF!</definedName>
    <definedName name="vfgtyh" localSheetId="15">#REF!</definedName>
    <definedName name="vfgtyh">#REF!</definedName>
    <definedName name="vn" localSheetId="12">#REF!</definedName>
    <definedName name="vn" localSheetId="17">#REF!</definedName>
    <definedName name="vn" localSheetId="3">#REF!</definedName>
    <definedName name="vn" localSheetId="4">#REF!</definedName>
    <definedName name="vn" localSheetId="13">#REF!</definedName>
    <definedName name="vn" localSheetId="14">#REF!</definedName>
    <definedName name="vn" localSheetId="15">#REF!</definedName>
    <definedName name="vn">#REF!</definedName>
    <definedName name="vv" localSheetId="12">#REF!</definedName>
    <definedName name="vv" localSheetId="17">#REF!</definedName>
    <definedName name="vv" localSheetId="3">#REF!</definedName>
    <definedName name="vv" localSheetId="4">#REF!</definedName>
    <definedName name="vv" localSheetId="13">#REF!</definedName>
    <definedName name="vv" localSheetId="14">#REF!</definedName>
    <definedName name="vv" localSheetId="15">#REF!</definedName>
    <definedName name="vv">#REF!</definedName>
    <definedName name="vxxv" localSheetId="12">#REF!</definedName>
    <definedName name="vxxv" localSheetId="17">#REF!</definedName>
    <definedName name="vxxv" localSheetId="3">#REF!</definedName>
    <definedName name="vxxv" localSheetId="4">#REF!</definedName>
    <definedName name="vxxv" localSheetId="13">#REF!</definedName>
    <definedName name="vxxv" localSheetId="14">#REF!</definedName>
    <definedName name="vxxv" localSheetId="15">#REF!</definedName>
    <definedName name="vxxv">#REF!</definedName>
    <definedName name="W" localSheetId="12">#REF!</definedName>
    <definedName name="W" localSheetId="17">#REF!</definedName>
    <definedName name="W" localSheetId="3">#REF!</definedName>
    <definedName name="W" localSheetId="4">#REF!</definedName>
    <definedName name="W" localSheetId="13">#REF!</definedName>
    <definedName name="W" localSheetId="14">#REF!</definedName>
    <definedName name="W" localSheetId="15">#REF!</definedName>
    <definedName name="W">#REF!</definedName>
    <definedName name="www" localSheetId="12">#REF!</definedName>
    <definedName name="www" localSheetId="17">#REF!</definedName>
    <definedName name="www" localSheetId="3">#REF!</definedName>
    <definedName name="www" localSheetId="4">#REF!</definedName>
    <definedName name="www" localSheetId="13">#REF!</definedName>
    <definedName name="www" localSheetId="14">#REF!</definedName>
    <definedName name="www" localSheetId="15">#REF!</definedName>
    <definedName name="www">#REF!</definedName>
    <definedName name="wwwwwwwwwwwwww" localSheetId="12">#REF!</definedName>
    <definedName name="wwwwwwwwwwwwww" localSheetId="17">#REF!</definedName>
    <definedName name="wwwwwwwwwwwwww" localSheetId="3">#REF!</definedName>
    <definedName name="wwwwwwwwwwwwww" localSheetId="4">#REF!</definedName>
    <definedName name="wwwwwwwwwwwwww" localSheetId="13">#REF!</definedName>
    <definedName name="wwwwwwwwwwwwww" localSheetId="14">#REF!</definedName>
    <definedName name="wwwwwwwwwwwwww" localSheetId="15">#REF!</definedName>
    <definedName name="wwwwwwwwwwwwww">#REF!</definedName>
    <definedName name="x" localSheetId="12">#REF!</definedName>
    <definedName name="x" localSheetId="17">#REF!</definedName>
    <definedName name="x" localSheetId="3">#REF!</definedName>
    <definedName name="x" localSheetId="4">#REF!</definedName>
    <definedName name="x" localSheetId="13">#REF!</definedName>
    <definedName name="x" localSheetId="14">#REF!</definedName>
    <definedName name="x" localSheetId="15">#REF!</definedName>
    <definedName name="x">#REF!</definedName>
    <definedName name="xbcv" localSheetId="12">#REF!</definedName>
    <definedName name="xbcv" localSheetId="17">#REF!</definedName>
    <definedName name="xbcv" localSheetId="3">#REF!</definedName>
    <definedName name="xbcv" localSheetId="4">#REF!</definedName>
    <definedName name="xbcv" localSheetId="13">#REF!</definedName>
    <definedName name="xbcv" localSheetId="14">#REF!</definedName>
    <definedName name="xbcv" localSheetId="15">#REF!</definedName>
    <definedName name="xbcv">#REF!</definedName>
    <definedName name="xx" localSheetId="12">#REF!</definedName>
    <definedName name="xx" localSheetId="17">#REF!</definedName>
    <definedName name="xx" localSheetId="3">#REF!</definedName>
    <definedName name="xx" localSheetId="4">#REF!</definedName>
    <definedName name="xx" localSheetId="13">#REF!</definedName>
    <definedName name="xx" localSheetId="14">#REF!</definedName>
    <definedName name="xx" localSheetId="15">#REF!</definedName>
    <definedName name="xx">#REF!</definedName>
    <definedName name="xxsdf" localSheetId="12">#REF!</definedName>
    <definedName name="xxsdf" localSheetId="17">#REF!</definedName>
    <definedName name="xxsdf" localSheetId="3">#REF!</definedName>
    <definedName name="xxsdf" localSheetId="4">#REF!</definedName>
    <definedName name="xxsdf" localSheetId="13">#REF!</definedName>
    <definedName name="xxsdf" localSheetId="14">#REF!</definedName>
    <definedName name="xxsdf" localSheetId="15">#REF!</definedName>
    <definedName name="xxsdf">#REF!</definedName>
    <definedName name="xxxd" localSheetId="12">#REF!</definedName>
    <definedName name="xxxd" localSheetId="17">#REF!</definedName>
    <definedName name="xxxd" localSheetId="3">#REF!</definedName>
    <definedName name="xxxd" localSheetId="4">#REF!</definedName>
    <definedName name="xxxd" localSheetId="13">#REF!</definedName>
    <definedName name="xxxd" localSheetId="14">#REF!</definedName>
    <definedName name="xxxd" localSheetId="15">#REF!</definedName>
    <definedName name="xxxd">#REF!</definedName>
    <definedName name="yiomhfd" localSheetId="12">#REF!</definedName>
    <definedName name="yiomhfd" localSheetId="17">#REF!</definedName>
    <definedName name="yiomhfd" localSheetId="3">#REF!</definedName>
    <definedName name="yiomhfd" localSheetId="4">#REF!</definedName>
    <definedName name="yiomhfd" localSheetId="13">#REF!</definedName>
    <definedName name="yiomhfd" localSheetId="14">#REF!</definedName>
    <definedName name="yiomhfd" localSheetId="15">#REF!</definedName>
    <definedName name="yiomhfd">#REF!</definedName>
    <definedName name="yuim" localSheetId="12">#REF!</definedName>
    <definedName name="yuim" localSheetId="17">#REF!</definedName>
    <definedName name="yuim" localSheetId="3">#REF!</definedName>
    <definedName name="yuim" localSheetId="4">#REF!</definedName>
    <definedName name="yuim" localSheetId="13">#REF!</definedName>
    <definedName name="yuim" localSheetId="14">#REF!</definedName>
    <definedName name="yuim" localSheetId="15">#REF!</definedName>
    <definedName name="yuim">#REF!</definedName>
    <definedName name="yuop" localSheetId="12">#REF!</definedName>
    <definedName name="yuop" localSheetId="17">#REF!</definedName>
    <definedName name="yuop" localSheetId="3">#REF!</definedName>
    <definedName name="yuop" localSheetId="4">#REF!</definedName>
    <definedName name="yuop" localSheetId="13">#REF!</definedName>
    <definedName name="yuop" localSheetId="14">#REF!</definedName>
    <definedName name="yuop" localSheetId="15">#REF!</definedName>
    <definedName name="yuop">#REF!</definedName>
    <definedName name="YY" localSheetId="12">#REF!</definedName>
    <definedName name="YY" localSheetId="17">#REF!</definedName>
    <definedName name="YY" localSheetId="3">#REF!</definedName>
    <definedName name="YY" localSheetId="4">#REF!</definedName>
    <definedName name="YY" localSheetId="13">#REF!</definedName>
    <definedName name="YY" localSheetId="14">#REF!</definedName>
    <definedName name="YY" localSheetId="15">#REF!</definedName>
    <definedName name="YY">#REF!</definedName>
    <definedName name="yyy" localSheetId="12">#REF!</definedName>
    <definedName name="yyy" localSheetId="17">#REF!</definedName>
    <definedName name="yyy" localSheetId="3">#REF!</definedName>
    <definedName name="yyy" localSheetId="4">#REF!</definedName>
    <definedName name="yyy" localSheetId="13">#REF!</definedName>
    <definedName name="yyy" localSheetId="14">#REF!</definedName>
    <definedName name="yyy" localSheetId="15">#REF!</definedName>
    <definedName name="yyy">#REF!</definedName>
    <definedName name="yyyy" localSheetId="12">#REF!</definedName>
    <definedName name="yyyy" localSheetId="17">#REF!</definedName>
    <definedName name="yyyy" localSheetId="3">#REF!</definedName>
    <definedName name="yyyy" localSheetId="4">#REF!</definedName>
    <definedName name="yyyy" localSheetId="13">#REF!</definedName>
    <definedName name="yyyy" localSheetId="14">#REF!</definedName>
    <definedName name="yyyy" localSheetId="15">#REF!</definedName>
    <definedName name="yyyy">#REF!</definedName>
    <definedName name="yyyyy" localSheetId="12">#REF!</definedName>
    <definedName name="yyyyy" localSheetId="17">#REF!</definedName>
    <definedName name="yyyyy" localSheetId="3">#REF!</definedName>
    <definedName name="yyyyy" localSheetId="4">#REF!</definedName>
    <definedName name="yyyyy" localSheetId="13">#REF!</definedName>
    <definedName name="yyyyy" localSheetId="14">#REF!</definedName>
    <definedName name="yyyyy" localSheetId="15">#REF!</definedName>
    <definedName name="yyyyy">#REF!</definedName>
    <definedName name="yyyyyyyy" localSheetId="12">#REF!</definedName>
    <definedName name="yyyyyyyy" localSheetId="17">#REF!</definedName>
    <definedName name="yyyyyyyy" localSheetId="3">#REF!</definedName>
    <definedName name="yyyyyyyy" localSheetId="4">#REF!</definedName>
    <definedName name="yyyyyyyy" localSheetId="13">#REF!</definedName>
    <definedName name="yyyyyyyy" localSheetId="14">#REF!</definedName>
    <definedName name="yyyyyyyy" localSheetId="15">#REF!</definedName>
    <definedName name="yyyyyyyy">#REF!</definedName>
    <definedName name="yyyyyyyyyyy" localSheetId="12">#REF!</definedName>
    <definedName name="yyyyyyyyyyy" localSheetId="17">#REF!</definedName>
    <definedName name="yyyyyyyyyyy" localSheetId="3">#REF!</definedName>
    <definedName name="yyyyyyyyyyy" localSheetId="4">#REF!</definedName>
    <definedName name="yyyyyyyyyyy" localSheetId="13">#REF!</definedName>
    <definedName name="yyyyyyyyyyy" localSheetId="14">#REF!</definedName>
    <definedName name="yyyyyyyyyyy" localSheetId="15">#REF!</definedName>
    <definedName name="yyyyyyyyyyy">#REF!</definedName>
    <definedName name="yyyyyyyyyyyyyy" localSheetId="12">#REF!</definedName>
    <definedName name="yyyyyyyyyyyyyy" localSheetId="17">#REF!</definedName>
    <definedName name="yyyyyyyyyyyyyy" localSheetId="3">#REF!</definedName>
    <definedName name="yyyyyyyyyyyyyy" localSheetId="4">#REF!</definedName>
    <definedName name="yyyyyyyyyyyyyy" localSheetId="13">#REF!</definedName>
    <definedName name="yyyyyyyyyyyyyy" localSheetId="14">#REF!</definedName>
    <definedName name="yyyyyyyyyyyyyy" localSheetId="15">#REF!</definedName>
    <definedName name="yyyyyyyyyyyyyy">#REF!</definedName>
    <definedName name="yyyyyyyyyyyyyyyyyyyyy" localSheetId="12">#REF!</definedName>
    <definedName name="yyyyyyyyyyyyyyyyyyyyy" localSheetId="17">#REF!</definedName>
    <definedName name="yyyyyyyyyyyyyyyyyyyyy" localSheetId="3">#REF!</definedName>
    <definedName name="yyyyyyyyyyyyyyyyyyyyy" localSheetId="4">#REF!</definedName>
    <definedName name="yyyyyyyyyyyyyyyyyyyyy" localSheetId="13">#REF!</definedName>
    <definedName name="yyyyyyyyyyyyyyyyyyyyy" localSheetId="14">#REF!</definedName>
    <definedName name="yyyyyyyyyyyyyyyyyyyyy" localSheetId="15">#REF!</definedName>
    <definedName name="yyyyyyyyyyyyyyyyyyyyy">#REF!</definedName>
    <definedName name="zjyr" localSheetId="12">#REF!</definedName>
    <definedName name="zjyr" localSheetId="17">#REF!</definedName>
    <definedName name="zjyr" localSheetId="3">#REF!</definedName>
    <definedName name="zjyr" localSheetId="4">#REF!</definedName>
    <definedName name="zjyr" localSheetId="13">#REF!</definedName>
    <definedName name="zjyr" localSheetId="14">#REF!</definedName>
    <definedName name="zjyr" localSheetId="15">#REF!</definedName>
    <definedName name="zjyr">#REF!</definedName>
    <definedName name="zz" localSheetId="12">#REF!</definedName>
    <definedName name="zz" localSheetId="17">#REF!</definedName>
    <definedName name="zz" localSheetId="3">#REF!</definedName>
    <definedName name="zz" localSheetId="4">#REF!</definedName>
    <definedName name="zz" localSheetId="13">#REF!</definedName>
    <definedName name="zz" localSheetId="14">#REF!</definedName>
    <definedName name="zz" localSheetId="15">#REF!</definedName>
    <definedName name="zz">#REF!</definedName>
    <definedName name="zzz" localSheetId="12">#REF!</definedName>
    <definedName name="zzz" localSheetId="17">#REF!</definedName>
    <definedName name="zzz" localSheetId="3">#REF!</definedName>
    <definedName name="zzz" localSheetId="4">#REF!</definedName>
    <definedName name="zzz" localSheetId="13">#REF!</definedName>
    <definedName name="zzz" localSheetId="14">#REF!</definedName>
    <definedName name="zzz" localSheetId="15">#REF!</definedName>
    <definedName name="zzz">#REF!</definedName>
  </definedNames>
  <calcPr calcId="162913" concurrentCalc="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4" i="186" l="1"/>
  <c r="D24" i="186"/>
  <c r="E24" i="186"/>
  <c r="F24" i="186"/>
  <c r="G24" i="186"/>
  <c r="H24" i="186"/>
  <c r="I24" i="186"/>
  <c r="J24" i="186"/>
  <c r="K24" i="186"/>
  <c r="L24" i="186"/>
  <c r="M24" i="186"/>
  <c r="B42" i="186"/>
  <c r="C42" i="186"/>
  <c r="D42" i="186"/>
  <c r="E42" i="186"/>
  <c r="E51" i="186"/>
  <c r="F42" i="186"/>
  <c r="F51" i="186"/>
  <c r="G42" i="186"/>
  <c r="H42" i="186"/>
  <c r="I42" i="186"/>
  <c r="I51" i="186"/>
  <c r="J42" i="186"/>
  <c r="K42" i="186"/>
  <c r="L42" i="186"/>
  <c r="L51" i="186"/>
  <c r="M42" i="186"/>
  <c r="M51" i="186"/>
  <c r="B43" i="186"/>
  <c r="C43" i="186"/>
  <c r="C52" i="186"/>
  <c r="D43" i="186"/>
  <c r="E43" i="186"/>
  <c r="E52" i="186"/>
  <c r="F43" i="186"/>
  <c r="F52" i="186"/>
  <c r="G43" i="186"/>
  <c r="H43" i="186"/>
  <c r="I43" i="186"/>
  <c r="I52" i="186"/>
  <c r="J43" i="186"/>
  <c r="J52" i="186"/>
  <c r="K43" i="186"/>
  <c r="L43" i="186"/>
  <c r="M43" i="186"/>
  <c r="M52" i="186"/>
  <c r="B44" i="186"/>
  <c r="C44" i="186"/>
  <c r="D44" i="186"/>
  <c r="E44" i="186"/>
  <c r="E53" i="186"/>
  <c r="F44" i="186"/>
  <c r="F53" i="186"/>
  <c r="G44" i="186"/>
  <c r="H44" i="186"/>
  <c r="I44" i="186"/>
  <c r="I53" i="186"/>
  <c r="J44" i="186"/>
  <c r="J53" i="186"/>
  <c r="K44" i="186"/>
  <c r="L44" i="186"/>
  <c r="M44" i="186"/>
  <c r="M53" i="186"/>
  <c r="B45" i="186"/>
  <c r="C45" i="186"/>
  <c r="D45" i="186"/>
  <c r="E45" i="186"/>
  <c r="E54" i="186"/>
  <c r="F45" i="186"/>
  <c r="F54" i="186"/>
  <c r="G45" i="186"/>
  <c r="H45" i="186"/>
  <c r="I45" i="186"/>
  <c r="J45" i="186"/>
  <c r="K45" i="186"/>
  <c r="L45" i="186"/>
  <c r="M45" i="186"/>
  <c r="M54" i="186"/>
  <c r="B46" i="186"/>
  <c r="C46" i="186"/>
  <c r="C55" i="186"/>
  <c r="D46" i="186"/>
  <c r="E46" i="186"/>
  <c r="E55" i="186"/>
  <c r="F46" i="186"/>
  <c r="G46" i="186"/>
  <c r="H46" i="186"/>
  <c r="I46" i="186"/>
  <c r="I55" i="186"/>
  <c r="J46" i="186"/>
  <c r="J55" i="186"/>
  <c r="K46" i="186"/>
  <c r="L46" i="186"/>
  <c r="M46" i="186"/>
  <c r="M55" i="186"/>
  <c r="B47" i="186"/>
  <c r="G47" i="186"/>
  <c r="G56" i="186"/>
  <c r="C47" i="186"/>
  <c r="D47" i="186"/>
  <c r="E47" i="186"/>
  <c r="E56" i="186"/>
  <c r="F47" i="186"/>
  <c r="F56" i="186"/>
  <c r="H47" i="186"/>
  <c r="I47" i="186"/>
  <c r="I56" i="186"/>
  <c r="J47" i="186"/>
  <c r="J56" i="186"/>
  <c r="K47" i="186"/>
  <c r="L47" i="186"/>
  <c r="M47" i="186"/>
  <c r="M56" i="186"/>
  <c r="C51" i="186"/>
  <c r="G51" i="186"/>
  <c r="J51" i="186"/>
  <c r="K51" i="186"/>
  <c r="D52" i="186"/>
  <c r="G52" i="186"/>
  <c r="H52" i="186"/>
  <c r="L52" i="186"/>
  <c r="D53" i="186"/>
  <c r="L53" i="186"/>
  <c r="I54" i="186"/>
  <c r="J54" i="186"/>
  <c r="F55" i="186"/>
  <c r="G55" i="186"/>
  <c r="C56" i="186"/>
  <c r="D56" i="186"/>
  <c r="K56" i="186"/>
  <c r="L56" i="186"/>
  <c r="E15" i="181"/>
  <c r="I15" i="181"/>
  <c r="E20" i="181"/>
  <c r="I20" i="181"/>
  <c r="E21" i="181"/>
  <c r="C51" i="181"/>
  <c r="I21" i="181"/>
  <c r="E22" i="181"/>
  <c r="D52" i="181"/>
  <c r="I22" i="181"/>
  <c r="E23" i="181"/>
  <c r="I23" i="181"/>
  <c r="G53" i="181"/>
  <c r="E24" i="181"/>
  <c r="I24" i="181"/>
  <c r="E25" i="181"/>
  <c r="C55" i="181"/>
  <c r="I25" i="181"/>
  <c r="H55" i="181"/>
  <c r="E26" i="181"/>
  <c r="D56" i="181"/>
  <c r="I26" i="181"/>
  <c r="E27" i="181"/>
  <c r="I27" i="181"/>
  <c r="G57" i="181"/>
  <c r="E28" i="181"/>
  <c r="B58" i="181"/>
  <c r="I28" i="181"/>
  <c r="E29" i="181"/>
  <c r="C59" i="181"/>
  <c r="I29" i="181"/>
  <c r="H59" i="181"/>
  <c r="E30" i="181"/>
  <c r="D60" i="181"/>
  <c r="I30" i="181"/>
  <c r="E31" i="181"/>
  <c r="I31" i="181"/>
  <c r="H61" i="181"/>
  <c r="E32" i="181"/>
  <c r="B62" i="181"/>
  <c r="I32" i="181"/>
  <c r="E33" i="181"/>
  <c r="C63" i="181"/>
  <c r="I33" i="181"/>
  <c r="H63" i="181"/>
  <c r="E34" i="181"/>
  <c r="D64" i="181"/>
  <c r="I34" i="181"/>
  <c r="E35" i="181"/>
  <c r="I35" i="181"/>
  <c r="I65" i="181"/>
  <c r="E36" i="181"/>
  <c r="B66" i="181"/>
  <c r="I36" i="181"/>
  <c r="E37" i="181"/>
  <c r="C67" i="181"/>
  <c r="I37" i="181"/>
  <c r="H67" i="181"/>
  <c r="E38" i="181"/>
  <c r="D68" i="181"/>
  <c r="I38" i="181"/>
  <c r="E39" i="181"/>
  <c r="I39" i="181"/>
  <c r="E40" i="181"/>
  <c r="B70" i="181"/>
  <c r="I40" i="181"/>
  <c r="E41" i="181"/>
  <c r="C71" i="181"/>
  <c r="I41" i="181"/>
  <c r="H71" i="181"/>
  <c r="E42" i="181"/>
  <c r="D72" i="181"/>
  <c r="I42" i="181"/>
  <c r="E43" i="181"/>
  <c r="I43" i="181"/>
  <c r="G73" i="181"/>
  <c r="E44" i="181"/>
  <c r="B74" i="181"/>
  <c r="I44" i="181"/>
  <c r="E45" i="181"/>
  <c r="C75" i="181"/>
  <c r="I45" i="181"/>
  <c r="H75" i="181"/>
  <c r="D46" i="181"/>
  <c r="G46" i="181"/>
  <c r="H46" i="181"/>
  <c r="I46" i="181"/>
  <c r="I76" i="181"/>
  <c r="D50" i="181"/>
  <c r="G50" i="181"/>
  <c r="H50" i="181"/>
  <c r="I50" i="181"/>
  <c r="B51" i="181"/>
  <c r="D51" i="181"/>
  <c r="E51" i="181"/>
  <c r="G51" i="181"/>
  <c r="G52" i="181"/>
  <c r="H52" i="181"/>
  <c r="I52" i="181"/>
  <c r="B53" i="181"/>
  <c r="C53" i="181"/>
  <c r="D53" i="181"/>
  <c r="H53" i="181"/>
  <c r="G54" i="181"/>
  <c r="H54" i="181"/>
  <c r="I54" i="181"/>
  <c r="B55" i="181"/>
  <c r="D55" i="181"/>
  <c r="E55" i="181"/>
  <c r="G55" i="181"/>
  <c r="I55" i="181"/>
  <c r="G56" i="181"/>
  <c r="H56" i="181"/>
  <c r="I56" i="181"/>
  <c r="B57" i="181"/>
  <c r="C57" i="181"/>
  <c r="D57" i="181"/>
  <c r="H57" i="181"/>
  <c r="I57" i="181"/>
  <c r="G58" i="181"/>
  <c r="H58" i="181"/>
  <c r="I58" i="181"/>
  <c r="B59" i="181"/>
  <c r="D59" i="181"/>
  <c r="E59" i="181"/>
  <c r="I59" i="181"/>
  <c r="B60" i="181"/>
  <c r="G60" i="181"/>
  <c r="H60" i="181"/>
  <c r="I60" i="181"/>
  <c r="B61" i="181"/>
  <c r="C61" i="181"/>
  <c r="D61" i="181"/>
  <c r="G61" i="181"/>
  <c r="I61" i="181"/>
  <c r="C62" i="181"/>
  <c r="G62" i="181"/>
  <c r="H62" i="181"/>
  <c r="I62" i="181"/>
  <c r="B63" i="181"/>
  <c r="D63" i="181"/>
  <c r="E63" i="181"/>
  <c r="G63" i="181"/>
  <c r="C64" i="181"/>
  <c r="G64" i="181"/>
  <c r="H64" i="181"/>
  <c r="I64" i="181"/>
  <c r="B65" i="181"/>
  <c r="C65" i="181"/>
  <c r="D65" i="181"/>
  <c r="G65" i="181"/>
  <c r="H65" i="181"/>
  <c r="D66" i="181"/>
  <c r="G66" i="181"/>
  <c r="H66" i="181"/>
  <c r="I66" i="181"/>
  <c r="B67" i="181"/>
  <c r="D67" i="181"/>
  <c r="E67" i="181"/>
  <c r="G67" i="181"/>
  <c r="I67" i="181"/>
  <c r="G68" i="181"/>
  <c r="H68" i="181"/>
  <c r="I68" i="181"/>
  <c r="B69" i="181"/>
  <c r="C69" i="181"/>
  <c r="D69" i="181"/>
  <c r="E69" i="181"/>
  <c r="G69" i="181"/>
  <c r="H69" i="181"/>
  <c r="I69" i="181"/>
  <c r="G70" i="181"/>
  <c r="H70" i="181"/>
  <c r="I70" i="181"/>
  <c r="B71" i="181"/>
  <c r="D71" i="181"/>
  <c r="E71" i="181"/>
  <c r="G71" i="181"/>
  <c r="I71" i="181"/>
  <c r="G72" i="181"/>
  <c r="H72" i="181"/>
  <c r="I72" i="181"/>
  <c r="B73" i="181"/>
  <c r="C73" i="181"/>
  <c r="D73" i="181"/>
  <c r="H73" i="181"/>
  <c r="I73" i="181"/>
  <c r="G74" i="181"/>
  <c r="H74" i="181"/>
  <c r="I74" i="181"/>
  <c r="B75" i="181"/>
  <c r="D75" i="181"/>
  <c r="E75" i="181"/>
  <c r="I75" i="181"/>
  <c r="G76" i="181"/>
  <c r="H76" i="181"/>
  <c r="E17" i="180"/>
  <c r="B43" i="180"/>
  <c r="J17" i="180"/>
  <c r="G43" i="180"/>
  <c r="E18" i="180"/>
  <c r="B44" i="180"/>
  <c r="J18" i="180"/>
  <c r="E25" i="180"/>
  <c r="B50" i="180"/>
  <c r="J25" i="180"/>
  <c r="G50" i="180"/>
  <c r="E26" i="180"/>
  <c r="B51" i="180"/>
  <c r="H26" i="180"/>
  <c r="J26" i="180"/>
  <c r="G51" i="180"/>
  <c r="E33" i="180"/>
  <c r="B57" i="180"/>
  <c r="J33" i="180"/>
  <c r="G57" i="180"/>
  <c r="D34" i="180"/>
  <c r="E34" i="180"/>
  <c r="B58" i="180"/>
  <c r="J34" i="180"/>
  <c r="G58" i="180"/>
  <c r="D40" i="180"/>
  <c r="B41" i="180"/>
  <c r="C41" i="180"/>
  <c r="D41" i="180"/>
  <c r="E41" i="180"/>
  <c r="G41" i="180"/>
  <c r="H41" i="180"/>
  <c r="I41" i="180"/>
  <c r="J41" i="180"/>
  <c r="B42" i="180"/>
  <c r="C42" i="180"/>
  <c r="D42" i="180"/>
  <c r="E42" i="180"/>
  <c r="G42" i="180"/>
  <c r="H42" i="180"/>
  <c r="I42" i="180"/>
  <c r="J42" i="180"/>
  <c r="C43" i="180"/>
  <c r="D43" i="180"/>
  <c r="H43" i="180"/>
  <c r="I43" i="180"/>
  <c r="J43" i="180"/>
  <c r="D44" i="180"/>
  <c r="E44" i="180"/>
  <c r="G44" i="180"/>
  <c r="H44" i="180"/>
  <c r="I44" i="180"/>
  <c r="J44" i="180"/>
  <c r="B48" i="180"/>
  <c r="C48" i="180"/>
  <c r="D48" i="180"/>
  <c r="E48" i="180"/>
  <c r="G48" i="180"/>
  <c r="H48" i="180"/>
  <c r="I48" i="180"/>
  <c r="J48" i="180"/>
  <c r="B49" i="180"/>
  <c r="C49" i="180"/>
  <c r="D49" i="180"/>
  <c r="E49" i="180"/>
  <c r="G49" i="180"/>
  <c r="H49" i="180"/>
  <c r="I49" i="180"/>
  <c r="J49" i="180"/>
  <c r="C50" i="180"/>
  <c r="E50" i="180"/>
  <c r="H50" i="180"/>
  <c r="I50" i="180"/>
  <c r="J50" i="180"/>
  <c r="C51" i="180"/>
  <c r="D51" i="180"/>
  <c r="I51" i="180"/>
  <c r="J51" i="180"/>
  <c r="B55" i="180"/>
  <c r="C55" i="180"/>
  <c r="D55" i="180"/>
  <c r="E55" i="180"/>
  <c r="G55" i="180"/>
  <c r="H55" i="180"/>
  <c r="I55" i="180"/>
  <c r="J55" i="180"/>
  <c r="B56" i="180"/>
  <c r="C56" i="180"/>
  <c r="D56" i="180"/>
  <c r="E56" i="180"/>
  <c r="G56" i="180"/>
  <c r="H56" i="180"/>
  <c r="I56" i="180"/>
  <c r="J56" i="180"/>
  <c r="C57" i="180"/>
  <c r="D57" i="180"/>
  <c r="E57" i="180"/>
  <c r="H57" i="180"/>
  <c r="C58" i="180"/>
  <c r="D58" i="180"/>
  <c r="E58" i="180"/>
  <c r="H58" i="180"/>
  <c r="I58" i="180"/>
  <c r="J58" i="180"/>
  <c r="L40" i="176"/>
  <c r="L41" i="176"/>
  <c r="L42" i="176"/>
  <c r="L43" i="176"/>
  <c r="L44" i="176"/>
  <c r="L32" i="176"/>
  <c r="L33" i="176"/>
  <c r="L34" i="176"/>
  <c r="L35" i="176"/>
  <c r="L36" i="176"/>
  <c r="L37" i="176"/>
  <c r="L45" i="176"/>
  <c r="K45" i="176"/>
  <c r="K44" i="176"/>
  <c r="K43" i="176"/>
  <c r="K42" i="176"/>
  <c r="K41" i="176"/>
  <c r="K40" i="176"/>
  <c r="L39" i="176"/>
  <c r="K39" i="176"/>
  <c r="L38" i="176"/>
  <c r="K38" i="176"/>
  <c r="K37" i="176"/>
  <c r="K36" i="176"/>
  <c r="K35" i="176"/>
  <c r="K34" i="176"/>
  <c r="K33" i="176"/>
  <c r="K32" i="176"/>
  <c r="L31" i="176"/>
  <c r="K31" i="176"/>
  <c r="L30" i="176"/>
  <c r="K30" i="176"/>
  <c r="L29" i="176"/>
  <c r="K29" i="176"/>
  <c r="L28" i="176"/>
  <c r="K28" i="176"/>
  <c r="L27" i="176"/>
  <c r="K27" i="176"/>
  <c r="L26" i="176"/>
  <c r="K26" i="176"/>
  <c r="L25" i="176"/>
  <c r="K25" i="176"/>
  <c r="L24" i="176"/>
  <c r="K24" i="176"/>
  <c r="L23" i="176"/>
  <c r="K23" i="176"/>
  <c r="L22" i="176"/>
  <c r="K22" i="176"/>
  <c r="L21" i="176"/>
  <c r="K21" i="176"/>
  <c r="L20" i="176"/>
  <c r="K20" i="176"/>
  <c r="L18" i="176"/>
  <c r="K18" i="176"/>
  <c r="K14" i="176"/>
  <c r="E59" i="175"/>
  <c r="E58" i="175"/>
  <c r="E57" i="175"/>
  <c r="E56" i="175"/>
  <c r="E55" i="175"/>
  <c r="E54" i="175"/>
  <c r="E53" i="175"/>
  <c r="E52" i="175"/>
  <c r="E51" i="175"/>
  <c r="E50" i="175"/>
  <c r="E49" i="175"/>
  <c r="E48" i="175"/>
  <c r="E47" i="175"/>
  <c r="E46" i="175"/>
  <c r="F42" i="175"/>
  <c r="E42" i="175"/>
  <c r="F41" i="175"/>
  <c r="E41" i="175"/>
  <c r="F40" i="175"/>
  <c r="E40" i="175"/>
  <c r="F39" i="175"/>
  <c r="E39" i="175"/>
  <c r="F38" i="175"/>
  <c r="E38" i="175"/>
  <c r="F37" i="175"/>
  <c r="E37" i="175"/>
  <c r="F36" i="175"/>
  <c r="E36" i="175"/>
  <c r="F35" i="175"/>
  <c r="E35" i="175"/>
  <c r="F34" i="175"/>
  <c r="E34" i="175"/>
  <c r="F33" i="175"/>
  <c r="E33" i="175"/>
  <c r="F32" i="175"/>
  <c r="E32" i="175"/>
  <c r="F31" i="175"/>
  <c r="E31" i="175"/>
  <c r="F30" i="175"/>
  <c r="E30" i="175"/>
  <c r="F29" i="175"/>
  <c r="E29" i="175"/>
  <c r="B15" i="169"/>
  <c r="B14" i="169"/>
  <c r="B13" i="169"/>
  <c r="D62" i="181"/>
  <c r="E62" i="181"/>
  <c r="B54" i="181"/>
  <c r="C54" i="181"/>
  <c r="I57" i="180"/>
  <c r="E51" i="180"/>
  <c r="C74" i="181"/>
  <c r="D74" i="181"/>
  <c r="E74" i="181"/>
  <c r="B72" i="181"/>
  <c r="C72" i="181"/>
  <c r="E72" i="181"/>
  <c r="E65" i="181"/>
  <c r="C60" i="181"/>
  <c r="E60" i="181"/>
  <c r="C58" i="181"/>
  <c r="D58" i="181"/>
  <c r="E58" i="181"/>
  <c r="B56" i="181"/>
  <c r="B52" i="181"/>
  <c r="C54" i="186"/>
  <c r="G54" i="186"/>
  <c r="K54" i="186"/>
  <c r="D54" i="186"/>
  <c r="H54" i="186"/>
  <c r="L54" i="186"/>
  <c r="C53" i="186"/>
  <c r="G53" i="186"/>
  <c r="K53" i="186"/>
  <c r="E73" i="181"/>
  <c r="D70" i="181"/>
  <c r="C68" i="181"/>
  <c r="C66" i="181"/>
  <c r="E66" i="181"/>
  <c r="B64" i="181"/>
  <c r="E64" i="181"/>
  <c r="E57" i="181"/>
  <c r="D54" i="181"/>
  <c r="H51" i="181"/>
  <c r="I51" i="181"/>
  <c r="H56" i="186"/>
  <c r="K55" i="186"/>
  <c r="L55" i="186"/>
  <c r="H55" i="186"/>
  <c r="D55" i="186"/>
  <c r="H51" i="186"/>
  <c r="D51" i="186"/>
  <c r="E46" i="181"/>
  <c r="D76" i="181"/>
  <c r="B50" i="181"/>
  <c r="C50" i="181"/>
  <c r="E50" i="181"/>
  <c r="J57" i="180"/>
  <c r="H51" i="180"/>
  <c r="D50" i="180"/>
  <c r="C44" i="180"/>
  <c r="E43" i="180"/>
  <c r="G75" i="181"/>
  <c r="C70" i="181"/>
  <c r="E70" i="181"/>
  <c r="B68" i="181"/>
  <c r="E68" i="181"/>
  <c r="I63" i="181"/>
  <c r="E61" i="181"/>
  <c r="G59" i="181"/>
  <c r="C56" i="181"/>
  <c r="I53" i="181"/>
  <c r="E53" i="181"/>
  <c r="C52" i="181"/>
  <c r="H53" i="186"/>
  <c r="K52" i="186"/>
  <c r="E54" i="181"/>
  <c r="E52" i="181"/>
  <c r="C76" i="181"/>
  <c r="B76" i="181"/>
  <c r="E76" i="181"/>
  <c r="E56" i="181"/>
</calcChain>
</file>

<file path=xl/sharedStrings.xml><?xml version="1.0" encoding="utf-8"?>
<sst xmlns="http://schemas.openxmlformats.org/spreadsheetml/2006/main" count="1378" uniqueCount="637">
  <si>
    <t>Totale</t>
  </si>
  <si>
    <t>Trento</t>
  </si>
  <si>
    <t>ANNI
REGIONI</t>
  </si>
  <si>
    <t>Piemonte</t>
  </si>
  <si>
    <t>Liguria</t>
  </si>
  <si>
    <t>Lombardia</t>
  </si>
  <si>
    <t>Trentino-Alto Adige/Südtirol</t>
  </si>
  <si>
    <t>Bolzano/Bozen</t>
  </si>
  <si>
    <t>Veneto</t>
  </si>
  <si>
    <t>Friuli-Venezia Giulia</t>
  </si>
  <si>
    <t>Emilia-Romagna</t>
  </si>
  <si>
    <t>Toscana</t>
  </si>
  <si>
    <t>Umbria</t>
  </si>
  <si>
    <t>Marche</t>
  </si>
  <si>
    <t>Lazio</t>
  </si>
  <si>
    <t>Abruzzo</t>
  </si>
  <si>
    <t>Molise</t>
  </si>
  <si>
    <t>Campania</t>
  </si>
  <si>
    <t>Puglia</t>
  </si>
  <si>
    <t>Basilicata</t>
  </si>
  <si>
    <t>Calabria</t>
  </si>
  <si>
    <t>Sicilia</t>
  </si>
  <si>
    <t>Sardegna</t>
  </si>
  <si>
    <t>Nord-ovest</t>
  </si>
  <si>
    <t>Nord-est</t>
  </si>
  <si>
    <t>Centro</t>
  </si>
  <si>
    <t>Sud</t>
  </si>
  <si>
    <t>Isole</t>
  </si>
  <si>
    <t>ITALIA</t>
  </si>
  <si>
    <t>Stranieri</t>
  </si>
  <si>
    <t>Valle d'Aosta/
Vallée d'Aoste</t>
  </si>
  <si>
    <t xml:space="preserve">Bolzano/Bozen  </t>
  </si>
  <si>
    <t/>
  </si>
  <si>
    <t xml:space="preserve">Friuli-Venezia Giulia </t>
  </si>
  <si>
    <t>Detenzione
domiciliare</t>
  </si>
  <si>
    <t>Detenuti presenti</t>
  </si>
  <si>
    <t>Indice di
affolla-
mento 
(c)</t>
  </si>
  <si>
    <t>Trentino-Alto 
Adige/Südtirol</t>
  </si>
  <si>
    <t>Fonte: Ministero della giustizia - Dipartimento dell'amministrazione penitenziaria</t>
  </si>
  <si>
    <t>(c) Detenuti presenti per 100 posti letto regolamentari.</t>
  </si>
  <si>
    <t>Tavola 6.17</t>
  </si>
  <si>
    <t>Italiani</t>
  </si>
  <si>
    <t xml:space="preserve">Totale </t>
  </si>
  <si>
    <t>%</t>
  </si>
  <si>
    <t xml:space="preserve">Contro la persona </t>
  </si>
  <si>
    <t xml:space="preserve">Contro la famiglia </t>
  </si>
  <si>
    <t>Istigazione, sfruttamento, favoreggiamento della prostituzione</t>
  </si>
  <si>
    <t xml:space="preserve">Contro il patrimonio </t>
  </si>
  <si>
    <t xml:space="preserve">Contro l'economia pubblica </t>
  </si>
  <si>
    <t xml:space="preserve">Contro l'incolumità pubblica </t>
  </si>
  <si>
    <t>Violazioni delle norme in materia di stupefacenti</t>
  </si>
  <si>
    <t xml:space="preserve">Contro la fede pubblica </t>
  </si>
  <si>
    <t xml:space="preserve">Contro la personalità dello Stato </t>
  </si>
  <si>
    <t xml:space="preserve">Contro la pubblica amministrazione </t>
  </si>
  <si>
    <t xml:space="preserve">Contro l'amministrazione della giustizia </t>
  </si>
  <si>
    <t xml:space="preserve">Contro il sentimento e la pietà dei defunti </t>
  </si>
  <si>
    <t>Violazioni delle norme in materia di armi ed esplosivi</t>
  </si>
  <si>
    <t>Violazione delle norme sull'immigrazione</t>
  </si>
  <si>
    <t>Altri delitti</t>
  </si>
  <si>
    <t xml:space="preserve">Contravvenzioni </t>
  </si>
  <si>
    <t>Condannati non definitivi: appellanti</t>
  </si>
  <si>
    <t>Condannati non definitivi: ricorrenti</t>
  </si>
  <si>
    <t>Condannati definitivi</t>
  </si>
  <si>
    <t>Sottoposti a misure di sicurezza</t>
  </si>
  <si>
    <t>Tavola 6.18</t>
  </si>
  <si>
    <t>ANNI
CLASSI DI ETÀ
PRESA IN CARICO</t>
  </si>
  <si>
    <t>14-15 anni</t>
  </si>
  <si>
    <t>16-17 anni</t>
  </si>
  <si>
    <t xml:space="preserve">Presi in carico per la prima volta nell'anno </t>
  </si>
  <si>
    <t>Tavola 6.19</t>
  </si>
  <si>
    <t>ANNI
CLASSI DI ETÀ</t>
  </si>
  <si>
    <t>CENTRI DI PRIMA ACCOGLIENZA</t>
  </si>
  <si>
    <t>COMUNITÀ</t>
  </si>
  <si>
    <t>ISTITUTI PENALI PER I MINORENNI</t>
  </si>
  <si>
    <t>Tavola 6.20</t>
  </si>
  <si>
    <t>ANNI
MOTIVI</t>
  </si>
  <si>
    <t>Arresto in flagranza</t>
  </si>
  <si>
    <t>Fermo</t>
  </si>
  <si>
    <t>Accompagnamento a seguito di flagranza</t>
  </si>
  <si>
    <t>Applicazione misura cautelare del collocamento in comunità</t>
  </si>
  <si>
    <t>Trasformazione misura cautelare, da prescrizioni o permanenza in casa</t>
  </si>
  <si>
    <t>Trasformazione misura cautelare, da custodia in Istituto penale per minori</t>
  </si>
  <si>
    <t>Fine periodo di aggravamento in Istituto penale per minori</t>
  </si>
  <si>
    <t>Applicazione messa alla prova</t>
  </si>
  <si>
    <t>Applicazione sanzioni sostitutive</t>
  </si>
  <si>
    <t>Applicazione misure di sicurezza</t>
  </si>
  <si>
    <t>Per custodia cautelare</t>
  </si>
  <si>
    <t>Per esecuzione di pena</t>
  </si>
  <si>
    <t>Tavola 6.21</t>
  </si>
  <si>
    <t>Contro la persona</t>
  </si>
  <si>
    <t>Contro il patrimonio</t>
  </si>
  <si>
    <t>Violazione delle disposizioni in materia di stupefacenti</t>
  </si>
  <si>
    <t>Violazione delle disposizioni in materia di armi</t>
  </si>
  <si>
    <t>Resistenza, violenza, oltraggio a pubblico ufficiale</t>
  </si>
  <si>
    <t xml:space="preserve">(a) I detenuti possono lavorare alle dipendenze dell'Amministrazione penitenziaria oppure in proprio, per datori di lavoro esterni o cooperative (non alle dipendenze dell'Amministrazione penitenziaria). </t>
  </si>
  <si>
    <t>TIPOLOGIE DI REATI COMMESSI (a)</t>
  </si>
  <si>
    <t>POSIZIONI GIURIDICHE</t>
  </si>
  <si>
    <t>PERIODI DI PRESA IN CARICO</t>
  </si>
  <si>
    <t>Di cui: femmine</t>
  </si>
  <si>
    <t>ANNI
REATI
POSIZIONI GIURIDICHE</t>
  </si>
  <si>
    <t>Valle d'Aosta/Vallée d'Aoste</t>
  </si>
  <si>
    <t>(a) La numerosità indicata per ogni categoria di reato corrisponde esattamente al numero di soggetti coinvolti. Nel caso in cui ad un soggetto siano ascritti reati appartenenti a categorie diverse, egli viene conteggiato all'interno di ognuna di esse. Ne consegue che ogni categoria deve essere considerata a sé stante e non risulta corretto sommare le frequenze.</t>
  </si>
  <si>
    <t>Ingresso (in area assistita) in attesa di collocamento in comunità</t>
  </si>
  <si>
    <t>Contro l'ordine pubblico (b)</t>
  </si>
  <si>
    <t>Di cui: Stranieri</t>
  </si>
  <si>
    <t>Di cui: 
Femmine
(%)</t>
  </si>
  <si>
    <t>Di cui:</t>
  </si>
  <si>
    <t>Tossicodipendenti</t>
  </si>
  <si>
    <t>Lavoranti</t>
  </si>
  <si>
    <t>Lavoranti 
all'esterno 
dell'istituto
(%) (b)</t>
  </si>
  <si>
    <t>Lavoranti non alle
dipendenze 
dell'amministra-
zione peniten-
ziaria (%) (a)</t>
  </si>
  <si>
    <t>Stra-
nieri 
(%)</t>
  </si>
  <si>
    <t>Fem-
mine
(%)</t>
  </si>
  <si>
    <t>Di cui: Femmine</t>
  </si>
  <si>
    <t>Condannati sottoposti a misure alternative</t>
  </si>
  <si>
    <t>Di cui: Fem-
mine
(%)</t>
  </si>
  <si>
    <t>Valori assoluti</t>
  </si>
  <si>
    <t>In % sul totale dei detenuti presenti</t>
  </si>
  <si>
    <t>(b) Esclusa l'associazione di tipo mafioso (416bis c.p.).</t>
  </si>
  <si>
    <t>2015</t>
  </si>
  <si>
    <t>Semilibertà</t>
  </si>
  <si>
    <t>(b) I detenuti lavorano sia all'interno dell'istituto che all'esterno. In questo caso si tratta di lavoranti all'esterno ex art. 21, legge 354/75 e semiliberi ex art. 48, legge 354/75 impegnati in attività lavorative.</t>
  </si>
  <si>
    <t>2016</t>
  </si>
  <si>
    <t>In attesa di primo giudizio (c)</t>
  </si>
  <si>
    <t>Condannati non definitivi: misto (d)</t>
  </si>
  <si>
    <t>(c) Comprende anche i soggetti per i quali è momentaneamente impossibile inserire nell'archivio informatico lo stato giuridico, in quanto non sono ancora disponibili tutti gli atti ufficiali necessari.</t>
  </si>
  <si>
    <t>(d) Nella categoria “misto” confluiscono i detenuti imputati con a carico più fatti, ciascuno dei quali con il relativo stato giuridico, purché senza nessuna condanna definitiva.</t>
  </si>
  <si>
    <t>TIPOLOGIE DI DELITTO</t>
  </si>
  <si>
    <t>Per tipo di misura</t>
  </si>
  <si>
    <t>Tavola 6.22</t>
  </si>
  <si>
    <t>2017</t>
  </si>
  <si>
    <t>Fonte: Ministero della giustizia - Dipartimento per la giustizia minorile e di comunità</t>
  </si>
  <si>
    <t>Tavola 6.23</t>
  </si>
  <si>
    <t>Contro la moralità pubblica 
e il buon costume</t>
  </si>
  <si>
    <t>Associazione di tipo mafioso (416bis c.p.)</t>
  </si>
  <si>
    <t>Affidamento in prova</t>
  </si>
  <si>
    <t>Anno 2018</t>
  </si>
  <si>
    <t>2018</t>
  </si>
  <si>
    <t>ANNO 2018</t>
  </si>
  <si>
    <t>2018 - PER REGIONE</t>
  </si>
  <si>
    <r>
      <t>Di cui</t>
    </r>
    <r>
      <rPr>
        <sz val="7"/>
        <color indexed="10"/>
        <rFont val="Arial"/>
        <family val="2"/>
      </rPr>
      <t>:</t>
    </r>
    <r>
      <rPr>
        <sz val="7"/>
        <rFont val="Arial"/>
        <family val="2"/>
      </rPr>
      <t xml:space="preserve"> 
Tossico-alcool
dipendenti (%)</t>
    </r>
  </si>
  <si>
    <t>18 anni e oltre (a)</t>
  </si>
  <si>
    <t>CLASSI DI ETÀ ALLA PRIMA PRESA IN CARICO (b)</t>
  </si>
  <si>
    <t>CLASSI DI ETÀ NELL'ANNO CONSIDERATO (c)</t>
  </si>
  <si>
    <t>(a) I soggetti che hanno commesso il reato da minorenni rimangono in carico ai Servizi minorili anche dopo il compimento della maggiore età, fino all’età di 21 anni (art.24 D.Lgs.28 luglio 1989 n. 272). Il Decreto Legge 26 giugno 2014 n. 92, convertito con modificazioni in Legge 11 agosto 2014, n.117, ha modificato tale normativa estendendo la competenza dei Servizi minorili fino al compimento dei 25 anni, sempre che non ricorrano particolari ragioni di sicurezza valutate dal giudice competente, tenuto conto anche delle finalità educative.</t>
  </si>
  <si>
    <t>(b) I dati sono riferiti all'età dei soggetti alla prima presa in carico (che può essere avvenuta in anni precedenti).</t>
  </si>
  <si>
    <t>(c) I dati sono riferiti all'età dei soggetti nell'anno considerato, calcolata al primo gennaio per quelli già in carico, e alla data della presa in carico per i nuovi soggetti.</t>
  </si>
  <si>
    <t>Detenuti presenti nelle strutture penitenziarie per adulti al 31 dicembre per cittadinanza, sesso, tipologia di reato commesso e posizione giuridica</t>
  </si>
  <si>
    <t>Detenuti presenti nelle strutture penitenziarie per adulti, stranieri, tossicodipendenti e lavoranti al 31 dicembre per sesso e regione di detenzione, capienza delle strutture per regione</t>
  </si>
  <si>
    <r>
      <t>Minorenni e giovani adulti</t>
    </r>
    <r>
      <rPr>
        <sz val="9"/>
        <rFont val="Arial"/>
        <family val="2"/>
      </rPr>
      <t xml:space="preserve"> (a)</t>
    </r>
    <r>
      <rPr>
        <b/>
        <sz val="9"/>
        <rFont val="Arial"/>
        <family val="2"/>
      </rPr>
      <t xml:space="preserve"> presenti al 31 dicembre nei servizi residenziali della giustizia minorile per cittadinanza, sesso, tipologia di servizio e classe di età</t>
    </r>
  </si>
  <si>
    <t>Anni 2014-2018</t>
  </si>
  <si>
    <t>ANNI</t>
  </si>
  <si>
    <t>..</t>
  </si>
  <si>
    <t>TOTALE</t>
  </si>
  <si>
    <t>(a) La somma dei delitti distinti per regione e per ripartizione può non coincidere con il totale Italia, a causa della mancata precisazione, per alcuni delitti, del luogo ove sono stati commessi; analoga considerazione è valida per le province autonome del Trentino-Alto Adige/Südtirol e il totale regionale.</t>
  </si>
  <si>
    <t xml:space="preserve">Piemonte </t>
  </si>
  <si>
    <t>VALORI PER 100.000 ABITANTI</t>
  </si>
  <si>
    <t>VALORI ASSOLUTI</t>
  </si>
  <si>
    <t>Normativa sugli 
stupefacenti</t>
  </si>
  <si>
    <t>Ricet-
tazione</t>
  </si>
  <si>
    <t>Truffe e 
frodi 
informa-
tiche</t>
  </si>
  <si>
    <t>Estor-
sioni</t>
  </si>
  <si>
    <t>Rapine</t>
  </si>
  <si>
    <t>Furti</t>
  </si>
  <si>
    <t>Sfruttamento
e favoreggia-
mento della
prostituzione</t>
  </si>
  <si>
    <t>Violenze 
sessuali</t>
  </si>
  <si>
    <t>Lesioni 
dolose</t>
  </si>
  <si>
    <t>Omicidi
volontari
tentati</t>
  </si>
  <si>
    <t>Tipo di delitto</t>
  </si>
  <si>
    <r>
      <t xml:space="preserve">Delitti denunciati dalle forze di polizia all'autorità giudiziaria per tipo e regione del commesso delitto </t>
    </r>
    <r>
      <rPr>
        <sz val="9"/>
        <rFont val="Arial"/>
        <family val="2"/>
      </rPr>
      <t>(a)</t>
    </r>
  </si>
  <si>
    <t>Tavola 6.11</t>
  </si>
  <si>
    <t>(b) Il numero dei delitti è superiore al numero degli ingressi in quanto un minore può essere entrato nella struttura per aver commesso più delitti.</t>
  </si>
  <si>
    <t>Omicidi 
volontari 
consumati</t>
  </si>
  <si>
    <r>
      <t xml:space="preserve">Condannati adulti </t>
    </r>
    <r>
      <rPr>
        <sz val="9"/>
        <rFont val="Arial"/>
        <family val="2"/>
      </rPr>
      <t>(a)</t>
    </r>
    <r>
      <rPr>
        <b/>
        <sz val="9"/>
        <rFont val="Arial"/>
        <family val="2"/>
      </rPr>
      <t xml:space="preserve"> sottoposti a misure alternative alla detenzione al 31 dicembre per alcune caratteristiche e regione di esecuzione della misura</t>
    </r>
  </si>
  <si>
    <t>(a) I dati si riferiscono ai condannati per reati commessi dopo il compimento dei diciotto anni di età.</t>
  </si>
  <si>
    <r>
      <t xml:space="preserve">Minorenni e giovani adulti </t>
    </r>
    <r>
      <rPr>
        <sz val="9"/>
        <rFont val="Arial"/>
        <family val="2"/>
      </rPr>
      <t>(a)</t>
    </r>
    <r>
      <rPr>
        <b/>
        <sz val="9"/>
        <rFont val="Arial"/>
        <family val="2"/>
      </rPr>
      <t xml:space="preserve"> in carico,  nel corso dell'anno, agli uffici di servizio sociale per i minorenni per cittadinanza, sesso, classe di età e periodo di presa in carico</t>
    </r>
  </si>
  <si>
    <t>Ingressi, nel corso dell'anno, nei servizi residenziali della giustizia minorile per cittadinanza, sesso, tipologia di servizio e motivo</t>
  </si>
  <si>
    <r>
      <t xml:space="preserve">Delitti a carico dei minorenni e giovani adulti </t>
    </r>
    <r>
      <rPr>
        <sz val="9"/>
        <rFont val="Arial"/>
        <family val="2"/>
      </rPr>
      <t>(a)</t>
    </r>
    <r>
      <rPr>
        <b/>
        <sz val="9"/>
        <rFont val="Arial"/>
        <family val="2"/>
      </rPr>
      <t xml:space="preserve"> entrati, nel corso dell'anno, nei servizi residenziali della giustizia minorile per cittadinanza e sesso degli autori, tipologia di servizio e di delitto</t>
    </r>
    <r>
      <rPr>
        <sz val="9"/>
        <rFont val="Arial"/>
        <family val="2"/>
      </rPr>
      <t xml:space="preserve"> (b) </t>
    </r>
  </si>
  <si>
    <t>Italia</t>
  </si>
  <si>
    <t xml:space="preserve">Tavola 6.12 </t>
  </si>
  <si>
    <t>Delitti denunciati</t>
  </si>
  <si>
    <t>Persone denunciate per le quali 
è iniziata l'azione penale</t>
  </si>
  <si>
    <t>Di autore noto per cui è iniziata l'azione penale</t>
  </si>
  <si>
    <t>Di autore noto archiviati</t>
  </si>
  <si>
    <t>Per 100.000 abitanti</t>
  </si>
  <si>
    <t>Per 
100.000
abitanti</t>
  </si>
  <si>
    <t>Di cui nati
all'estero (%)</t>
  </si>
  <si>
    <t>Estero</t>
  </si>
  <si>
    <t xml:space="preserve">Non indicato </t>
  </si>
  <si>
    <t>-</t>
  </si>
  <si>
    <t>….</t>
  </si>
  <si>
    <t>Tavola 6.13</t>
  </si>
  <si>
    <t>ANNI                                               
TIPI DI DELITTO</t>
  </si>
  <si>
    <t>Delitti archiviati</t>
  </si>
  <si>
    <t>Delitti per cui è iniziata l'azione penale</t>
  </si>
  <si>
    <t>Totale (valori assoluti)</t>
  </si>
  <si>
    <t>Mancanza
di condi-
zioni di 
procedi-
bilità (%)</t>
  </si>
  <si>
    <t>Pre-
scri-
zione (%)</t>
  </si>
  <si>
    <t>Estin-
zione 
per altri 
motivi (%)</t>
  </si>
  <si>
    <t>Cita-
zione 
diretta
a giu-
dizio (%)</t>
  </si>
  <si>
    <t>Decreto 
penale 
di condanna (%)</t>
  </si>
  <si>
    <t>Giudi-
zio 
direttis-
simo (%)</t>
  </si>
  <si>
    <t>Rinvio a 
giudizio da
udienza 
preliminare (%)</t>
  </si>
  <si>
    <t>Giudi-
zio
imme-
diato (%)</t>
  </si>
  <si>
    <t>Applica-
zione 
della 
pena su 
richiesta (%)</t>
  </si>
  <si>
    <t xml:space="preserve">Omicidio volontario consumato </t>
  </si>
  <si>
    <t xml:space="preserve">Omicidio volontario tentato </t>
  </si>
  <si>
    <t>Percosse</t>
  </si>
  <si>
    <t>Lesioni personali volontarie</t>
  </si>
  <si>
    <t>Minaccia</t>
  </si>
  <si>
    <t>Diffamazione</t>
  </si>
  <si>
    <t>Atti persecutori (stalking)</t>
  </si>
  <si>
    <t>Furto</t>
  </si>
  <si>
    <t>Danneggiamento</t>
  </si>
  <si>
    <t>Rapina</t>
  </si>
  <si>
    <t>Estorsione</t>
  </si>
  <si>
    <t>Sequestro di persona</t>
  </si>
  <si>
    <t>Truffa</t>
  </si>
  <si>
    <t>Frode informatica</t>
  </si>
  <si>
    <t xml:space="preserve">Bancarotta </t>
  </si>
  <si>
    <t>Peculato</t>
  </si>
  <si>
    <t>Concussione</t>
  </si>
  <si>
    <t>Corruzione</t>
  </si>
  <si>
    <t>Omissione di atti d'ufficio</t>
  </si>
  <si>
    <t>Violazione delle leggi in materia di stupefacenti e sostanze psicotrope</t>
  </si>
  <si>
    <t>Violenza sessuale</t>
  </si>
  <si>
    <r>
      <t>Di cui:</t>
    </r>
    <r>
      <rPr>
        <i/>
        <sz val="7"/>
        <rFont val="Arial"/>
        <family val="2"/>
      </rPr>
      <t xml:space="preserve"> 'ecoreati'</t>
    </r>
  </si>
  <si>
    <t>Violazione delle  norme in materia di immigrazione</t>
  </si>
  <si>
    <t>Riciclaggio</t>
  </si>
  <si>
    <t>Ricettazione</t>
  </si>
  <si>
    <t>Usura</t>
  </si>
  <si>
    <t>Associazione di tipo mafioso</t>
  </si>
  <si>
    <t>Associazione per delinquere</t>
  </si>
  <si>
    <t>ANNI
TIPI DI DELITTO</t>
  </si>
  <si>
    <t>Per 100.000 minori</t>
  </si>
  <si>
    <t>Omicidio volontario consumato</t>
  </si>
  <si>
    <t>Omicidio volontario tentato</t>
  </si>
  <si>
    <t>Rissa</t>
  </si>
  <si>
    <t>Violenza privata</t>
  </si>
  <si>
    <t>Calunnia</t>
  </si>
  <si>
    <t>False dichiarazioni o attestazioni sull'identità o qualità personali proprie o di altri</t>
  </si>
  <si>
    <t>Violazione delle norme sulle armi</t>
  </si>
  <si>
    <t>Violazione delle norme in materia di immigrazione</t>
  </si>
  <si>
    <t>'Tavola 6.14</t>
  </si>
  <si>
    <t>TOTALE (d)</t>
  </si>
  <si>
    <t>(d) Si fa riferimento a tutti i delitti di autori noti minorenni e non solo a quelli elencati in dettaglio nella presente tavola.</t>
  </si>
  <si>
    <r>
      <t xml:space="preserve">Di cui: </t>
    </r>
    <r>
      <rPr>
        <i/>
        <sz val="7"/>
        <rFont val="Arial"/>
        <family val="2"/>
      </rPr>
      <t>'violazione delle disposizioni di legge in materia ambientale/rifiuti'</t>
    </r>
  </si>
  <si>
    <t>(d) Le lesioni stradali sono previste dall'art. CP 590 BIS. Precedentemente alla sua introduzione, avvenuta con Legge n. 41 del Legge 23 marzo 2016, tale delitto era compreso nelle fattispecie previste dalle lesioni colpose (art. CP 590).</t>
  </si>
  <si>
    <t>(b)L'omicidio stradale è previsto dall art. CP 589 BIS. Precedentemente alla sua introduzione, avvenuta con Legge n. 41 del Legge 23 marzo 2016, tale delitto era compreso nelle fattispecie previste dall'omicidio colposo (art. CP 589).</t>
  </si>
  <si>
    <t>(c ) Le lesioni stradali sono previste dall'art. CP 590 BIS. Precedentemente alla sua introduzione, avvenuta con Legge n. 41 del Legge 23 marzo 2016, tale delitto era compreso nelle fattispecie previste dalle lesioni colpose (art. CP 590).</t>
  </si>
  <si>
    <t>Delitti di autori noti minori di 18 anni per tipo di definizione da parte dell'autorità giudiziaria e tipo di delitto (a)</t>
  </si>
  <si>
    <t xml:space="preserve">Tavola 6.1 </t>
  </si>
  <si>
    <t>Movimento dei procedimenti civili per grado di giudizio e ufficio giudiziario</t>
  </si>
  <si>
    <t>Primo grado</t>
  </si>
  <si>
    <t>Grado di appello</t>
  </si>
  <si>
    <t xml:space="preserve">Uffici del giudice di pace </t>
  </si>
  <si>
    <t>Tribunali           (a)</t>
  </si>
  <si>
    <t>Corti di 
appello</t>
  </si>
  <si>
    <t>Tribunali        (a)</t>
  </si>
  <si>
    <t>Corte di cassazione 
(b)</t>
  </si>
  <si>
    <t>SOPRAVVENUTI</t>
  </si>
  <si>
    <t>ESAURITI</t>
  </si>
  <si>
    <t>PENDENTI A FINE ANNO</t>
  </si>
  <si>
    <t>COMPOSIZIONI PERCENTALI</t>
  </si>
  <si>
    <t>(a) Nella voce "Tribunali" sono compresi anche i dati relativi alle Sezioni distaccate di tribunale ed esclusi i Tribunali per i Minorenni.</t>
  </si>
  <si>
    <t>(b) Dall'edizione 2014 i dati relativi alla Corte di cassazione riguardano la totalità dei procedimenti.</t>
  </si>
  <si>
    <t>Tavola 6.2</t>
  </si>
  <si>
    <t>Procedimenti civili sopravvenuti per grado di giudizio, ufficio giudiziario e distretto di corte di appello</t>
  </si>
  <si>
    <t>ANNI
DISTRETTI</t>
  </si>
  <si>
    <t xml:space="preserve">Uffici del giudice
 di pace </t>
  </si>
  <si>
    <t>Tribunali 
(a)</t>
  </si>
  <si>
    <t>Torino</t>
  </si>
  <si>
    <t>Milano</t>
  </si>
  <si>
    <t>Brescia</t>
  </si>
  <si>
    <t>Venezia</t>
  </si>
  <si>
    <t>Trieste</t>
  </si>
  <si>
    <t>Genova</t>
  </si>
  <si>
    <t>Bologna</t>
  </si>
  <si>
    <t>Firenze</t>
  </si>
  <si>
    <t>Perugia</t>
  </si>
  <si>
    <t>Ancona</t>
  </si>
  <si>
    <t>Roma</t>
  </si>
  <si>
    <t>L'Aquila</t>
  </si>
  <si>
    <t>Campobasso</t>
  </si>
  <si>
    <t>Napoli</t>
  </si>
  <si>
    <t>Salerno</t>
  </si>
  <si>
    <t>Bari</t>
  </si>
  <si>
    <t>Lecce</t>
  </si>
  <si>
    <t>Potenza</t>
  </si>
  <si>
    <t>Catanzaro</t>
  </si>
  <si>
    <t>Reggio di Calabria</t>
  </si>
  <si>
    <t>Palermo</t>
  </si>
  <si>
    <t>Messina</t>
  </si>
  <si>
    <t>Caltanissetta</t>
  </si>
  <si>
    <t>Catania</t>
  </si>
  <si>
    <t>Cagliari</t>
  </si>
  <si>
    <t>COMPOSIZIONI PERCENTUALI</t>
  </si>
  <si>
    <t>Tavola 6.3</t>
  </si>
  <si>
    <t>Movimento dei procedimenti civili presso il Giudice di pace per materia</t>
  </si>
  <si>
    <t>MATERIE</t>
  </si>
  <si>
    <t>Sopravvenuti</t>
  </si>
  <si>
    <t>Esauriti</t>
  </si>
  <si>
    <t>Pendenti a fine anno</t>
  </si>
  <si>
    <t>Valori 
assoluti</t>
  </si>
  <si>
    <t>Composi-
zioni %</t>
  </si>
  <si>
    <t>PROCEDIMENTI CIVILI DI COGNIZIONE</t>
  </si>
  <si>
    <t>Cause relative a beni mobili fino a euro 5.000</t>
  </si>
  <si>
    <t>Risarcimento danni da circolazione</t>
  </si>
  <si>
    <t>Misure e modalità uso servizi condominiali</t>
  </si>
  <si>
    <t>Immissioni in abitazione</t>
  </si>
  <si>
    <t>Opposizione a decreti ingiuntivi</t>
  </si>
  <si>
    <t>Controversie in materia di previdenza ed assistenza (a)</t>
  </si>
  <si>
    <t>Altri procedimenti di cognizione ordinaria</t>
  </si>
  <si>
    <t>PROCEDIMENTI SPECIALI DI COGNIZIONE</t>
  </si>
  <si>
    <t>Procedimenti monitori</t>
  </si>
  <si>
    <t>Opposizioni alle sanzioni amministrative</t>
  </si>
  <si>
    <t>Accertamenti tecnici preventivi</t>
  </si>
  <si>
    <t>Altri procedimenti speciali</t>
  </si>
  <si>
    <t>PROCEDIMENTI NON CONTENZIOSI</t>
  </si>
  <si>
    <t>Totale contenzioso (b)</t>
  </si>
  <si>
    <t>TOTALE GENERALE</t>
  </si>
  <si>
    <t>(b) Conteggio effettuato per somma delle materie classificabili come "contenzioso". Nello specifico: l'insieme dei procedimenti civili di cognizione e le opposizioni alle sanzioni amministrative.</t>
  </si>
  <si>
    <t>(c) Conteggio effettuato per somma delle materie classificabili come "non contenzioso". Nello specifico: i procedimenti speciali di cognizione con l'eccezione delle opposizioni alle sanzioni amministrative, le conciliazioni, i ricorsi in materia di immigrazione.</t>
  </si>
  <si>
    <t xml:space="preserve">Ricorsi in materia di immigrazione </t>
  </si>
  <si>
    <t>(a) La rilevazione in materia di previdenza e assistenza per gli uffici del giudice di pace, non è disponibile</t>
  </si>
  <si>
    <t>Tavola 6.4</t>
  </si>
  <si>
    <t>Movimento dei procedimenti civili presso i Tribunali ordinari per materia</t>
  </si>
  <si>
    <t>Procedimenti di cognizione ordinaria - Primo grado</t>
  </si>
  <si>
    <t>Contenzioso commerciale</t>
  </si>
  <si>
    <t>Procedimenti di cognizione ordinaria - Secondo grado</t>
  </si>
  <si>
    <t>Di cui: procedimenti a cognizione sommaria (a)</t>
  </si>
  <si>
    <t>SEPARAZIONI E DIVORZI</t>
  </si>
  <si>
    <t>Separazioni personali consensuali dei coniugi</t>
  </si>
  <si>
    <t>Separazioni personali giudiziali dei coniugi</t>
  </si>
  <si>
    <t>Divorzi - rito consensuale</t>
  </si>
  <si>
    <t>Divorzi - rito giudiziale</t>
  </si>
  <si>
    <t>LAVORO E PREVIDENZA</t>
  </si>
  <si>
    <t>Lavoro - pubblico impiego</t>
  </si>
  <si>
    <t>Lavoro - non pubblico impiego</t>
  </si>
  <si>
    <t>Previdenza e Assistenza</t>
  </si>
  <si>
    <t>Lavoro e Prev. Procedimenti Speciali (b)</t>
  </si>
  <si>
    <t>FALLIMENTARE E PROCEDURE CONCORSUALI</t>
  </si>
  <si>
    <t>Istanze di fallimento</t>
  </si>
  <si>
    <t>Procedure fallimentari</t>
  </si>
  <si>
    <t xml:space="preserve">Altre Procedure Concorsuali </t>
  </si>
  <si>
    <t>ESECUZIONI MOBILIARI E IMMOBILIARI (b)</t>
  </si>
  <si>
    <t>Procedimenti esecuzioni immobiliari</t>
  </si>
  <si>
    <t>Procedimenti esecuzioni mobiliari</t>
  </si>
  <si>
    <t>ALTRI PROCEDIMENTI SPECIALI</t>
  </si>
  <si>
    <t>Procedimenti speciali</t>
  </si>
  <si>
    <t>DELLO STATO E DELLA CAPACITÀ GIURIDICA DELLE PERSONE</t>
  </si>
  <si>
    <t>Tutele</t>
  </si>
  <si>
    <t>Curatele</t>
  </si>
  <si>
    <t>Eredità giacenti</t>
  </si>
  <si>
    <t>Amministrazioni di sostegno</t>
  </si>
  <si>
    <t>Altri procedimenti Giudice Tutelare</t>
  </si>
  <si>
    <t>Altri procedimenti non contenziosi volontari</t>
  </si>
  <si>
    <t>Totale contenzioso (d)</t>
  </si>
  <si>
    <t>Totale non contenzioso (e)</t>
  </si>
  <si>
    <t>Tavola 6.5</t>
  </si>
  <si>
    <t>Movimento dei procedimenti civili presso le Corti d'appello per materia</t>
  </si>
  <si>
    <t>PROCEDIMENTI DI GRADO UNICO (PRIMO GRADO)</t>
  </si>
  <si>
    <t>di cui:</t>
  </si>
  <si>
    <t>Impugnazioni di lodi arbitrali nazionali 
ai sensi dell'art 828 c.p.c.</t>
  </si>
  <si>
    <t>Procedimenti relativi al tribunale delle acque pubbliche</t>
  </si>
  <si>
    <t>PROCEDIMENTI DI EQUA RIPARAZIONE</t>
  </si>
  <si>
    <t>PROCEDIMENTI CONTENZIOSI DI SECONDO GRADO</t>
  </si>
  <si>
    <t>Cognizione ordinaria</t>
  </si>
  <si>
    <t>Procedimenti contenziosi in materia minorile</t>
  </si>
  <si>
    <t>Separazioni personali consensuali dei coniugi e modifica delle condizioni</t>
  </si>
  <si>
    <t>Separazioni personali giudiziali dei
coniugi</t>
  </si>
  <si>
    <t>Divorzi - rito consensuale e modifica delle condizioni</t>
  </si>
  <si>
    <t xml:space="preserve"> Lavoro - pubblico impiego</t>
  </si>
  <si>
    <t xml:space="preserve"> Lavoro - non pubblico impiego</t>
  </si>
  <si>
    <t xml:space="preserve"> Previdenza</t>
  </si>
  <si>
    <t>PROCEDIMENTI NON CONTENZIOSI DI SECONDO GRADO</t>
  </si>
  <si>
    <t>Procedimenti non contenziosi 
in materia minorile</t>
  </si>
  <si>
    <t>Tavola 6.6</t>
  </si>
  <si>
    <t>Cambiali ordinarie (b)</t>
  </si>
  <si>
    <t>Tratte (c)</t>
  </si>
  <si>
    <t>Assegni (d)</t>
  </si>
  <si>
    <t>Valore
(in migliaia
di euro)</t>
  </si>
  <si>
    <t>Valori
assoluti</t>
  </si>
  <si>
    <t xml:space="preserve">Sardegna </t>
  </si>
  <si>
    <t>Fonte: Istat, Protesti (R)</t>
  </si>
  <si>
    <t>Tavola 6.7</t>
  </si>
  <si>
    <r>
      <t xml:space="preserve">Movimento dei ricorsi per grado di giudizio e organo di giustizia amministrativa e contabile </t>
    </r>
    <r>
      <rPr>
        <sz val="9"/>
        <rFont val="Arial"/>
        <family val="2"/>
      </rPr>
      <t>(a)</t>
    </r>
  </si>
  <si>
    <t>Tribunali 
amministrativi 
regionali</t>
  </si>
  <si>
    <t xml:space="preserve">Corte dei
conti (b)
</t>
  </si>
  <si>
    <t xml:space="preserve">Consiglio di Stato
</t>
  </si>
  <si>
    <t>DEPOSITATI</t>
  </si>
  <si>
    <t>DEFINITI</t>
  </si>
  <si>
    <t>(a) Dati riassuntivi sul movimento dei ricorsi in primo grado e in grado di appello, rilevati dai vari uffici giurisdizionali amministrativi e contabili. I ricorsi in unico grado non sono più rilevati distintamente a seguito dell'introduzione dal 2009 del nuovo sistema informativo della giustizia amministrativa e sono registrati con gli altri ricorsi.</t>
  </si>
  <si>
    <t>(b) Compresi i giudizi di cui all'art.1 legge 14 gennaio 1994, n. 19. I procedimenti pendenti sono stati oggetto di verifica in seguito al decentramento di alcune attribuzioni presso gli organi giurisdizionali regionali della Corte dei conti.</t>
  </si>
  <si>
    <t xml:space="preserve"> </t>
  </si>
  <si>
    <t>Tavola 6.8</t>
  </si>
  <si>
    <t xml:space="preserve">Ricorsi sopravvenuti presso i Tribunali amministrativi regionali per materia e regione </t>
  </si>
  <si>
    <t>ANNI 
REGIONI
RIPARTIZIONI GEOGRAFICHE</t>
  </si>
  <si>
    <t>Edilizia
 e urba-
nistica</t>
  </si>
  <si>
    <t>Esecu-
zione del
giudicato</t>
  </si>
  <si>
    <t>Stranieri
(a)</t>
  </si>
  <si>
    <t>Autorizza-
zioni e 
conces-
sioni</t>
  </si>
  <si>
    <t>Pubblico impiego</t>
  </si>
  <si>
    <t>Appalti pubblici, lavori e forniture</t>
  </si>
  <si>
    <t>Istruzione</t>
  </si>
  <si>
    <t>Sicurezza pubblica</t>
  </si>
  <si>
    <t>Ambiente</t>
  </si>
  <si>
    <t>Servizio sanitario nazionale</t>
  </si>
  <si>
    <t>Commercio, artigianato</t>
  </si>
  <si>
    <t xml:space="preserve">Liguria  </t>
  </si>
  <si>
    <t xml:space="preserve">Trento  </t>
  </si>
  <si>
    <t xml:space="preserve">Emilia-Romagna </t>
  </si>
  <si>
    <t xml:space="preserve">Campania  </t>
  </si>
  <si>
    <t xml:space="preserve">Puglia  </t>
  </si>
  <si>
    <t xml:space="preserve">Sardegna  </t>
  </si>
  <si>
    <t xml:space="preserve">ITALIA  </t>
  </si>
  <si>
    <t>RIPARTIZIONI GEOGRAFICHE (composizioni percentuali)</t>
  </si>
  <si>
    <t xml:space="preserve">                         </t>
  </si>
  <si>
    <t>Fonte: Istat, Movimento dei procedimenti sul contenzioso amministrativo ordinario presso i Tar (R)</t>
  </si>
  <si>
    <t>(a) Ricorsi presentati da persone di cittadinanza straniera in tema di: permesso di soggiorno; istanza di emersione da rapporto di lavoro irregolare; risarcimento del danno.</t>
  </si>
  <si>
    <t>Tavola 6.9</t>
  </si>
  <si>
    <t xml:space="preserve">Convenzioni notarili per macrocategorie </t>
  </si>
  <si>
    <t>TIPI DI CONVENZIONI</t>
  </si>
  <si>
    <t>Atti traslativi a titolo oneroso</t>
  </si>
  <si>
    <t>Atti costitutivi a titolo oneroso</t>
  </si>
  <si>
    <t>Atti di alienazione a titolo gratuito</t>
  </si>
  <si>
    <t>Atti costitutivi a titolo gratuito</t>
  </si>
  <si>
    <t>Atti permutativi</t>
  </si>
  <si>
    <t>Atti dichiarativi</t>
  </si>
  <si>
    <t>Atti di garanzia</t>
  </si>
  <si>
    <t>Atti di natura obbligatoria</t>
  </si>
  <si>
    <t>Rapporti di natura associativa</t>
  </si>
  <si>
    <t>Rapporti di famiglia</t>
  </si>
  <si>
    <t>Atti amministrativo-giudiziari</t>
  </si>
  <si>
    <t>Successioni</t>
  </si>
  <si>
    <t>Urbanistico-edilizia</t>
  </si>
  <si>
    <t>VARIAZIONI PERCENTUALI RISPETTO ALL'ANNO PRECEDENTE</t>
  </si>
  <si>
    <t>Fonte: Istat, Atti e convenzioni stipulati presso i notai (E)</t>
  </si>
  <si>
    <t>Tavola 6.10</t>
  </si>
  <si>
    <t>Movimento dei procedimenti penali per grado di giudizio e ufficio giudiziario</t>
  </si>
  <si>
    <t>GRADI DI GIUDIZIO
UFFICI GIUDIZIARI</t>
  </si>
  <si>
    <t>Movimento</t>
  </si>
  <si>
    <t>UFFICI GIUDIZIARI PER ADULTI</t>
  </si>
  <si>
    <t>PRIMO GRADO</t>
  </si>
  <si>
    <t>Procure della Repubblica: noti</t>
  </si>
  <si>
    <t>Procure della Repubblica: ignoti</t>
  </si>
  <si>
    <t>Gip e Gup: noti</t>
  </si>
  <si>
    <t>Gip e Gup: ignoti</t>
  </si>
  <si>
    <t>Tribunali rito monocratico</t>
  </si>
  <si>
    <t>Uffici del Giudice di pace: dibattimento</t>
  </si>
  <si>
    <t>Uffici del Giudice di pace: Gip noti</t>
  </si>
  <si>
    <t>Uffici del Giudice di pace: Gip ignoti</t>
  </si>
  <si>
    <t>Tribunali rito collegiale</t>
  </si>
  <si>
    <t>Corti di assise</t>
  </si>
  <si>
    <t>GRADO DI APPELLO</t>
  </si>
  <si>
    <t>Corti di appello</t>
  </si>
  <si>
    <t>Corti di assise di appello</t>
  </si>
  <si>
    <t>Corte di cassazione</t>
  </si>
  <si>
    <t>UFFICI GIUDIZIARI PER MINORENNI</t>
  </si>
  <si>
    <t>Procure presso i tribunali per i minorenni</t>
  </si>
  <si>
    <t>Gip e Gup presso i tribunali per i minorenni</t>
  </si>
  <si>
    <t>Tribunali per i minorenni</t>
  </si>
  <si>
    <t>Sezioni per minorenni delle Corti di appello</t>
  </si>
  <si>
    <t xml:space="preserve">Totale non contenzioso (c) </t>
  </si>
  <si>
    <t>Equa riparazione (a)</t>
  </si>
  <si>
    <t>Procedimenti contenziosi (b)</t>
  </si>
  <si>
    <t xml:space="preserve">Procedimenti non contenziosi (c) </t>
  </si>
  <si>
    <t>(a) La voce è comprensiva dei procedimenti di Equa riparazione per violazione del termine ragionevole del processo (L89/2001) e delle Opposizioni ex Art.5 ter della L89/2001.</t>
  </si>
  <si>
    <t>(b) I dati relativi alla voce "procedimenti contenziosi" riguardano le delibazioni ai sensi dell'art.8 legge 25 marzo 1985, n. 121 (Modificazioni del concordato); le delibazioni ai sensi dell'art. 67 legge 31 maggio 1995, n. 218 (Materia matrimoniale); l'esecutorietà di lodi arbitrali stranieri ai sensi dell'art. 839 c.p.c.; le impugnazioni di lodi arbitrali nazionali ai sensi dell'art. 828 c.p.c.; i procedimenti relativi al tribunale delle acque pubbliche; le controversie elettorali - elettorato attivo; altri procedimenti contenziosi.</t>
  </si>
  <si>
    <t>(c ) I dati relativi alla voce "procedimenti non contenziosi" riguardano delibazioni ai sensi dell'art. 8 legge 25 marzo 1985, n. 121 (Modificazioni del concordato); le delibazioni ai sensi dell'art. 67  legge 31 maggio 1995, n. 218 (Materia matrimoniale); l'esecutorietà di lodi arbitrali stranieri ai sensi dell'art. 839 c.p.c.; altri procedimenti non contenziosi.</t>
  </si>
  <si>
    <t>Totale (d)</t>
  </si>
  <si>
    <t>(d) Il totale è la somma dei procedimenti di equa riparazione, dei procedimenti contenziosi e non contenziosi.</t>
  </si>
  <si>
    <t>(e) Questa generica materia include anche procedimenti precedentemente conteggiati in altre voci (come ad esempio i reclami al collegio) e pertanto non sono possibili confronti con gli anni precedenti.</t>
  </si>
  <si>
    <t>(f) Conteggio effettuato per somma delle materie classificabili come "contenzioso". Nello specifico: i procedimenti di grado unico contenziosi; i procedimenti contenziosi di secondo grado; le separazioni e i divorzi ; il lavoro e la previdenza.</t>
  </si>
  <si>
    <t>(g) Conteggio effettuato per somma delle materie classificabili come "non contenzioso". Nello specifico: l'equa riparazione; i procedimenti non contenziosi di grado unico;  i procedimenti non contenziosi di secondo grado.</t>
  </si>
  <si>
    <t>Altri procedimenti non contenziosi (e)</t>
  </si>
  <si>
    <t>Totale contenzioso (f)</t>
  </si>
  <si>
    <t>Totale non contenzioso (g)</t>
  </si>
  <si>
    <t>(b) I procedimenti speciali in materia di lavoro e previdenza comprendono gli Accertamenti tecnici preventivi che rappresentano un'attività non propriamente giurisdizionale che è pertanto esclusa dai flussi pubblicati dal Ministero della Giustizia</t>
  </si>
  <si>
    <t>(c) Le esecuzioni mobiliari e immobiliari sono escluse dalla classificazione e conteggio dei procedimenti come "contenziosi" e "non contenziosi".'</t>
  </si>
  <si>
    <t>(d) Conteggio effettuato per somma delle materie classificabili come "contenzioso". Nello specifico: i procedimenti civili di cognizione; le separazioni personali giudiziali dei coniugi; i divorzi con rito giudiziale; i procedimenti per lavoro e previdenza; le istanze di fallimento.</t>
  </si>
  <si>
    <t xml:space="preserve">(e) Conteggio effettuato per somma delle materie classificabili come "non contenzioso". Nello specifico: le separazioni personali consensuali dei coniugi; i divorzi con rito consensuale; le procedure fallimentari; i concordati preventivi e le amministrazioni controllate; i procedimenti speciali contenuti nella macrovoce "altri procedimenti speciali"; tutti i procedimenti contenuti nella macrovoce "dello stato e della capacità giuridica delle persone". </t>
  </si>
  <si>
    <t>Tavola 6.15</t>
  </si>
  <si>
    <r>
      <t xml:space="preserve">Condannati per tipo di reato commesso e alcuni caratteri </t>
    </r>
    <r>
      <rPr>
        <sz val="9"/>
        <rFont val="Arial"/>
        <family val="2"/>
      </rPr>
      <t>(a) (b) (c )</t>
    </r>
  </si>
  <si>
    <t>ANNI
CARATTERI</t>
  </si>
  <si>
    <t>Totale reati</t>
  </si>
  <si>
    <t>Delitti</t>
  </si>
  <si>
    <t>Contravvenzioni</t>
  </si>
  <si>
    <t xml:space="preserve">Totale
</t>
  </si>
  <si>
    <t>Omicidi
volontari</t>
  </si>
  <si>
    <t>Omicidi 
colposi</t>
  </si>
  <si>
    <t>Lesioni
personali</t>
  </si>
  <si>
    <t xml:space="preserve">Furti
</t>
  </si>
  <si>
    <t>Produ-
zione,
vendita,
acquisto
 ecc. di 
stupe-
facenti</t>
  </si>
  <si>
    <t>Guida 
sotto
l'influenza
dell'alcool
o di
droghe</t>
  </si>
  <si>
    <t>Violazione delle
norme 
relative 
all'immi-
grazione</t>
  </si>
  <si>
    <t>Violazione delle norme
in 
materia 
di armi,
munizioni
ed 
esplodenti</t>
  </si>
  <si>
    <t>Violazione delle norme
in materia
ambientale</t>
  </si>
  <si>
    <t>SESSO</t>
  </si>
  <si>
    <t>Maschi</t>
  </si>
  <si>
    <t>Femmine</t>
  </si>
  <si>
    <t xml:space="preserve">CLASSi DI ETÀ </t>
  </si>
  <si>
    <t>Meno di 16</t>
  </si>
  <si>
    <t>16-17</t>
  </si>
  <si>
    <t>18-24</t>
  </si>
  <si>
    <t>25-34</t>
  </si>
  <si>
    <t>35-44</t>
  </si>
  <si>
    <t>45-54</t>
  </si>
  <si>
    <t>55-64</t>
  </si>
  <si>
    <t>65 e oltre</t>
  </si>
  <si>
    <t>PENE INFLITTE</t>
  </si>
  <si>
    <t>Sola multa/
Sola ammenda</t>
  </si>
  <si>
    <t>Reclusione/
Arresto</t>
  </si>
  <si>
    <t>Fino a 1 mese</t>
  </si>
  <si>
    <t>1-3 mesi</t>
  </si>
  <si>
    <t>3-6 mesi</t>
  </si>
  <si>
    <t>6-12 mesi</t>
  </si>
  <si>
    <t>1-2 anni</t>
  </si>
  <si>
    <t>2-5 anni</t>
  </si>
  <si>
    <t>5-10 anni</t>
  </si>
  <si>
    <t>Oltre 10 anni (d)</t>
  </si>
  <si>
    <t>PRECEDENTI PENALI</t>
  </si>
  <si>
    <t>Con precedenti 
penali</t>
  </si>
  <si>
    <t>Senza precedenti 
penali</t>
  </si>
  <si>
    <t>(a)  Dati provvisori. I dati si riferiscono ai condannati in qualsiasi fase o grado di giudizio, con provvedimento divenuto irrevocabile, per delitti consumati o tentati o contravvenzioni previsti dal codice penale o da leggi speciali. I condannati con un unico dispositivo di sentenza per più delitti sono classificati in relazione al delitto per il quale è prevista la pena edittale (teorica) più grave. I condannati per sole contravvenzioni sono classificati in base alla prima contravvenzione indicata nel dispositivo.  Per la prima volta sono escluse dalle condanne i procedimenti per cui è stata accordata la sospensione della pena per messa in prova, dispositivo in vigore dal 2014, per cui i dati riportati differiscono da quelli pubblicati in precedenza.</t>
  </si>
  <si>
    <t>(b)  I dati si riferiscono alle iscrizioni che vengono effettuate, nel corso dell'anno di riferimento, presso il Casellario giudiziale centrale e risentono pertanto  del volume di attività svolto da tale ufficio giudiziario.</t>
  </si>
  <si>
    <t>(c) La rilevazione ha subìto modificazioni di carattere metodologico, in particolare nelle fasi di acquisizione e di validazione dei dati, a partire dall'anno 2000. Inoltre è stato modificato il sistema di classificazione dei reati dettagliando maggiormente le qualificazioni giuridiche del reato, con possibile ricaduta sui dati a partire da tale anno. I dati devono essere intesi come provvisori sebbene in massima parte consolidati. Si deve tenere conto di tali considerazioni per un'analisi storica del fenomeno.</t>
  </si>
  <si>
    <t>(d) Compresi i condannati alla pena dell'ergastolo.</t>
  </si>
  <si>
    <t>Tavola 6.16</t>
  </si>
  <si>
    <t>Imputati per i quali è stata disposta la sospensione del procedimento con messa alla prova, per tipo di reato commesso e alcuni caratteri (a) (b) (c)</t>
  </si>
  <si>
    <t xml:space="preserve"> CLASSI DI ETÀ </t>
  </si>
  <si>
    <t>(a)  Dati provvisori. I dati si riferiscono ai procedimenti sospesi per messa in prova dell'imputato ai sensi dell'articolo 464 bis del Codice di procedura penale, per delitti o contravvenzioni consumati o tentati previsti dal codice penale o da leggi speciali. I procedimenti con più delitti sono classificati in relazione al delitto per il quale è prevista la pena edittale più grave. I procedimenti con sole contravvenzioni sono classificate in base alla prima contravvenzione indicata nel dispositivo. Per la prima volta sono pubblicati i procedimenti cui è stata accordata la sospensione della pena per messa in prova, dispositivo previsto a partire dal 2014.</t>
  </si>
  <si>
    <r>
      <t xml:space="preserve">Protesti per titolo protestato e regione della Camera di Commercio che leva il protesto </t>
    </r>
    <r>
      <rPr>
        <sz val="9"/>
        <rFont val="Arial"/>
        <family val="2"/>
      </rPr>
      <t>(a)</t>
    </r>
  </si>
  <si>
    <t>Delitti secondo la modalità di definizione nelle procure della Repubblica e persone denunciate per le quali è iniziata l'azione penale per luogo di nascita, minore o maggiore età e regione del commesso delitto</t>
  </si>
  <si>
    <r>
      <t>Fonte:</t>
    </r>
    <r>
      <rPr>
        <sz val="7"/>
        <color indexed="10"/>
        <rFont val="Arial"/>
        <family val="2"/>
      </rPr>
      <t xml:space="preserve"> </t>
    </r>
    <r>
      <rPr>
        <sz val="7"/>
        <rFont val="Arial"/>
        <family val="2"/>
      </rPr>
      <t>Istat, Indagine sui condannati per delitto e contravvenzione con sentenza irrevocabile (R)</t>
    </r>
  </si>
  <si>
    <t>Interdizioni e inabilitazioni (contenzioso)</t>
  </si>
  <si>
    <t>Fonte: Istat, Consiglio giustizia amministrativa - Regione Siciliana (R);  Movimento dei procedimenti sul contenzioso amministrativo ordinario presso i Tar (R);  Movimento dei procedimenti sul contenzioso amministrativo presso il Consiglio di Stato (R); Movimento dei procedimenti sul contenzioso amministrativo presso la Corte dei conti (E)</t>
  </si>
  <si>
    <t>Capitolo 6 - Giustizia, criminalità e sicurezza</t>
  </si>
  <si>
    <t>Movimento dei ricorsi per grado di giudizio e organo di giustizia amministrativa e contabile</t>
  </si>
  <si>
    <t>Delitti denunciati dalle forze di polizia all'autorità giudiziaria per tipo e regione del commesso delitto</t>
  </si>
  <si>
    <t>Delitti di autori noti di 18 anni e oltre per tipo di definizione da parte dell'autorità giudiziaria e tipo di delitto</t>
  </si>
  <si>
    <t>Tavola 6.14</t>
  </si>
  <si>
    <t>Delitti di autori noti minori di 18 anni per tipo di definizione da parte dell'autorità giudiziaria e tipo di delitto</t>
  </si>
  <si>
    <t>Condannati per tipo di reato commesso e alcuni caratteri</t>
  </si>
  <si>
    <t>Protesti per titolo protestato e regione della Camera di Commercio che leva il protesto</t>
  </si>
  <si>
    <t>Imputati per i quali è stata disposta la sospensione del procedimento con messa alla prova, per tipo di reato commesso e alcuni caratteri</t>
  </si>
  <si>
    <t>Condannati sottoposti a misure alternative alla detenzione al 31 dicembre per alcune caratteristiche e regione di esecuzione della misura</t>
  </si>
  <si>
    <t>Minorenni e giovani adulti in carico,  nel corso dell'anno, agli uffici di servizio sociale per i minorenni per cittadinanza, sesso, classe di età e periodo di presa in carico</t>
  </si>
  <si>
    <t>Minorenni e giovani adulti presenti al 31 dicembre nei servizi residenziali della giustizia minorile per cittadinanza, sesso, tipologia di servizio e classe di età</t>
  </si>
  <si>
    <t xml:space="preserve">Delitti a carico dei minorenni e giovani adulti entrati, nel corso dell'anno, nei servizi residenziali della giustizia minorile per cittadinanza e sesso degli autori, tipologia di servizio e di delitto </t>
  </si>
  <si>
    <t>Conciliazioni</t>
  </si>
  <si>
    <t>(a) I procedimenti trattati con rito sommario di cognizione sono un dettaglio delle voci relative alla cognizione ordinaria</t>
  </si>
  <si>
    <t>Anno 2019</t>
  </si>
  <si>
    <t>2019 - PER REGIONE DI ESECUZIONE DELLA MISURA</t>
  </si>
  <si>
    <t>2019 - PER REGIONE</t>
  </si>
  <si>
    <t>ANNO 2019</t>
  </si>
  <si>
    <t>2019</t>
  </si>
  <si>
    <t>Già precedentemente in carico</t>
  </si>
  <si>
    <t>2019 - PER CLASSE DI ETÀ</t>
  </si>
  <si>
    <t>Arresto, fermo o accompagnamento</t>
  </si>
  <si>
    <t>Applicazione misure penali di comunità/alternative alla detenzione</t>
  </si>
  <si>
    <t>2019 - PER MOTIVO</t>
  </si>
  <si>
    <t>Fonte: Ministero dell'interno - Banca dati SDI (Sistema di indagine); Istat, Delitti denunciati dalle forze di polizia all'autorità giudiziaria (E)</t>
  </si>
  <si>
    <t>Anni 2015-2019</t>
  </si>
  <si>
    <t xml:space="preserve"> 2019 - PER REGIONE</t>
  </si>
  <si>
    <t>(a) Interruzione di serie: a partire dai dati del 2017 le "cambiali ordinarie" e gli "assegni" sono stati calcolati sui microdati estrapolati dal Registro Informatico dei Protesti - REPR.</t>
  </si>
  <si>
    <t>(c) Le "tratte" comprendono le tratte non accettate e le tratte a vista. I dati provengono dalle elaborazioni sui dati aggregati per singola Camera di Commercio, e non sui microdati riguardanti i singoli titoli protestati.</t>
  </si>
  <si>
    <t xml:space="preserve">Campania (e) </t>
  </si>
  <si>
    <t>Delitti secondo la modalità di definizione nelle Procure della Repubblica e persone denunciate per le quali è iniziata l'azione penale per luogo di nascita, minore o maggiore età e regione del commesso delitto</t>
  </si>
  <si>
    <t xml:space="preserve">Di autore 
ignoto </t>
  </si>
  <si>
    <t>Di cui minorenni
 (%) (a)</t>
  </si>
  <si>
    <t xml:space="preserve">2018 - PER REGIONE DEL COMMESSO DELITTO </t>
  </si>
  <si>
    <t xml:space="preserve">Richiesta 
di archi-
viazione
nel 
merito (%) (a) </t>
  </si>
  <si>
    <t>2018 - PER TIPO DI DELITTO</t>
  </si>
  <si>
    <r>
      <t xml:space="preserve">Di cui: </t>
    </r>
    <r>
      <rPr>
        <i/>
        <sz val="7"/>
        <rFont val="Arial"/>
        <family val="2"/>
      </rPr>
      <t>omicidi colposi</t>
    </r>
  </si>
  <si>
    <r>
      <t xml:space="preserve">Di cui: </t>
    </r>
    <r>
      <rPr>
        <i/>
        <sz val="7"/>
        <rFont val="Arial"/>
        <family val="2"/>
      </rPr>
      <t>morte o lesioni come conseguenza di inquinamento ambientale</t>
    </r>
  </si>
  <si>
    <r>
      <t xml:space="preserve">Di cui: </t>
    </r>
    <r>
      <rPr>
        <i/>
        <sz val="7"/>
        <rFont val="Arial"/>
        <family val="2"/>
      </rPr>
      <t>responsabilità colposa per morte in ambito sanitario ( c)</t>
    </r>
  </si>
  <si>
    <t>Lesioni volontarie personali</t>
  </si>
  <si>
    <t>Delitti di lesioni colpose</t>
  </si>
  <si>
    <r>
      <t xml:space="preserve">Di cui: </t>
    </r>
    <r>
      <rPr>
        <i/>
        <sz val="7"/>
        <rFont val="Arial"/>
        <family val="2"/>
      </rPr>
      <t>lesioni colpose</t>
    </r>
  </si>
  <si>
    <t>Maltrattamenti in famiglia</t>
  </si>
  <si>
    <t>Violazione degli obblighi di assistenza familiare in caso di separazione o di scioglimento del matrimonio (f)</t>
  </si>
  <si>
    <t>Delitti contro l'ambiente (g)</t>
  </si>
  <si>
    <t>TOTALE (h)</t>
  </si>
  <si>
    <t xml:space="preserve">(a) Irrilevanza penale, tenuità del fatto, fatto non previsto, infondatezza della notizia di reato. </t>
  </si>
  <si>
    <t>(b) L'omicidio stradale è previsto dall art. CP 589 BIS. Precedentemente alla sua introduzione, avvenuta con Legge n. 41 del Legge 23 marzo 2016, tale delitto era compreso nelle fattispecie previste dall'omicidio colposo (art. CP 589).</t>
  </si>
  <si>
    <t>(g) La voce della tavola "delitti contro l'ambiente" si riferisce ai delitti di combustione di rifiuti e di discarica abusiva e ai cosiddetti 'ecoreati'  introdotti con la legge n. 68 del 22 maggio 2015 .</t>
  </si>
  <si>
    <t>(h) Si fa riferimento a tutti i delitti di autori noti adulti e non solo a quelli elencati in dettaglio nella presente tavola.</t>
  </si>
  <si>
    <r>
      <t>Di cui: 'o</t>
    </r>
    <r>
      <rPr>
        <i/>
        <sz val="7"/>
        <rFont val="Arial"/>
        <family val="2"/>
      </rPr>
      <t xml:space="preserve">micidi stradali' </t>
    </r>
    <r>
      <rPr>
        <sz val="7"/>
        <rFont val="Arial"/>
        <family val="2"/>
      </rPr>
      <t>(b)</t>
    </r>
  </si>
  <si>
    <r>
      <t>Di cui:</t>
    </r>
    <r>
      <rPr>
        <i/>
        <sz val="7"/>
        <rFont val="Arial"/>
        <family val="2"/>
      </rPr>
      <t xml:space="preserve"> lesioni colpose</t>
    </r>
  </si>
  <si>
    <r>
      <t xml:space="preserve">Di cui: </t>
    </r>
    <r>
      <rPr>
        <i/>
        <sz val="7"/>
        <rFont val="Arial"/>
        <family val="2"/>
      </rPr>
      <t xml:space="preserve">'lesioni stradali' </t>
    </r>
    <r>
      <rPr>
        <sz val="7"/>
        <rFont val="Arial"/>
        <family val="2"/>
      </rPr>
      <t>(c)</t>
    </r>
  </si>
  <si>
    <t>Frode nel farsi rilasciare cerificati del casellario giudiziale e loro uso indebito</t>
  </si>
  <si>
    <t xml:space="preserve">2018 - PER DISTRETTO DI CORTE DI APPELLO </t>
  </si>
  <si>
    <t xml:space="preserve"> -</t>
  </si>
  <si>
    <t>Variazioni % 2018/2017</t>
  </si>
  <si>
    <t>TOTALE GENERALE (c)</t>
  </si>
  <si>
    <t>Totale (c)</t>
  </si>
  <si>
    <t>Totale (b)</t>
  </si>
  <si>
    <t>(e) Il dato dei pendenti 2019 dei TAR, Consiglio di Stato e Consiglio di giustizia amministrativa per la Regione Siciliana attualmente non è disponibile.</t>
  </si>
  <si>
    <t>(d) Dal 2017 per il Consiglio di Giustizia Amministrativa Regione Siciliana è cambiato il sistema di acquisizione dei dati.</t>
  </si>
  <si>
    <t>(c) Il saldo del movimento dei ricorsi presso il Consiglio di giustizia amministrativa per la Regione Siciliana è contabile.</t>
  </si>
  <si>
    <t>2019 (e)</t>
  </si>
  <si>
    <t>PENDENTI A FINE ANNO (d)</t>
  </si>
  <si>
    <t>Consiglio di giustizia (c) 
amministrativa per la 
Regione Siciliana</t>
  </si>
  <si>
    <t>(a) I valori si riferiscono ai fascicoli iscritti (sopravvenuti), definiti (esauriti), giacenti (pendenti) nei singoli uffici giudiziari tenendo conto che un fascicolo definito in un ufficio può dare luogo ad una iscrizione in un altro ufficio all'interno del medesimo grado di giudizio.</t>
  </si>
  <si>
    <t>Sopravvenuti
per 1.000 
abitanti 2018</t>
  </si>
  <si>
    <t>Anni 2018-2019</t>
  </si>
  <si>
    <t>Movimento dei procedimenti penali per grado di giudizio e ufficio giudiziario (a)</t>
  </si>
  <si>
    <t>(b) Per il 2019 non sono disponibili i valori dei fascicoli iscritti (sopravvenuti), definiti (esauriti) e giacenti (pendenti) per gli ignoti delle Procure della Repubblica, dei Gip e Gup, dei Gip degli Uffici dei Giudici del Pace.</t>
  </si>
  <si>
    <t>(b) I valori dei fascicoli iscritti (sopravvenuti), definiti (esauriti) e giacenti (pendenti)  per le Procure della Repubblica:ignoti e per i Gip e Gup: ignoti, Uffici Giudici di Pace: Gip ignoti per il 2019 non sono disponibili.</t>
  </si>
  <si>
    <t>Sopravvenuti per 1000 abitanti 2018</t>
  </si>
  <si>
    <t>Sopravvenuti 
per 1.000 
abitanti 2019</t>
  </si>
  <si>
    <t>Anni 2018-2019 (b)</t>
  </si>
  <si>
    <t>Tavola 6.10 segue</t>
  </si>
  <si>
    <t>Sopravvenuti per 1.000 abitanti 2017</t>
  </si>
  <si>
    <t>(e) Il dato relativo al valore delle tratte nel 2019 per la Regione Campania è provvisorio.</t>
  </si>
  <si>
    <t xml:space="preserve">(b) Tra le "cambiali ordinarie" sono compresi i pagherò o vaglia cambiari e le tratte accettate. </t>
  </si>
  <si>
    <t xml:space="preserve">(d) Gli "assegni" comprendono assegni postali e bancari. </t>
  </si>
  <si>
    <t>REGIONI  E RIPARTIZIONI GEOGRAFICHE (valori assoluti)</t>
  </si>
  <si>
    <t>Delitti di omicidio colposo</t>
  </si>
  <si>
    <r>
      <t xml:space="preserve">Di cui: </t>
    </r>
    <r>
      <rPr>
        <i/>
        <sz val="7"/>
        <rFont val="Arial"/>
        <family val="2"/>
      </rPr>
      <t>'omicidi stradali'</t>
    </r>
    <r>
      <rPr>
        <sz val="7"/>
        <rFont val="Arial"/>
        <family val="2"/>
      </rPr>
      <t xml:space="preserve"> (b)</t>
    </r>
  </si>
  <si>
    <r>
      <t xml:space="preserve">Di cui: </t>
    </r>
    <r>
      <rPr>
        <i/>
        <sz val="7"/>
        <rFont val="Arial"/>
        <family val="2"/>
      </rPr>
      <t xml:space="preserve">'lesioni stradali' </t>
    </r>
    <r>
      <rPr>
        <sz val="7"/>
        <rFont val="Arial"/>
        <family val="2"/>
      </rPr>
      <t>(d)</t>
    </r>
  </si>
  <si>
    <r>
      <t xml:space="preserve">Di cui: </t>
    </r>
    <r>
      <rPr>
        <i/>
        <sz val="7"/>
        <rFont val="Arial"/>
        <family val="2"/>
      </rPr>
      <t>responsabilità colposa per lesioni personali in ambito sanitario (e)</t>
    </r>
  </si>
  <si>
    <t>(c) Le responsabilità colpose per morte in ambito sanitario sono previste dall'art. CP 590 SEXIES. Precedentemente alla sua introduzione, avvenuta con legge n. 24 dell' 8 marzo 2017, tale delitto era compreso nelle fattispecie previste dall'omicidio colposo (art. CP 589)</t>
  </si>
  <si>
    <t>(e) Le responsabilità colpose per lesione in ambito sanitario sono previste dall'art. CP 590 SEXIES. Precedentemente alla sua introduzione, avvenuta con legge n. 24 dell' 8 marzo 2017, tale delitto era compreso nelle fattispecie previste dalle lesioni colpose (art. CP 590).</t>
  </si>
  <si>
    <t>(f) Le violazione degli obblighi di assistenza familiare in caso di separazione o di scioglimento del matrimonio (Cp 570 BIS) sono state inserite nel codice penale dall'art. 2 del Decreto legislativo n. 21 del 01/03/2018.</t>
  </si>
  <si>
    <t>(a) La procura per minorenni di Napoli, a causa di problemi informatici, ha potuto trasmettere solo i dati del primo trimestre 2018.</t>
  </si>
  <si>
    <t>ITALIA (b)</t>
  </si>
  <si>
    <t xml:space="preserve">(b) Il dato per l'Italia comprende anche i delitti commessi in territorio italiano imprecisato e le persone denunciate per le quali è iniziata l'azione penale associate a tali delitti. </t>
  </si>
  <si>
    <t xml:space="preserve">Fonte: Istat, Delitti denunciati per i quali l'autorità giudiziaria ha iniziato l'azione penale (R); Minorenni denunciati per delitto (R); </t>
  </si>
  <si>
    <t xml:space="preserve">Fonte: Istat, Delitti denunciati per i quali l'autorità giudiziaria ha iniziato l'azione penale (R); </t>
  </si>
  <si>
    <t xml:space="preserve">Fonte: Istat, Minorenni denunciati per delitto (R); </t>
  </si>
  <si>
    <t>Fonte: Istat, Movimento dei procedimenti civili ed attività varie presso gli uffici giudiziari (E)</t>
  </si>
  <si>
    <t>Fonte: Istat, Movimento dei procedimenti civili ed attività varie presso gli uffici giudiziari (E); Movimento dei procedimenti civili presso l'ufficio del giudice di pace (E)</t>
  </si>
  <si>
    <t>(a) Nella voce "tribunali" sono compresi anche i dati relativi alle sezioni distaccate di tribunale.</t>
  </si>
  <si>
    <t>Fonte: Istat, Movimento dei procedimenti civili presso l'ufficio del giudice di pace (E)</t>
  </si>
  <si>
    <t>Fonte: Istat, Movimento dei procedimenti penali ed a ttività varie presso gli uffici giudiziari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</si>
</sst>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_-* #,##0_-;\-* #,##0_-;_-* &quot;-&quot;_-;_-@_-"/>
    <numFmt numFmtId="165" formatCode="_-* #,##0.00_-;\-* #,##0.00_-;_-* &quot;-&quot;??_-;_-@_-"/>
    <numFmt numFmtId="166" formatCode="#,##0.0"/>
    <numFmt numFmtId="167" formatCode="_-* #,##0.0_-;\-* #,##0.0_-;_-* &quot;-&quot;_-;_-@_-"/>
    <numFmt numFmtId="168" formatCode="0.0"/>
    <numFmt numFmtId="169" formatCode="_-* #,##0.0_-;\-* #,##0.0_-;_-* &quot;-&quot;?_-;_-@_-"/>
    <numFmt numFmtId="170" formatCode="_-* #,##0;\-* #,##0;_-* &quot;-&quot;;_-@"/>
    <numFmt numFmtId="171" formatCode="General_)"/>
    <numFmt numFmtId="172" formatCode="_-* #,##0.0;\-* #,##0.0;_-* &quot;-&quot;;_-@"/>
    <numFmt numFmtId="173" formatCode="#,##0.000"/>
    <numFmt numFmtId="174" formatCode="_-[$€-2]\ * #,##0.00_-;\-[$€-2]\ * #,##0.00_-;_-[$€-2]\ * &quot;-&quot;??_-"/>
    <numFmt numFmtId="175" formatCode="_-@"/>
    <numFmt numFmtId="176" formatCode="_-* #,##0_-_-_-;[Blue]_-* \-#,##0_-_-_-;_-* &quot;-&quot;_-_-_-;[Red]_-@_-_-_-"/>
    <numFmt numFmtId="177" formatCode="_-&quot;L.&quot;\ * #,##0_-;\-&quot;L.&quot;\ * #,##0_-;_-&quot;L.&quot;\ * &quot;-&quot;_-;_-@_-"/>
    <numFmt numFmtId="178" formatCode="#,##0_-"/>
    <numFmt numFmtId="179" formatCode="#,##0.0_-"/>
    <numFmt numFmtId="180" formatCode="0.0%"/>
    <numFmt numFmtId="181" formatCode="_-* #,##0.00;\-* #,##0.00;_-* &quot;-&quot;;_-@"/>
    <numFmt numFmtId="182" formatCode="#,###;\-#,###;0"/>
    <numFmt numFmtId="183" formatCode="0000"/>
    <numFmt numFmtId="184" formatCode="_-* #,##0.00_-;\-* #,##0.00_-;_-* &quot;-&quot;_-;_-@_-"/>
  </numFmts>
  <fonts count="79">
    <font>
      <sz val="11"/>
      <color theme="1"/>
      <name val="Calibri"/>
      <family val="2"/>
      <scheme val="minor"/>
    </font>
    <font>
      <b/>
      <sz val="9"/>
      <name val="Arial"/>
      <family val="2"/>
    </font>
    <font>
      <sz val="9"/>
      <name val="Arial"/>
      <family val="2"/>
    </font>
    <font>
      <b/>
      <sz val="7"/>
      <name val="Arial"/>
      <family val="2"/>
    </font>
    <font>
      <sz val="7"/>
      <name val="Arial"/>
      <family val="2"/>
    </font>
    <font>
      <sz val="10"/>
      <name val="Arial"/>
      <family val="2"/>
    </font>
    <font>
      <sz val="7"/>
      <color indexed="8"/>
      <name val="Arial"/>
      <family val="2"/>
    </font>
    <font>
      <b/>
      <sz val="7"/>
      <color indexed="8"/>
      <name val="Arial"/>
      <family val="2"/>
    </font>
    <font>
      <i/>
      <sz val="7"/>
      <name val="Arial"/>
      <family val="2"/>
    </font>
    <font>
      <sz val="10"/>
      <name val="Arial"/>
      <family val="2"/>
    </font>
    <font>
      <sz val="12"/>
      <name val="Helv"/>
    </font>
    <font>
      <i/>
      <sz val="7"/>
      <color indexed="8"/>
      <name val="Arial"/>
      <family val="2"/>
    </font>
    <font>
      <sz val="7"/>
      <color indexed="10"/>
      <name val="Arial"/>
      <family val="2"/>
    </font>
    <font>
      <b/>
      <sz val="7"/>
      <color indexed="10"/>
      <name val="Arial"/>
      <family val="2"/>
    </font>
    <font>
      <sz val="12"/>
      <name val="Arial"/>
      <family val="2"/>
    </font>
    <font>
      <sz val="8"/>
      <color indexed="8"/>
      <name val="Times New Roman"/>
      <family val="1"/>
    </font>
    <font>
      <sz val="11"/>
      <color indexed="8"/>
      <name val="Calibri"/>
      <family val="2"/>
    </font>
    <font>
      <i/>
      <sz val="8"/>
      <name val="Arial"/>
      <family val="2"/>
    </font>
    <font>
      <sz val="8"/>
      <name val="Times New Roman"/>
      <family val="1"/>
    </font>
    <font>
      <sz val="10"/>
      <name val="Arial"/>
      <family val="2"/>
    </font>
    <font>
      <sz val="8"/>
      <name val="Arial Narrow"/>
      <family val="2"/>
    </font>
    <font>
      <sz val="8"/>
      <name val="Tahoma"/>
      <family val="2"/>
    </font>
    <font>
      <b/>
      <sz val="8"/>
      <color indexed="16"/>
      <name val="Arial Narrow"/>
      <family val="2"/>
    </font>
    <font>
      <b/>
      <i/>
      <sz val="8"/>
      <name val="Tahoma"/>
      <family val="2"/>
    </font>
    <font>
      <sz val="10"/>
      <name val="Arial"/>
      <family val="2"/>
    </font>
    <font>
      <sz val="11"/>
      <color theme="1"/>
      <name val="Calibri"/>
      <family val="2"/>
      <scheme val="minor"/>
    </font>
    <font>
      <sz val="10"/>
      <color theme="1"/>
      <name val="Arial"/>
      <family val="2"/>
    </font>
    <font>
      <sz val="10"/>
      <color theme="0"/>
      <name val="Arial"/>
      <family val="2"/>
    </font>
    <font>
      <b/>
      <sz val="10"/>
      <color rgb="FFFA7D00"/>
      <name val="Arial"/>
      <family val="2"/>
    </font>
    <font>
      <sz val="10"/>
      <color rgb="FFFA7D00"/>
      <name val="Arial"/>
      <family val="2"/>
    </font>
    <font>
      <b/>
      <sz val="10"/>
      <color theme="0"/>
      <name val="Arial"/>
      <family val="2"/>
    </font>
    <font>
      <u/>
      <sz val="10"/>
      <color rgb="FF0000FF"/>
      <name val="Arial"/>
      <family val="2"/>
    </font>
    <font>
      <u/>
      <sz val="10"/>
      <color rgb="FF800080"/>
      <name val="Arial"/>
      <family val="2"/>
    </font>
    <font>
      <sz val="10"/>
      <color rgb="FF3F3F76"/>
      <name val="Arial"/>
      <family val="2"/>
    </font>
    <font>
      <sz val="10"/>
      <color rgb="FF9C6500"/>
      <name val="Arial"/>
      <family val="2"/>
    </font>
    <font>
      <sz val="8"/>
      <color theme="1"/>
      <name val="Times New Roman"/>
      <family val="2"/>
    </font>
    <font>
      <b/>
      <sz val="10"/>
      <color rgb="FF3F3F3F"/>
      <name val="Arial"/>
      <family val="2"/>
    </font>
    <font>
      <sz val="10"/>
      <color rgb="FFFF0000"/>
      <name val="Arial"/>
      <family val="2"/>
    </font>
    <font>
      <i/>
      <sz val="10"/>
      <color rgb="FF7F7F7F"/>
      <name val="Arial"/>
      <family val="2"/>
    </font>
    <font>
      <b/>
      <sz val="15"/>
      <color theme="3"/>
      <name val="Arial"/>
      <family val="2"/>
    </font>
    <font>
      <b/>
      <sz val="13"/>
      <color theme="3"/>
      <name val="Arial"/>
      <family val="2"/>
    </font>
    <font>
      <b/>
      <sz val="11"/>
      <color theme="3"/>
      <name val="Arial"/>
      <family val="2"/>
    </font>
    <font>
      <b/>
      <sz val="10"/>
      <color theme="1"/>
      <name val="Arial"/>
      <family val="2"/>
    </font>
    <font>
      <sz val="10"/>
      <color rgb="FF9C0006"/>
      <name val="Arial"/>
      <family val="2"/>
    </font>
    <font>
      <sz val="10"/>
      <color rgb="FF006100"/>
      <name val="Arial"/>
      <family val="2"/>
    </font>
    <font>
      <sz val="10"/>
      <color rgb="FF707070"/>
      <name val="Arial"/>
      <family val="2"/>
    </font>
    <font>
      <sz val="7"/>
      <color rgb="FFFF0000"/>
      <name val="Arial"/>
      <family val="2"/>
    </font>
    <font>
      <b/>
      <sz val="11"/>
      <color theme="1"/>
      <name val="Calibri"/>
      <family val="2"/>
      <scheme val="minor"/>
    </font>
    <font>
      <sz val="7"/>
      <color theme="1"/>
      <name val="Arial"/>
      <family val="2"/>
    </font>
    <font>
      <b/>
      <sz val="7"/>
      <color theme="1"/>
      <name val="Arial"/>
      <family val="2"/>
    </font>
    <font>
      <sz val="6"/>
      <name val="Arial"/>
      <family val="2"/>
    </font>
    <font>
      <sz val="9"/>
      <color theme="1"/>
      <name val="Arial"/>
      <family val="2"/>
    </font>
    <font>
      <sz val="11"/>
      <name val="Calibri"/>
      <family val="2"/>
      <scheme val="minor"/>
    </font>
    <font>
      <b/>
      <sz val="9"/>
      <color theme="1"/>
      <name val="Arial"/>
      <family val="2"/>
    </font>
    <font>
      <sz val="9"/>
      <color theme="1"/>
      <name val="Calibri"/>
      <family val="2"/>
      <scheme val="minor"/>
    </font>
    <font>
      <b/>
      <sz val="9"/>
      <color theme="1"/>
      <name val="Ariala"/>
    </font>
    <font>
      <b/>
      <sz val="9"/>
      <color rgb="FF000000"/>
      <name val="Arial"/>
      <family val="2"/>
    </font>
    <font>
      <b/>
      <sz val="10"/>
      <color rgb="FF000000"/>
      <name val="Arial"/>
      <family val="2"/>
    </font>
    <font>
      <sz val="7"/>
      <color rgb="FF000000"/>
      <name val="Arial"/>
      <family val="2"/>
    </font>
    <font>
      <sz val="11"/>
      <color rgb="FF707070"/>
      <name val="Calibri"/>
      <family val="2"/>
      <scheme val="minor"/>
    </font>
    <font>
      <sz val="9"/>
      <color rgb="FF000000"/>
      <name val="Calibri"/>
      <family val="2"/>
    </font>
    <font>
      <sz val="11"/>
      <color theme="1"/>
      <name val="Calibri"/>
      <family val="2"/>
    </font>
    <font>
      <sz val="11"/>
      <color rgb="FF707070"/>
      <name val="Calibri"/>
      <family val="2"/>
    </font>
    <font>
      <b/>
      <sz val="7"/>
      <color rgb="FF000000"/>
      <name val="Arial"/>
      <family val="2"/>
    </font>
    <font>
      <b/>
      <sz val="10"/>
      <name val="Arial"/>
      <family val="2"/>
    </font>
    <font>
      <u/>
      <sz val="11"/>
      <color theme="10"/>
      <name val="Calibri"/>
      <family val="2"/>
    </font>
    <font>
      <i/>
      <sz val="7"/>
      <color theme="1"/>
      <name val="Arial"/>
      <family val="2"/>
    </font>
    <font>
      <sz val="10"/>
      <color indexed="10"/>
      <name val="Arial"/>
      <family val="2"/>
    </font>
    <font>
      <sz val="8"/>
      <color theme="1"/>
      <name val="Calibri"/>
      <family val="2"/>
      <scheme val="minor"/>
    </font>
    <font>
      <b/>
      <sz val="8"/>
      <name val="Arial"/>
      <family val="2"/>
    </font>
    <font>
      <i/>
      <sz val="6"/>
      <name val="Arial"/>
      <family val="2"/>
    </font>
    <font>
      <b/>
      <sz val="6"/>
      <name val="Arial"/>
      <family val="2"/>
    </font>
    <font>
      <sz val="7"/>
      <color rgb="FF00B0F0"/>
      <name val="Arial"/>
      <family val="2"/>
    </font>
    <font>
      <sz val="11"/>
      <color theme="0"/>
      <name val="Arial Black"/>
      <family val="2"/>
    </font>
    <font>
      <u/>
      <sz val="10"/>
      <color theme="10"/>
      <name val="Arial"/>
      <family val="2"/>
    </font>
    <font>
      <sz val="8"/>
      <color rgb="FF000000"/>
      <name val="Verdana"/>
      <family val="2"/>
    </font>
    <font>
      <b/>
      <sz val="7"/>
      <color theme="1"/>
      <name val="Arial Narrow"/>
      <family val="2"/>
    </font>
    <font>
      <b/>
      <sz val="11"/>
      <color theme="1"/>
      <name val="Calibri"/>
      <family val="2"/>
    </font>
    <font>
      <sz val="6"/>
      <color rgb="FFFF0000"/>
      <name val="Arial"/>
      <family val="2"/>
    </font>
  </fonts>
  <fills count="38">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theme="0"/>
        <bgColor indexed="64"/>
      </patternFill>
    </fill>
    <fill>
      <patternFill patternType="solid">
        <fgColor rgb="FFA12742"/>
        <bgColor indexed="64"/>
      </patternFill>
    </fill>
  </fills>
  <borders count="20">
    <border>
      <left/>
      <right/>
      <top/>
      <bottom/>
      <diagonal/>
    </border>
    <border>
      <left style="hair">
        <color auto="1"/>
      </left>
      <right style="hair">
        <color auto="1"/>
      </right>
      <top/>
      <bottom/>
      <diagonal/>
    </border>
    <border>
      <left/>
      <right/>
      <top/>
      <bottom style="hair">
        <color auto="1"/>
      </bottom>
      <diagonal/>
    </border>
    <border>
      <left/>
      <right/>
      <top/>
      <bottom style="hair">
        <color indexed="21"/>
      </bottom>
      <diagonal/>
    </border>
    <border>
      <left style="thin">
        <color auto="1"/>
      </left>
      <right style="thin">
        <color auto="1"/>
      </right>
      <top style="thin">
        <color auto="1"/>
      </top>
      <bottom style="thin">
        <color auto="1"/>
      </bottom>
      <diagonal/>
    </border>
    <border>
      <left style="thin">
        <color indexed="21"/>
      </left>
      <right style="thin">
        <color indexed="21"/>
      </right>
      <top style="thin">
        <color indexed="21"/>
      </top>
      <bottom style="thin">
        <color indexed="21"/>
      </bottom>
      <diagonal/>
    </border>
    <border>
      <left style="hair">
        <color auto="1"/>
      </left>
      <right style="hair">
        <color auto="1"/>
      </right>
      <top style="hair">
        <color auto="1"/>
      </top>
      <bottom style="hair">
        <color auto="1"/>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rgb="FFC00000"/>
      </top>
      <bottom/>
      <diagonal/>
    </border>
  </borders>
  <cellStyleXfs count="111">
    <xf numFmtId="0" fontId="0" fillId="0" borderId="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8" fillId="23" borderId="10" applyNumberFormat="0" applyAlignment="0" applyProtection="0"/>
    <xf numFmtId="0" fontId="29" fillId="0" borderId="11" applyNumberFormat="0" applyFill="0" applyAlignment="0" applyProtection="0"/>
    <xf numFmtId="0" fontId="30" fillId="24" borderId="12"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27"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27" fillId="30" borderId="0" applyNumberFormat="0" applyBorder="0" applyAlignment="0" applyProtection="0"/>
    <xf numFmtId="174" fontId="14" fillId="0" borderId="0" applyFont="0" applyFill="0" applyBorder="0" applyAlignment="0" applyProtection="0"/>
    <xf numFmtId="175" fontId="15" fillId="2" borderId="1">
      <alignment horizontal="left" vertical="center" wrapText="1"/>
    </xf>
    <xf numFmtId="0" fontId="33" fillId="31" borderId="10" applyNumberFormat="0" applyAlignment="0" applyProtection="0"/>
    <xf numFmtId="176" fontId="15" fillId="2" borderId="1" applyFont="0" applyFill="0" applyProtection="0">
      <alignment horizontal="right" vertical="center"/>
      <protection locked="0"/>
    </xf>
    <xf numFmtId="164" fontId="5" fillId="0" borderId="0" applyFont="0" applyFill="0" applyBorder="0" applyAlignment="0" applyProtection="0"/>
    <xf numFmtId="0" fontId="2" fillId="0" borderId="0" applyFill="0" applyBorder="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34" fillId="3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9" fillId="0" borderId="0"/>
    <xf numFmtId="0" fontId="5" fillId="0" borderId="0"/>
    <xf numFmtId="0" fontId="5" fillId="0" borderId="0"/>
    <xf numFmtId="0" fontId="25" fillId="0" borderId="0"/>
    <xf numFmtId="0" fontId="26" fillId="0" borderId="0"/>
    <xf numFmtId="0" fontId="16" fillId="0" borderId="0"/>
    <xf numFmtId="0" fontId="25" fillId="0" borderId="0"/>
    <xf numFmtId="0" fontId="25" fillId="0" borderId="0"/>
    <xf numFmtId="0" fontId="25" fillId="0" borderId="0"/>
    <xf numFmtId="0" fontId="19" fillId="0" borderId="0"/>
    <xf numFmtId="0" fontId="5" fillId="0" borderId="0"/>
    <xf numFmtId="0" fontId="35" fillId="0" borderId="0"/>
    <xf numFmtId="0" fontId="25" fillId="0" borderId="0"/>
    <xf numFmtId="0" fontId="25" fillId="0" borderId="0"/>
    <xf numFmtId="0" fontId="25" fillId="0" borderId="0"/>
    <xf numFmtId="0" fontId="5" fillId="0" borderId="0"/>
    <xf numFmtId="0" fontId="24" fillId="0" borderId="0"/>
    <xf numFmtId="0" fontId="5" fillId="0" borderId="0"/>
    <xf numFmtId="0" fontId="5" fillId="0" borderId="0"/>
    <xf numFmtId="171" fontId="10" fillId="0" borderId="0"/>
    <xf numFmtId="49" fontId="5" fillId="0" borderId="0"/>
    <xf numFmtId="49" fontId="5" fillId="0" borderId="0"/>
    <xf numFmtId="49" fontId="5" fillId="0" borderId="0"/>
    <xf numFmtId="49" fontId="5" fillId="0" borderId="0"/>
    <xf numFmtId="0" fontId="26" fillId="33" borderId="13" applyNumberFormat="0" applyFont="0" applyAlignment="0" applyProtection="0"/>
    <xf numFmtId="0" fontId="5" fillId="0" borderId="0" applyFont="0" applyFill="0" applyBorder="0" applyAlignment="0" applyProtection="0"/>
    <xf numFmtId="0" fontId="36" fillId="23" borderId="14"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17" fillId="0" borderId="0"/>
    <xf numFmtId="49" fontId="20" fillId="0" borderId="2">
      <alignment vertical="center" wrapText="1"/>
    </xf>
    <xf numFmtId="49" fontId="21" fillId="0" borderId="3">
      <alignment vertical="center" wrapText="1"/>
    </xf>
    <xf numFmtId="49" fontId="21" fillId="0" borderId="3">
      <alignment vertical="center" wrapText="1"/>
    </xf>
    <xf numFmtId="178" fontId="20" fillId="0" borderId="2">
      <alignment horizontal="right" vertical="center"/>
    </xf>
    <xf numFmtId="0" fontId="22" fillId="3" borderId="4">
      <alignment horizontal="center" vertical="center" wrapText="1"/>
    </xf>
    <xf numFmtId="49" fontId="23" fillId="3" borderId="5">
      <alignment horizontal="center" vertical="center" wrapText="1"/>
    </xf>
    <xf numFmtId="49" fontId="18" fillId="4" borderId="6" applyFont="0" applyFill="0">
      <alignment horizontal="center" vertical="center" wrapText="1"/>
    </xf>
    <xf numFmtId="0" fontId="37" fillId="0" borderId="0" applyNumberFormat="0" applyFill="0" applyBorder="0" applyAlignment="0" applyProtection="0"/>
    <xf numFmtId="0" fontId="38" fillId="0" borderId="0" applyNumberFormat="0" applyFill="0" applyBorder="0" applyAlignment="0" applyProtection="0"/>
    <xf numFmtId="0" fontId="39" fillId="0" borderId="15" applyNumberFormat="0" applyFill="0" applyAlignment="0" applyProtection="0"/>
    <xf numFmtId="0" fontId="40" fillId="0" borderId="16" applyNumberFormat="0" applyFill="0" applyAlignment="0" applyProtection="0"/>
    <xf numFmtId="0" fontId="41" fillId="0" borderId="17" applyNumberFormat="0" applyFill="0" applyAlignment="0" applyProtection="0"/>
    <xf numFmtId="0" fontId="41" fillId="0" borderId="0" applyNumberFormat="0" applyFill="0" applyBorder="0" applyAlignment="0" applyProtection="0"/>
    <xf numFmtId="0" fontId="42" fillId="0" borderId="18" applyNumberFormat="0" applyFill="0" applyAlignment="0" applyProtection="0"/>
    <xf numFmtId="0" fontId="43" fillId="34" borderId="0" applyNumberFormat="0" applyBorder="0" applyAlignment="0" applyProtection="0"/>
    <xf numFmtId="0" fontId="44" fillId="35" borderId="0" applyNumberFormat="0" applyBorder="0" applyAlignment="0" applyProtection="0"/>
    <xf numFmtId="177" fontId="5" fillId="0" borderId="0" applyFont="0" applyFill="0" applyBorder="0" applyAlignment="0" applyProtection="0"/>
    <xf numFmtId="0" fontId="5" fillId="0" borderId="0"/>
    <xf numFmtId="179" fontId="21" fillId="0" borderId="3">
      <alignment horizontal="right" vertical="center"/>
    </xf>
    <xf numFmtId="0" fontId="5" fillId="0" borderId="0"/>
    <xf numFmtId="0" fontId="5" fillId="0" borderId="0"/>
    <xf numFmtId="0" fontId="25" fillId="0" borderId="0"/>
    <xf numFmtId="0" fontId="5" fillId="0" borderId="0"/>
    <xf numFmtId="164" fontId="5" fillId="0" borderId="0" applyFont="0" applyFill="0" applyBorder="0" applyAlignment="0" applyProtection="0"/>
    <xf numFmtId="164" fontId="5" fillId="0" borderId="0" applyFont="0" applyFill="0" applyBorder="0" applyAlignment="0" applyProtection="0"/>
    <xf numFmtId="9" fontId="25" fillId="0" borderId="0" applyFont="0" applyFill="0" applyBorder="0" applyAlignment="0" applyProtection="0"/>
    <xf numFmtId="0" fontId="65" fillId="0" borderId="0" applyNumberFormat="0" applyFill="0" applyBorder="0" applyAlignment="0" applyProtection="0">
      <alignment vertical="top"/>
      <protection locked="0"/>
    </xf>
    <xf numFmtId="0" fontId="5" fillId="0" borderId="0"/>
    <xf numFmtId="0" fontId="5" fillId="0" borderId="0"/>
  </cellStyleXfs>
  <cellXfs count="1012">
    <xf numFmtId="0" fontId="0" fillId="0" borderId="0" xfId="0"/>
    <xf numFmtId="0" fontId="9" fillId="0" borderId="0" xfId="52" applyFill="1"/>
    <xf numFmtId="0" fontId="1" fillId="0" borderId="0" xfId="52" applyFont="1" applyFill="1" applyAlignment="1">
      <alignment vertical="center"/>
    </xf>
    <xf numFmtId="0" fontId="2" fillId="0" borderId="0" xfId="52" applyFont="1" applyFill="1" applyAlignment="1">
      <alignment vertical="center"/>
    </xf>
    <xf numFmtId="0" fontId="4" fillId="0" borderId="0" xfId="52" applyFont="1" applyFill="1" applyBorder="1"/>
    <xf numFmtId="0" fontId="3" fillId="0" borderId="0" xfId="52" applyFont="1" applyFill="1" applyBorder="1" applyAlignment="1">
      <alignment vertical="center"/>
    </xf>
    <xf numFmtId="0" fontId="9" fillId="0" borderId="0" xfId="52" applyFill="1" applyBorder="1"/>
    <xf numFmtId="172" fontId="4" fillId="0" borderId="0" xfId="71" applyNumberFormat="1" applyFont="1" applyAlignment="1">
      <alignment horizontal="right" vertical="center"/>
    </xf>
    <xf numFmtId="0" fontId="4" fillId="0" borderId="0" xfId="70" applyFont="1" applyAlignment="1">
      <alignment vertical="center"/>
    </xf>
    <xf numFmtId="170" fontId="4" fillId="0" borderId="0" xfId="71" applyNumberFormat="1" applyFont="1" applyAlignment="1">
      <alignment horizontal="right" vertical="center"/>
    </xf>
    <xf numFmtId="170" fontId="8" fillId="0" borderId="0" xfId="71" applyNumberFormat="1" applyFont="1" applyAlignment="1">
      <alignment horizontal="right" vertical="center"/>
    </xf>
    <xf numFmtId="170" fontId="3" fillId="0" borderId="0" xfId="71" applyNumberFormat="1" applyFont="1" applyAlignment="1">
      <alignment horizontal="right" vertical="center"/>
    </xf>
    <xf numFmtId="0" fontId="4" fillId="0" borderId="0" xfId="69" applyFont="1" applyAlignment="1">
      <alignment vertical="center"/>
    </xf>
    <xf numFmtId="0" fontId="4" fillId="0" borderId="0" xfId="69" applyFont="1" applyAlignment="1">
      <alignment vertical="center" wrapText="1"/>
    </xf>
    <xf numFmtId="49" fontId="3" fillId="0" borderId="0" xfId="69" applyNumberFormat="1" applyFont="1" applyAlignment="1">
      <alignment horizontal="left" vertical="center"/>
    </xf>
    <xf numFmtId="172" fontId="3" fillId="0" borderId="0" xfId="71" applyNumberFormat="1" applyFont="1" applyAlignment="1">
      <alignment horizontal="right" vertical="center"/>
    </xf>
    <xf numFmtId="0" fontId="6" fillId="0" borderId="0" xfId="35" applyFont="1" applyFill="1" applyAlignment="1">
      <alignment vertical="center"/>
    </xf>
    <xf numFmtId="49" fontId="4" fillId="0" borderId="0" xfId="73" applyFont="1" applyFill="1" applyAlignment="1">
      <alignment vertical="center"/>
    </xf>
    <xf numFmtId="49" fontId="4" fillId="0" borderId="0" xfId="73" quotePrefix="1" applyFont="1" applyFill="1" applyAlignment="1"/>
    <xf numFmtId="49" fontId="4" fillId="0" borderId="0" xfId="73" applyFont="1" applyFill="1" applyAlignment="1"/>
    <xf numFmtId="49" fontId="6" fillId="0" borderId="0" xfId="73" quotePrefix="1" applyFont="1" applyFill="1" applyAlignment="1">
      <alignment horizontal="left" vertical="center" wrapText="1"/>
    </xf>
    <xf numFmtId="49" fontId="4" fillId="0" borderId="0" xfId="73" quotePrefix="1" applyFont="1" applyFill="1" applyAlignment="1">
      <alignment horizontal="left" vertical="center"/>
    </xf>
    <xf numFmtId="49" fontId="4" fillId="0" borderId="7" xfId="75" applyFont="1" applyFill="1" applyBorder="1" applyAlignment="1">
      <alignment horizontal="centerContinuous" vertical="center"/>
    </xf>
    <xf numFmtId="49" fontId="4" fillId="0" borderId="0" xfId="75" applyFont="1" applyFill="1" applyAlignment="1">
      <alignment vertical="center"/>
    </xf>
    <xf numFmtId="49" fontId="4" fillId="0" borderId="0" xfId="75" applyFont="1" applyFill="1" applyBorder="1" applyAlignment="1">
      <alignment horizontal="centerContinuous" vertical="center"/>
    </xf>
    <xf numFmtId="49" fontId="4" fillId="0" borderId="8" xfId="75" applyFont="1" applyFill="1" applyBorder="1" applyAlignment="1">
      <alignment horizontal="right" vertical="top"/>
    </xf>
    <xf numFmtId="49" fontId="3" fillId="0" borderId="0" xfId="75" applyFont="1" applyFill="1" applyBorder="1" applyAlignment="1">
      <alignment vertical="center"/>
    </xf>
    <xf numFmtId="49" fontId="4" fillId="0" borderId="0" xfId="75" applyFont="1" applyFill="1" applyBorder="1" applyAlignment="1">
      <alignment horizontal="right" vertical="center"/>
    </xf>
    <xf numFmtId="3" fontId="4" fillId="0" borderId="0" xfId="73" applyNumberFormat="1" applyFont="1" applyFill="1" applyAlignment="1">
      <alignment horizontal="right" vertical="center"/>
    </xf>
    <xf numFmtId="172" fontId="4" fillId="0" borderId="0" xfId="71" applyNumberFormat="1" applyFont="1" applyFill="1" applyBorder="1" applyAlignment="1">
      <alignment horizontal="right" vertical="center"/>
    </xf>
    <xf numFmtId="49" fontId="4" fillId="0" borderId="0" xfId="73" quotePrefix="1" applyFont="1" applyFill="1" applyAlignment="1">
      <alignment vertical="center"/>
    </xf>
    <xf numFmtId="170" fontId="4" fillId="0" borderId="0" xfId="71" applyNumberFormat="1" applyFont="1" applyFill="1" applyBorder="1" applyAlignment="1">
      <alignment horizontal="right" vertical="center"/>
    </xf>
    <xf numFmtId="49" fontId="6" fillId="0" borderId="0" xfId="73" quotePrefix="1" applyFont="1" applyFill="1" applyAlignment="1">
      <alignment horizontal="left" vertical="center"/>
    </xf>
    <xf numFmtId="172" fontId="3" fillId="0" borderId="0" xfId="71" applyNumberFormat="1" applyFont="1" applyFill="1" applyBorder="1" applyAlignment="1">
      <alignment horizontal="right" vertical="center"/>
    </xf>
    <xf numFmtId="49" fontId="3" fillId="0" borderId="0" xfId="75" applyFont="1" applyFill="1" applyAlignment="1">
      <alignment vertical="center"/>
    </xf>
    <xf numFmtId="49" fontId="4" fillId="0" borderId="8" xfId="75" applyFont="1" applyFill="1" applyBorder="1" applyAlignment="1">
      <alignment vertical="center"/>
    </xf>
    <xf numFmtId="49" fontId="4" fillId="0" borderId="8" xfId="75" applyFont="1" applyFill="1" applyBorder="1" applyAlignment="1">
      <alignment horizontal="right" vertical="center"/>
    </xf>
    <xf numFmtId="1" fontId="4" fillId="0" borderId="8" xfId="75" applyNumberFormat="1" applyFont="1" applyFill="1" applyBorder="1" applyAlignment="1">
      <alignment vertical="center"/>
    </xf>
    <xf numFmtId="164" fontId="4" fillId="0" borderId="0" xfId="75" applyNumberFormat="1" applyFont="1" applyFill="1" applyAlignment="1">
      <alignment vertical="center"/>
    </xf>
    <xf numFmtId="3" fontId="4" fillId="0" borderId="0" xfId="75" applyNumberFormat="1" applyFont="1" applyFill="1" applyBorder="1" applyAlignment="1">
      <alignment vertical="center"/>
    </xf>
    <xf numFmtId="49" fontId="4" fillId="0" borderId="0" xfId="75" applyFont="1" applyFill="1" applyBorder="1" applyAlignment="1">
      <alignment vertical="center"/>
    </xf>
    <xf numFmtId="166" fontId="4" fillId="0" borderId="0" xfId="75" applyNumberFormat="1" applyFont="1" applyFill="1" applyAlignment="1">
      <alignment vertical="center"/>
    </xf>
    <xf numFmtId="49" fontId="4" fillId="0" borderId="0" xfId="75" applyFont="1" applyFill="1" applyBorder="1" applyAlignment="1">
      <alignment vertical="center" wrapText="1"/>
    </xf>
    <xf numFmtId="170" fontId="3" fillId="0" borderId="0" xfId="71" applyNumberFormat="1" applyFont="1" applyFill="1" applyBorder="1" applyAlignment="1">
      <alignment horizontal="right" vertical="center"/>
    </xf>
    <xf numFmtId="3" fontId="3" fillId="0" borderId="0" xfId="75" applyNumberFormat="1" applyFont="1" applyFill="1" applyBorder="1" applyAlignment="1">
      <alignment vertical="center"/>
    </xf>
    <xf numFmtId="173" fontId="4" fillId="0" borderId="0" xfId="75" applyNumberFormat="1" applyFont="1" applyFill="1" applyAlignment="1">
      <alignment vertical="center"/>
    </xf>
    <xf numFmtId="9" fontId="4" fillId="0" borderId="0" xfId="79" applyFont="1" applyFill="1" applyAlignment="1">
      <alignment vertical="center"/>
    </xf>
    <xf numFmtId="49" fontId="4" fillId="0" borderId="0" xfId="75" quotePrefix="1" applyFont="1" applyFill="1" applyBorder="1" applyAlignment="1">
      <alignment horizontal="left" vertical="center"/>
    </xf>
    <xf numFmtId="170" fontId="4" fillId="0" borderId="0" xfId="71" applyNumberFormat="1" applyFont="1" applyFill="1" applyAlignment="1">
      <alignment horizontal="right" vertical="center"/>
    </xf>
    <xf numFmtId="170" fontId="3" fillId="0" borderId="0" xfId="71" applyNumberFormat="1" applyFont="1" applyFill="1" applyAlignment="1">
      <alignment horizontal="right" vertical="center"/>
    </xf>
    <xf numFmtId="3" fontId="4" fillId="0" borderId="0" xfId="74" applyNumberFormat="1" applyFont="1" applyFill="1" applyAlignment="1">
      <alignment horizontal="right" vertical="center"/>
    </xf>
    <xf numFmtId="0" fontId="4" fillId="0" borderId="0" xfId="37" applyNumberFormat="1" applyFont="1" applyFill="1" applyBorder="1" applyAlignment="1">
      <alignment horizontal="left" vertical="center"/>
    </xf>
    <xf numFmtId="0" fontId="4" fillId="0" borderId="0" xfId="37" applyNumberFormat="1" applyFont="1" applyFill="1" applyBorder="1" applyAlignment="1">
      <alignment horizontal="left" vertical="center" wrapText="1"/>
    </xf>
    <xf numFmtId="172" fontId="4" fillId="0" borderId="0" xfId="71" applyNumberFormat="1" applyFont="1" applyFill="1" applyAlignment="1">
      <alignment horizontal="right" vertical="center"/>
    </xf>
    <xf numFmtId="172" fontId="3" fillId="0" borderId="0" xfId="71" applyNumberFormat="1" applyFont="1" applyFill="1" applyAlignment="1">
      <alignment horizontal="right" vertical="center"/>
    </xf>
    <xf numFmtId="49" fontId="4" fillId="0" borderId="0" xfId="75" quotePrefix="1" applyFont="1" applyFill="1" applyBorder="1" applyAlignment="1">
      <alignment horizontal="left" vertical="center" wrapText="1"/>
    </xf>
    <xf numFmtId="170" fontId="6" fillId="0" borderId="0" xfId="37" applyNumberFormat="1" applyFont="1" applyFill="1" applyBorder="1" applyAlignment="1" applyProtection="1">
      <alignment vertical="center"/>
    </xf>
    <xf numFmtId="172" fontId="6" fillId="0" borderId="0" xfId="37" applyNumberFormat="1" applyFont="1" applyFill="1" applyBorder="1" applyAlignment="1" applyProtection="1">
      <alignment vertical="center"/>
    </xf>
    <xf numFmtId="170" fontId="11" fillId="0" borderId="0" xfId="37" applyNumberFormat="1" applyFont="1" applyFill="1" applyBorder="1" applyAlignment="1" applyProtection="1">
      <alignment vertical="center"/>
    </xf>
    <xf numFmtId="172" fontId="11" fillId="0" borderId="0" xfId="37" applyNumberFormat="1" applyFont="1" applyFill="1" applyBorder="1" applyAlignment="1" applyProtection="1">
      <alignment vertical="center"/>
    </xf>
    <xf numFmtId="170" fontId="7" fillId="0" borderId="0" xfId="37" applyNumberFormat="1" applyFont="1" applyFill="1" applyBorder="1" applyAlignment="1" applyProtection="1">
      <alignment vertical="center"/>
    </xf>
    <xf numFmtId="172" fontId="7" fillId="0" borderId="0" xfId="37" applyNumberFormat="1" applyFont="1" applyFill="1" applyBorder="1" applyAlignment="1" applyProtection="1">
      <alignment vertical="center"/>
    </xf>
    <xf numFmtId="167" fontId="4" fillId="0" borderId="0" xfId="75" applyNumberFormat="1" applyFont="1" applyFill="1" applyAlignment="1">
      <alignment vertical="center"/>
    </xf>
    <xf numFmtId="0" fontId="5" fillId="0" borderId="0" xfId="52" applyFont="1" applyFill="1" applyBorder="1"/>
    <xf numFmtId="0" fontId="45" fillId="0" borderId="0" xfId="52" applyFont="1" applyFill="1"/>
    <xf numFmtId="49" fontId="4" fillId="0" borderId="8" xfId="75" quotePrefix="1" applyFont="1" applyFill="1" applyBorder="1" applyAlignment="1">
      <alignment horizontal="right" vertical="top" wrapText="1"/>
    </xf>
    <xf numFmtId="0" fontId="5" fillId="0" borderId="0" xfId="53" applyFill="1" applyBorder="1"/>
    <xf numFmtId="0" fontId="45" fillId="0" borderId="0" xfId="53" applyFont="1" applyFill="1"/>
    <xf numFmtId="0" fontId="5" fillId="0" borderId="0" xfId="53" applyFont="1" applyFill="1"/>
    <xf numFmtId="0" fontId="5" fillId="0" borderId="0" xfId="53" applyFill="1"/>
    <xf numFmtId="0" fontId="1" fillId="0" borderId="0" xfId="53" applyFont="1" applyFill="1" applyAlignment="1">
      <alignment vertical="center"/>
    </xf>
    <xf numFmtId="0" fontId="2" fillId="0" borderId="0" xfId="53" applyFont="1" applyFill="1" applyAlignment="1">
      <alignment vertical="center"/>
    </xf>
    <xf numFmtId="0" fontId="4" fillId="0" borderId="0" xfId="53" applyFont="1" applyFill="1" applyBorder="1"/>
    <xf numFmtId="0" fontId="3" fillId="0" borderId="0" xfId="53" applyFont="1" applyFill="1" applyBorder="1" applyAlignment="1">
      <alignment vertical="center"/>
    </xf>
    <xf numFmtId="0" fontId="2" fillId="0" borderId="0" xfId="52" quotePrefix="1" applyFont="1" applyFill="1" applyAlignment="1">
      <alignment horizontal="left" vertical="center"/>
    </xf>
    <xf numFmtId="0" fontId="2" fillId="0" borderId="0" xfId="53" quotePrefix="1" applyFont="1" applyFill="1" applyAlignment="1">
      <alignment horizontal="left" vertical="center"/>
    </xf>
    <xf numFmtId="49" fontId="46" fillId="0" borderId="0" xfId="75" applyFont="1" applyFill="1" applyAlignment="1">
      <alignment vertical="center"/>
    </xf>
    <xf numFmtId="3" fontId="46" fillId="0" borderId="0" xfId="75" applyNumberFormat="1" applyFont="1" applyFill="1" applyBorder="1" applyAlignment="1">
      <alignment vertical="center"/>
    </xf>
    <xf numFmtId="170" fontId="46" fillId="0" borderId="0" xfId="71" applyNumberFormat="1" applyFont="1" applyFill="1" applyBorder="1" applyAlignment="1">
      <alignment horizontal="right" vertical="center"/>
    </xf>
    <xf numFmtId="0" fontId="0" fillId="0" borderId="0" xfId="0" applyAlignment="1">
      <alignment vertical="center"/>
    </xf>
    <xf numFmtId="0" fontId="4" fillId="0" borderId="7" xfId="53" applyFont="1" applyFill="1" applyBorder="1" applyAlignment="1">
      <alignment horizontal="center" vertical="center" wrapText="1"/>
    </xf>
    <xf numFmtId="0" fontId="4" fillId="0" borderId="7" xfId="53" applyFont="1" applyFill="1" applyBorder="1" applyAlignment="1">
      <alignment horizontal="center" vertical="top" wrapText="1"/>
    </xf>
    <xf numFmtId="0" fontId="4" fillId="0" borderId="0" xfId="53" applyFont="1"/>
    <xf numFmtId="0" fontId="4" fillId="0" borderId="0" xfId="53" applyFont="1" applyFill="1" applyBorder="1" applyAlignment="1">
      <alignment horizontal="right" vertical="top" wrapText="1"/>
    </xf>
    <xf numFmtId="0" fontId="4" fillId="0" borderId="8" xfId="53" quotePrefix="1" applyFont="1" applyFill="1" applyBorder="1" applyAlignment="1">
      <alignment horizontal="right" vertical="top" wrapText="1"/>
    </xf>
    <xf numFmtId="0" fontId="4" fillId="0" borderId="0" xfId="53" applyFont="1" applyFill="1" applyAlignment="1">
      <alignment horizontal="left" vertical="center"/>
    </xf>
    <xf numFmtId="0" fontId="4" fillId="0" borderId="0" xfId="53" applyFont="1" applyFill="1"/>
    <xf numFmtId="0" fontId="4" fillId="0" borderId="0" xfId="53" quotePrefix="1" applyFont="1" applyFill="1" applyAlignment="1">
      <alignment vertical="center"/>
    </xf>
    <xf numFmtId="0" fontId="4" fillId="0" borderId="0" xfId="53" applyFont="1" applyAlignment="1">
      <alignment vertical="center"/>
    </xf>
    <xf numFmtId="0" fontId="4" fillId="0" borderId="0" xfId="53" applyFont="1" applyFill="1" applyAlignment="1"/>
    <xf numFmtId="0" fontId="8" fillId="0" borderId="0" xfId="53" applyFont="1" applyAlignment="1">
      <alignment vertical="center"/>
    </xf>
    <xf numFmtId="0" fontId="4" fillId="0" borderId="8" xfId="53" applyFont="1" applyBorder="1"/>
    <xf numFmtId="0" fontId="6" fillId="0" borderId="0" xfId="35" quotePrefix="1" applyFont="1" applyFill="1" applyAlignment="1">
      <alignment horizontal="left" vertical="center"/>
    </xf>
    <xf numFmtId="0" fontId="1" fillId="0" borderId="0" xfId="53" quotePrefix="1" applyFont="1" applyFill="1" applyAlignment="1">
      <alignment horizontal="left" vertical="center"/>
    </xf>
    <xf numFmtId="172" fontId="8" fillId="0" borderId="0" xfId="71" applyNumberFormat="1" applyFont="1" applyAlignment="1">
      <alignment horizontal="right" vertical="center"/>
    </xf>
    <xf numFmtId="0" fontId="4" fillId="0" borderId="8" xfId="53" applyFont="1" applyFill="1" applyBorder="1" applyAlignment="1">
      <alignment horizontal="right" vertical="top" wrapText="1"/>
    </xf>
    <xf numFmtId="49" fontId="4" fillId="0" borderId="8" xfId="75" applyFont="1" applyFill="1" applyBorder="1" applyAlignment="1">
      <alignment horizontal="right" vertical="top" wrapText="1"/>
    </xf>
    <xf numFmtId="3" fontId="4" fillId="0" borderId="0" xfId="75" applyNumberFormat="1" applyFont="1" applyFill="1" applyBorder="1" applyAlignment="1">
      <alignment horizontal="center" vertical="center"/>
    </xf>
    <xf numFmtId="0" fontId="8" fillId="0" borderId="0" xfId="53" applyFont="1" applyFill="1" applyAlignment="1">
      <alignment vertical="center"/>
    </xf>
    <xf numFmtId="0" fontId="3" fillId="0" borderId="0" xfId="53" applyFont="1" applyAlignment="1">
      <alignment vertical="center"/>
    </xf>
    <xf numFmtId="0" fontId="5" fillId="0" borderId="0" xfId="53" applyFont="1" applyFill="1" applyBorder="1"/>
    <xf numFmtId="170" fontId="4" fillId="0" borderId="0" xfId="37" applyNumberFormat="1" applyFont="1" applyFill="1" applyBorder="1" applyAlignment="1" applyProtection="1">
      <alignment vertical="center"/>
    </xf>
    <xf numFmtId="170" fontId="8" fillId="0" borderId="0" xfId="37" applyNumberFormat="1" applyFont="1" applyFill="1" applyBorder="1" applyAlignment="1" applyProtection="1">
      <alignment vertical="center"/>
    </xf>
    <xf numFmtId="170" fontId="3" fillId="0" borderId="0" xfId="37" applyNumberFormat="1" applyFont="1" applyFill="1" applyBorder="1" applyAlignment="1" applyProtection="1">
      <alignment vertical="center"/>
    </xf>
    <xf numFmtId="0" fontId="4" fillId="0" borderId="0" xfId="35" quotePrefix="1" applyFont="1" applyFill="1" applyAlignment="1">
      <alignment horizontal="left" vertical="center"/>
    </xf>
    <xf numFmtId="0" fontId="4" fillId="0" borderId="0" xfId="48" applyFont="1" applyFill="1" applyAlignment="1">
      <alignment vertical="center"/>
    </xf>
    <xf numFmtId="0" fontId="1" fillId="0" borderId="0" xfId="48" applyFont="1" applyFill="1" applyAlignment="1">
      <alignment vertical="center" wrapText="1"/>
    </xf>
    <xf numFmtId="0" fontId="2" fillId="0" borderId="0" xfId="48" applyFont="1" applyFill="1" applyAlignment="1">
      <alignment vertical="center"/>
    </xf>
    <xf numFmtId="0" fontId="1" fillId="0" borderId="0" xfId="48" applyFont="1" applyFill="1" applyAlignment="1">
      <alignment vertical="center"/>
    </xf>
    <xf numFmtId="0" fontId="4" fillId="0" borderId="0" xfId="48" applyFont="1" applyFill="1"/>
    <xf numFmtId="0" fontId="4" fillId="0" borderId="0" xfId="48" applyFont="1" applyFill="1" applyBorder="1"/>
    <xf numFmtId="0" fontId="5" fillId="0" borderId="0" xfId="48" applyFill="1"/>
    <xf numFmtId="0" fontId="4" fillId="0" borderId="0" xfId="104" applyFont="1"/>
    <xf numFmtId="0" fontId="4" fillId="0" borderId="0" xfId="104" applyFont="1" applyAlignment="1">
      <alignment vertical="center"/>
    </xf>
    <xf numFmtId="3" fontId="4" fillId="0" borderId="7" xfId="70" applyNumberFormat="1" applyFont="1" applyBorder="1" applyAlignment="1">
      <alignment vertical="center"/>
    </xf>
    <xf numFmtId="0" fontId="4" fillId="0" borderId="7" xfId="70" applyFont="1" applyBorder="1" applyAlignment="1">
      <alignment vertical="center"/>
    </xf>
    <xf numFmtId="49" fontId="3" fillId="0" borderId="0" xfId="70" applyNumberFormat="1" applyFont="1" applyAlignment="1">
      <alignment horizontal="left" vertical="center"/>
    </xf>
    <xf numFmtId="0" fontId="8" fillId="0" borderId="0" xfId="70" applyFont="1" applyAlignment="1">
      <alignment vertical="center"/>
    </xf>
    <xf numFmtId="0" fontId="4" fillId="0" borderId="0" xfId="70" applyFont="1" applyAlignment="1">
      <alignment horizontal="right"/>
    </xf>
    <xf numFmtId="49" fontId="4" fillId="0" borderId="0" xfId="70" quotePrefix="1" applyNumberFormat="1" applyFont="1" applyAlignment="1">
      <alignment vertical="center"/>
    </xf>
    <xf numFmtId="3" fontId="3" fillId="0" borderId="0" xfId="70" applyNumberFormat="1" applyFont="1" applyAlignment="1">
      <alignment horizontal="right" vertical="center"/>
    </xf>
    <xf numFmtId="0" fontId="50" fillId="0" borderId="0" xfId="49" applyFont="1" applyFill="1" applyAlignment="1">
      <alignment vertical="center"/>
    </xf>
    <xf numFmtId="170" fontId="4" fillId="0" borderId="0" xfId="71" applyNumberFormat="1" applyFont="1" applyFill="1" applyAlignment="1">
      <alignment horizontal="right"/>
    </xf>
    <xf numFmtId="170" fontId="4" fillId="0" borderId="0" xfId="71" applyNumberFormat="1" applyFont="1" applyAlignment="1">
      <alignment horizontal="right"/>
    </xf>
    <xf numFmtId="0" fontId="4" fillId="0" borderId="0" xfId="49" applyFont="1" applyFill="1" applyAlignment="1">
      <alignment vertical="center"/>
    </xf>
    <xf numFmtId="0" fontId="4" fillId="0" borderId="0" xfId="49" applyFont="1" applyFill="1" applyAlignment="1">
      <alignment horizontal="right" vertical="center" wrapText="1"/>
    </xf>
    <xf numFmtId="0" fontId="3" fillId="0" borderId="0" xfId="49" applyFont="1" applyFill="1" applyAlignment="1">
      <alignment horizontal="right" vertical="center"/>
    </xf>
    <xf numFmtId="0" fontId="4" fillId="0" borderId="0" xfId="49" applyFont="1" applyFill="1" applyAlignment="1">
      <alignment vertical="center" wrapText="1"/>
    </xf>
    <xf numFmtId="0" fontId="4" fillId="0" borderId="0" xfId="49" quotePrefix="1" applyFont="1" applyFill="1" applyAlignment="1">
      <alignment vertical="center"/>
    </xf>
    <xf numFmtId="3" fontId="4" fillId="0" borderId="0" xfId="49" applyNumberFormat="1" applyFont="1" applyFill="1" applyAlignment="1">
      <alignment horizontal="right" vertical="center" wrapText="1"/>
    </xf>
    <xf numFmtId="0" fontId="4" fillId="0" borderId="0" xfId="49" applyFont="1" applyFill="1" applyAlignment="1">
      <alignment horizontal="right" vertical="center"/>
    </xf>
    <xf numFmtId="3" fontId="4" fillId="0" borderId="0" xfId="70" applyNumberFormat="1" applyFont="1" applyAlignment="1">
      <alignment horizontal="right" vertical="center"/>
    </xf>
    <xf numFmtId="0" fontId="4" fillId="0" borderId="0" xfId="49" quotePrefix="1" applyFont="1" applyFill="1" applyAlignment="1">
      <alignment horizontal="center" vertical="center"/>
    </xf>
    <xf numFmtId="0" fontId="5" fillId="0" borderId="0" xfId="62" applyFont="1" applyFill="1"/>
    <xf numFmtId="0" fontId="26" fillId="0" borderId="0" xfId="56"/>
    <xf numFmtId="0" fontId="1" fillId="0" borderId="0" xfId="62" quotePrefix="1" applyFont="1" applyFill="1" applyAlignment="1">
      <alignment horizontal="left" vertical="center"/>
    </xf>
    <xf numFmtId="0" fontId="2" fillId="0" borderId="0" xfId="62" applyFont="1" applyFill="1" applyAlignment="1">
      <alignment vertical="center"/>
    </xf>
    <xf numFmtId="0" fontId="51" fillId="0" borderId="0" xfId="62" quotePrefix="1" applyFont="1" applyFill="1" applyAlignment="1">
      <alignment horizontal="left" vertical="center"/>
    </xf>
    <xf numFmtId="0" fontId="4" fillId="0" borderId="9" xfId="62" applyFont="1" applyFill="1" applyBorder="1" applyAlignment="1">
      <alignment horizontal="centerContinuous" vertical="center"/>
    </xf>
    <xf numFmtId="0" fontId="4" fillId="0" borderId="7" xfId="62" applyFont="1" applyFill="1" applyBorder="1"/>
    <xf numFmtId="0" fontId="4" fillId="0" borderId="8" xfId="62" quotePrefix="1" applyFont="1" applyFill="1" applyBorder="1" applyAlignment="1">
      <alignment horizontal="right" vertical="top" wrapText="1"/>
    </xf>
    <xf numFmtId="0" fontId="4" fillId="0" borderId="8" xfId="62" applyFont="1" applyFill="1" applyBorder="1" applyAlignment="1">
      <alignment horizontal="right" vertical="top" wrapText="1"/>
    </xf>
    <xf numFmtId="0" fontId="4" fillId="0" borderId="8" xfId="62" applyFont="1" applyFill="1" applyBorder="1"/>
    <xf numFmtId="0" fontId="4" fillId="0" borderId="0" xfId="62" applyFont="1" applyFill="1" applyBorder="1"/>
    <xf numFmtId="0" fontId="4" fillId="0" borderId="0" xfId="62" applyFont="1" applyFill="1" applyBorder="1" applyAlignment="1">
      <alignment horizontal="right" wrapText="1"/>
    </xf>
    <xf numFmtId="0" fontId="4" fillId="0" borderId="0" xfId="62" applyFont="1" applyFill="1" applyBorder="1" applyAlignment="1">
      <alignment horizontal="right" vertical="center"/>
    </xf>
    <xf numFmtId="0" fontId="4" fillId="0" borderId="0" xfId="62" applyFont="1" applyFill="1" applyBorder="1" applyAlignment="1">
      <alignment horizontal="right"/>
    </xf>
    <xf numFmtId="0" fontId="4" fillId="0" borderId="0" xfId="62" applyFont="1" applyFill="1" applyAlignment="1">
      <alignment horizontal="left" vertical="center"/>
    </xf>
    <xf numFmtId="3" fontId="4" fillId="0" borderId="0" xfId="56" applyNumberFormat="1" applyFont="1" applyFill="1" applyBorder="1" applyAlignment="1">
      <alignment horizontal="right"/>
    </xf>
    <xf numFmtId="166" fontId="4" fillId="0" borderId="0" xfId="56" applyNumberFormat="1" applyFont="1" applyFill="1" applyBorder="1" applyAlignment="1">
      <alignment horizontal="right"/>
    </xf>
    <xf numFmtId="3" fontId="4" fillId="0" borderId="0" xfId="62" applyNumberFormat="1" applyFont="1" applyFill="1" applyAlignment="1">
      <alignment horizontal="right"/>
    </xf>
    <xf numFmtId="166" fontId="4" fillId="0" borderId="0" xfId="62" applyNumberFormat="1" applyFont="1" applyFill="1" applyAlignment="1">
      <alignment horizontal="right"/>
    </xf>
    <xf numFmtId="0" fontId="4" fillId="0" borderId="0" xfId="62" quotePrefix="1" applyFont="1" applyFill="1" applyAlignment="1"/>
    <xf numFmtId="0" fontId="4" fillId="0" borderId="0" xfId="62" quotePrefix="1" applyFont="1" applyFill="1" applyAlignment="1">
      <alignment horizontal="centerContinuous" vertical="center"/>
    </xf>
    <xf numFmtId="0" fontId="4" fillId="0" borderId="0" xfId="62" applyFont="1" applyFill="1" applyAlignment="1">
      <alignment horizontal="centerContinuous"/>
    </xf>
    <xf numFmtId="166" fontId="4" fillId="0" borderId="0" xfId="62" applyNumberFormat="1" applyFont="1" applyFill="1" applyAlignment="1">
      <alignment horizontal="centerContinuous"/>
    </xf>
    <xf numFmtId="0" fontId="4" fillId="0" borderId="0" xfId="69" applyFont="1" applyFill="1" applyAlignment="1">
      <alignment horizontal="left" vertical="center"/>
    </xf>
    <xf numFmtId="166" fontId="4" fillId="0" borderId="0" xfId="105" applyNumberFormat="1" applyFont="1" applyFill="1" applyAlignment="1" applyProtection="1">
      <alignment horizontal="right"/>
    </xf>
    <xf numFmtId="0" fontId="8" fillId="0" borderId="0" xfId="69" applyFont="1" applyFill="1" applyAlignment="1">
      <alignment horizontal="left" vertical="center"/>
    </xf>
    <xf numFmtId="3" fontId="8" fillId="0" borderId="0" xfId="62" applyNumberFormat="1" applyFont="1" applyFill="1" applyAlignment="1">
      <alignment horizontal="right"/>
    </xf>
    <xf numFmtId="166" fontId="8" fillId="0" borderId="0" xfId="62" applyNumberFormat="1" applyFont="1" applyFill="1" applyAlignment="1">
      <alignment horizontal="right"/>
    </xf>
    <xf numFmtId="0" fontId="4" fillId="0" borderId="0" xfId="69" quotePrefix="1" applyFont="1" applyFill="1" applyAlignment="1">
      <alignment horizontal="left" vertical="center"/>
    </xf>
    <xf numFmtId="0" fontId="3" fillId="0" borderId="0" xfId="69" applyFont="1" applyFill="1" applyAlignment="1">
      <alignment vertical="center"/>
    </xf>
    <xf numFmtId="3" fontId="3" fillId="0" borderId="0" xfId="62" applyNumberFormat="1" applyFont="1" applyFill="1" applyAlignment="1">
      <alignment horizontal="right" vertical="center"/>
    </xf>
    <xf numFmtId="166" fontId="3" fillId="0" borderId="0" xfId="62" applyNumberFormat="1" applyFont="1" applyFill="1" applyAlignment="1">
      <alignment horizontal="right" vertical="center"/>
    </xf>
    <xf numFmtId="3" fontId="3" fillId="0" borderId="0" xfId="62" applyNumberFormat="1" applyFont="1" applyFill="1" applyAlignment="1">
      <alignment horizontal="right"/>
    </xf>
    <xf numFmtId="166" fontId="3" fillId="0" borderId="0" xfId="62" applyNumberFormat="1" applyFont="1" applyFill="1" applyAlignment="1">
      <alignment horizontal="right"/>
    </xf>
    <xf numFmtId="0" fontId="4" fillId="0" borderId="0" xfId="69" applyFont="1" applyFill="1" applyAlignment="1">
      <alignment vertical="center"/>
    </xf>
    <xf numFmtId="3" fontId="4" fillId="0" borderId="0" xfId="62" applyNumberFormat="1" applyFont="1" applyFill="1" applyAlignment="1">
      <alignment horizontal="right" vertical="center"/>
    </xf>
    <xf numFmtId="166" fontId="4" fillId="0" borderId="0" xfId="62" applyNumberFormat="1" applyFont="1" applyFill="1" applyAlignment="1">
      <alignment horizontal="right" vertical="center"/>
    </xf>
    <xf numFmtId="3" fontId="4" fillId="0" borderId="0" xfId="62" quotePrefix="1" applyNumberFormat="1" applyFont="1" applyFill="1" applyAlignment="1">
      <alignment horizontal="right" vertical="center"/>
    </xf>
    <xf numFmtId="0" fontId="52" fillId="0" borderId="0" xfId="56" applyFont="1" applyFill="1"/>
    <xf numFmtId="0" fontId="4" fillId="0" borderId="0" xfId="49" quotePrefix="1" applyFont="1" applyFill="1" applyAlignment="1">
      <alignment horizontal="left" vertical="center"/>
    </xf>
    <xf numFmtId="3" fontId="4" fillId="0" borderId="0" xfId="62" applyNumberFormat="1" applyFont="1" applyFill="1" applyAlignment="1">
      <alignment vertical="center"/>
    </xf>
    <xf numFmtId="0" fontId="5" fillId="0" borderId="0" xfId="49" applyFill="1"/>
    <xf numFmtId="0" fontId="1" fillId="0" borderId="0" xfId="49" quotePrefix="1" applyFont="1" applyFill="1" applyAlignment="1">
      <alignment horizontal="left" vertical="center"/>
    </xf>
    <xf numFmtId="0" fontId="2" fillId="0" borderId="0" xfId="49" applyFont="1" applyFill="1" applyAlignment="1">
      <alignment vertical="center"/>
    </xf>
    <xf numFmtId="0" fontId="2" fillId="0" borderId="0" xfId="62" quotePrefix="1" applyFont="1" applyFill="1" applyAlignment="1">
      <alignment horizontal="left" vertical="center"/>
    </xf>
    <xf numFmtId="0" fontId="26" fillId="0" borderId="0" xfId="56" applyFill="1"/>
    <xf numFmtId="0" fontId="4" fillId="0" borderId="9" xfId="49" applyFont="1" applyFill="1" applyBorder="1" applyAlignment="1">
      <alignment horizontal="centerContinuous" vertical="center"/>
    </xf>
    <xf numFmtId="0" fontId="4" fillId="0" borderId="0" xfId="49" applyFont="1" applyFill="1" applyBorder="1" applyAlignment="1">
      <alignment horizontal="centerContinuous" vertical="center"/>
    </xf>
    <xf numFmtId="0" fontId="4" fillId="0" borderId="8" xfId="49" quotePrefix="1" applyFont="1" applyFill="1" applyBorder="1" applyAlignment="1">
      <alignment horizontal="right" vertical="top" wrapText="1"/>
    </xf>
    <xf numFmtId="0" fontId="4" fillId="0" borderId="0" xfId="49" applyFont="1" applyFill="1" applyBorder="1"/>
    <xf numFmtId="0" fontId="4" fillId="0" borderId="0" xfId="49" applyFont="1" applyFill="1" applyBorder="1" applyAlignment="1">
      <alignment horizontal="right"/>
    </xf>
    <xf numFmtId="0" fontId="4" fillId="0" borderId="0" xfId="49" applyFont="1" applyFill="1" applyBorder="1" applyAlignment="1">
      <alignment horizontal="right" vertical="center"/>
    </xf>
    <xf numFmtId="0" fontId="4" fillId="0" borderId="0" xfId="49" quotePrefix="1" applyFont="1" applyFill="1" applyAlignment="1"/>
    <xf numFmtId="0" fontId="4" fillId="0" borderId="0" xfId="49" quotePrefix="1" applyFont="1" applyFill="1" applyAlignment="1">
      <alignment horizontal="centerContinuous" vertical="center"/>
    </xf>
    <xf numFmtId="0" fontId="4" fillId="0" borderId="0" xfId="49" applyFont="1" applyFill="1" applyAlignment="1">
      <alignment horizontal="centerContinuous"/>
    </xf>
    <xf numFmtId="172" fontId="4" fillId="0" borderId="0" xfId="71" applyNumberFormat="1" applyFont="1" applyFill="1" applyAlignment="1">
      <alignment horizontal="right"/>
    </xf>
    <xf numFmtId="172" fontId="3" fillId="0" borderId="8" xfId="71" applyNumberFormat="1" applyFont="1" applyFill="1" applyBorder="1" applyAlignment="1">
      <alignment horizontal="right" vertical="center"/>
    </xf>
    <xf numFmtId="0" fontId="3" fillId="0" borderId="0" xfId="49" applyFont="1" applyFill="1" applyBorder="1" applyAlignment="1">
      <alignment horizontal="left"/>
    </xf>
    <xf numFmtId="0" fontId="4" fillId="0" borderId="0" xfId="49" applyFont="1" applyFill="1"/>
    <xf numFmtId="0" fontId="53" fillId="0" borderId="0" xfId="56" quotePrefix="1" applyFont="1" applyBorder="1" applyAlignment="1">
      <alignment horizontal="left"/>
    </xf>
    <xf numFmtId="0" fontId="54" fillId="0" borderId="0" xfId="56" applyFont="1"/>
    <xf numFmtId="0" fontId="56" fillId="0" borderId="0" xfId="56" quotePrefix="1" applyFont="1" applyFill="1" applyBorder="1" applyAlignment="1">
      <alignment horizontal="left" wrapText="1"/>
    </xf>
    <xf numFmtId="181" fontId="4" fillId="0" borderId="0" xfId="71" applyNumberFormat="1" applyFont="1" applyFill="1" applyAlignment="1">
      <alignment horizontal="right" vertical="center"/>
    </xf>
    <xf numFmtId="0" fontId="26" fillId="0" borderId="0" xfId="56" applyAlignment="1">
      <alignment vertical="center"/>
    </xf>
    <xf numFmtId="0" fontId="3" fillId="0" borderId="0" xfId="49" quotePrefix="1" applyFont="1" applyFill="1" applyBorder="1" applyAlignment="1">
      <alignment horizontal="left" vertical="center" wrapText="1"/>
    </xf>
    <xf numFmtId="181" fontId="3" fillId="0" borderId="0" xfId="71" applyNumberFormat="1" applyFont="1" applyFill="1" applyAlignment="1">
      <alignment horizontal="right" vertical="center"/>
    </xf>
    <xf numFmtId="170" fontId="26" fillId="0" borderId="0" xfId="56" applyNumberFormat="1"/>
    <xf numFmtId="0" fontId="4" fillId="0" borderId="0" xfId="49" quotePrefix="1" applyFont="1" applyFill="1" applyAlignment="1">
      <alignment vertical="center" wrapText="1"/>
    </xf>
    <xf numFmtId="3" fontId="26" fillId="0" borderId="0" xfId="56" applyNumberFormat="1"/>
    <xf numFmtId="0" fontId="52" fillId="0" borderId="0" xfId="0" applyFont="1"/>
    <xf numFmtId="0" fontId="59" fillId="0" borderId="0" xfId="0" applyFont="1"/>
    <xf numFmtId="0" fontId="1" fillId="0" borderId="0" xfId="0" quotePrefix="1" applyFont="1" applyFill="1" applyBorder="1" applyAlignment="1">
      <alignment horizontal="left" vertical="center"/>
    </xf>
    <xf numFmtId="0" fontId="2" fillId="0" borderId="0" xfId="0" applyFont="1" applyFill="1" applyAlignment="1">
      <alignment vertical="center"/>
    </xf>
    <xf numFmtId="0" fontId="2" fillId="0" borderId="0" xfId="0" applyFont="1" applyAlignment="1">
      <alignment vertical="center"/>
    </xf>
    <xf numFmtId="0" fontId="1" fillId="0" borderId="0" xfId="0" applyFont="1" applyAlignment="1">
      <alignment vertical="center"/>
    </xf>
    <xf numFmtId="168" fontId="2" fillId="0" borderId="0" xfId="0" applyNumberFormat="1" applyFont="1" applyAlignment="1">
      <alignment vertical="center"/>
    </xf>
    <xf numFmtId="0" fontId="3" fillId="0" borderId="0" xfId="0" quotePrefix="1" applyFont="1" applyFill="1" applyBorder="1" applyAlignment="1">
      <alignment horizontal="left" vertical="center"/>
    </xf>
    <xf numFmtId="0" fontId="4" fillId="0" borderId="0" xfId="0" applyFont="1" applyFill="1" applyAlignment="1">
      <alignment vertical="center"/>
    </xf>
    <xf numFmtId="0" fontId="4" fillId="0" borderId="8" xfId="0" applyFont="1" applyFill="1" applyBorder="1" applyAlignment="1">
      <alignment vertical="center"/>
    </xf>
    <xf numFmtId="0" fontId="4" fillId="0" borderId="8" xfId="0" quotePrefix="1" applyFont="1" applyFill="1" applyBorder="1" applyAlignment="1">
      <alignment horizontal="right" vertical="top" wrapText="1"/>
    </xf>
    <xf numFmtId="0" fontId="4" fillId="0" borderId="8"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0" xfId="0" applyFont="1" applyFill="1" applyBorder="1" applyAlignment="1">
      <alignment horizontal="right" vertical="top" wrapText="1"/>
    </xf>
    <xf numFmtId="0" fontId="4" fillId="0" borderId="0" xfId="0" quotePrefix="1" applyFont="1" applyFill="1" applyBorder="1" applyAlignment="1">
      <alignment horizontal="right" vertical="top" wrapText="1"/>
    </xf>
    <xf numFmtId="0" fontId="4" fillId="0" borderId="0" xfId="0" applyFont="1" applyFill="1" applyBorder="1" applyAlignment="1">
      <alignment vertical="center" wrapText="1"/>
    </xf>
    <xf numFmtId="0" fontId="4" fillId="0" borderId="0" xfId="0" applyFont="1" applyFill="1" applyAlignment="1">
      <alignment horizontal="left" vertical="center"/>
    </xf>
    <xf numFmtId="3" fontId="4" fillId="0" borderId="0" xfId="0" applyNumberFormat="1" applyFont="1" applyFill="1" applyAlignment="1">
      <alignment horizontal="right" vertical="center" wrapText="1"/>
    </xf>
    <xf numFmtId="182" fontId="48"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Font="1" applyFill="1" applyAlignment="1">
      <alignment horizontal="right" vertical="center"/>
    </xf>
    <xf numFmtId="3" fontId="4" fillId="0" borderId="0" xfId="0" applyNumberFormat="1" applyFont="1" applyFill="1" applyAlignment="1">
      <alignment vertical="center" wrapText="1"/>
    </xf>
    <xf numFmtId="0" fontId="0" fillId="0" borderId="0" xfId="0" applyFill="1" applyAlignment="1">
      <alignment vertical="center"/>
    </xf>
    <xf numFmtId="182" fontId="48" fillId="0" borderId="0" xfId="0" applyNumberFormat="1" applyFont="1" applyFill="1"/>
    <xf numFmtId="182" fontId="4" fillId="0" borderId="0" xfId="0" applyNumberFormat="1" applyFont="1" applyFill="1"/>
    <xf numFmtId="3" fontId="4" fillId="0" borderId="0" xfId="0" applyNumberFormat="1" applyFont="1" applyFill="1" applyBorder="1" applyAlignment="1">
      <alignment vertical="center"/>
    </xf>
    <xf numFmtId="3" fontId="4" fillId="0" borderId="0" xfId="49" applyNumberFormat="1" applyFont="1" applyFill="1" applyAlignment="1">
      <alignment vertical="center"/>
    </xf>
    <xf numFmtId="166" fontId="4" fillId="0" borderId="0" xfId="0" applyNumberFormat="1" applyFont="1" applyFill="1" applyAlignment="1">
      <alignment horizontal="right" vertical="center"/>
    </xf>
    <xf numFmtId="166" fontId="4" fillId="0" borderId="0" xfId="0" applyNumberFormat="1" applyFont="1" applyFill="1" applyAlignment="1">
      <alignment vertical="center"/>
    </xf>
    <xf numFmtId="0" fontId="4" fillId="0" borderId="0" xfId="0" applyFont="1" applyFill="1" applyBorder="1" applyAlignment="1">
      <alignment horizontal="left" vertical="center"/>
    </xf>
    <xf numFmtId="0" fontId="48" fillId="0" borderId="8" xfId="0" applyFont="1" applyBorder="1"/>
    <xf numFmtId="0" fontId="4" fillId="0" borderId="8" xfId="0" applyFont="1" applyBorder="1"/>
    <xf numFmtId="0" fontId="48" fillId="0" borderId="0" xfId="0" applyFont="1" applyFill="1"/>
    <xf numFmtId="0" fontId="4" fillId="0" borderId="0" xfId="0" applyFont="1" applyFill="1"/>
    <xf numFmtId="164" fontId="4" fillId="0" borderId="0" xfId="0" applyNumberFormat="1" applyFont="1" applyFill="1" applyAlignment="1">
      <alignment vertical="center"/>
    </xf>
    <xf numFmtId="0" fontId="4" fillId="0" borderId="0" xfId="0" quotePrefix="1" applyFont="1" applyFill="1" applyAlignment="1">
      <alignment horizontal="left" vertical="center"/>
    </xf>
    <xf numFmtId="0" fontId="48" fillId="0" borderId="0" xfId="0" applyFont="1"/>
    <xf numFmtId="0" fontId="4" fillId="0" borderId="0" xfId="0" applyFont="1"/>
    <xf numFmtId="0" fontId="4" fillId="0" borderId="0" xfId="0" applyFont="1" applyFill="1" applyBorder="1" applyAlignment="1">
      <alignment vertical="center"/>
    </xf>
    <xf numFmtId="0" fontId="4" fillId="0" borderId="8" xfId="49" quotePrefix="1" applyFont="1" applyFill="1" applyBorder="1" applyAlignment="1">
      <alignment horizontal="right" vertical="center" wrapText="1"/>
    </xf>
    <xf numFmtId="3" fontId="48" fillId="0" borderId="0" xfId="0" applyNumberFormat="1" applyFont="1" applyFill="1" applyBorder="1" applyAlignment="1">
      <alignment vertical="center"/>
    </xf>
    <xf numFmtId="3" fontId="4" fillId="0" borderId="0" xfId="49" applyNumberFormat="1" applyFont="1" applyFill="1" applyAlignment="1">
      <alignment horizontal="right" vertical="center"/>
    </xf>
    <xf numFmtId="182" fontId="4" fillId="0" borderId="0" xfId="0" applyNumberFormat="1" applyFont="1" applyFill="1" applyBorder="1" applyAlignment="1">
      <alignment vertical="center"/>
    </xf>
    <xf numFmtId="167" fontId="4" fillId="0" borderId="0" xfId="49" applyNumberFormat="1" applyFont="1" applyFill="1" applyAlignment="1">
      <alignment horizontal="right" vertical="center"/>
    </xf>
    <xf numFmtId="182" fontId="4" fillId="0" borderId="0" xfId="0" applyNumberFormat="1" applyFont="1" applyAlignment="1">
      <alignment vertical="center"/>
    </xf>
    <xf numFmtId="0" fontId="5" fillId="0" borderId="0" xfId="0" applyFont="1" applyAlignment="1">
      <alignment vertical="center"/>
    </xf>
    <xf numFmtId="0" fontId="0" fillId="0" borderId="0" xfId="0" applyAlignment="1">
      <alignment horizontal="left" vertical="center" wrapText="1"/>
    </xf>
    <xf numFmtId="0" fontId="3" fillId="0" borderId="0" xfId="49" applyFont="1" applyFill="1" applyAlignment="1">
      <alignment vertical="center"/>
    </xf>
    <xf numFmtId="182" fontId="3" fillId="0" borderId="0" xfId="0" applyNumberFormat="1" applyFont="1" applyFill="1" applyBorder="1" applyAlignment="1">
      <alignment vertical="center"/>
    </xf>
    <xf numFmtId="3" fontId="3" fillId="0" borderId="0" xfId="0" applyNumberFormat="1" applyFont="1" applyFill="1" applyAlignment="1">
      <alignment vertical="center"/>
    </xf>
    <xf numFmtId="0" fontId="48" fillId="0" borderId="0" xfId="0" applyFont="1" applyAlignment="1">
      <alignment vertical="center"/>
    </xf>
    <xf numFmtId="167" fontId="4" fillId="0" borderId="0" xfId="49" applyNumberFormat="1" applyFont="1" applyFill="1" applyBorder="1" applyAlignment="1">
      <alignment vertical="center"/>
    </xf>
    <xf numFmtId="0" fontId="3" fillId="0" borderId="0" xfId="49" applyFont="1" applyFill="1" applyBorder="1" applyAlignment="1">
      <alignment horizontal="center" vertical="center"/>
    </xf>
    <xf numFmtId="168" fontId="48" fillId="0" borderId="0" xfId="0" applyNumberFormat="1" applyFont="1" applyAlignment="1">
      <alignment vertical="center"/>
    </xf>
    <xf numFmtId="0" fontId="3" fillId="0" borderId="8" xfId="49" applyFont="1" applyFill="1" applyBorder="1" applyAlignment="1">
      <alignment vertical="center"/>
    </xf>
    <xf numFmtId="0" fontId="4" fillId="0" borderId="0" xfId="49" quotePrefix="1" applyFont="1" applyFill="1" applyAlignment="1">
      <alignment horizontal="justify" vertical="center" wrapText="1"/>
    </xf>
    <xf numFmtId="0" fontId="60" fillId="0" borderId="0" xfId="0" applyFont="1" applyFill="1" applyBorder="1"/>
    <xf numFmtId="0" fontId="61" fillId="0" borderId="0" xfId="0" applyFont="1" applyFill="1" applyBorder="1" applyAlignment="1">
      <alignment horizontal="right"/>
    </xf>
    <xf numFmtId="0" fontId="61" fillId="0" borderId="0" xfId="0" applyFont="1" applyFill="1" applyBorder="1"/>
    <xf numFmtId="0" fontId="62" fillId="0" borderId="0" xfId="0" applyFont="1" applyFill="1" applyBorder="1"/>
    <xf numFmtId="0" fontId="1" fillId="0" borderId="0" xfId="0" applyFont="1" applyFill="1" applyBorder="1" applyAlignment="1"/>
    <xf numFmtId="0" fontId="2" fillId="0" borderId="0" xfId="0" applyFont="1" applyFill="1" applyBorder="1" applyAlignment="1">
      <alignment horizontal="right"/>
    </xf>
    <xf numFmtId="0" fontId="2" fillId="0" borderId="0" xfId="0" applyFont="1" applyFill="1" applyBorder="1" applyAlignment="1"/>
    <xf numFmtId="0" fontId="4" fillId="0" borderId="0" xfId="0" applyFont="1" applyFill="1" applyBorder="1" applyAlignment="1">
      <alignment horizontal="right" vertical="center"/>
    </xf>
    <xf numFmtId="0" fontId="4" fillId="0" borderId="0" xfId="0" applyFont="1" applyFill="1" applyBorder="1"/>
    <xf numFmtId="0" fontId="4" fillId="0" borderId="9" xfId="0" applyFont="1" applyFill="1" applyBorder="1" applyAlignment="1">
      <alignment horizontal="right" vertical="center"/>
    </xf>
    <xf numFmtId="0" fontId="4" fillId="0" borderId="9" xfId="0" applyFont="1" applyFill="1" applyBorder="1"/>
    <xf numFmtId="0" fontId="58" fillId="0" borderId="9" xfId="0" quotePrefix="1" applyFont="1" applyFill="1" applyBorder="1" applyAlignment="1">
      <alignment horizontal="right" vertical="top" wrapText="1"/>
    </xf>
    <xf numFmtId="0" fontId="58" fillId="0" borderId="0" xfId="0" applyFont="1" applyFill="1" applyBorder="1" applyAlignment="1">
      <alignment horizontal="right" vertical="center"/>
    </xf>
    <xf numFmtId="0" fontId="63" fillId="0" borderId="0" xfId="0" applyFont="1" applyFill="1" applyBorder="1" applyAlignment="1">
      <alignment horizontal="right" vertical="center"/>
    </xf>
    <xf numFmtId="0" fontId="58" fillId="0" borderId="0" xfId="0" applyFont="1" applyFill="1" applyBorder="1" applyAlignment="1">
      <alignment horizontal="left" vertical="center" wrapText="1"/>
    </xf>
    <xf numFmtId="3" fontId="4" fillId="0" borderId="0" xfId="0" applyNumberFormat="1" applyFont="1" applyFill="1" applyBorder="1" applyAlignment="1">
      <alignment horizontal="right"/>
    </xf>
    <xf numFmtId="3" fontId="4" fillId="0" borderId="0" xfId="0" applyNumberFormat="1" applyFont="1" applyFill="1" applyBorder="1" applyAlignment="1">
      <alignment horizontal="right" vertical="center"/>
    </xf>
    <xf numFmtId="0" fontId="63" fillId="0" borderId="0" xfId="0" applyFont="1" applyFill="1" applyBorder="1" applyAlignment="1">
      <alignment horizontal="left" vertical="center"/>
    </xf>
    <xf numFmtId="0" fontId="3" fillId="0" borderId="0" xfId="0" applyFont="1" applyFill="1" applyBorder="1" applyAlignment="1">
      <alignment horizontal="left" vertical="center"/>
    </xf>
    <xf numFmtId="3" fontId="3" fillId="0" borderId="0" xfId="0" applyNumberFormat="1" applyFont="1" applyFill="1" applyBorder="1" applyAlignment="1">
      <alignment horizontal="right" vertical="center"/>
    </xf>
    <xf numFmtId="0" fontId="58" fillId="0" borderId="0" xfId="0" applyFont="1" applyFill="1" applyBorder="1"/>
    <xf numFmtId="0" fontId="4" fillId="0" borderId="0" xfId="0" applyFont="1" applyFill="1" applyBorder="1" applyAlignment="1">
      <alignment horizontal="right"/>
    </xf>
    <xf numFmtId="0" fontId="4" fillId="0" borderId="8" xfId="0" applyFont="1" applyFill="1" applyBorder="1"/>
    <xf numFmtId="0" fontId="58" fillId="0" borderId="7" xfId="0" applyFont="1" applyFill="1" applyBorder="1"/>
    <xf numFmtId="0" fontId="4" fillId="0" borderId="7" xfId="0" applyFont="1" applyFill="1" applyBorder="1" applyAlignment="1">
      <alignment horizontal="right"/>
    </xf>
    <xf numFmtId="3" fontId="4" fillId="0" borderId="0" xfId="0" applyNumberFormat="1" applyFont="1" applyFill="1" applyBorder="1"/>
    <xf numFmtId="182" fontId="48" fillId="0" borderId="0" xfId="0" applyNumberFormat="1" applyFont="1"/>
    <xf numFmtId="168" fontId="48" fillId="0" borderId="0" xfId="0" applyNumberFormat="1" applyFont="1"/>
    <xf numFmtId="3" fontId="48" fillId="0" borderId="0" xfId="0" applyNumberFormat="1" applyFont="1"/>
    <xf numFmtId="182" fontId="49" fillId="0" borderId="0" xfId="0" applyNumberFormat="1" applyFont="1"/>
    <xf numFmtId="168" fontId="49" fillId="0" borderId="0" xfId="0" applyNumberFormat="1" applyFont="1"/>
    <xf numFmtId="3" fontId="49" fillId="0" borderId="0" xfId="0" applyNumberFormat="1" applyFont="1"/>
    <xf numFmtId="166" fontId="48" fillId="0" borderId="0" xfId="0" applyNumberFormat="1" applyFont="1"/>
    <xf numFmtId="0" fontId="58" fillId="0" borderId="0" xfId="0" applyFont="1" applyFill="1" applyBorder="1" applyAlignment="1">
      <alignment vertical="center"/>
    </xf>
    <xf numFmtId="0" fontId="0" fillId="0" borderId="0" xfId="0" applyFill="1"/>
    <xf numFmtId="0" fontId="1" fillId="0" borderId="0" xfId="0" applyFont="1" applyFill="1" applyAlignment="1">
      <alignment vertical="center"/>
    </xf>
    <xf numFmtId="0" fontId="4" fillId="0" borderId="9" xfId="0" applyFont="1" applyFill="1" applyBorder="1" applyAlignment="1">
      <alignment horizontal="right" vertical="top"/>
    </xf>
    <xf numFmtId="0" fontId="4" fillId="0" borderId="7" xfId="0" applyFont="1" applyFill="1" applyBorder="1" applyAlignment="1">
      <alignment horizontal="right" vertical="top"/>
    </xf>
    <xf numFmtId="0" fontId="4" fillId="0" borderId="0" xfId="0" applyFont="1" applyFill="1" applyAlignment="1">
      <alignment vertical="top"/>
    </xf>
    <xf numFmtId="0" fontId="4" fillId="0" borderId="9" xfId="0" quotePrefix="1" applyFont="1" applyFill="1" applyBorder="1" applyAlignment="1">
      <alignment horizontal="right" vertical="top" wrapText="1"/>
    </xf>
    <xf numFmtId="0" fontId="48" fillId="0" borderId="9" xfId="0" quotePrefix="1" applyFont="1" applyBorder="1" applyAlignment="1">
      <alignment horizontal="right" vertical="top" wrapText="1"/>
    </xf>
    <xf numFmtId="0" fontId="4" fillId="0" borderId="8" xfId="0" applyFont="1" applyFill="1" applyBorder="1" applyAlignment="1">
      <alignment horizontal="right" vertical="top"/>
    </xf>
    <xf numFmtId="0" fontId="48" fillId="0" borderId="0" xfId="0" applyFont="1" applyFill="1" applyBorder="1" applyAlignment="1">
      <alignment horizontal="left" vertical="center"/>
    </xf>
    <xf numFmtId="0" fontId="6" fillId="0" borderId="0" xfId="0" applyFont="1" applyFill="1" applyBorder="1" applyAlignment="1">
      <alignment horizontal="left" vertical="center"/>
    </xf>
    <xf numFmtId="0" fontId="6" fillId="0" borderId="0" xfId="0" applyFont="1" applyFill="1" applyBorder="1" applyAlignment="1">
      <alignment horizontal="right" vertical="center"/>
    </xf>
    <xf numFmtId="3" fontId="3" fillId="0" borderId="0" xfId="0" applyNumberFormat="1" applyFont="1" applyFill="1" applyBorder="1" applyAlignment="1">
      <alignment vertical="center"/>
    </xf>
    <xf numFmtId="0" fontId="8" fillId="0" borderId="0" xfId="0" applyFont="1" applyFill="1" applyAlignment="1">
      <alignment horizontal="left" vertical="center"/>
    </xf>
    <xf numFmtId="0" fontId="6" fillId="0" borderId="0" xfId="0" applyFont="1" applyFill="1" applyBorder="1" applyAlignment="1">
      <alignment vertical="center" wrapText="1"/>
    </xf>
    <xf numFmtId="168" fontId="4" fillId="0" borderId="0" xfId="0" applyNumberFormat="1" applyFont="1" applyFill="1"/>
    <xf numFmtId="168" fontId="4" fillId="0" borderId="0" xfId="0" quotePrefix="1" applyNumberFormat="1" applyFont="1" applyFill="1" applyBorder="1" applyAlignment="1">
      <alignment horizontal="right" wrapText="1"/>
    </xf>
    <xf numFmtId="166" fontId="4" fillId="0" borderId="0" xfId="0" applyNumberFormat="1" applyFont="1" applyFill="1" applyBorder="1" applyAlignment="1">
      <alignment horizontal="right" wrapText="1"/>
    </xf>
    <xf numFmtId="3" fontId="4" fillId="0" borderId="0" xfId="0" applyNumberFormat="1" applyFont="1" applyFill="1" applyAlignment="1">
      <alignment horizontal="right" wrapText="1"/>
    </xf>
    <xf numFmtId="0" fontId="0" fillId="0" borderId="0" xfId="0" applyFill="1" applyAlignment="1">
      <alignment vertical="center" wrapText="1"/>
    </xf>
    <xf numFmtId="182" fontId="4" fillId="0" borderId="0" xfId="0" applyNumberFormat="1" applyFont="1" applyFill="1" applyAlignment="1"/>
    <xf numFmtId="0" fontId="0" fillId="0" borderId="0" xfId="0" applyFill="1" applyAlignment="1">
      <alignment wrapText="1"/>
    </xf>
    <xf numFmtId="0" fontId="11" fillId="0" borderId="0" xfId="0" applyFont="1" applyFill="1" applyBorder="1" applyAlignment="1">
      <alignment vertical="center" wrapText="1"/>
    </xf>
    <xf numFmtId="182" fontId="8" fillId="0" borderId="0" xfId="0" applyNumberFormat="1" applyFont="1" applyFill="1"/>
    <xf numFmtId="0" fontId="7" fillId="0" borderId="0" xfId="0" quotePrefix="1" applyFont="1" applyFill="1" applyBorder="1" applyAlignment="1">
      <alignment horizontal="left" vertical="center"/>
    </xf>
    <xf numFmtId="168" fontId="3" fillId="0" borderId="0" xfId="0" applyNumberFormat="1" applyFont="1" applyFill="1"/>
    <xf numFmtId="168" fontId="3" fillId="0" borderId="0" xfId="0" quotePrefix="1" applyNumberFormat="1" applyFont="1" applyFill="1" applyBorder="1" applyAlignment="1">
      <alignment horizontal="right" wrapText="1"/>
    </xf>
    <xf numFmtId="166" fontId="3" fillId="0" borderId="0" xfId="0" applyNumberFormat="1" applyFont="1" applyFill="1" applyBorder="1" applyAlignment="1">
      <alignment horizontal="right" vertical="center" wrapText="1"/>
    </xf>
    <xf numFmtId="3" fontId="3" fillId="0" borderId="0" xfId="0" applyNumberFormat="1" applyFont="1" applyFill="1" applyAlignment="1">
      <alignment horizontal="right" vertical="center"/>
    </xf>
    <xf numFmtId="0" fontId="64" fillId="0" borderId="0" xfId="0" applyFont="1" applyFill="1" applyAlignment="1">
      <alignment vertical="center"/>
    </xf>
    <xf numFmtId="0" fontId="6" fillId="0" borderId="0" xfId="0" applyFont="1" applyFill="1" applyBorder="1" applyAlignment="1">
      <alignment vertical="center"/>
    </xf>
    <xf numFmtId="168" fontId="4" fillId="0" borderId="0" xfId="0" applyNumberFormat="1" applyFont="1" applyFill="1" applyBorder="1" applyAlignment="1">
      <alignment vertical="center"/>
    </xf>
    <xf numFmtId="3" fontId="4" fillId="0" borderId="0" xfId="0" applyNumberFormat="1" applyFont="1" applyFill="1" applyBorder="1" applyAlignment="1">
      <alignment horizontal="right" wrapText="1"/>
    </xf>
    <xf numFmtId="0" fontId="48" fillId="0" borderId="0" xfId="0" applyFont="1" applyFill="1" applyAlignment="1">
      <alignment vertical="center"/>
    </xf>
    <xf numFmtId="3" fontId="4" fillId="0" borderId="0" xfId="0" applyNumberFormat="1" applyFont="1" applyFill="1" applyBorder="1" applyAlignment="1"/>
    <xf numFmtId="166" fontId="4" fillId="0" borderId="0" xfId="0" applyNumberFormat="1" applyFont="1" applyFill="1" applyBorder="1" applyAlignment="1"/>
    <xf numFmtId="166" fontId="4" fillId="0" borderId="0" xfId="0" applyNumberFormat="1" applyFont="1" applyFill="1" applyBorder="1" applyAlignment="1">
      <alignment vertical="center"/>
    </xf>
    <xf numFmtId="166" fontId="3" fillId="0" borderId="0" xfId="0" applyNumberFormat="1" applyFont="1" applyFill="1" applyBorder="1" applyAlignment="1">
      <alignment vertical="center"/>
    </xf>
    <xf numFmtId="168" fontId="48" fillId="0" borderId="0" xfId="0" applyNumberFormat="1" applyFont="1" applyFill="1" applyAlignment="1">
      <alignment vertical="center"/>
    </xf>
    <xf numFmtId="3" fontId="4" fillId="0" borderId="0" xfId="108" applyNumberFormat="1" applyFont="1" applyFill="1" applyAlignment="1" applyProtection="1">
      <alignment vertical="center"/>
    </xf>
    <xf numFmtId="0" fontId="3" fillId="0" borderId="0" xfId="0" applyFont="1" applyFill="1" applyAlignment="1">
      <alignment vertical="center"/>
    </xf>
    <xf numFmtId="0" fontId="6" fillId="0" borderId="0" xfId="0" quotePrefix="1" applyFont="1" applyFill="1" applyBorder="1" applyAlignment="1">
      <alignment horizontal="left" vertical="center"/>
    </xf>
    <xf numFmtId="168" fontId="4" fillId="0" borderId="0" xfId="0" applyNumberFormat="1" applyFont="1" applyFill="1" applyAlignment="1">
      <alignment vertical="center"/>
    </xf>
    <xf numFmtId="168" fontId="3" fillId="0" borderId="0" xfId="0" applyNumberFormat="1" applyFont="1" applyFill="1" applyAlignment="1">
      <alignment vertical="center"/>
    </xf>
    <xf numFmtId="0" fontId="4" fillId="0" borderId="0" xfId="0" quotePrefix="1" applyFont="1" applyFill="1" applyBorder="1" applyAlignment="1">
      <alignment horizontal="left" vertical="center"/>
    </xf>
    <xf numFmtId="0" fontId="0" fillId="0" borderId="8" xfId="0" applyFill="1" applyBorder="1" applyAlignment="1">
      <alignment vertical="center"/>
    </xf>
    <xf numFmtId="168" fontId="3" fillId="0" borderId="8" xfId="0" applyNumberFormat="1" applyFont="1" applyFill="1" applyBorder="1" applyAlignment="1">
      <alignment vertical="center"/>
    </xf>
    <xf numFmtId="0" fontId="47" fillId="0" borderId="0" xfId="0" applyFont="1" applyFill="1" applyAlignment="1">
      <alignment horizontal="left" vertical="center"/>
    </xf>
    <xf numFmtId="0" fontId="52" fillId="0" borderId="0" xfId="0" applyFont="1" applyFill="1"/>
    <xf numFmtId="0" fontId="2" fillId="0" borderId="0" xfId="0" applyFont="1" applyFill="1" applyAlignment="1"/>
    <xf numFmtId="0" fontId="1" fillId="0" borderId="0" xfId="0" applyFont="1" applyAlignment="1">
      <alignment horizontal="left" vertical="center"/>
    </xf>
    <xf numFmtId="0" fontId="2" fillId="0" borderId="0" xfId="0" applyFont="1" applyAlignment="1"/>
    <xf numFmtId="0" fontId="4" fillId="0" borderId="7" xfId="0" applyFont="1" applyFill="1" applyBorder="1" applyAlignment="1">
      <alignment horizontal="center" vertical="center" wrapText="1"/>
    </xf>
    <xf numFmtId="0" fontId="48" fillId="0" borderId="8" xfId="0" quotePrefix="1" applyFont="1" applyBorder="1" applyAlignment="1">
      <alignment horizontal="right" vertical="top" wrapText="1"/>
    </xf>
    <xf numFmtId="0" fontId="48" fillId="0" borderId="0" xfId="0" applyFont="1" applyFill="1" applyBorder="1" applyAlignment="1">
      <alignment horizontal="right" vertical="center"/>
    </xf>
    <xf numFmtId="3" fontId="48" fillId="0" borderId="0" xfId="0" applyNumberFormat="1" applyFont="1" applyFill="1"/>
    <xf numFmtId="166" fontId="48" fillId="0" borderId="0" xfId="0" applyNumberFormat="1" applyFont="1" applyFill="1"/>
    <xf numFmtId="3" fontId="4" fillId="0" borderId="0" xfId="0" applyNumberFormat="1" applyFont="1" applyFill="1"/>
    <xf numFmtId="0" fontId="66" fillId="0" borderId="0" xfId="0" applyFont="1" applyFill="1" applyAlignment="1">
      <alignment vertical="center" wrapText="1"/>
    </xf>
    <xf numFmtId="3" fontId="66" fillId="0" borderId="0" xfId="0" applyNumberFormat="1" applyFont="1" applyFill="1" applyBorder="1" applyAlignment="1">
      <alignment horizontal="right" wrapText="1"/>
    </xf>
    <xf numFmtId="166" fontId="66" fillId="0" borderId="0" xfId="0" applyNumberFormat="1" applyFont="1" applyFill="1"/>
    <xf numFmtId="3" fontId="8" fillId="0" borderId="0" xfId="0" applyNumberFormat="1" applyFont="1" applyFill="1" applyAlignment="1">
      <alignment wrapText="1"/>
    </xf>
    <xf numFmtId="0" fontId="49" fillId="0" borderId="0" xfId="0" applyFont="1" applyFill="1" applyAlignment="1">
      <alignment vertical="center"/>
    </xf>
    <xf numFmtId="3" fontId="49" fillId="0" borderId="0" xfId="0" applyNumberFormat="1" applyFont="1" applyFill="1"/>
    <xf numFmtId="166" fontId="49" fillId="0" borderId="0" xfId="0" applyNumberFormat="1" applyFont="1" applyFill="1"/>
    <xf numFmtId="166" fontId="4" fillId="0" borderId="0" xfId="0" applyNumberFormat="1" applyFont="1" applyFill="1"/>
    <xf numFmtId="166" fontId="48" fillId="0" borderId="0" xfId="0" applyNumberFormat="1" applyFont="1" applyFill="1" applyAlignment="1">
      <alignment vertical="center"/>
    </xf>
    <xf numFmtId="0" fontId="48" fillId="0" borderId="0" xfId="0" applyFont="1" applyFill="1" applyAlignment="1">
      <alignment vertical="center" wrapText="1"/>
    </xf>
    <xf numFmtId="3" fontId="49" fillId="0" borderId="0" xfId="0" applyNumberFormat="1" applyFont="1" applyFill="1" applyAlignment="1">
      <alignment vertical="center"/>
    </xf>
    <xf numFmtId="0" fontId="48" fillId="0" borderId="0" xfId="0" applyFont="1" applyFill="1" applyAlignment="1">
      <alignment wrapText="1"/>
    </xf>
    <xf numFmtId="3" fontId="48" fillId="0" borderId="0" xfId="0" applyNumberFormat="1" applyFont="1" applyFill="1" applyBorder="1" applyAlignment="1">
      <alignment horizontal="right" wrapText="1"/>
    </xf>
    <xf numFmtId="166" fontId="48" fillId="0" borderId="0" xfId="0" applyNumberFormat="1" applyFont="1" applyFill="1" applyBorder="1" applyAlignment="1">
      <alignment horizontal="right" wrapText="1"/>
    </xf>
    <xf numFmtId="3" fontId="4" fillId="0" borderId="0" xfId="0" applyNumberFormat="1" applyFont="1" applyFill="1" applyAlignment="1"/>
    <xf numFmtId="166" fontId="48" fillId="0" borderId="0" xfId="0" applyNumberFormat="1" applyFont="1" applyFill="1" applyBorder="1" applyAlignment="1">
      <alignment horizontal="right" vertical="center" wrapText="1"/>
    </xf>
    <xf numFmtId="166" fontId="49" fillId="0" borderId="0" xfId="0" applyNumberFormat="1" applyFont="1" applyFill="1" applyBorder="1" applyAlignment="1">
      <alignment horizontal="right" vertical="center" wrapText="1"/>
    </xf>
    <xf numFmtId="3" fontId="48" fillId="0" borderId="0" xfId="0" applyNumberFormat="1" applyFont="1" applyFill="1" applyAlignment="1">
      <alignment horizontal="right"/>
    </xf>
    <xf numFmtId="3" fontId="4" fillId="0" borderId="0" xfId="0" applyNumberFormat="1" applyFont="1" applyFill="1" applyAlignment="1">
      <alignment horizontal="right"/>
    </xf>
    <xf numFmtId="3" fontId="49" fillId="0" borderId="0" xfId="0" applyNumberFormat="1" applyFont="1" applyFill="1" applyAlignment="1">
      <alignment horizontal="right"/>
    </xf>
    <xf numFmtId="166" fontId="4" fillId="0" borderId="0" xfId="0" applyNumberFormat="1" applyFont="1" applyFill="1" applyAlignment="1"/>
    <xf numFmtId="0" fontId="49" fillId="0" borderId="0" xfId="0" applyFont="1" applyFill="1" applyBorder="1" applyAlignment="1">
      <alignment vertical="center"/>
    </xf>
    <xf numFmtId="3" fontId="49" fillId="0" borderId="0" xfId="0" applyNumberFormat="1" applyFont="1" applyFill="1" applyBorder="1" applyAlignment="1">
      <alignment vertical="center"/>
    </xf>
    <xf numFmtId="3" fontId="4" fillId="0" borderId="0" xfId="0" applyNumberFormat="1" applyFont="1" applyFill="1" applyAlignment="1">
      <alignment horizontal="left" vertical="center" wrapText="1"/>
    </xf>
    <xf numFmtId="0" fontId="4" fillId="0" borderId="7" xfId="0" applyFont="1" applyFill="1" applyBorder="1" applyAlignment="1">
      <alignment horizontal="center" vertical="center"/>
    </xf>
    <xf numFmtId="0" fontId="48" fillId="0" borderId="0" xfId="0" applyFont="1" applyFill="1" applyBorder="1" applyAlignment="1">
      <alignment horizontal="center" vertical="center" wrapText="1"/>
    </xf>
    <xf numFmtId="0" fontId="4" fillId="0" borderId="0" xfId="0" applyFont="1" applyFill="1" applyBorder="1" applyAlignment="1">
      <alignment horizontal="left"/>
    </xf>
    <xf numFmtId="0" fontId="48" fillId="0" borderId="0" xfId="0" applyFont="1" applyFill="1" applyBorder="1"/>
    <xf numFmtId="3" fontId="4" fillId="0" borderId="0" xfId="0" applyNumberFormat="1" applyFont="1" applyFill="1" applyBorder="1" applyAlignment="1">
      <alignment horizontal="right" vertical="top"/>
    </xf>
    <xf numFmtId="0" fontId="8" fillId="0" borderId="0" xfId="0" applyFont="1" applyFill="1" applyAlignment="1">
      <alignment vertical="center"/>
    </xf>
    <xf numFmtId="0" fontId="3" fillId="0" borderId="0" xfId="0" applyFont="1" applyFill="1" applyBorder="1" applyAlignment="1">
      <alignment vertical="center"/>
    </xf>
    <xf numFmtId="0" fontId="4" fillId="0" borderId="8" xfId="0" applyFont="1" applyFill="1" applyBorder="1" applyAlignment="1">
      <alignment horizontal="center" vertical="center"/>
    </xf>
    <xf numFmtId="0" fontId="0" fillId="0" borderId="0" xfId="0" applyFill="1" applyAlignment="1">
      <alignment horizontal="right" vertical="center"/>
    </xf>
    <xf numFmtId="0" fontId="59" fillId="0" borderId="0" xfId="0" applyFont="1" applyFill="1"/>
    <xf numFmtId="0" fontId="1" fillId="0" borderId="0" xfId="0" applyFont="1" applyFill="1" applyAlignment="1">
      <alignment horizontal="left" vertical="center"/>
    </xf>
    <xf numFmtId="0" fontId="4" fillId="0" borderId="0" xfId="0" applyFont="1" applyFill="1" applyAlignment="1">
      <alignment horizontal="centerContinuous" vertical="center"/>
    </xf>
    <xf numFmtId="0" fontId="4" fillId="0" borderId="0" xfId="0" applyFont="1" applyFill="1" applyAlignment="1">
      <alignment horizontal="right" vertical="center" wrapText="1"/>
    </xf>
    <xf numFmtId="0" fontId="0" fillId="0" borderId="0" xfId="0" applyFill="1" applyBorder="1" applyAlignment="1">
      <alignment vertical="center"/>
    </xf>
    <xf numFmtId="0" fontId="0" fillId="0" borderId="0" xfId="0" applyFill="1" applyBorder="1" applyAlignment="1">
      <alignment horizontal="right" vertical="center"/>
    </xf>
    <xf numFmtId="0" fontId="4" fillId="0" borderId="0" xfId="0" applyFont="1" applyFill="1" applyAlignment="1">
      <alignment vertical="center" wrapText="1"/>
    </xf>
    <xf numFmtId="0" fontId="4" fillId="0" borderId="0" xfId="0" applyFont="1" applyFill="1" applyAlignment="1">
      <alignment wrapText="1"/>
    </xf>
    <xf numFmtId="0" fontId="4" fillId="0" borderId="0" xfId="0" applyFont="1" applyFill="1" applyAlignment="1">
      <alignment horizontal="right"/>
    </xf>
    <xf numFmtId="3" fontId="4" fillId="0" borderId="0" xfId="0" applyNumberFormat="1" applyFont="1" applyFill="1" applyAlignment="1">
      <alignment horizontal="right" vertical="center"/>
    </xf>
    <xf numFmtId="3" fontId="67" fillId="0" borderId="0" xfId="0" applyNumberFormat="1" applyFont="1" applyFill="1" applyBorder="1" applyAlignment="1">
      <alignment vertical="center"/>
    </xf>
    <xf numFmtId="0" fontId="67" fillId="0" borderId="0" xfId="0" applyFont="1" applyFill="1" applyBorder="1" applyAlignment="1">
      <alignment vertical="center"/>
    </xf>
    <xf numFmtId="0" fontId="4" fillId="36" borderId="0" xfId="0" applyFont="1" applyFill="1" applyAlignment="1">
      <alignment horizontal="left" vertical="center"/>
    </xf>
    <xf numFmtId="3" fontId="4" fillId="36" borderId="0" xfId="0" applyNumberFormat="1" applyFont="1" applyFill="1" applyAlignment="1">
      <alignment horizontal="right" vertical="center"/>
    </xf>
    <xf numFmtId="3" fontId="67" fillId="36" borderId="0" xfId="0" applyNumberFormat="1" applyFont="1" applyFill="1" applyBorder="1" applyAlignment="1">
      <alignment vertical="center"/>
    </xf>
    <xf numFmtId="0" fontId="67" fillId="36" borderId="0" xfId="0" applyFont="1" applyFill="1" applyBorder="1" applyAlignment="1">
      <alignment vertical="center"/>
    </xf>
    <xf numFmtId="0" fontId="67" fillId="0" borderId="0" xfId="0" quotePrefix="1" applyFont="1" applyFill="1" applyBorder="1" applyAlignment="1">
      <alignment horizontal="left" vertical="center"/>
    </xf>
    <xf numFmtId="164" fontId="4" fillId="0" borderId="0" xfId="0" applyNumberFormat="1" applyFont="1" applyFill="1" applyAlignment="1">
      <alignment wrapText="1"/>
    </xf>
    <xf numFmtId="164" fontId="4" fillId="0" borderId="0" xfId="0" applyNumberFormat="1" applyFont="1" applyFill="1" applyAlignment="1"/>
    <xf numFmtId="164" fontId="4" fillId="0" borderId="0" xfId="0" applyNumberFormat="1" applyFont="1" applyFill="1" applyAlignment="1">
      <alignment horizontal="right"/>
    </xf>
    <xf numFmtId="3" fontId="0" fillId="0" borderId="0" xfId="0" applyNumberFormat="1" applyFill="1" applyBorder="1" applyAlignment="1">
      <alignment vertical="center"/>
    </xf>
    <xf numFmtId="0" fontId="4" fillId="0" borderId="8" xfId="0" applyFont="1" applyFill="1" applyBorder="1" applyAlignment="1"/>
    <xf numFmtId="164" fontId="0" fillId="0" borderId="0" xfId="0" applyNumberFormat="1" applyFill="1" applyAlignment="1">
      <alignment vertical="center" wrapText="1"/>
    </xf>
    <xf numFmtId="164" fontId="4" fillId="0" borderId="0" xfId="0" applyNumberFormat="1" applyFont="1" applyFill="1" applyAlignment="1">
      <alignment horizontal="right" vertical="center"/>
    </xf>
    <xf numFmtId="167" fontId="68" fillId="0" borderId="0" xfId="0" applyNumberFormat="1" applyFont="1" applyFill="1" applyAlignment="1">
      <alignment vertical="center" wrapText="1"/>
    </xf>
    <xf numFmtId="0" fontId="5" fillId="0" borderId="0" xfId="0" applyFont="1" applyFill="1" applyAlignment="1">
      <alignment vertical="center"/>
    </xf>
    <xf numFmtId="0" fontId="4" fillId="0" borderId="0" xfId="0" applyFont="1" applyFill="1" applyAlignment="1">
      <alignment horizontal="left"/>
    </xf>
    <xf numFmtId="0" fontId="5" fillId="0" borderId="0" xfId="0" quotePrefix="1" applyFont="1" applyFill="1" applyAlignment="1">
      <alignment horizontal="left" vertical="center"/>
    </xf>
    <xf numFmtId="3" fontId="0" fillId="0" borderId="0" xfId="0" applyNumberFormat="1" applyFill="1" applyAlignment="1">
      <alignment vertical="center"/>
    </xf>
    <xf numFmtId="0" fontId="69" fillId="0" borderId="0" xfId="49" applyFont="1" applyFill="1" applyAlignment="1">
      <alignment vertical="center"/>
    </xf>
    <xf numFmtId="12" fontId="4" fillId="0" borderId="8" xfId="0" applyNumberFormat="1" applyFont="1" applyBorder="1" applyAlignment="1">
      <alignment horizontal="right" vertical="top" wrapText="1"/>
    </xf>
    <xf numFmtId="164" fontId="4" fillId="0" borderId="0" xfId="49" applyNumberFormat="1" applyFont="1" applyFill="1" applyAlignment="1">
      <alignment horizontal="right" vertical="center" wrapText="1"/>
    </xf>
    <xf numFmtId="164" fontId="50" fillId="0" borderId="0" xfId="49" applyNumberFormat="1" applyFont="1" applyFill="1" applyAlignment="1">
      <alignment vertical="center"/>
    </xf>
    <xf numFmtId="0" fontId="8" fillId="0" borderId="0" xfId="49" quotePrefix="1" applyFont="1" applyFill="1" applyAlignment="1">
      <alignment horizontal="left" vertical="center"/>
    </xf>
    <xf numFmtId="0" fontId="70" fillId="0" borderId="0" xfId="49" applyFont="1" applyFill="1" applyAlignment="1">
      <alignment vertical="center"/>
    </xf>
    <xf numFmtId="0" fontId="3" fillId="0" borderId="0" xfId="0" applyFont="1" applyFill="1"/>
    <xf numFmtId="0" fontId="71" fillId="0" borderId="0" xfId="49" applyFont="1" applyFill="1" applyAlignment="1">
      <alignment vertical="center"/>
    </xf>
    <xf numFmtId="0" fontId="4" fillId="0" borderId="8" xfId="49" applyFont="1" applyFill="1" applyBorder="1" applyAlignment="1">
      <alignment vertical="center"/>
    </xf>
    <xf numFmtId="3" fontId="4" fillId="0" borderId="8" xfId="49" applyNumberFormat="1" applyFont="1" applyFill="1" applyBorder="1" applyAlignment="1">
      <alignment horizontal="right" vertical="center"/>
    </xf>
    <xf numFmtId="3" fontId="4" fillId="0" borderId="8" xfId="49" applyNumberFormat="1" applyFont="1" applyFill="1" applyBorder="1" applyAlignment="1">
      <alignment vertical="center"/>
    </xf>
    <xf numFmtId="49" fontId="1" fillId="0" borderId="8" xfId="109" applyNumberFormat="1" applyFont="1" applyBorder="1" applyAlignment="1">
      <alignment horizontal="left" vertical="justify"/>
    </xf>
    <xf numFmtId="49" fontId="1" fillId="0" borderId="0" xfId="109" applyNumberFormat="1" applyFont="1" applyBorder="1" applyAlignment="1">
      <alignment horizontal="left" vertical="justify"/>
    </xf>
    <xf numFmtId="0" fontId="5" fillId="0" borderId="0" xfId="109" applyFont="1"/>
    <xf numFmtId="49" fontId="4" fillId="0" borderId="9" xfId="109" quotePrefix="1" applyNumberFormat="1" applyFont="1" applyBorder="1" applyAlignment="1">
      <alignment vertical="center"/>
    </xf>
    <xf numFmtId="0" fontId="4" fillId="0" borderId="9" xfId="109" applyFont="1" applyBorder="1" applyAlignment="1">
      <alignment horizontal="right" vertical="center"/>
    </xf>
    <xf numFmtId="49" fontId="4" fillId="0" borderId="0" xfId="109" quotePrefix="1" applyNumberFormat="1" applyFont="1" applyBorder="1" applyAlignment="1">
      <alignment horizontal="left" vertical="center"/>
    </xf>
    <xf numFmtId="0" fontId="4" fillId="0" borderId="0" xfId="109" applyFont="1" applyBorder="1" applyAlignment="1">
      <alignment horizontal="right" vertical="center"/>
    </xf>
    <xf numFmtId="0" fontId="4" fillId="0" borderId="0" xfId="109" applyFont="1" applyFill="1" applyBorder="1" applyAlignment="1">
      <alignment horizontal="right" vertical="center"/>
    </xf>
    <xf numFmtId="49" fontId="3" fillId="0" borderId="0" xfId="109" quotePrefix="1" applyNumberFormat="1" applyFont="1" applyFill="1" applyAlignment="1">
      <alignment horizontal="left" vertical="center" wrapText="1"/>
    </xf>
    <xf numFmtId="0" fontId="5" fillId="0" borderId="0" xfId="109" applyFont="1" applyFill="1" applyAlignment="1">
      <alignment vertical="center"/>
    </xf>
    <xf numFmtId="49" fontId="3" fillId="0" borderId="0" xfId="109" quotePrefix="1" applyNumberFormat="1" applyFont="1" applyFill="1" applyAlignment="1">
      <alignment horizontal="left" wrapText="1"/>
    </xf>
    <xf numFmtId="3" fontId="4" fillId="0" borderId="0" xfId="109" applyNumberFormat="1" applyFont="1" applyFill="1" applyAlignment="1">
      <alignment vertical="center"/>
    </xf>
    <xf numFmtId="0" fontId="5" fillId="0" borderId="0" xfId="109" applyFont="1" applyFill="1"/>
    <xf numFmtId="49" fontId="4" fillId="0" borderId="0" xfId="109" applyNumberFormat="1" applyFont="1" applyAlignment="1">
      <alignment horizontal="left" vertical="center" wrapText="1"/>
    </xf>
    <xf numFmtId="3" fontId="4" fillId="0" borderId="0" xfId="109" applyNumberFormat="1" applyFont="1" applyAlignment="1">
      <alignment horizontal="right" vertical="center"/>
    </xf>
    <xf numFmtId="0" fontId="5" fillId="0" borderId="0" xfId="109" applyFont="1" applyAlignment="1">
      <alignment vertical="center"/>
    </xf>
    <xf numFmtId="49" fontId="3" fillId="0" borderId="0" xfId="109" quotePrefix="1" applyNumberFormat="1" applyFont="1" applyAlignment="1">
      <alignment horizontal="left" vertical="center" wrapText="1"/>
    </xf>
    <xf numFmtId="3" fontId="3" fillId="0" borderId="0" xfId="109" applyNumberFormat="1" applyFont="1" applyAlignment="1">
      <alignment horizontal="right" vertical="center"/>
    </xf>
    <xf numFmtId="49" fontId="3" fillId="0" borderId="0" xfId="109" quotePrefix="1" applyNumberFormat="1" applyFont="1" applyAlignment="1">
      <alignment horizontal="left" wrapText="1"/>
    </xf>
    <xf numFmtId="3" fontId="3" fillId="0" borderId="0" xfId="109" applyNumberFormat="1" applyFont="1" applyAlignment="1">
      <alignment horizontal="right"/>
    </xf>
    <xf numFmtId="0" fontId="4" fillId="0" borderId="0" xfId="109" applyFont="1"/>
    <xf numFmtId="3" fontId="4" fillId="0" borderId="0" xfId="109" applyNumberFormat="1" applyFont="1" applyFill="1" applyAlignment="1"/>
    <xf numFmtId="49" fontId="4" fillId="0" borderId="0" xfId="109" applyNumberFormat="1" applyFont="1" applyFill="1" applyAlignment="1">
      <alignment horizontal="left" vertical="center" wrapText="1"/>
    </xf>
    <xf numFmtId="168" fontId="4" fillId="0" borderId="0" xfId="109" applyNumberFormat="1" applyFont="1" applyFill="1" applyAlignment="1">
      <alignment vertical="center"/>
    </xf>
    <xf numFmtId="166" fontId="3" fillId="0" borderId="0" xfId="109" applyNumberFormat="1" applyFont="1" applyFill="1" applyAlignment="1">
      <alignment vertical="center"/>
    </xf>
    <xf numFmtId="0" fontId="4" fillId="0" borderId="0" xfId="109" applyFont="1" applyFill="1" applyBorder="1"/>
    <xf numFmtId="3" fontId="4" fillId="0" borderId="0" xfId="109" applyNumberFormat="1" applyFont="1" applyFill="1" applyAlignment="1">
      <alignment horizontal="center"/>
    </xf>
    <xf numFmtId="0" fontId="5" fillId="0" borderId="0" xfId="109" applyFont="1" applyFill="1" applyAlignment="1"/>
    <xf numFmtId="168" fontId="3" fillId="0" borderId="0" xfId="109" applyNumberFormat="1" applyFont="1" applyFill="1" applyAlignment="1">
      <alignment vertical="center"/>
    </xf>
    <xf numFmtId="49" fontId="3" fillId="0" borderId="8" xfId="109" quotePrefix="1" applyNumberFormat="1" applyFont="1" applyFill="1" applyBorder="1" applyAlignment="1">
      <alignment horizontal="left" wrapText="1"/>
    </xf>
    <xf numFmtId="3" fontId="3" fillId="0" borderId="8" xfId="109" applyNumberFormat="1" applyFont="1" applyFill="1" applyBorder="1" applyAlignment="1">
      <alignment horizontal="right"/>
    </xf>
    <xf numFmtId="0" fontId="4" fillId="0" borderId="8" xfId="109" applyFont="1" applyFill="1" applyBorder="1"/>
    <xf numFmtId="3" fontId="3" fillId="0" borderId="0" xfId="109" applyNumberFormat="1" applyFont="1" applyFill="1" applyAlignment="1">
      <alignment horizontal="right"/>
    </xf>
    <xf numFmtId="0" fontId="4" fillId="0" borderId="0" xfId="109" applyFont="1" applyFill="1"/>
    <xf numFmtId="0" fontId="4" fillId="0" borderId="0" xfId="109" applyFont="1" applyFill="1" applyBorder="1" applyAlignment="1">
      <alignment vertical="center"/>
    </xf>
    <xf numFmtId="3" fontId="0" fillId="0" borderId="0" xfId="0" applyNumberFormat="1" applyAlignment="1">
      <alignment vertical="center"/>
    </xf>
    <xf numFmtId="182" fontId="0" fillId="0" borderId="0" xfId="0" applyNumberFormat="1" applyAlignment="1">
      <alignment vertical="center"/>
    </xf>
    <xf numFmtId="168" fontId="0" fillId="0" borderId="0" xfId="0" applyNumberFormat="1" applyAlignment="1">
      <alignment vertical="center"/>
    </xf>
    <xf numFmtId="0" fontId="2" fillId="0" borderId="0" xfId="0" applyFont="1" applyBorder="1" applyAlignment="1">
      <alignment vertical="center"/>
    </xf>
    <xf numFmtId="0" fontId="0" fillId="0" borderId="0" xfId="0" applyBorder="1"/>
    <xf numFmtId="0" fontId="0" fillId="0" borderId="0" xfId="0" applyBorder="1" applyAlignment="1">
      <alignment vertical="center"/>
    </xf>
    <xf numFmtId="0" fontId="4" fillId="0" borderId="0" xfId="49" applyFont="1" applyFill="1" applyBorder="1" applyAlignment="1">
      <alignment horizontal="right" vertical="center" wrapText="1"/>
    </xf>
    <xf numFmtId="0" fontId="4" fillId="0" borderId="0" xfId="49" quotePrefix="1" applyFont="1" applyFill="1" applyBorder="1" applyAlignment="1">
      <alignment horizontal="right" vertical="center" wrapText="1"/>
    </xf>
    <xf numFmtId="0" fontId="4" fillId="0" borderId="0" xfId="49" applyFont="1" applyFill="1" applyBorder="1" applyAlignment="1">
      <alignment vertical="center"/>
    </xf>
    <xf numFmtId="3" fontId="4" fillId="0" borderId="0" xfId="49" applyNumberFormat="1" applyFont="1" applyFill="1" applyBorder="1" applyAlignment="1">
      <alignment horizontal="right" vertical="center"/>
    </xf>
    <xf numFmtId="182" fontId="61" fillId="0" borderId="0" xfId="0" applyNumberFormat="1" applyFont="1" applyFill="1" applyBorder="1"/>
    <xf numFmtId="3" fontId="61" fillId="0" borderId="0" xfId="0" applyNumberFormat="1" applyFont="1" applyFill="1" applyBorder="1"/>
    <xf numFmtId="168" fontId="61" fillId="0" borderId="0" xfId="0" applyNumberFormat="1" applyFont="1" applyFill="1" applyBorder="1"/>
    <xf numFmtId="0" fontId="58" fillId="0" borderId="0" xfId="0" quotePrefix="1" applyFont="1" applyFill="1" applyBorder="1" applyAlignment="1">
      <alignment horizontal="right" vertical="top" wrapText="1"/>
    </xf>
    <xf numFmtId="166" fontId="66" fillId="0" borderId="0" xfId="0" applyNumberFormat="1" applyFont="1" applyFill="1" applyBorder="1" applyAlignment="1">
      <alignment horizontal="right" wrapText="1"/>
    </xf>
    <xf numFmtId="3" fontId="48" fillId="0" borderId="0" xfId="0" applyNumberFormat="1" applyFont="1" applyFill="1" applyBorder="1" applyAlignment="1"/>
    <xf numFmtId="166" fontId="49" fillId="0" borderId="0" xfId="0" applyNumberFormat="1" applyFont="1" applyFill="1" applyBorder="1" applyAlignment="1">
      <alignment horizontal="right" wrapText="1"/>
    </xf>
    <xf numFmtId="166" fontId="48" fillId="0" borderId="0" xfId="0" applyNumberFormat="1" applyFont="1" applyFill="1" applyBorder="1" applyAlignment="1">
      <alignment vertical="center"/>
    </xf>
    <xf numFmtId="166" fontId="49" fillId="0" borderId="0" xfId="0" applyNumberFormat="1" applyFont="1" applyFill="1" applyBorder="1" applyAlignment="1">
      <alignment vertical="center"/>
    </xf>
    <xf numFmtId="0" fontId="48" fillId="0" borderId="0" xfId="0" quotePrefix="1" applyFont="1" applyBorder="1" applyAlignment="1">
      <alignment horizontal="right" vertical="top" wrapText="1"/>
    </xf>
    <xf numFmtId="0" fontId="48" fillId="0" borderId="0" xfId="0" applyFont="1" applyFill="1" applyBorder="1" applyAlignment="1">
      <alignment vertical="center"/>
    </xf>
    <xf numFmtId="166" fontId="48" fillId="0" borderId="0" xfId="0" applyNumberFormat="1" applyFont="1" applyFill="1" applyBorder="1"/>
    <xf numFmtId="166" fontId="0" fillId="0" borderId="0" xfId="0" applyNumberFormat="1" applyBorder="1"/>
    <xf numFmtId="168" fontId="0" fillId="0" borderId="0" xfId="0" applyNumberFormat="1" applyBorder="1"/>
    <xf numFmtId="3" fontId="48" fillId="0" borderId="0" xfId="0" applyNumberFormat="1" applyFont="1" applyFill="1" applyBorder="1"/>
    <xf numFmtId="0" fontId="66" fillId="0" borderId="0" xfId="0" applyFont="1" applyFill="1" applyBorder="1" applyAlignment="1">
      <alignment vertical="center" wrapText="1"/>
    </xf>
    <xf numFmtId="3" fontId="8" fillId="0" borderId="0" xfId="0" applyNumberFormat="1" applyFont="1" applyFill="1" applyBorder="1" applyAlignment="1">
      <alignment wrapText="1"/>
    </xf>
    <xf numFmtId="3" fontId="49" fillId="0" borderId="0" xfId="0" applyNumberFormat="1" applyFont="1" applyFill="1" applyBorder="1"/>
    <xf numFmtId="166" fontId="49" fillId="0" borderId="0" xfId="0" applyNumberFormat="1" applyFont="1" applyFill="1" applyBorder="1"/>
    <xf numFmtId="0" fontId="4" fillId="0" borderId="0" xfId="0" applyFont="1" applyBorder="1"/>
    <xf numFmtId="3" fontId="48" fillId="0" borderId="0" xfId="0" applyNumberFormat="1" applyFont="1" applyFill="1" applyBorder="1" applyAlignment="1">
      <alignment horizontal="center" vertical="center"/>
    </xf>
    <xf numFmtId="3" fontId="4" fillId="0" borderId="0" xfId="0" applyNumberFormat="1" applyFont="1" applyFill="1" applyBorder="1" applyAlignment="1">
      <alignment vertical="center" wrapText="1"/>
    </xf>
    <xf numFmtId="0" fontId="48" fillId="0" borderId="0" xfId="0" applyFont="1" applyFill="1" applyBorder="1" applyAlignment="1">
      <alignment vertical="center" wrapText="1"/>
    </xf>
    <xf numFmtId="0" fontId="48" fillId="0" borderId="0" xfId="0" applyFont="1" applyFill="1" applyBorder="1" applyAlignment="1">
      <alignment horizontal="center" vertical="center"/>
    </xf>
    <xf numFmtId="0" fontId="48" fillId="0" borderId="0" xfId="0" applyFont="1" applyFill="1" applyBorder="1" applyAlignment="1">
      <alignment wrapText="1"/>
    </xf>
    <xf numFmtId="0" fontId="4" fillId="0" borderId="0" xfId="0" applyFont="1" applyFill="1" applyBorder="1" applyAlignment="1"/>
    <xf numFmtId="168" fontId="4" fillId="0" borderId="0" xfId="0" applyNumberFormat="1" applyFont="1" applyFill="1" applyBorder="1" applyAlignment="1"/>
    <xf numFmtId="168" fontId="3" fillId="0" borderId="0" xfId="0" applyNumberFormat="1" applyFont="1" applyFill="1" applyBorder="1" applyAlignment="1"/>
    <xf numFmtId="3" fontId="48" fillId="0" borderId="0" xfId="0" applyNumberFormat="1" applyFont="1" applyFill="1" applyBorder="1" applyAlignment="1">
      <alignment horizontal="right" vertical="center"/>
    </xf>
    <xf numFmtId="3" fontId="49" fillId="0" borderId="0" xfId="0" applyNumberFormat="1" applyFont="1" applyFill="1" applyBorder="1" applyAlignment="1">
      <alignment horizontal="right"/>
    </xf>
    <xf numFmtId="166" fontId="49" fillId="0" borderId="0" xfId="0" applyNumberFormat="1" applyFont="1" applyFill="1" applyBorder="1" applyAlignment="1">
      <alignment horizontal="right"/>
    </xf>
    <xf numFmtId="3" fontId="0" fillId="0" borderId="0" xfId="0" applyNumberFormat="1" applyBorder="1"/>
    <xf numFmtId="168" fontId="0" fillId="0" borderId="0" xfId="0" applyNumberFormat="1" applyFill="1" applyAlignment="1">
      <alignment vertical="center"/>
    </xf>
    <xf numFmtId="168" fontId="48" fillId="0" borderId="0" xfId="0" applyNumberFormat="1" applyFont="1" applyFill="1"/>
    <xf numFmtId="3" fontId="48" fillId="0" borderId="0" xfId="0" applyNumberFormat="1" applyFont="1" applyAlignment="1">
      <alignment horizontal="right"/>
    </xf>
    <xf numFmtId="182" fontId="48" fillId="0" borderId="0" xfId="0" applyNumberFormat="1" applyFont="1" applyAlignment="1">
      <alignment horizontal="right"/>
    </xf>
    <xf numFmtId="168" fontId="49" fillId="0" borderId="0" xfId="0" applyNumberFormat="1" applyFont="1" applyFill="1"/>
    <xf numFmtId="168" fontId="4" fillId="0" borderId="0" xfId="55" applyNumberFormat="1" applyFont="1" applyFill="1" applyAlignment="1">
      <alignment horizontal="right" vertical="center"/>
    </xf>
    <xf numFmtId="182" fontId="64" fillId="0" borderId="0" xfId="0" applyNumberFormat="1" applyFont="1" applyFill="1" applyAlignment="1">
      <alignment vertical="center"/>
    </xf>
    <xf numFmtId="3" fontId="64" fillId="0" borderId="0" xfId="0" applyNumberFormat="1" applyFont="1" applyFill="1" applyAlignment="1">
      <alignment vertical="center"/>
    </xf>
    <xf numFmtId="3" fontId="0" fillId="0" borderId="0" xfId="0" applyNumberFormat="1" applyFill="1"/>
    <xf numFmtId="0" fontId="5" fillId="0" borderId="0" xfId="48" applyFill="1" applyBorder="1"/>
    <xf numFmtId="0" fontId="3" fillId="0" borderId="0" xfId="48" applyFont="1" applyFill="1" applyBorder="1" applyAlignment="1">
      <alignment vertical="center"/>
    </xf>
    <xf numFmtId="0" fontId="3" fillId="0" borderId="8" xfId="48" applyFont="1" applyFill="1" applyBorder="1" applyAlignment="1">
      <alignment vertical="center"/>
    </xf>
    <xf numFmtId="0" fontId="4" fillId="0" borderId="0" xfId="48" applyFont="1" applyFill="1" applyBorder="1" applyAlignment="1">
      <alignment vertical="center"/>
    </xf>
    <xf numFmtId="0" fontId="4" fillId="0" borderId="0" xfId="48" applyFont="1" applyFill="1" applyBorder="1" applyAlignment="1">
      <alignment horizontal="center" vertical="center"/>
    </xf>
    <xf numFmtId="0" fontId="4" fillId="0" borderId="0" xfId="48" applyFont="1" applyFill="1" applyBorder="1" applyAlignment="1">
      <alignment horizontal="centerContinuous" vertical="center"/>
    </xf>
    <xf numFmtId="183" fontId="4" fillId="0" borderId="0" xfId="48" applyNumberFormat="1" applyFont="1" applyFill="1" applyAlignment="1">
      <alignment horizontal="left" vertical="center"/>
    </xf>
    <xf numFmtId="170" fontId="4" fillId="0" borderId="0" xfId="48" applyNumberFormat="1" applyFont="1" applyFill="1" applyAlignment="1">
      <alignment vertical="center"/>
    </xf>
    <xf numFmtId="3" fontId="4" fillId="0" borderId="0" xfId="48" applyNumberFormat="1" applyFont="1" applyFill="1" applyAlignment="1">
      <alignment vertical="center"/>
    </xf>
    <xf numFmtId="0" fontId="4" fillId="0" borderId="0" xfId="48" applyFont="1" applyFill="1" applyAlignment="1">
      <alignment horizontal="left" vertical="center"/>
    </xf>
    <xf numFmtId="0" fontId="4" fillId="0" borderId="0" xfId="48" applyFont="1" applyFill="1" applyBorder="1" applyAlignment="1">
      <alignment horizontal="right" vertical="center" wrapText="1"/>
    </xf>
    <xf numFmtId="0" fontId="4" fillId="0" borderId="0" xfId="48" quotePrefix="1" applyFont="1" applyFill="1" applyAlignment="1">
      <alignment vertical="center"/>
    </xf>
    <xf numFmtId="0" fontId="4" fillId="0" borderId="0" xfId="48" applyFont="1" applyFill="1" applyAlignment="1">
      <alignment horizontal="centerContinuous" vertical="center"/>
    </xf>
    <xf numFmtId="170" fontId="6" fillId="0" borderId="0" xfId="36" applyNumberFormat="1" applyFont="1" applyFill="1" applyAlignment="1" applyProtection="1">
      <alignment horizontal="right" vertical="center"/>
    </xf>
    <xf numFmtId="180" fontId="4" fillId="0" borderId="0" xfId="107" applyNumberFormat="1" applyFont="1" applyFill="1" applyAlignment="1">
      <alignment vertical="center"/>
    </xf>
    <xf numFmtId="165" fontId="4" fillId="0" borderId="0" xfId="48" applyNumberFormat="1" applyFont="1" applyFill="1" applyAlignment="1">
      <alignment vertical="center"/>
    </xf>
    <xf numFmtId="170" fontId="6" fillId="0" borderId="0" xfId="36" quotePrefix="1" applyNumberFormat="1" applyFont="1" applyFill="1" applyAlignment="1" applyProtection="1">
      <alignment horizontal="right" vertical="center"/>
    </xf>
    <xf numFmtId="0" fontId="6" fillId="0" borderId="0" xfId="48" quotePrefix="1" applyFont="1" applyFill="1" applyAlignment="1">
      <alignment horizontal="left" vertical="center" wrapText="1"/>
    </xf>
    <xf numFmtId="0" fontId="6" fillId="0" borderId="0" xfId="48" applyFont="1" applyFill="1" applyBorder="1" applyAlignment="1">
      <alignment horizontal="right" vertical="center"/>
    </xf>
    <xf numFmtId="0" fontId="6" fillId="0" borderId="0" xfId="48" applyFont="1" applyFill="1" applyAlignment="1">
      <alignment vertical="center"/>
    </xf>
    <xf numFmtId="0" fontId="4" fillId="0" borderId="0" xfId="48" quotePrefix="1" applyFont="1" applyFill="1" applyAlignment="1">
      <alignment horizontal="left" vertical="center" wrapText="1"/>
    </xf>
    <xf numFmtId="0" fontId="4" fillId="0" borderId="0" xfId="48" applyFont="1" applyFill="1" applyBorder="1" applyAlignment="1">
      <alignment horizontal="right"/>
    </xf>
    <xf numFmtId="0" fontId="8" fillId="0" borderId="0" xfId="48" quotePrefix="1" applyFont="1" applyFill="1" applyAlignment="1">
      <alignment horizontal="left" vertical="center"/>
    </xf>
    <xf numFmtId="3" fontId="4" fillId="0" borderId="0" xfId="48" applyNumberFormat="1" applyFont="1" applyFill="1" applyAlignment="1">
      <alignment horizontal="right" vertical="center"/>
    </xf>
    <xf numFmtId="49" fontId="8" fillId="0" borderId="0" xfId="48" quotePrefix="1" applyNumberFormat="1" applyFont="1" applyFill="1" applyAlignment="1">
      <alignment horizontal="left" vertical="center"/>
    </xf>
    <xf numFmtId="170" fontId="4" fillId="0" borderId="0" xfId="36" applyNumberFormat="1" applyFont="1" applyFill="1" applyAlignment="1" applyProtection="1">
      <alignment horizontal="right" vertical="center"/>
    </xf>
    <xf numFmtId="0" fontId="8" fillId="0" borderId="0" xfId="48" applyFont="1" applyFill="1" applyAlignment="1">
      <alignment vertical="center"/>
    </xf>
    <xf numFmtId="0" fontId="4" fillId="0" borderId="0" xfId="48" applyFont="1" applyFill="1" applyAlignment="1">
      <alignment vertical="center" wrapText="1"/>
    </xf>
    <xf numFmtId="0" fontId="3" fillId="0" borderId="0" xfId="48" quotePrefix="1" applyFont="1" applyFill="1" applyBorder="1" applyAlignment="1">
      <alignment horizontal="left" vertical="center"/>
    </xf>
    <xf numFmtId="3" fontId="3" fillId="0" borderId="0" xfId="48" applyNumberFormat="1" applyFont="1" applyFill="1" applyBorder="1" applyAlignment="1">
      <alignment horizontal="right" vertical="center"/>
    </xf>
    <xf numFmtId="3" fontId="3" fillId="0" borderId="0" xfId="48" applyNumberFormat="1" applyFont="1" applyFill="1" applyBorder="1" applyAlignment="1">
      <alignment vertical="center"/>
    </xf>
    <xf numFmtId="0" fontId="3" fillId="0" borderId="0" xfId="48" applyFont="1" applyFill="1" applyAlignment="1">
      <alignment vertical="center"/>
    </xf>
    <xf numFmtId="0" fontId="4" fillId="0" borderId="8" xfId="48" applyFont="1" applyFill="1" applyBorder="1" applyAlignment="1">
      <alignment vertical="center"/>
    </xf>
    <xf numFmtId="0" fontId="4" fillId="0" borderId="0" xfId="110" applyFont="1" applyFill="1" applyBorder="1" applyAlignment="1">
      <alignment vertical="center"/>
    </xf>
    <xf numFmtId="0" fontId="8" fillId="0" borderId="0" xfId="110" applyFont="1" applyFill="1" applyBorder="1" applyAlignment="1">
      <alignment vertical="center"/>
    </xf>
    <xf numFmtId="3" fontId="4" fillId="0" borderId="0" xfId="110" applyNumberFormat="1" applyFont="1" applyFill="1" applyBorder="1" applyAlignment="1">
      <alignment vertical="center"/>
    </xf>
    <xf numFmtId="0" fontId="4" fillId="0" borderId="0" xfId="110" applyFont="1" applyFill="1" applyAlignment="1">
      <alignment vertical="center"/>
    </xf>
    <xf numFmtId="0" fontId="4" fillId="0" borderId="0" xfId="110" applyFont="1" applyFill="1" applyAlignment="1">
      <alignment horizontal="left" vertical="center" wrapText="1"/>
    </xf>
    <xf numFmtId="170" fontId="72" fillId="0" borderId="0" xfId="48" applyNumberFormat="1" applyFont="1" applyFill="1" applyAlignment="1">
      <alignment vertical="center"/>
    </xf>
    <xf numFmtId="0" fontId="4" fillId="0" borderId="0" xfId="48" applyFont="1" applyFill="1" applyAlignment="1">
      <alignment horizontal="center" vertical="center"/>
    </xf>
    <xf numFmtId="49" fontId="4" fillId="0" borderId="0" xfId="48" applyNumberFormat="1" applyFont="1" applyFill="1" applyBorder="1" applyAlignment="1">
      <alignment horizontal="center" vertical="top" wrapText="1"/>
    </xf>
    <xf numFmtId="0" fontId="4" fillId="0" borderId="0" xfId="48" quotePrefix="1" applyFont="1" applyFill="1" applyBorder="1" applyAlignment="1">
      <alignment horizontal="right" vertical="top" wrapText="1"/>
    </xf>
    <xf numFmtId="0" fontId="4" fillId="0" borderId="8" xfId="48" quotePrefix="1" applyFont="1" applyFill="1" applyBorder="1" applyAlignment="1">
      <alignment horizontal="right" vertical="top" wrapText="1"/>
    </xf>
    <xf numFmtId="3" fontId="4" fillId="0" borderId="0" xfId="48" applyNumberFormat="1" applyFont="1" applyFill="1" applyBorder="1" applyAlignment="1">
      <alignment horizontal="right" vertical="center"/>
    </xf>
    <xf numFmtId="3" fontId="3" fillId="0" borderId="0" xfId="48" applyNumberFormat="1" applyFont="1" applyFill="1" applyAlignment="1">
      <alignment vertical="center"/>
    </xf>
    <xf numFmtId="0" fontId="4" fillId="0" borderId="0" xfId="48" applyFont="1" applyFill="1" applyBorder="1" applyAlignment="1">
      <alignment horizontal="center" vertical="top" wrapText="1"/>
    </xf>
    <xf numFmtId="0" fontId="6" fillId="0" borderId="0" xfId="48" applyFont="1" applyFill="1" applyBorder="1" applyAlignment="1">
      <alignment horizontal="center" vertical="top" wrapText="1"/>
    </xf>
    <xf numFmtId="0" fontId="5" fillId="0" borderId="0" xfId="0" applyFont="1" applyAlignment="1">
      <alignment horizontal="left" vertical="top"/>
    </xf>
    <xf numFmtId="0" fontId="5" fillId="0" borderId="0" xfId="0" applyFont="1" applyAlignment="1">
      <alignment horizontal="left" vertical="top" wrapText="1"/>
    </xf>
    <xf numFmtId="0" fontId="5" fillId="0" borderId="0" xfId="0" applyFont="1"/>
    <xf numFmtId="0" fontId="73" fillId="37" borderId="0" xfId="0" applyFont="1" applyFill="1" applyAlignment="1">
      <alignment horizontal="left" vertical="center"/>
    </xf>
    <xf numFmtId="0" fontId="73" fillId="37" borderId="0" xfId="0" applyFont="1" applyFill="1" applyAlignment="1">
      <alignment horizontal="left" vertical="center" wrapText="1"/>
    </xf>
    <xf numFmtId="0" fontId="5" fillId="0" borderId="0" xfId="0" applyFont="1" applyAlignment="1">
      <alignment horizontal="left" vertical="center"/>
    </xf>
    <xf numFmtId="0" fontId="74" fillId="0" borderId="19" xfId="108" applyFont="1" applyFill="1" applyBorder="1" applyAlignment="1" applyProtection="1">
      <alignment horizontal="left" vertical="top"/>
    </xf>
    <xf numFmtId="0" fontId="5" fillId="0" borderId="19" xfId="0" applyFont="1" applyFill="1" applyBorder="1" applyAlignment="1">
      <alignment horizontal="left" vertical="top" wrapText="1"/>
    </xf>
    <xf numFmtId="0" fontId="5" fillId="0" borderId="19" xfId="0" applyFont="1" applyFill="1" applyBorder="1" applyAlignment="1">
      <alignment horizontal="left" vertical="top"/>
    </xf>
    <xf numFmtId="0" fontId="5" fillId="0" borderId="0" xfId="0" applyFont="1" applyFill="1" applyAlignment="1">
      <alignment horizontal="left" vertical="top"/>
    </xf>
    <xf numFmtId="0" fontId="5" fillId="0" borderId="0" xfId="0" applyFont="1" applyFill="1"/>
    <xf numFmtId="0" fontId="74" fillId="0" borderId="19" xfId="108" applyFont="1" applyBorder="1" applyAlignment="1" applyProtection="1">
      <alignment horizontal="left" vertical="top"/>
    </xf>
    <xf numFmtId="0" fontId="5" fillId="0" borderId="19" xfId="0" applyFont="1" applyBorder="1" applyAlignment="1">
      <alignment horizontal="left" vertical="top" wrapText="1"/>
    </xf>
    <xf numFmtId="0" fontId="5" fillId="0" borderId="19" xfId="0" applyFont="1" applyBorder="1" applyAlignment="1">
      <alignment horizontal="left" vertical="top"/>
    </xf>
    <xf numFmtId="0" fontId="65" fillId="0" borderId="19" xfId="108" applyFill="1" applyBorder="1" applyAlignment="1" applyProtection="1">
      <alignment horizontal="left" vertical="top"/>
    </xf>
    <xf numFmtId="0" fontId="65" fillId="0" borderId="19" xfId="108" applyBorder="1" applyAlignment="1" applyProtection="1">
      <alignment horizontal="left" vertical="top"/>
    </xf>
    <xf numFmtId="0" fontId="75" fillId="0" borderId="0" xfId="0" applyFont="1"/>
    <xf numFmtId="0" fontId="5" fillId="0" borderId="0" xfId="53"/>
    <xf numFmtId="0" fontId="45" fillId="0" borderId="0" xfId="53" applyFont="1"/>
    <xf numFmtId="3" fontId="5" fillId="0" borderId="0" xfId="53" applyNumberFormat="1"/>
    <xf numFmtId="168" fontId="5" fillId="0" borderId="0" xfId="53" applyNumberFormat="1"/>
    <xf numFmtId="0" fontId="1" fillId="0" borderId="0" xfId="53" applyFont="1" applyAlignment="1">
      <alignment vertical="center"/>
    </xf>
    <xf numFmtId="166" fontId="1" fillId="0" borderId="0" xfId="53" applyNumberFormat="1" applyFont="1" applyAlignment="1">
      <alignment vertical="center"/>
    </xf>
    <xf numFmtId="0" fontId="2" fillId="0" borderId="0" xfId="53" applyFont="1" applyAlignment="1">
      <alignment vertical="center"/>
    </xf>
    <xf numFmtId="0" fontId="2" fillId="0" borderId="0" xfId="53" quotePrefix="1" applyFont="1" applyAlignment="1">
      <alignment horizontal="left" vertical="center"/>
    </xf>
    <xf numFmtId="168" fontId="2" fillId="0" borderId="0" xfId="53" applyNumberFormat="1" applyFont="1" applyAlignment="1">
      <alignment vertical="center"/>
    </xf>
    <xf numFmtId="0" fontId="2" fillId="0" borderId="0" xfId="70" applyFont="1" applyAlignment="1">
      <alignment vertical="center"/>
    </xf>
    <xf numFmtId="0" fontId="4" fillId="0" borderId="0" xfId="49" applyFont="1" applyAlignment="1">
      <alignment vertical="center" wrapText="1"/>
    </xf>
    <xf numFmtId="0" fontId="4" fillId="0" borderId="0" xfId="49" applyFont="1" applyAlignment="1">
      <alignment horizontal="right" vertical="center"/>
    </xf>
    <xf numFmtId="0" fontId="4" fillId="0" borderId="0" xfId="49" applyFont="1" applyAlignment="1">
      <alignment horizontal="right" vertical="center" wrapText="1"/>
    </xf>
    <xf numFmtId="0" fontId="4" fillId="0" borderId="0" xfId="49" applyFont="1" applyAlignment="1">
      <alignment vertical="center"/>
    </xf>
    <xf numFmtId="0" fontId="50" fillId="0" borderId="0" xfId="49" applyFont="1" applyAlignment="1">
      <alignment vertical="center"/>
    </xf>
    <xf numFmtId="0" fontId="4" fillId="0" borderId="0" xfId="49" applyFont="1" applyAlignment="1">
      <alignment horizontal="left" vertical="center"/>
    </xf>
    <xf numFmtId="168" fontId="50" fillId="0" borderId="0" xfId="49" applyNumberFormat="1" applyFont="1" applyAlignment="1">
      <alignment vertical="center"/>
    </xf>
    <xf numFmtId="3" fontId="4" fillId="0" borderId="0" xfId="49" applyNumberFormat="1" applyFont="1" applyAlignment="1">
      <alignment horizontal="right" vertical="center" wrapText="1"/>
    </xf>
    <xf numFmtId="180" fontId="4" fillId="0" borderId="0" xfId="49" applyNumberFormat="1" applyFont="1" applyAlignment="1">
      <alignment vertical="center"/>
    </xf>
    <xf numFmtId="0" fontId="4" fillId="0" borderId="0" xfId="49" quotePrefix="1" applyFont="1" applyAlignment="1">
      <alignment vertical="center"/>
    </xf>
    <xf numFmtId="0" fontId="4" fillId="0" borderId="0" xfId="49" applyFont="1" applyAlignment="1">
      <alignment horizontal="center" vertical="center"/>
    </xf>
    <xf numFmtId="0" fontId="3" fillId="0" borderId="0" xfId="49" applyFont="1" applyAlignment="1">
      <alignment horizontal="right" vertical="center"/>
    </xf>
    <xf numFmtId="0" fontId="4" fillId="0" borderId="0" xfId="53" applyFont="1" applyAlignment="1">
      <alignment horizontal="left" vertical="center" wrapText="1"/>
    </xf>
    <xf numFmtId="0" fontId="4" fillId="0" borderId="0" xfId="70" applyFont="1" applyAlignment="1">
      <alignment vertical="center" wrapText="1"/>
    </xf>
    <xf numFmtId="3" fontId="4" fillId="0" borderId="0" xfId="70" applyNumberFormat="1" applyFont="1" applyAlignment="1">
      <alignment vertical="center"/>
    </xf>
    <xf numFmtId="0" fontId="4" fillId="0" borderId="0" xfId="104" quotePrefix="1" applyFont="1" applyAlignment="1">
      <alignment horizontal="left" vertical="center"/>
    </xf>
    <xf numFmtId="49" fontId="6" fillId="0" borderId="0" xfId="73" quotePrefix="1" applyFont="1" applyAlignment="1">
      <alignment horizontal="left" vertical="center"/>
    </xf>
    <xf numFmtId="49" fontId="6" fillId="0" borderId="0" xfId="73" quotePrefix="1" applyFont="1" applyAlignment="1">
      <alignment horizontal="left" vertical="center" wrapText="1"/>
    </xf>
    <xf numFmtId="170" fontId="5" fillId="0" borderId="0" xfId="53" applyNumberFormat="1"/>
    <xf numFmtId="172" fontId="5" fillId="0" borderId="0" xfId="53" applyNumberFormat="1"/>
    <xf numFmtId="169" fontId="5" fillId="0" borderId="0" xfId="53" applyNumberFormat="1"/>
    <xf numFmtId="170" fontId="1" fillId="0" borderId="0" xfId="53" applyNumberFormat="1" applyFont="1"/>
    <xf numFmtId="172" fontId="2" fillId="0" borderId="0" xfId="53" applyNumberFormat="1" applyFont="1" applyAlignment="1">
      <alignment vertical="center"/>
    </xf>
    <xf numFmtId="49" fontId="4" fillId="0" borderId="7" xfId="73" applyFont="1" applyBorder="1" applyAlignment="1">
      <alignment horizontal="center" vertical="center"/>
    </xf>
    <xf numFmtId="49" fontId="4" fillId="0" borderId="7" xfId="73" applyFont="1" applyBorder="1" applyAlignment="1">
      <alignment horizontal="center" vertical="center" wrapText="1"/>
    </xf>
    <xf numFmtId="49" fontId="4" fillId="0" borderId="0" xfId="73" applyFont="1" applyAlignment="1">
      <alignment horizontal="center" vertical="center"/>
    </xf>
    <xf numFmtId="49" fontId="4" fillId="0" borderId="0" xfId="73" applyFont="1" applyAlignment="1">
      <alignment vertical="center"/>
    </xf>
    <xf numFmtId="49" fontId="4" fillId="0" borderId="0" xfId="73" applyFont="1" applyAlignment="1">
      <alignment horizontal="center" vertical="center" wrapText="1"/>
    </xf>
    <xf numFmtId="49" fontId="4" fillId="0" borderId="0" xfId="73" applyFont="1" applyAlignment="1">
      <alignment horizontal="center" vertical="top" wrapText="1"/>
    </xf>
    <xf numFmtId="49" fontId="4" fillId="0" borderId="0" xfId="73" applyFont="1" applyAlignment="1">
      <alignment horizontal="right" vertical="top"/>
    </xf>
    <xf numFmtId="49" fontId="4" fillId="0" borderId="7" xfId="73" applyFont="1" applyBorder="1" applyAlignment="1">
      <alignment horizontal="right" vertical="top" wrapText="1"/>
    </xf>
    <xf numFmtId="49" fontId="4" fillId="0" borderId="0" xfId="73" applyFont="1" applyAlignment="1">
      <alignment horizontal="center" vertical="top"/>
    </xf>
    <xf numFmtId="49" fontId="4" fillId="0" borderId="0" xfId="73" applyFont="1" applyAlignment="1">
      <alignment horizontal="right" vertical="top" wrapText="1"/>
    </xf>
    <xf numFmtId="49" fontId="4" fillId="0" borderId="0" xfId="73" quotePrefix="1" applyFont="1" applyAlignment="1">
      <alignment horizontal="right" vertical="top" wrapText="1"/>
    </xf>
    <xf numFmtId="0" fontId="4" fillId="0" borderId="8" xfId="53" applyFont="1" applyBorder="1" applyAlignment="1">
      <alignment horizontal="right" vertical="top"/>
    </xf>
    <xf numFmtId="49" fontId="4" fillId="0" borderId="8" xfId="73" applyFont="1" applyBorder="1" applyAlignment="1">
      <alignment horizontal="right" vertical="top" wrapText="1"/>
    </xf>
    <xf numFmtId="49" fontId="4" fillId="0" borderId="8" xfId="73" quotePrefix="1" applyFont="1" applyBorder="1" applyAlignment="1">
      <alignment horizontal="right" vertical="top" wrapText="1"/>
    </xf>
    <xf numFmtId="49" fontId="12" fillId="0" borderId="0" xfId="73" applyFont="1" applyAlignment="1">
      <alignment vertical="center"/>
    </xf>
    <xf numFmtId="49" fontId="4" fillId="0" borderId="0" xfId="73" quotePrefix="1" applyFont="1" applyAlignment="1">
      <alignment horizontal="left" vertical="center"/>
    </xf>
    <xf numFmtId="49" fontId="4" fillId="0" borderId="0" xfId="73" quotePrefix="1" applyFont="1"/>
    <xf numFmtId="49" fontId="4" fillId="0" borderId="0" xfId="73" applyFont="1"/>
    <xf numFmtId="0" fontId="3" fillId="0" borderId="0" xfId="70" applyFont="1" applyAlignment="1">
      <alignment vertical="center"/>
    </xf>
    <xf numFmtId="49" fontId="13" fillId="0" borderId="0" xfId="73" applyFont="1" applyAlignment="1">
      <alignment vertical="center"/>
    </xf>
    <xf numFmtId="49" fontId="4" fillId="0" borderId="8" xfId="73" applyFont="1" applyBorder="1" applyAlignment="1">
      <alignment vertical="center"/>
    </xf>
    <xf numFmtId="3" fontId="4" fillId="0" borderId="8" xfId="73" applyNumberFormat="1" applyFont="1" applyBorder="1" applyAlignment="1">
      <alignment vertical="center"/>
    </xf>
    <xf numFmtId="49" fontId="12" fillId="0" borderId="8" xfId="73" applyFont="1" applyBorder="1" applyAlignment="1">
      <alignment vertical="center"/>
    </xf>
    <xf numFmtId="49" fontId="4" fillId="0" borderId="0" xfId="72" quotePrefix="1" applyFont="1" applyAlignment="1">
      <alignment horizontal="left" vertical="center"/>
    </xf>
    <xf numFmtId="1" fontId="4" fillId="0" borderId="0" xfId="73" applyNumberFormat="1" applyFont="1" applyAlignment="1">
      <alignment vertical="center"/>
    </xf>
    <xf numFmtId="0" fontId="4" fillId="0" borderId="0" xfId="73" applyNumberFormat="1" applyFont="1" applyAlignment="1">
      <alignment vertical="center"/>
    </xf>
    <xf numFmtId="49" fontId="4" fillId="0" borderId="7" xfId="75" applyFont="1" applyBorder="1" applyAlignment="1">
      <alignment horizontal="centerContinuous" vertical="center"/>
    </xf>
    <xf numFmtId="49" fontId="4" fillId="0" borderId="0" xfId="75" applyFont="1" applyAlignment="1">
      <alignment vertical="center"/>
    </xf>
    <xf numFmtId="49" fontId="4" fillId="0" borderId="7" xfId="75" applyFont="1" applyBorder="1" applyAlignment="1">
      <alignment horizontal="right" vertical="center" wrapText="1"/>
    </xf>
    <xf numFmtId="49" fontId="4" fillId="0" borderId="0" xfId="75" applyFont="1" applyAlignment="1">
      <alignment horizontal="centerContinuous" vertical="center"/>
    </xf>
    <xf numFmtId="49" fontId="4" fillId="0" borderId="8" xfId="75" applyFont="1" applyBorder="1" applyAlignment="1">
      <alignment horizontal="right" vertical="top" wrapText="1"/>
    </xf>
    <xf numFmtId="49" fontId="4" fillId="0" borderId="8" xfId="75" applyFont="1" applyBorder="1" applyAlignment="1">
      <alignment horizontal="right" vertical="top"/>
    </xf>
    <xf numFmtId="49" fontId="3" fillId="0" borderId="0" xfId="75" applyFont="1" applyAlignment="1">
      <alignment vertical="center"/>
    </xf>
    <xf numFmtId="49" fontId="4" fillId="0" borderId="0" xfId="75" applyFont="1" applyAlignment="1">
      <alignment horizontal="right" vertical="center"/>
    </xf>
    <xf numFmtId="0" fontId="4" fillId="0" borderId="0" xfId="73" quotePrefix="1" applyNumberFormat="1" applyFont="1" applyAlignment="1">
      <alignment horizontal="left" vertical="center"/>
    </xf>
    <xf numFmtId="3" fontId="4" fillId="0" borderId="0" xfId="73" applyNumberFormat="1" applyFont="1" applyAlignment="1">
      <alignment horizontal="right" vertical="center"/>
    </xf>
    <xf numFmtId="49" fontId="4" fillId="0" borderId="0" xfId="73" quotePrefix="1" applyFont="1" applyAlignment="1">
      <alignment vertical="center"/>
    </xf>
    <xf numFmtId="49" fontId="4" fillId="0" borderId="0" xfId="73" quotePrefix="1" applyFont="1" applyAlignment="1">
      <alignment horizontal="center" vertical="center"/>
    </xf>
    <xf numFmtId="49" fontId="4" fillId="0" borderId="0" xfId="73" quotePrefix="1" applyFont="1" applyAlignment="1">
      <alignment horizontal="center"/>
    </xf>
    <xf numFmtId="49" fontId="6" fillId="0" borderId="0" xfId="73" applyFont="1" applyAlignment="1">
      <alignment vertical="center"/>
    </xf>
    <xf numFmtId="3" fontId="3" fillId="0" borderId="0" xfId="73" applyNumberFormat="1" applyFont="1" applyAlignment="1">
      <alignment horizontal="right" vertical="center"/>
    </xf>
    <xf numFmtId="49" fontId="4" fillId="0" borderId="8" xfId="75" applyFont="1" applyBorder="1" applyAlignment="1">
      <alignment vertical="center"/>
    </xf>
    <xf numFmtId="49" fontId="4" fillId="0" borderId="8" xfId="75" applyFont="1" applyBorder="1" applyAlignment="1">
      <alignment horizontal="right" vertical="center"/>
    </xf>
    <xf numFmtId="1" fontId="4" fillId="0" borderId="8" xfId="75" applyNumberFormat="1" applyFont="1" applyBorder="1" applyAlignment="1">
      <alignment vertical="center"/>
    </xf>
    <xf numFmtId="164" fontId="4" fillId="0" borderId="0" xfId="75" applyNumberFormat="1" applyFont="1" applyAlignment="1">
      <alignment vertical="center"/>
    </xf>
    <xf numFmtId="49" fontId="4" fillId="0" borderId="0" xfId="75" quotePrefix="1" applyFont="1" applyFill="1" applyAlignment="1">
      <alignment horizontal="left" vertical="center" wrapText="1"/>
    </xf>
    <xf numFmtId="49" fontId="4" fillId="0" borderId="0" xfId="75" applyFont="1" applyFill="1" applyBorder="1" applyAlignment="1">
      <alignment horizontal="left" vertical="center" wrapText="1"/>
    </xf>
    <xf numFmtId="0" fontId="1" fillId="0" borderId="0" xfId="53" applyFont="1" applyAlignment="1">
      <alignment horizontal="left" vertical="center" wrapText="1"/>
    </xf>
    <xf numFmtId="49" fontId="6" fillId="0" borderId="0" xfId="73" applyFont="1" applyAlignment="1">
      <alignment horizontal="left" vertical="center"/>
    </xf>
    <xf numFmtId="49" fontId="6" fillId="0" borderId="0" xfId="73" applyFont="1" applyAlignment="1">
      <alignment horizontal="left" vertical="center" wrapText="1"/>
    </xf>
    <xf numFmtId="0" fontId="4" fillId="0" borderId="0" xfId="70" applyFont="1" applyAlignment="1">
      <alignment horizontal="left" vertical="center" wrapText="1"/>
    </xf>
    <xf numFmtId="49" fontId="11" fillId="0" borderId="0" xfId="73" applyFont="1" applyAlignment="1">
      <alignment horizontal="left" vertical="center"/>
    </xf>
    <xf numFmtId="0" fontId="3" fillId="0" borderId="0" xfId="53" applyFont="1" applyAlignment="1">
      <alignment horizontal="left" vertical="center"/>
    </xf>
    <xf numFmtId="0" fontId="7" fillId="0" borderId="0" xfId="53" applyFont="1" applyAlignment="1">
      <alignment horizontal="left" vertical="center"/>
    </xf>
    <xf numFmtId="49" fontId="4" fillId="0" borderId="0" xfId="75" applyFont="1" applyFill="1" applyBorder="1" applyAlignment="1">
      <alignment horizontal="left" vertical="center"/>
    </xf>
    <xf numFmtId="49" fontId="3" fillId="0" borderId="0" xfId="75" applyFont="1" applyFill="1" applyBorder="1" applyAlignment="1">
      <alignment horizontal="left" vertical="center"/>
    </xf>
    <xf numFmtId="0" fontId="4" fillId="0" borderId="0" xfId="0" applyFont="1" applyFill="1" applyBorder="1" applyAlignment="1">
      <alignment horizontal="center" vertical="center"/>
    </xf>
    <xf numFmtId="0" fontId="4" fillId="0" borderId="8" xfId="0" applyFont="1" applyFill="1" applyBorder="1" applyAlignment="1">
      <alignment horizontal="right" vertical="top" wrapText="1"/>
    </xf>
    <xf numFmtId="0" fontId="5" fillId="0" borderId="8" xfId="109" applyFont="1" applyFill="1" applyBorder="1"/>
    <xf numFmtId="1" fontId="4" fillId="0" borderId="0" xfId="0" applyNumberFormat="1" applyFont="1" applyFill="1" applyAlignment="1">
      <alignment vertical="center"/>
    </xf>
    <xf numFmtId="168" fontId="5" fillId="0" borderId="0" xfId="109" applyNumberFormat="1" applyFont="1" applyAlignment="1">
      <alignment vertical="center"/>
    </xf>
    <xf numFmtId="0" fontId="1" fillId="0" borderId="0" xfId="62" quotePrefix="1" applyFont="1" applyFill="1" applyAlignment="1">
      <alignment horizontal="left" vertical="center" wrapText="1"/>
    </xf>
    <xf numFmtId="0" fontId="4" fillId="0" borderId="0" xfId="0" applyFont="1" applyFill="1" applyAlignment="1">
      <alignment horizontal="left" vertical="center" wrapText="1"/>
    </xf>
    <xf numFmtId="0" fontId="4" fillId="0" borderId="9"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49" applyFont="1" applyFill="1" applyBorder="1" applyAlignment="1">
      <alignment horizontal="center" vertical="center"/>
    </xf>
    <xf numFmtId="0" fontId="4" fillId="0" borderId="9" xfId="49" applyFont="1" applyFill="1" applyBorder="1" applyAlignment="1">
      <alignment horizontal="center" vertical="center"/>
    </xf>
    <xf numFmtId="0" fontId="58"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9" xfId="0" applyFont="1" applyFill="1" applyBorder="1" applyAlignment="1">
      <alignment horizontal="right" vertical="center" wrapText="1"/>
    </xf>
    <xf numFmtId="0" fontId="4" fillId="0" borderId="0" xfId="0" applyFont="1" applyFill="1" applyBorder="1" applyAlignment="1">
      <alignment horizontal="right" vertical="center" wrapText="1"/>
    </xf>
    <xf numFmtId="3" fontId="4" fillId="0" borderId="0" xfId="0" applyNumberFormat="1" applyFont="1" applyFill="1" applyBorder="1" applyAlignment="1">
      <alignment horizontal="center" vertical="center"/>
    </xf>
    <xf numFmtId="3" fontId="4" fillId="0" borderId="0" xfId="0" quotePrefix="1" applyNumberFormat="1" applyFont="1" applyFill="1" applyBorder="1" applyAlignment="1">
      <alignment horizontal="center" vertical="center"/>
    </xf>
    <xf numFmtId="0" fontId="4" fillId="0" borderId="0" xfId="0" quotePrefix="1" applyFont="1" applyFill="1" applyAlignment="1">
      <alignment horizontal="justify" vertical="center" wrapText="1"/>
    </xf>
    <xf numFmtId="0" fontId="4" fillId="0" borderId="0" xfId="0" applyNumberFormat="1" applyFont="1" applyFill="1" applyAlignment="1">
      <alignment horizontal="justify" vertical="center" wrapText="1"/>
    </xf>
    <xf numFmtId="0" fontId="4" fillId="0" borderId="0" xfId="49" applyFont="1" applyFill="1" applyAlignment="1">
      <alignment horizontal="left" vertical="center"/>
    </xf>
    <xf numFmtId="0" fontId="4" fillId="0" borderId="8" xfId="49" applyFont="1" applyFill="1" applyBorder="1" applyAlignment="1">
      <alignment horizontal="right" vertical="center" wrapText="1"/>
    </xf>
    <xf numFmtId="0" fontId="4" fillId="0" borderId="8" xfId="0" applyFont="1" applyFill="1" applyBorder="1" applyAlignment="1">
      <alignment horizontal="right" vertical="top" wrapText="1"/>
    </xf>
    <xf numFmtId="0" fontId="4" fillId="0" borderId="0" xfId="0" applyFont="1" applyFill="1" applyAlignment="1"/>
    <xf numFmtId="0" fontId="3" fillId="0" borderId="8" xfId="69" applyFont="1" applyFill="1" applyBorder="1" applyAlignment="1">
      <alignment vertical="center"/>
    </xf>
    <xf numFmtId="3" fontId="3" fillId="0" borderId="8" xfId="62" applyNumberFormat="1" applyFont="1" applyFill="1" applyBorder="1" applyAlignment="1">
      <alignment horizontal="right" vertical="center"/>
    </xf>
    <xf numFmtId="166" fontId="3" fillId="0" borderId="8" xfId="62" applyNumberFormat="1" applyFont="1" applyFill="1" applyBorder="1" applyAlignment="1">
      <alignment horizontal="right"/>
    </xf>
    <xf numFmtId="0" fontId="26" fillId="0" borderId="8" xfId="56" applyBorder="1"/>
    <xf numFmtId="3" fontId="3" fillId="0" borderId="8" xfId="62" quotePrefix="1" applyNumberFormat="1" applyFont="1" applyFill="1" applyBorder="1" applyAlignment="1">
      <alignment horizontal="right" vertical="center"/>
    </xf>
    <xf numFmtId="166" fontId="3" fillId="0" borderId="8" xfId="62" quotePrefix="1" applyNumberFormat="1" applyFont="1" applyFill="1" applyBorder="1" applyAlignment="1">
      <alignment horizontal="right" vertical="center"/>
    </xf>
    <xf numFmtId="170" fontId="3" fillId="0" borderId="8" xfId="71" applyNumberFormat="1" applyFont="1" applyFill="1" applyBorder="1" applyAlignment="1">
      <alignment horizontal="right" vertical="center"/>
    </xf>
    <xf numFmtId="0" fontId="4" fillId="0" borderId="0" xfId="49" applyFont="1" applyFill="1" applyAlignment="1">
      <alignment horizontal="left" vertical="center" wrapText="1"/>
    </xf>
    <xf numFmtId="0" fontId="57" fillId="0" borderId="0" xfId="56" applyFont="1" applyFill="1" applyBorder="1" applyAlignment="1">
      <alignment horizontal="center" vertical="top" wrapText="1"/>
    </xf>
    <xf numFmtId="181" fontId="26" fillId="0" borderId="0" xfId="56" applyNumberFormat="1"/>
    <xf numFmtId="181" fontId="3" fillId="0" borderId="8" xfId="71" applyNumberFormat="1" applyFont="1" applyFill="1" applyBorder="1" applyAlignment="1">
      <alignment horizontal="right" vertical="center"/>
    </xf>
    <xf numFmtId="166" fontId="0" fillId="0" borderId="0" xfId="0" applyNumberFormat="1" applyAlignment="1">
      <alignment vertical="center"/>
    </xf>
    <xf numFmtId="168" fontId="49" fillId="0" borderId="8" xfId="0" applyNumberFormat="1" applyFont="1" applyBorder="1" applyAlignment="1">
      <alignment vertical="center"/>
    </xf>
    <xf numFmtId="0" fontId="47" fillId="0" borderId="8" xfId="0" applyFont="1" applyBorder="1" applyAlignment="1">
      <alignment vertical="center"/>
    </xf>
    <xf numFmtId="182" fontId="4" fillId="0" borderId="0" xfId="0" applyNumberFormat="1" applyFont="1" applyFill="1" applyAlignment="1">
      <alignment vertical="center"/>
    </xf>
    <xf numFmtId="168" fontId="49" fillId="0" borderId="0" xfId="107" applyNumberFormat="1" applyFont="1"/>
    <xf numFmtId="168" fontId="49" fillId="0" borderId="0" xfId="107" applyNumberFormat="1" applyFont="1" applyFill="1"/>
    <xf numFmtId="168" fontId="48" fillId="0" borderId="0" xfId="107" applyNumberFormat="1" applyFont="1"/>
    <xf numFmtId="168" fontId="48" fillId="0" borderId="0" xfId="107" applyNumberFormat="1" applyFont="1" applyFill="1"/>
    <xf numFmtId="10" fontId="48" fillId="0" borderId="0" xfId="0" applyNumberFormat="1" applyFont="1" applyFill="1"/>
    <xf numFmtId="182" fontId="49" fillId="0" borderId="0" xfId="0" applyNumberFormat="1" applyFont="1" applyFill="1" applyBorder="1" applyAlignment="1">
      <alignment horizontal="right"/>
    </xf>
    <xf numFmtId="182" fontId="76" fillId="0" borderId="0" xfId="0" applyNumberFormat="1" applyFont="1" applyFill="1" applyBorder="1" applyAlignment="1">
      <alignment horizontal="right"/>
    </xf>
    <xf numFmtId="0" fontId="77" fillId="0" borderId="0" xfId="0" applyFont="1" applyFill="1" applyBorder="1"/>
    <xf numFmtId="168" fontId="77" fillId="0" borderId="0" xfId="0" applyNumberFormat="1" applyFont="1" applyFill="1" applyBorder="1"/>
    <xf numFmtId="182" fontId="77" fillId="0" borderId="0" xfId="0" applyNumberFormat="1" applyFont="1" applyFill="1" applyBorder="1"/>
    <xf numFmtId="3" fontId="77" fillId="0" borderId="0" xfId="0" applyNumberFormat="1" applyFont="1" applyFill="1" applyBorder="1"/>
    <xf numFmtId="182" fontId="4" fillId="0" borderId="0" xfId="0" applyNumberFormat="1" applyFont="1"/>
    <xf numFmtId="3" fontId="4" fillId="0" borderId="0" xfId="0" applyNumberFormat="1" applyFont="1"/>
    <xf numFmtId="182" fontId="49" fillId="0" borderId="0" xfId="0" applyNumberFormat="1" applyFont="1" applyFill="1"/>
    <xf numFmtId="3" fontId="48" fillId="0" borderId="0" xfId="0" quotePrefix="1" applyNumberFormat="1" applyFont="1" applyFill="1" applyAlignment="1">
      <alignment horizontal="right"/>
    </xf>
    <xf numFmtId="168" fontId="48" fillId="0" borderId="0" xfId="0" quotePrefix="1" applyNumberFormat="1" applyFont="1" applyAlignment="1">
      <alignment horizontal="right"/>
    </xf>
    <xf numFmtId="168" fontId="48" fillId="0" borderId="0" xfId="107" quotePrefix="1" applyNumberFormat="1" applyFont="1" applyFill="1" applyAlignment="1">
      <alignment horizontal="right"/>
    </xf>
    <xf numFmtId="168" fontId="48" fillId="0" borderId="0" xfId="0" applyNumberFormat="1" applyFont="1" applyAlignment="1">
      <alignment horizontal="right"/>
    </xf>
    <xf numFmtId="168" fontId="3" fillId="0" borderId="0" xfId="107" applyNumberFormat="1" applyFont="1" applyFill="1"/>
    <xf numFmtId="168" fontId="4" fillId="0" borderId="0" xfId="107" applyNumberFormat="1" applyFont="1" applyFill="1"/>
    <xf numFmtId="0" fontId="64" fillId="0" borderId="0" xfId="0" applyFont="1" applyFill="1" applyAlignment="1"/>
    <xf numFmtId="3" fontId="64" fillId="0" borderId="0" xfId="0" applyNumberFormat="1" applyFont="1" applyFill="1" applyAlignment="1"/>
    <xf numFmtId="168" fontId="3" fillId="0" borderId="0" xfId="0" applyNumberFormat="1" applyFont="1" applyFill="1" applyAlignment="1"/>
    <xf numFmtId="3" fontId="3" fillId="0" borderId="0" xfId="0" applyNumberFormat="1" applyFont="1" applyFill="1" applyBorder="1" applyAlignment="1"/>
    <xf numFmtId="0" fontId="3" fillId="0" borderId="0" xfId="0" applyFont="1" applyFill="1" applyAlignment="1"/>
    <xf numFmtId="166" fontId="3" fillId="0" borderId="0" xfId="0" applyNumberFormat="1" applyFont="1" applyFill="1" applyBorder="1" applyAlignment="1"/>
    <xf numFmtId="0" fontId="7" fillId="0" borderId="0" xfId="0" quotePrefix="1" applyFont="1" applyFill="1" applyBorder="1" applyAlignment="1">
      <alignment horizontal="left"/>
    </xf>
    <xf numFmtId="0" fontId="0" fillId="0" borderId="0" xfId="0" applyNumberFormat="1"/>
    <xf numFmtId="3" fontId="49" fillId="0" borderId="8" xfId="0" applyNumberFormat="1" applyFont="1" applyFill="1" applyBorder="1" applyAlignment="1">
      <alignment vertical="center"/>
    </xf>
    <xf numFmtId="0" fontId="47" fillId="0" borderId="0" xfId="0" applyFont="1" applyAlignment="1"/>
    <xf numFmtId="0" fontId="47" fillId="0" borderId="0" xfId="0" applyFont="1" applyBorder="1" applyAlignment="1"/>
    <xf numFmtId="166" fontId="47" fillId="0" borderId="0" xfId="0" applyNumberFormat="1" applyFont="1" applyBorder="1" applyAlignment="1"/>
    <xf numFmtId="166" fontId="49" fillId="0" borderId="0" xfId="0" applyNumberFormat="1" applyFont="1" applyFill="1" applyBorder="1" applyAlignment="1"/>
    <xf numFmtId="3" fontId="49" fillId="0" borderId="0" xfId="0" applyNumberFormat="1" applyFont="1" applyFill="1" applyBorder="1" applyAlignment="1"/>
    <xf numFmtId="0" fontId="49" fillId="0" borderId="0" xfId="0" applyFont="1" applyFill="1" applyBorder="1" applyAlignment="1"/>
    <xf numFmtId="166" fontId="49" fillId="0" borderId="0" xfId="0" applyNumberFormat="1" applyFont="1" applyFill="1" applyAlignment="1"/>
    <xf numFmtId="3" fontId="49" fillId="0" borderId="0" xfId="0" applyNumberFormat="1" applyFont="1" applyFill="1" applyAlignment="1"/>
    <xf numFmtId="0" fontId="49" fillId="0" borderId="0" xfId="0" applyFont="1" applyFill="1" applyAlignment="1"/>
    <xf numFmtId="0" fontId="0" fillId="0" borderId="0" xfId="0" applyAlignment="1"/>
    <xf numFmtId="0" fontId="0" fillId="0" borderId="0" xfId="0" applyBorder="1" applyAlignment="1"/>
    <xf numFmtId="166" fontId="0" fillId="0" borderId="0" xfId="0" applyNumberFormat="1" applyBorder="1" applyAlignment="1"/>
    <xf numFmtId="166" fontId="48" fillId="0" borderId="0" xfId="0" applyNumberFormat="1" applyFont="1" applyFill="1" applyAlignment="1"/>
    <xf numFmtId="0" fontId="47" fillId="0" borderId="0" xfId="0" applyFont="1"/>
    <xf numFmtId="0" fontId="47" fillId="0" borderId="0" xfId="0" applyFont="1" applyBorder="1"/>
    <xf numFmtId="166" fontId="47" fillId="0" borderId="0" xfId="0" applyNumberFormat="1" applyFont="1" applyBorder="1"/>
    <xf numFmtId="3" fontId="4" fillId="0" borderId="8" xfId="0" applyNumberFormat="1" applyFont="1" applyFill="1" applyBorder="1" applyAlignment="1">
      <alignment horizontal="right" vertical="center"/>
    </xf>
    <xf numFmtId="0" fontId="4" fillId="36" borderId="8" xfId="0" applyFont="1" applyFill="1" applyBorder="1" applyAlignment="1">
      <alignment horizontal="left" vertical="center"/>
    </xf>
    <xf numFmtId="168" fontId="0" fillId="0" borderId="0" xfId="0" applyNumberFormat="1" applyFill="1" applyBorder="1" applyAlignment="1">
      <alignment vertical="center"/>
    </xf>
    <xf numFmtId="167" fontId="0" fillId="0" borderId="0" xfId="0" applyNumberFormat="1" applyFill="1" applyBorder="1" applyAlignment="1">
      <alignment vertical="center"/>
    </xf>
    <xf numFmtId="3" fontId="4" fillId="0" borderId="0" xfId="0" applyNumberFormat="1" applyFont="1" applyFill="1" applyAlignment="1">
      <alignment wrapText="1"/>
    </xf>
    <xf numFmtId="169" fontId="50" fillId="0" borderId="0" xfId="49" applyNumberFormat="1" applyFont="1" applyFill="1" applyAlignment="1">
      <alignment vertical="center"/>
    </xf>
    <xf numFmtId="169" fontId="3" fillId="36" borderId="0" xfId="49" applyNumberFormat="1" applyFont="1" applyFill="1" applyAlignment="1">
      <alignment horizontal="right" vertical="center" wrapText="1"/>
    </xf>
    <xf numFmtId="167" fontId="3" fillId="36" borderId="0" xfId="49" applyNumberFormat="1" applyFont="1" applyFill="1" applyAlignment="1">
      <alignment horizontal="right" vertical="center" wrapText="1"/>
    </xf>
    <xf numFmtId="169" fontId="4" fillId="36" borderId="0" xfId="49" applyNumberFormat="1" applyFont="1" applyFill="1" applyAlignment="1">
      <alignment horizontal="right" vertical="center" wrapText="1"/>
    </xf>
    <xf numFmtId="167" fontId="4" fillId="36" borderId="0" xfId="49" applyNumberFormat="1" applyFont="1" applyFill="1" applyAlignment="1">
      <alignment horizontal="right" vertical="center" wrapText="1"/>
    </xf>
    <xf numFmtId="180" fontId="50" fillId="0" borderId="0" xfId="49" applyNumberFormat="1" applyFont="1" applyFill="1" applyAlignment="1">
      <alignment vertical="center"/>
    </xf>
    <xf numFmtId="164" fontId="50" fillId="0" borderId="0" xfId="39" applyNumberFormat="1" applyFont="1" applyFill="1" applyAlignment="1">
      <alignment horizontal="right" vertical="center" wrapText="1"/>
    </xf>
    <xf numFmtId="164" fontId="71" fillId="0" borderId="0" xfId="49" applyNumberFormat="1" applyFont="1" applyFill="1" applyAlignment="1">
      <alignment vertical="center"/>
    </xf>
    <xf numFmtId="164" fontId="3" fillId="36" borderId="0" xfId="49" applyNumberFormat="1" applyFont="1" applyFill="1" applyAlignment="1">
      <alignment horizontal="right" vertical="center" wrapText="1"/>
    </xf>
    <xf numFmtId="164" fontId="3" fillId="0" borderId="0" xfId="0" applyNumberFormat="1" applyFont="1" applyFill="1" applyAlignment="1">
      <alignment vertical="center"/>
    </xf>
    <xf numFmtId="3" fontId="3" fillId="36" borderId="0" xfId="0" applyNumberFormat="1" applyFont="1" applyFill="1" applyAlignment="1">
      <alignment horizontal="right" vertical="center"/>
    </xf>
    <xf numFmtId="164" fontId="3" fillId="0" borderId="0" xfId="0" applyNumberFormat="1" applyFont="1" applyFill="1" applyBorder="1" applyAlignment="1">
      <alignment vertical="center"/>
    </xf>
    <xf numFmtId="164" fontId="4" fillId="0" borderId="0" xfId="0" applyNumberFormat="1" applyFont="1" applyFill="1" applyBorder="1" applyAlignment="1">
      <alignment vertical="center"/>
    </xf>
    <xf numFmtId="164" fontId="78" fillId="0" borderId="0" xfId="49" applyNumberFormat="1" applyFont="1" applyFill="1" applyAlignment="1">
      <alignment vertical="center"/>
    </xf>
    <xf numFmtId="164" fontId="4" fillId="36" borderId="0" xfId="49" applyNumberFormat="1" applyFont="1" applyFill="1" applyAlignment="1">
      <alignment horizontal="right" vertical="center" wrapText="1"/>
    </xf>
    <xf numFmtId="0" fontId="50" fillId="36" borderId="0" xfId="49" applyFont="1" applyFill="1" applyAlignment="1">
      <alignment vertical="center"/>
    </xf>
    <xf numFmtId="164" fontId="8" fillId="36" borderId="0" xfId="49" applyNumberFormat="1" applyFont="1" applyFill="1" applyAlignment="1">
      <alignment horizontal="right" vertical="center" wrapText="1"/>
    </xf>
    <xf numFmtId="164" fontId="4" fillId="36" borderId="0" xfId="49" applyNumberFormat="1" applyFont="1" applyFill="1" applyAlignment="1">
      <alignment horizontal="right" wrapText="1"/>
    </xf>
    <xf numFmtId="167" fontId="50" fillId="0" borderId="0" xfId="49" applyNumberFormat="1" applyFont="1" applyFill="1" applyAlignment="1">
      <alignment vertical="center"/>
    </xf>
    <xf numFmtId="184" fontId="50" fillId="0" borderId="0" xfId="49" applyNumberFormat="1" applyFont="1" applyFill="1" applyAlignment="1">
      <alignment vertical="center"/>
    </xf>
    <xf numFmtId="3" fontId="50" fillId="0" borderId="0" xfId="49" applyNumberFormat="1" applyFont="1" applyFill="1" applyAlignment="1">
      <alignment horizontal="right" vertical="center"/>
    </xf>
    <xf numFmtId="3" fontId="50" fillId="0" borderId="0" xfId="49" applyNumberFormat="1" applyFont="1" applyFill="1" applyAlignment="1">
      <alignment vertical="center"/>
    </xf>
    <xf numFmtId="1" fontId="50" fillId="0" borderId="0" xfId="49" applyNumberFormat="1" applyFont="1" applyFill="1" applyAlignment="1">
      <alignment vertical="center"/>
    </xf>
    <xf numFmtId="12" fontId="4" fillId="0" borderId="0" xfId="0" applyNumberFormat="1" applyFont="1" applyFill="1" applyBorder="1" applyAlignment="1">
      <alignment horizontal="right" vertical="top" wrapText="1"/>
    </xf>
    <xf numFmtId="0" fontId="4" fillId="0" borderId="0" xfId="49" applyFont="1" applyFill="1" applyBorder="1" applyAlignment="1">
      <alignment horizontal="left" vertical="center" wrapText="1"/>
    </xf>
    <xf numFmtId="0" fontId="25" fillId="0" borderId="0" xfId="55" applyFill="1"/>
    <xf numFmtId="0" fontId="4" fillId="0" borderId="0" xfId="55" applyFont="1" applyFill="1"/>
    <xf numFmtId="0" fontId="25" fillId="0" borderId="8" xfId="55" applyFill="1" applyBorder="1"/>
    <xf numFmtId="0" fontId="4" fillId="0" borderId="8" xfId="55" applyFont="1" applyFill="1" applyBorder="1"/>
    <xf numFmtId="0" fontId="25" fillId="0" borderId="0" xfId="55" applyFill="1" applyBorder="1" applyAlignment="1">
      <alignment vertical="center"/>
    </xf>
    <xf numFmtId="0" fontId="4" fillId="0" borderId="0" xfId="55" applyFont="1" applyFill="1" applyBorder="1" applyAlignment="1">
      <alignment vertical="center"/>
    </xf>
    <xf numFmtId="3" fontId="4" fillId="0" borderId="0" xfId="55" applyNumberFormat="1" applyFont="1" applyFill="1" applyAlignment="1">
      <alignment horizontal="right"/>
    </xf>
    <xf numFmtId="0" fontId="52" fillId="0" borderId="0" xfId="55" applyFont="1" applyFill="1"/>
    <xf numFmtId="0" fontId="4" fillId="0" borderId="0" xfId="55" quotePrefix="1" applyFont="1" applyFill="1" applyBorder="1" applyAlignment="1">
      <alignment horizontal="left" vertical="center"/>
    </xf>
    <xf numFmtId="0" fontId="4" fillId="0" borderId="0" xfId="55" applyFont="1" applyFill="1" applyAlignment="1">
      <alignment horizontal="left" vertical="center"/>
    </xf>
    <xf numFmtId="0" fontId="52" fillId="0" borderId="0" xfId="55" applyFont="1" applyFill="1" applyBorder="1" applyAlignment="1">
      <alignment vertical="center"/>
    </xf>
    <xf numFmtId="0" fontId="4" fillId="0" borderId="0" xfId="55" applyFont="1" applyFill="1" applyAlignment="1">
      <alignment horizontal="left"/>
    </xf>
    <xf numFmtId="0" fontId="4" fillId="0" borderId="0" xfId="55" quotePrefix="1" applyFont="1" applyFill="1" applyAlignment="1">
      <alignment vertical="center"/>
    </xf>
    <xf numFmtId="0" fontId="4" fillId="0" borderId="0" xfId="55" applyFont="1" applyFill="1" applyAlignment="1">
      <alignment vertical="center"/>
    </xf>
    <xf numFmtId="0" fontId="25" fillId="0" borderId="0" xfId="55" applyFill="1" applyAlignment="1">
      <alignment vertical="top"/>
    </xf>
    <xf numFmtId="0" fontId="25" fillId="0" borderId="0" xfId="55" applyFill="1" applyBorder="1"/>
    <xf numFmtId="0" fontId="2" fillId="0" borderId="0" xfId="55" applyFont="1" applyFill="1" applyAlignment="1">
      <alignment vertical="center"/>
    </xf>
    <xf numFmtId="0" fontId="25" fillId="0" borderId="0" xfId="55"/>
    <xf numFmtId="0" fontId="4" fillId="0" borderId="0" xfId="55" quotePrefix="1" applyFont="1" applyFill="1" applyAlignment="1">
      <alignment horizontal="center" vertical="center"/>
    </xf>
    <xf numFmtId="0" fontId="4" fillId="0" borderId="0" xfId="55" quotePrefix="1" applyFont="1" applyFill="1" applyAlignment="1"/>
    <xf numFmtId="0" fontId="4" fillId="0" borderId="0" xfId="55" applyFont="1" applyFill="1" applyAlignment="1"/>
    <xf numFmtId="0" fontId="4" fillId="0" borderId="0" xfId="55" applyFont="1" applyFill="1" applyAlignment="1">
      <alignment horizontal="center"/>
    </xf>
    <xf numFmtId="0" fontId="4" fillId="0" borderId="0" xfId="55" applyFont="1" applyFill="1" applyAlignment="1">
      <alignment horizontal="center" vertical="center"/>
    </xf>
    <xf numFmtId="0" fontId="4" fillId="0" borderId="8" xfId="55" applyFont="1" applyFill="1" applyBorder="1" applyAlignment="1">
      <alignment horizontal="right" vertical="top" wrapText="1"/>
    </xf>
    <xf numFmtId="0" fontId="4" fillId="0" borderId="8" xfId="55" applyFont="1" applyFill="1" applyBorder="1" applyAlignment="1">
      <alignment horizontal="right" vertical="top"/>
    </xf>
    <xf numFmtId="0" fontId="4" fillId="0" borderId="7" xfId="55" applyFont="1" applyFill="1" applyBorder="1"/>
    <xf numFmtId="0" fontId="3" fillId="0" borderId="0" xfId="55" applyFont="1" applyFill="1" applyBorder="1" applyAlignment="1">
      <alignment vertical="center"/>
    </xf>
    <xf numFmtId="0" fontId="4" fillId="0" borderId="0" xfId="55" applyFont="1" applyFill="1" applyBorder="1"/>
    <xf numFmtId="0" fontId="1" fillId="0" borderId="0" xfId="55" applyFont="1" applyFill="1" applyAlignment="1">
      <alignment vertical="center"/>
    </xf>
    <xf numFmtId="168" fontId="4" fillId="0" borderId="0" xfId="55" applyNumberFormat="1" applyFont="1" applyFill="1" applyBorder="1" applyAlignment="1">
      <alignment horizontal="right" vertical="center"/>
    </xf>
    <xf numFmtId="0" fontId="4" fillId="0" borderId="0" xfId="70" quotePrefix="1" applyFont="1" applyFill="1" applyAlignment="1">
      <alignment horizontal="left" vertical="center"/>
    </xf>
    <xf numFmtId="0" fontId="4" fillId="0" borderId="0" xfId="0" applyFont="1" applyFill="1" applyAlignment="1">
      <alignment horizontal="center" vertical="center"/>
    </xf>
    <xf numFmtId="0" fontId="57" fillId="0" borderId="0" xfId="56" quotePrefix="1" applyFont="1" applyFill="1" applyBorder="1" applyAlignment="1">
      <alignment horizontal="left" wrapText="1"/>
    </xf>
    <xf numFmtId="0" fontId="4" fillId="0" borderId="0" xfId="49" applyFont="1" applyFill="1" applyAlignment="1">
      <alignment horizontal="center" vertical="center"/>
    </xf>
    <xf numFmtId="0" fontId="4" fillId="0" borderId="0" xfId="49" applyFont="1" applyFill="1" applyAlignment="1">
      <alignment horizontal="left" vertical="center"/>
    </xf>
    <xf numFmtId="0" fontId="4" fillId="0" borderId="8" xfId="49" applyFont="1" applyFill="1" applyBorder="1" applyAlignment="1">
      <alignment horizontal="right" vertical="center" wrapText="1"/>
    </xf>
    <xf numFmtId="0" fontId="4" fillId="0" borderId="0" xfId="49" quotePrefix="1" applyFont="1" applyFill="1" applyAlignment="1">
      <alignment horizontal="left" vertical="center" wrapText="1"/>
    </xf>
    <xf numFmtId="0" fontId="4" fillId="0" borderId="0" xfId="49" applyFont="1" applyFill="1" applyAlignment="1">
      <alignment horizontal="left" vertical="center" wrapText="1"/>
    </xf>
    <xf numFmtId="0" fontId="1" fillId="0" borderId="0" xfId="49" applyFont="1" applyFill="1" applyAlignment="1">
      <alignment horizontal="left" vertical="center" wrapText="1"/>
    </xf>
    <xf numFmtId="0" fontId="4" fillId="0" borderId="8" xfId="49" applyFont="1" applyFill="1" applyBorder="1" applyAlignment="1">
      <alignment horizontal="right" vertical="top" wrapText="1"/>
    </xf>
    <xf numFmtId="0" fontId="3" fillId="0" borderId="8" xfId="49" quotePrefix="1" applyFont="1" applyFill="1" applyBorder="1" applyAlignment="1">
      <alignment horizontal="left" vertical="center"/>
    </xf>
    <xf numFmtId="0" fontId="3" fillId="0" borderId="0" xfId="49" quotePrefix="1" applyFont="1" applyFill="1" applyAlignment="1">
      <alignment horizontal="left" vertical="center" wrapText="1"/>
    </xf>
    <xf numFmtId="0" fontId="3" fillId="0" borderId="0" xfId="49" applyFont="1" applyFill="1" applyAlignment="1">
      <alignment horizontal="left" vertical="center" wrapText="1"/>
    </xf>
    <xf numFmtId="0" fontId="3" fillId="0" borderId="8" xfId="49" quotePrefix="1" applyFont="1" applyFill="1" applyBorder="1" applyAlignment="1">
      <alignment horizontal="left" vertical="center" wrapText="1"/>
    </xf>
    <xf numFmtId="0" fontId="26" fillId="0" borderId="0" xfId="56" applyAlignment="1">
      <alignment horizontal="left"/>
    </xf>
    <xf numFmtId="3" fontId="4" fillId="0" borderId="0" xfId="56" applyNumberFormat="1" applyFont="1" applyFill="1" applyBorder="1"/>
    <xf numFmtId="49" fontId="4" fillId="0" borderId="0" xfId="75"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horizontal="center" vertical="center"/>
    </xf>
    <xf numFmtId="3" fontId="4" fillId="0" borderId="0" xfId="0" applyNumberFormat="1" applyFont="1" applyFill="1" applyAlignment="1">
      <alignment horizontal="center" vertical="center"/>
    </xf>
    <xf numFmtId="0" fontId="4" fillId="0" borderId="0" xfId="0" quotePrefix="1" applyFont="1" applyFill="1" applyAlignment="1">
      <alignment horizontal="left"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0" xfId="49" applyFont="1" applyFill="1" applyBorder="1" applyAlignment="1">
      <alignment horizontal="center" vertical="center"/>
    </xf>
    <xf numFmtId="0" fontId="4" fillId="0" borderId="7" xfId="49" applyFont="1" applyFill="1" applyBorder="1" applyAlignment="1">
      <alignment horizontal="left" vertical="center" wrapText="1"/>
    </xf>
    <xf numFmtId="0" fontId="4" fillId="0" borderId="8" xfId="49" applyFont="1" applyFill="1" applyBorder="1" applyAlignment="1">
      <alignment horizontal="left" vertical="center" wrapText="1"/>
    </xf>
    <xf numFmtId="0" fontId="4" fillId="0" borderId="9" xfId="49" applyFont="1" applyFill="1" applyBorder="1" applyAlignment="1">
      <alignment horizontal="center" vertical="center"/>
    </xf>
    <xf numFmtId="0" fontId="4" fillId="0" borderId="0" xfId="49" applyFont="1" applyFill="1" applyAlignment="1">
      <alignment horizontal="center" vertical="center"/>
    </xf>
    <xf numFmtId="0" fontId="58" fillId="0" borderId="0" xfId="0" applyFont="1" applyFill="1" applyBorder="1" applyAlignment="1">
      <alignment horizontal="center" vertical="center"/>
    </xf>
    <xf numFmtId="0" fontId="4" fillId="0" borderId="0" xfId="0" quotePrefix="1" applyFont="1" applyFill="1" applyBorder="1" applyAlignment="1">
      <alignment horizontal="right" vertical="center" wrapText="1"/>
    </xf>
    <xf numFmtId="0" fontId="4" fillId="0" borderId="0" xfId="0" quotePrefix="1" applyFont="1" applyFill="1" applyBorder="1" applyAlignment="1">
      <alignment horizontal="left" vertical="center" wrapText="1"/>
    </xf>
    <xf numFmtId="0" fontId="4" fillId="0" borderId="0" xfId="0" applyFont="1" applyFill="1" applyBorder="1" applyAlignment="1">
      <alignment horizontal="right" vertical="center" wrapText="1"/>
    </xf>
    <xf numFmtId="0" fontId="58" fillId="0" borderId="7" xfId="0" applyFont="1" applyFill="1" applyBorder="1" applyAlignment="1">
      <alignment horizontal="left" vertical="center"/>
    </xf>
    <xf numFmtId="0" fontId="58" fillId="0" borderId="8" xfId="0" applyFont="1" applyFill="1" applyBorder="1" applyAlignment="1">
      <alignment horizontal="left" vertical="center"/>
    </xf>
    <xf numFmtId="0" fontId="4" fillId="0" borderId="9" xfId="0" applyFont="1" applyFill="1" applyBorder="1" applyAlignment="1">
      <alignment horizontal="right" vertical="center" wrapText="1"/>
    </xf>
    <xf numFmtId="0" fontId="4" fillId="0" borderId="9" xfId="0" quotePrefix="1" applyFont="1" applyFill="1" applyBorder="1" applyAlignment="1">
      <alignment horizontal="right" vertical="center" wrapText="1"/>
    </xf>
    <xf numFmtId="0" fontId="4" fillId="0" borderId="0" xfId="0" applyFont="1" applyFill="1" applyBorder="1" applyAlignment="1">
      <alignment horizontal="center" vertical="center"/>
    </xf>
    <xf numFmtId="0" fontId="4" fillId="0" borderId="0" xfId="0" quotePrefix="1" applyFont="1" applyFill="1" applyAlignment="1">
      <alignment horizontal="left" vertical="top" wrapText="1"/>
    </xf>
    <xf numFmtId="3" fontId="4" fillId="0" borderId="0" xfId="0" applyNumberFormat="1" applyFont="1" applyFill="1" applyBorder="1" applyAlignment="1">
      <alignment horizontal="center" vertical="center"/>
    </xf>
    <xf numFmtId="3" fontId="4" fillId="0" borderId="0" xfId="0" quotePrefix="1" applyNumberFormat="1" applyFont="1" applyFill="1" applyBorder="1" applyAlignment="1">
      <alignment horizontal="center" vertical="center"/>
    </xf>
    <xf numFmtId="0" fontId="48" fillId="0" borderId="7" xfId="0" applyFont="1" applyFill="1" applyBorder="1" applyAlignment="1">
      <alignment horizontal="left" vertical="center"/>
    </xf>
    <xf numFmtId="0" fontId="48" fillId="0" borderId="8" xfId="0" applyFont="1" applyFill="1" applyBorder="1" applyAlignment="1">
      <alignment horizontal="left" vertical="center"/>
    </xf>
    <xf numFmtId="0" fontId="4" fillId="0" borderId="9"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9" xfId="0" quotePrefix="1" applyFont="1" applyFill="1" applyBorder="1" applyAlignment="1">
      <alignment horizontal="center" vertical="top" wrapText="1"/>
    </xf>
    <xf numFmtId="0" fontId="4" fillId="0" borderId="0" xfId="0" quotePrefix="1" applyFont="1" applyFill="1" applyAlignment="1">
      <alignment horizontal="justify" vertical="top" wrapText="1"/>
    </xf>
    <xf numFmtId="0" fontId="48" fillId="0" borderId="0" xfId="0" applyFont="1" applyFill="1" applyAlignment="1">
      <alignment horizontal="center" vertical="center"/>
    </xf>
    <xf numFmtId="3" fontId="48" fillId="0" borderId="0" xfId="0" applyNumberFormat="1" applyFont="1" applyFill="1" applyAlignment="1">
      <alignment horizontal="center" vertical="center"/>
    </xf>
    <xf numFmtId="0" fontId="4" fillId="0" borderId="0" xfId="0" quotePrefix="1" applyFont="1" applyFill="1" applyBorder="1" applyAlignment="1">
      <alignment horizontal="center" vertical="center" wrapText="1"/>
    </xf>
    <xf numFmtId="0" fontId="48" fillId="0" borderId="7" xfId="0" applyFont="1" applyBorder="1" applyAlignment="1">
      <alignment horizontal="left" vertical="center"/>
    </xf>
    <xf numFmtId="0" fontId="48" fillId="0" borderId="8" xfId="0" applyFont="1" applyBorder="1" applyAlignment="1">
      <alignment horizontal="left" vertical="center"/>
    </xf>
    <xf numFmtId="0" fontId="4" fillId="0" borderId="9" xfId="0" applyFont="1" applyFill="1" applyBorder="1" applyAlignment="1">
      <alignment horizontal="center" vertical="center" wrapText="1"/>
    </xf>
    <xf numFmtId="0" fontId="4" fillId="0" borderId="9" xfId="0" quotePrefix="1" applyFont="1" applyFill="1" applyBorder="1" applyAlignment="1">
      <alignment horizontal="center" vertical="center" wrapText="1"/>
    </xf>
    <xf numFmtId="0" fontId="4" fillId="0" borderId="0" xfId="0" applyFont="1" applyFill="1" applyAlignment="1">
      <alignment horizontal="justify" vertical="center"/>
    </xf>
    <xf numFmtId="0" fontId="4" fillId="0" borderId="0" xfId="0" applyFont="1" applyFill="1" applyAlignment="1">
      <alignment horizontal="left" wrapText="1"/>
    </xf>
    <xf numFmtId="0" fontId="4" fillId="0" borderId="0" xfId="0" applyFont="1" applyFill="1" applyBorder="1" applyAlignment="1">
      <alignment horizontal="justify" vertical="center"/>
    </xf>
    <xf numFmtId="0" fontId="48" fillId="0" borderId="0" xfId="0" applyFont="1" applyFill="1" applyAlignment="1">
      <alignment horizontal="left" wrapText="1"/>
    </xf>
    <xf numFmtId="0" fontId="4" fillId="0" borderId="0" xfId="0" quotePrefix="1" applyFont="1" applyFill="1" applyAlignment="1">
      <alignment horizontal="justify" vertical="center" wrapText="1"/>
    </xf>
    <xf numFmtId="0" fontId="4" fillId="0" borderId="0" xfId="0" applyFont="1" applyFill="1" applyAlignment="1">
      <alignment horizontal="justify" vertical="center" wrapText="1"/>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0" xfId="0" applyFont="1" applyFill="1" applyAlignment="1">
      <alignment horizontal="justify" vertical="justify"/>
    </xf>
    <xf numFmtId="0" fontId="4" fillId="0" borderId="0" xfId="0" applyNumberFormat="1" applyFont="1" applyFill="1" applyAlignment="1">
      <alignment horizontal="justify" vertical="center" wrapText="1"/>
    </xf>
    <xf numFmtId="0" fontId="4" fillId="0" borderId="0" xfId="0" applyFont="1" applyFill="1" applyAlignment="1">
      <alignment horizontal="justify" vertical="justify" wrapText="1"/>
    </xf>
    <xf numFmtId="0" fontId="4" fillId="0" borderId="0" xfId="49" applyFont="1" applyFill="1" applyAlignment="1">
      <alignment horizontal="justify" vertical="center" wrapText="1"/>
    </xf>
    <xf numFmtId="0" fontId="4" fillId="0" borderId="0" xfId="49" applyFont="1" applyFill="1" applyAlignment="1">
      <alignment horizontal="justify" vertical="center"/>
    </xf>
    <xf numFmtId="0" fontId="4" fillId="0" borderId="0" xfId="49" applyFont="1" applyFill="1" applyAlignment="1">
      <alignment horizontal="left" vertical="center"/>
    </xf>
    <xf numFmtId="0" fontId="1" fillId="0" borderId="0" xfId="0" applyFont="1" applyFill="1" applyAlignment="1">
      <alignment horizontal="left" vertical="center" wrapText="1"/>
    </xf>
    <xf numFmtId="0" fontId="1" fillId="0" borderId="8" xfId="49" applyFont="1" applyFill="1" applyBorder="1" applyAlignment="1">
      <alignment vertical="center"/>
    </xf>
    <xf numFmtId="0" fontId="4" fillId="0" borderId="7" xfId="49" applyFont="1" applyFill="1" applyBorder="1" applyAlignment="1">
      <alignment horizontal="right" vertical="center" wrapText="1"/>
    </xf>
    <xf numFmtId="0" fontId="4" fillId="0" borderId="8" xfId="49" applyFont="1" applyFill="1" applyBorder="1" applyAlignment="1">
      <alignment horizontal="right" vertical="center" wrapText="1"/>
    </xf>
    <xf numFmtId="3" fontId="4" fillId="0" borderId="0" xfId="109" applyNumberFormat="1" applyFont="1" applyFill="1" applyAlignment="1">
      <alignment horizontal="center" vertical="center"/>
    </xf>
    <xf numFmtId="0" fontId="4" fillId="0" borderId="0" xfId="55" quotePrefix="1" applyFont="1" applyFill="1" applyAlignment="1">
      <alignment horizontal="center" vertical="center"/>
    </xf>
    <xf numFmtId="0" fontId="4" fillId="0" borderId="0" xfId="55" applyFont="1" applyFill="1" applyAlignment="1">
      <alignment horizontal="center" vertical="center"/>
    </xf>
    <xf numFmtId="0" fontId="4" fillId="0" borderId="0" xfId="55" quotePrefix="1" applyFont="1" applyFill="1" applyAlignment="1">
      <alignment horizontal="center"/>
    </xf>
    <xf numFmtId="0" fontId="4" fillId="0" borderId="0" xfId="55" applyFont="1" applyFill="1" applyAlignment="1">
      <alignment horizontal="left" vertical="center" wrapText="1"/>
    </xf>
    <xf numFmtId="0" fontId="48" fillId="0" borderId="0" xfId="0" quotePrefix="1" applyFont="1" applyAlignment="1">
      <alignment horizontal="left" wrapText="1"/>
    </xf>
    <xf numFmtId="0" fontId="48" fillId="0" borderId="0" xfId="0" applyFont="1" applyAlignment="1">
      <alignment horizontal="left" wrapText="1"/>
    </xf>
    <xf numFmtId="0" fontId="4" fillId="0" borderId="0" xfId="55" applyFont="1" applyFill="1" applyAlignment="1">
      <alignment horizontal="center"/>
    </xf>
    <xf numFmtId="0" fontId="4" fillId="0" borderId="0" xfId="55" applyFont="1" applyFill="1" applyAlignment="1"/>
    <xf numFmtId="0" fontId="4" fillId="0" borderId="7" xfId="55" applyFont="1" applyFill="1" applyBorder="1" applyAlignment="1">
      <alignment horizontal="right" vertical="top" wrapText="1"/>
    </xf>
    <xf numFmtId="0" fontId="4" fillId="0" borderId="8" xfId="55" applyFont="1" applyFill="1" applyBorder="1" applyAlignment="1">
      <alignment horizontal="right" vertical="top" wrapText="1"/>
    </xf>
    <xf numFmtId="0" fontId="1" fillId="0" borderId="0" xfId="55" applyFont="1" applyFill="1" applyAlignment="1">
      <alignment horizontal="left" vertical="center" wrapText="1"/>
    </xf>
    <xf numFmtId="0" fontId="4" fillId="0" borderId="7" xfId="55" quotePrefix="1" applyFont="1" applyFill="1" applyBorder="1" applyAlignment="1">
      <alignment horizontal="left" vertical="center" wrapText="1"/>
    </xf>
    <xf numFmtId="0" fontId="4" fillId="0" borderId="8" xfId="55" applyFont="1" applyFill="1" applyBorder="1" applyAlignment="1">
      <alignment horizontal="left" vertical="center" wrapText="1"/>
    </xf>
    <xf numFmtId="0" fontId="4" fillId="0" borderId="9" xfId="55" applyFont="1" applyFill="1" applyBorder="1" applyAlignment="1">
      <alignment horizontal="center" vertical="center" wrapText="1"/>
    </xf>
    <xf numFmtId="0" fontId="48" fillId="0" borderId="0" xfId="0" quotePrefix="1" applyFont="1" applyAlignment="1">
      <alignment horizontal="left" vertical="center" wrapText="1"/>
    </xf>
    <xf numFmtId="0" fontId="48" fillId="0" borderId="0" xfId="0" applyFont="1" applyAlignment="1">
      <alignment horizontal="left" vertical="center" wrapText="1"/>
    </xf>
    <xf numFmtId="0" fontId="4" fillId="0" borderId="0" xfId="70" applyFont="1" applyAlignment="1">
      <alignment horizontal="justify" vertical="center" wrapText="1"/>
    </xf>
    <xf numFmtId="0" fontId="4" fillId="0" borderId="0" xfId="49" quotePrefix="1" applyFont="1" applyAlignment="1">
      <alignment horizontal="center" vertical="center"/>
    </xf>
    <xf numFmtId="0" fontId="4" fillId="0" borderId="0" xfId="49" applyFont="1" applyAlignment="1">
      <alignment horizontal="center" vertical="center"/>
    </xf>
    <xf numFmtId="49" fontId="4" fillId="0" borderId="0" xfId="70" quotePrefix="1" applyNumberFormat="1" applyFont="1" applyAlignment="1">
      <alignment horizontal="center" vertical="center"/>
    </xf>
    <xf numFmtId="49" fontId="4" fillId="0" borderId="0" xfId="70" applyNumberFormat="1" applyFont="1" applyAlignment="1">
      <alignment horizontal="center" vertical="center"/>
    </xf>
    <xf numFmtId="0" fontId="4" fillId="0" borderId="0" xfId="70" quotePrefix="1" applyFont="1" applyAlignment="1">
      <alignment horizontal="right" vertical="top" wrapText="1"/>
    </xf>
    <xf numFmtId="0" fontId="4" fillId="0" borderId="8" xfId="70" applyFont="1" applyBorder="1" applyAlignment="1">
      <alignment horizontal="right" vertical="top" wrapText="1"/>
    </xf>
    <xf numFmtId="0" fontId="1" fillId="0" borderId="0" xfId="53" applyFont="1" applyAlignment="1">
      <alignment horizontal="left" vertical="center" wrapText="1"/>
    </xf>
    <xf numFmtId="0" fontId="4" fillId="0" borderId="7" xfId="70" applyFont="1" applyBorder="1" applyAlignment="1">
      <alignment horizontal="left" vertical="center" wrapText="1"/>
    </xf>
    <xf numFmtId="0" fontId="4" fillId="0" borderId="0" xfId="70" applyFont="1" applyAlignment="1">
      <alignment horizontal="left" vertical="center"/>
    </xf>
    <xf numFmtId="0" fontId="4" fillId="0" borderId="8" xfId="70" applyFont="1" applyBorder="1" applyAlignment="1">
      <alignment horizontal="left" vertical="center"/>
    </xf>
    <xf numFmtId="0" fontId="4" fillId="0" borderId="7" xfId="70" applyFont="1" applyBorder="1" applyAlignment="1">
      <alignment horizontal="right" vertical="center" wrapText="1"/>
    </xf>
    <xf numFmtId="0" fontId="4" fillId="0" borderId="0" xfId="70" applyFont="1" applyAlignment="1">
      <alignment horizontal="right" vertical="center" wrapText="1"/>
    </xf>
    <xf numFmtId="0" fontId="4" fillId="0" borderId="8" xfId="70" applyFont="1" applyBorder="1" applyAlignment="1">
      <alignment horizontal="right" vertical="center" wrapText="1"/>
    </xf>
    <xf numFmtId="0" fontId="4" fillId="0" borderId="9" xfId="70" applyFont="1" applyBorder="1" applyAlignment="1">
      <alignment horizontal="center" vertical="center" wrapText="1"/>
    </xf>
    <xf numFmtId="0" fontId="4" fillId="0" borderId="8" xfId="70" quotePrefix="1" applyFont="1" applyBorder="1" applyAlignment="1">
      <alignment horizontal="right" vertical="top" wrapText="1"/>
    </xf>
    <xf numFmtId="0" fontId="4" fillId="0" borderId="0" xfId="70" applyFont="1" applyAlignment="1">
      <alignment horizontal="right" vertical="top" wrapText="1"/>
    </xf>
    <xf numFmtId="0" fontId="1" fillId="0" borderId="0" xfId="62" quotePrefix="1" applyFont="1" applyFill="1" applyAlignment="1">
      <alignment horizontal="justify" vertical="center" wrapText="1"/>
    </xf>
    <xf numFmtId="0" fontId="4" fillId="0" borderId="7" xfId="62" quotePrefix="1" applyFont="1" applyFill="1" applyBorder="1" applyAlignment="1">
      <alignment horizontal="left" vertical="center" wrapText="1"/>
    </xf>
    <xf numFmtId="0" fontId="4" fillId="0" borderId="8" xfId="62" quotePrefix="1" applyFont="1" applyFill="1" applyBorder="1" applyAlignment="1">
      <alignment horizontal="left" vertical="center" wrapText="1"/>
    </xf>
    <xf numFmtId="0" fontId="4" fillId="0" borderId="9" xfId="62" applyFont="1" applyFill="1" applyBorder="1" applyAlignment="1">
      <alignment horizontal="center" vertical="center" wrapText="1"/>
    </xf>
    <xf numFmtId="0" fontId="4" fillId="0" borderId="0" xfId="49" quotePrefix="1" applyFont="1" applyFill="1" applyAlignment="1">
      <alignment horizontal="left" vertical="center" wrapText="1"/>
    </xf>
    <xf numFmtId="0" fontId="4" fillId="0" borderId="0" xfId="49" applyFont="1" applyFill="1" applyAlignment="1">
      <alignment horizontal="left" vertical="center" wrapText="1"/>
    </xf>
    <xf numFmtId="0" fontId="1" fillId="0" borderId="0" xfId="49" quotePrefix="1" applyFont="1" applyFill="1" applyAlignment="1">
      <alignment horizontal="left" vertical="center" wrapText="1"/>
    </xf>
    <xf numFmtId="0" fontId="1" fillId="0" borderId="0" xfId="49" applyFont="1" applyFill="1" applyAlignment="1">
      <alignment horizontal="left" vertical="center" wrapText="1"/>
    </xf>
    <xf numFmtId="0" fontId="4" fillId="0" borderId="7" xfId="49" quotePrefix="1" applyFont="1" applyFill="1" applyBorder="1" applyAlignment="1">
      <alignment horizontal="left" vertical="center" wrapText="1"/>
    </xf>
    <xf numFmtId="0" fontId="26" fillId="0" borderId="8" xfId="56" applyBorder="1" applyAlignment="1">
      <alignment horizontal="left" vertical="center" wrapText="1"/>
    </xf>
    <xf numFmtId="0" fontId="4" fillId="0" borderId="0" xfId="49" quotePrefix="1" applyFont="1" applyFill="1" applyBorder="1" applyAlignment="1">
      <alignment horizontal="left" vertical="center" wrapText="1"/>
    </xf>
    <xf numFmtId="0" fontId="55" fillId="0" borderId="0" xfId="56" quotePrefix="1" applyFont="1" applyAlignment="1">
      <alignment horizontal="left" wrapText="1"/>
    </xf>
    <xf numFmtId="0" fontId="26" fillId="0" borderId="8" xfId="56" applyBorder="1" applyAlignment="1">
      <alignment wrapText="1"/>
    </xf>
    <xf numFmtId="0" fontId="4" fillId="0" borderId="7" xfId="49" applyFont="1" applyFill="1" applyBorder="1" applyAlignment="1">
      <alignment horizontal="right" vertical="top" wrapText="1"/>
    </xf>
    <xf numFmtId="0" fontId="4" fillId="0" borderId="8" xfId="49" applyFont="1" applyFill="1" applyBorder="1" applyAlignment="1">
      <alignment horizontal="right" vertical="top" wrapText="1"/>
    </xf>
    <xf numFmtId="0" fontId="4" fillId="0" borderId="7" xfId="49" quotePrefix="1" applyFont="1" applyFill="1" applyBorder="1" applyAlignment="1">
      <alignment horizontal="right" vertical="top" wrapText="1"/>
    </xf>
    <xf numFmtId="0" fontId="1" fillId="0" borderId="0" xfId="48" applyFont="1" applyFill="1" applyAlignment="1">
      <alignment horizontal="left" vertical="center" wrapText="1"/>
    </xf>
    <xf numFmtId="0" fontId="4" fillId="0" borderId="7" xfId="48" applyFont="1" applyFill="1" applyBorder="1" applyAlignment="1">
      <alignment horizontal="left" vertical="center" wrapText="1"/>
    </xf>
    <xf numFmtId="0" fontId="4" fillId="0" borderId="0" xfId="48" applyFont="1" applyFill="1" applyBorder="1" applyAlignment="1">
      <alignment horizontal="left" vertical="center" wrapText="1"/>
    </xf>
    <xf numFmtId="0" fontId="4" fillId="0" borderId="0" xfId="48" quotePrefix="1" applyFont="1" applyFill="1" applyAlignment="1">
      <alignment horizontal="left" vertical="center" wrapText="1"/>
    </xf>
    <xf numFmtId="0" fontId="4" fillId="0" borderId="8" xfId="48" quotePrefix="1" applyFont="1" applyFill="1" applyBorder="1" applyAlignment="1">
      <alignment horizontal="left" vertical="center" wrapText="1"/>
    </xf>
    <xf numFmtId="0" fontId="4" fillId="0" borderId="7" xfId="48" quotePrefix="1" applyFont="1" applyFill="1" applyBorder="1" applyAlignment="1">
      <alignment horizontal="right" vertical="center" wrapText="1"/>
    </xf>
    <xf numFmtId="0" fontId="4" fillId="0" borderId="0" xfId="48" quotePrefix="1" applyFont="1" applyFill="1" applyBorder="1" applyAlignment="1">
      <alignment horizontal="right" vertical="center" wrapText="1"/>
    </xf>
    <xf numFmtId="0" fontId="4" fillId="0" borderId="0" xfId="48" quotePrefix="1" applyFont="1" applyFill="1" applyAlignment="1">
      <alignment horizontal="right" vertical="center" wrapText="1"/>
    </xf>
    <xf numFmtId="0" fontId="4" fillId="0" borderId="8" xfId="48" quotePrefix="1" applyFont="1" applyFill="1" applyBorder="1" applyAlignment="1">
      <alignment horizontal="right" vertical="center" wrapText="1"/>
    </xf>
    <xf numFmtId="0" fontId="4" fillId="0" borderId="9" xfId="48" applyFont="1" applyFill="1" applyBorder="1" applyAlignment="1">
      <alignment horizontal="center" vertical="center"/>
    </xf>
    <xf numFmtId="0" fontId="6" fillId="0" borderId="9" xfId="48" applyFont="1" applyFill="1" applyBorder="1" applyAlignment="1">
      <alignment horizontal="center" vertical="center"/>
    </xf>
    <xf numFmtId="0" fontId="4" fillId="0" borderId="0" xfId="48" applyFont="1" applyFill="1" applyBorder="1" applyAlignment="1">
      <alignment horizontal="right" vertical="top" wrapText="1"/>
    </xf>
    <xf numFmtId="0" fontId="4" fillId="0" borderId="8" xfId="48" applyFont="1" applyFill="1" applyBorder="1" applyAlignment="1">
      <alignment horizontal="right" vertical="top" wrapText="1"/>
    </xf>
    <xf numFmtId="0" fontId="4" fillId="0" borderId="7" xfId="48" quotePrefix="1" applyFont="1" applyFill="1" applyBorder="1" applyAlignment="1">
      <alignment horizontal="right" vertical="top" wrapText="1"/>
    </xf>
    <xf numFmtId="0" fontId="4" fillId="0" borderId="8" xfId="48" quotePrefix="1" applyFont="1" applyFill="1" applyBorder="1" applyAlignment="1">
      <alignment horizontal="right" vertical="top" wrapText="1"/>
    </xf>
    <xf numFmtId="0" fontId="4" fillId="0" borderId="0" xfId="48" quotePrefix="1" applyFont="1" applyFill="1" applyAlignment="1">
      <alignment horizontal="center" vertical="center"/>
    </xf>
    <xf numFmtId="0" fontId="6" fillId="0" borderId="0" xfId="48" applyFont="1" applyFill="1" applyBorder="1" applyAlignment="1">
      <alignment horizontal="right" vertical="top" wrapText="1"/>
    </xf>
    <xf numFmtId="0" fontId="6" fillId="0" borderId="8" xfId="48" applyFont="1" applyFill="1" applyBorder="1" applyAlignment="1">
      <alignment horizontal="right" vertical="top" wrapText="1"/>
    </xf>
    <xf numFmtId="0" fontId="6" fillId="0" borderId="7" xfId="48" quotePrefix="1" applyFont="1" applyFill="1" applyBorder="1" applyAlignment="1">
      <alignment horizontal="right" vertical="top" wrapText="1"/>
    </xf>
    <xf numFmtId="0" fontId="6" fillId="0" borderId="8" xfId="48" quotePrefix="1" applyFont="1" applyFill="1" applyBorder="1" applyAlignment="1">
      <alignment horizontal="right" vertical="top" wrapText="1"/>
    </xf>
    <xf numFmtId="0" fontId="4" fillId="0" borderId="0" xfId="48" applyFont="1" applyFill="1" applyAlignment="1">
      <alignment horizontal="center" vertical="center"/>
    </xf>
    <xf numFmtId="0" fontId="4" fillId="0" borderId="0" xfId="110" applyFont="1" applyFill="1" applyAlignment="1">
      <alignment horizontal="left" vertical="center" wrapText="1"/>
    </xf>
    <xf numFmtId="0" fontId="4" fillId="0" borderId="0" xfId="53" quotePrefix="1" applyFont="1" applyFill="1" applyAlignment="1">
      <alignment horizontal="center" vertical="center"/>
    </xf>
    <xf numFmtId="0" fontId="4" fillId="0" borderId="0" xfId="53" applyFont="1" applyFill="1" applyAlignment="1">
      <alignment horizontal="center" vertical="center"/>
    </xf>
    <xf numFmtId="0" fontId="4" fillId="0" borderId="7" xfId="53" applyFont="1" applyFill="1" applyBorder="1" applyAlignment="1">
      <alignment horizontal="right" vertical="top" wrapText="1"/>
    </xf>
    <xf numFmtId="0" fontId="4" fillId="0" borderId="8" xfId="53" applyFont="1" applyBorder="1" applyAlignment="1">
      <alignment horizontal="right" vertical="top" wrapText="1"/>
    </xf>
    <xf numFmtId="0" fontId="1" fillId="0" borderId="0" xfId="53" quotePrefix="1" applyFont="1" applyFill="1" applyAlignment="1">
      <alignment horizontal="left" vertical="center" wrapText="1"/>
    </xf>
    <xf numFmtId="0" fontId="1" fillId="0" borderId="0" xfId="53" applyFont="1" applyFill="1" applyAlignment="1">
      <alignment horizontal="left" vertical="center" wrapText="1"/>
    </xf>
    <xf numFmtId="0" fontId="4" fillId="0" borderId="7" xfId="53" applyFont="1" applyFill="1" applyBorder="1" applyAlignment="1">
      <alignment horizontal="left" vertical="center" wrapText="1"/>
    </xf>
    <xf numFmtId="0" fontId="4" fillId="0" borderId="0" xfId="53" applyFont="1" applyFill="1" applyBorder="1" applyAlignment="1">
      <alignment horizontal="left" vertical="center" wrapText="1"/>
    </xf>
    <xf numFmtId="0" fontId="4" fillId="0" borderId="8" xfId="53" applyFont="1" applyFill="1" applyBorder="1" applyAlignment="1">
      <alignment horizontal="left" vertical="center" wrapText="1"/>
    </xf>
    <xf numFmtId="0" fontId="4" fillId="0" borderId="9" xfId="53" quotePrefix="1" applyFont="1" applyFill="1" applyBorder="1" applyAlignment="1">
      <alignment horizontal="center" vertical="center" wrapText="1"/>
    </xf>
    <xf numFmtId="0" fontId="4" fillId="0" borderId="9" xfId="53" applyFont="1" applyFill="1" applyBorder="1" applyAlignment="1">
      <alignment horizontal="center" vertical="center" wrapText="1"/>
    </xf>
    <xf numFmtId="0" fontId="4" fillId="0" borderId="9" xfId="53" applyFont="1" applyFill="1" applyBorder="1" applyAlignment="1">
      <alignment horizontal="center" vertical="top" wrapText="1"/>
    </xf>
    <xf numFmtId="0" fontId="4" fillId="0" borderId="8" xfId="53" applyFont="1" applyFill="1" applyBorder="1" applyAlignment="1">
      <alignment horizontal="right" vertical="top" wrapText="1"/>
    </xf>
    <xf numFmtId="0" fontId="4" fillId="0" borderId="7" xfId="53" quotePrefix="1" applyFont="1" applyFill="1" applyBorder="1" applyAlignment="1">
      <alignment horizontal="right" vertical="top" wrapText="1"/>
    </xf>
    <xf numFmtId="0" fontId="4" fillId="0" borderId="9" xfId="53" quotePrefix="1" applyFont="1" applyFill="1" applyBorder="1" applyAlignment="1">
      <alignment horizontal="center" vertical="top" wrapText="1"/>
    </xf>
    <xf numFmtId="49" fontId="4" fillId="0" borderId="0" xfId="75" quotePrefix="1" applyFont="1" applyAlignment="1">
      <alignment horizontal="justify" vertical="center" wrapText="1"/>
    </xf>
    <xf numFmtId="0" fontId="0" fillId="0" borderId="0" xfId="0" applyAlignment="1">
      <alignment horizontal="justify" vertical="center" wrapText="1"/>
    </xf>
    <xf numFmtId="49" fontId="4" fillId="0" borderId="7" xfId="73" applyFont="1" applyBorder="1" applyAlignment="1">
      <alignment horizontal="right" vertical="top"/>
    </xf>
    <xf numFmtId="49" fontId="4" fillId="0" borderId="0" xfId="73" applyFont="1" applyAlignment="1">
      <alignment horizontal="right" vertical="top"/>
    </xf>
    <xf numFmtId="49" fontId="4" fillId="0" borderId="8" xfId="73" applyFont="1" applyBorder="1" applyAlignment="1">
      <alignment horizontal="right" vertical="top"/>
    </xf>
    <xf numFmtId="49" fontId="4" fillId="0" borderId="7" xfId="73" quotePrefix="1" applyFont="1" applyBorder="1" applyAlignment="1">
      <alignment horizontal="right" vertical="top" wrapText="1"/>
    </xf>
    <xf numFmtId="49" fontId="4" fillId="0" borderId="0" xfId="73" quotePrefix="1" applyFont="1" applyAlignment="1">
      <alignment horizontal="right" vertical="top" wrapText="1"/>
    </xf>
    <xf numFmtId="49" fontId="4" fillId="0" borderId="0" xfId="73" applyFont="1" applyAlignment="1">
      <alignment horizontal="right" vertical="top" wrapText="1"/>
    </xf>
    <xf numFmtId="49" fontId="4" fillId="0" borderId="8" xfId="73" applyFont="1" applyBorder="1" applyAlignment="1">
      <alignment horizontal="right" vertical="top" wrapText="1"/>
    </xf>
    <xf numFmtId="49" fontId="4" fillId="0" borderId="9" xfId="73" applyFont="1" applyBorder="1" applyAlignment="1">
      <alignment horizontal="center" vertical="center" wrapText="1"/>
    </xf>
    <xf numFmtId="49" fontId="4" fillId="0" borderId="9" xfId="73" applyFont="1" applyBorder="1" applyAlignment="1">
      <alignment horizontal="center" vertical="center"/>
    </xf>
    <xf numFmtId="49" fontId="4" fillId="0" borderId="7" xfId="73" applyFont="1" applyBorder="1" applyAlignment="1">
      <alignment horizontal="right" vertical="top" wrapText="1"/>
    </xf>
    <xf numFmtId="49" fontId="4" fillId="0" borderId="8" xfId="73" quotePrefix="1" applyFont="1" applyBorder="1" applyAlignment="1">
      <alignment horizontal="right" vertical="top" wrapText="1"/>
    </xf>
    <xf numFmtId="49" fontId="4" fillId="0" borderId="0" xfId="73" quotePrefix="1" applyFont="1" applyAlignment="1">
      <alignment horizontal="center" vertical="center"/>
    </xf>
    <xf numFmtId="49" fontId="4" fillId="0" borderId="0" xfId="73" applyFont="1" applyAlignment="1">
      <alignment horizontal="center" vertical="center"/>
    </xf>
    <xf numFmtId="0" fontId="1" fillId="0" borderId="0" xfId="53" quotePrefix="1" applyFont="1" applyAlignment="1">
      <alignment horizontal="left" vertical="center" wrapText="1"/>
    </xf>
    <xf numFmtId="0" fontId="1" fillId="0" borderId="0" xfId="53" quotePrefix="1" applyFont="1" applyAlignment="1">
      <alignment horizontal="justify" vertical="center" wrapText="1"/>
    </xf>
    <xf numFmtId="49" fontId="4" fillId="0" borderId="7" xfId="73" applyFont="1" applyBorder="1" applyAlignment="1">
      <alignment horizontal="left" vertical="center" wrapText="1"/>
    </xf>
    <xf numFmtId="49" fontId="4" fillId="0" borderId="0" xfId="73" applyFont="1" applyAlignment="1">
      <alignment horizontal="left" vertical="center" wrapText="1"/>
    </xf>
    <xf numFmtId="49" fontId="4" fillId="0" borderId="8" xfId="73" applyFont="1" applyBorder="1" applyAlignment="1">
      <alignment horizontal="left" vertical="center" wrapText="1"/>
    </xf>
    <xf numFmtId="49" fontId="4" fillId="0" borderId="8" xfId="73" applyFont="1" applyBorder="1" applyAlignment="1">
      <alignment horizontal="center" vertical="center" wrapText="1"/>
    </xf>
    <xf numFmtId="0" fontId="4" fillId="0" borderId="0" xfId="75" quotePrefix="1" applyNumberFormat="1" applyFont="1" applyAlignment="1">
      <alignment horizontal="left" vertical="center" wrapText="1"/>
    </xf>
    <xf numFmtId="49" fontId="4" fillId="0" borderId="0" xfId="75" quotePrefix="1" applyFont="1" applyAlignment="1">
      <alignment horizontal="left" vertical="center" wrapText="1"/>
    </xf>
    <xf numFmtId="49" fontId="4" fillId="0" borderId="7" xfId="75" quotePrefix="1" applyFont="1" applyBorder="1" applyAlignment="1">
      <alignment horizontal="left" vertical="center" wrapText="1"/>
    </xf>
    <xf numFmtId="49" fontId="4" fillId="0" borderId="0" xfId="75" applyFont="1" applyAlignment="1">
      <alignment horizontal="left" vertical="center" wrapText="1"/>
    </xf>
    <xf numFmtId="49" fontId="4" fillId="0" borderId="8" xfId="75" applyFont="1" applyBorder="1" applyAlignment="1">
      <alignment horizontal="left" vertical="center"/>
    </xf>
    <xf numFmtId="49" fontId="4" fillId="0" borderId="9" xfId="75" applyFont="1" applyBorder="1" applyAlignment="1">
      <alignment horizontal="center" vertical="center"/>
    </xf>
    <xf numFmtId="49" fontId="4" fillId="0" borderId="7" xfId="75" applyFont="1" applyBorder="1" applyAlignment="1">
      <alignment horizontal="right" vertical="top" wrapText="1"/>
    </xf>
    <xf numFmtId="49" fontId="4" fillId="0" borderId="8" xfId="75" applyFont="1" applyBorder="1" applyAlignment="1">
      <alignment horizontal="right" vertical="top" wrapText="1"/>
    </xf>
    <xf numFmtId="0" fontId="1" fillId="0" borderId="0" xfId="48" quotePrefix="1" applyFont="1" applyFill="1" applyAlignment="1">
      <alignment horizontal="left" vertical="center" wrapText="1"/>
    </xf>
    <xf numFmtId="0" fontId="1" fillId="0" borderId="0" xfId="48" quotePrefix="1" applyFont="1" applyFill="1" applyAlignment="1">
      <alignment horizontal="justify" vertical="center" wrapText="1"/>
    </xf>
    <xf numFmtId="3" fontId="4" fillId="0" borderId="0" xfId="75" quotePrefix="1" applyNumberFormat="1" applyFont="1" applyFill="1" applyBorder="1" applyAlignment="1">
      <alignment horizontal="center" vertical="center"/>
    </xf>
    <xf numFmtId="49" fontId="4" fillId="0" borderId="7" xfId="75" quotePrefix="1" applyFont="1" applyFill="1" applyBorder="1" applyAlignment="1">
      <alignment horizontal="left" vertical="center" wrapText="1"/>
    </xf>
    <xf numFmtId="49" fontId="4" fillId="0" borderId="0" xfId="75" applyFont="1" applyFill="1" applyBorder="1" applyAlignment="1">
      <alignment horizontal="left" vertical="center" wrapText="1"/>
    </xf>
    <xf numFmtId="49" fontId="4" fillId="0" borderId="8" xfId="75" applyFont="1" applyFill="1" applyBorder="1" applyAlignment="1">
      <alignment horizontal="left" vertical="center"/>
    </xf>
    <xf numFmtId="49" fontId="4" fillId="0" borderId="9" xfId="75" applyFont="1" applyFill="1" applyBorder="1" applyAlignment="1">
      <alignment horizontal="center" vertical="center"/>
    </xf>
    <xf numFmtId="49" fontId="4" fillId="0" borderId="7" xfId="75" applyFont="1" applyFill="1" applyBorder="1" applyAlignment="1">
      <alignment horizontal="right" vertical="top" wrapText="1"/>
    </xf>
    <xf numFmtId="49" fontId="4" fillId="0" borderId="8" xfId="75" applyFont="1" applyFill="1" applyBorder="1" applyAlignment="1">
      <alignment horizontal="right" vertical="top" wrapText="1"/>
    </xf>
    <xf numFmtId="49" fontId="4" fillId="0" borderId="7" xfId="75" quotePrefix="1" applyFont="1" applyFill="1" applyBorder="1" applyAlignment="1">
      <alignment horizontal="right" vertical="top" wrapText="1"/>
    </xf>
    <xf numFmtId="49" fontId="4" fillId="0" borderId="0" xfId="75" quotePrefix="1" applyFont="1" applyFill="1" applyAlignment="1">
      <alignment horizontal="justify" vertical="center" wrapText="1"/>
    </xf>
    <xf numFmtId="0" fontId="1" fillId="0" borderId="0" xfId="53" quotePrefix="1" applyFont="1" applyFill="1" applyAlignment="1">
      <alignment horizontal="justify" vertical="center" wrapText="1"/>
    </xf>
    <xf numFmtId="49" fontId="4" fillId="0" borderId="9" xfId="75" applyFont="1" applyFill="1" applyBorder="1" applyAlignment="1">
      <alignment horizontal="center" vertical="top"/>
    </xf>
    <xf numFmtId="3" fontId="4" fillId="0" borderId="0" xfId="75" applyNumberFormat="1" applyFont="1" applyFill="1" applyBorder="1" applyAlignment="1">
      <alignment horizontal="center" vertical="center"/>
    </xf>
    <xf numFmtId="49" fontId="4" fillId="0" borderId="7" xfId="75" applyFont="1" applyFill="1" applyBorder="1" applyAlignment="1">
      <alignment horizontal="left" vertical="center" wrapText="1"/>
    </xf>
    <xf numFmtId="49" fontId="4" fillId="0" borderId="0" xfId="73" quotePrefix="1" applyFont="1" applyFill="1" applyAlignment="1">
      <alignment horizontal="center"/>
    </xf>
    <xf numFmtId="49" fontId="4" fillId="0" borderId="8" xfId="75" applyFont="1" applyFill="1" applyBorder="1" applyAlignment="1">
      <alignment horizontal="left" vertical="center" wrapText="1"/>
    </xf>
    <xf numFmtId="49" fontId="4" fillId="0" borderId="0" xfId="75" quotePrefix="1" applyFont="1" applyFill="1" applyAlignment="1">
      <alignment horizontal="left" vertical="center" wrapText="1"/>
    </xf>
    <xf numFmtId="49" fontId="4" fillId="0" borderId="0" xfId="75" applyFont="1" applyFill="1" applyAlignment="1">
      <alignment horizontal="left" vertical="center" wrapText="1"/>
    </xf>
  </cellXfs>
  <cellStyles count="111">
    <cellStyle name="20% - Colore 1 2" xfId="1"/>
    <cellStyle name="20% - Colore 2 2" xfId="2"/>
    <cellStyle name="20% - Colore 3 2" xfId="3"/>
    <cellStyle name="20% - Colore 4 2" xfId="4"/>
    <cellStyle name="20% - Colore 5 2" xfId="5"/>
    <cellStyle name="20% - Colore 6 2" xfId="6"/>
    <cellStyle name="40% - Colore 1 2" xfId="7"/>
    <cellStyle name="40% - Colore 2 2" xfId="8"/>
    <cellStyle name="40% - Colore 3 2" xfId="9"/>
    <cellStyle name="40% - Colore 4 2" xfId="10"/>
    <cellStyle name="40% - Colore 5 2" xfId="11"/>
    <cellStyle name="40% - Colore 6 2" xfId="12"/>
    <cellStyle name="60% - Colore 1 2" xfId="13"/>
    <cellStyle name="60% - Colore 2 2" xfId="14"/>
    <cellStyle name="60% - Colore 3 2" xfId="15"/>
    <cellStyle name="60% - Colore 4 2" xfId="16"/>
    <cellStyle name="60% - Colore 5 2" xfId="17"/>
    <cellStyle name="60% - Colore 6 2" xfId="18"/>
    <cellStyle name="Calcolo 2" xfId="19"/>
    <cellStyle name="Cella collegata 2" xfId="20"/>
    <cellStyle name="Cella da controllare 2" xfId="21"/>
    <cellStyle name="Collegamento ipertestuale" xfId="108" builtinId="8"/>
    <cellStyle name="Collegamento ipertestuale 2" xfId="22"/>
    <cellStyle name="Collegamento ipertestuale visitato 2" xfId="23"/>
    <cellStyle name="Colore 1 2" xfId="24"/>
    <cellStyle name="Colore 2 2" xfId="25"/>
    <cellStyle name="Colore 3 2" xfId="26"/>
    <cellStyle name="Colore 4 2" xfId="27"/>
    <cellStyle name="Colore 5 2" xfId="28"/>
    <cellStyle name="Colore 6 2" xfId="29"/>
    <cellStyle name="Euro" xfId="30"/>
    <cellStyle name="Fiancata" xfId="31"/>
    <cellStyle name="Input 2" xfId="32"/>
    <cellStyle name="Intero" xfId="33"/>
    <cellStyle name="Migliaia (0)_020020vINC" xfId="34"/>
    <cellStyle name="Migliaia (0)_Tav. 6.34 ASI" xfId="35"/>
    <cellStyle name="Migliaia [0] 2" xfId="36"/>
    <cellStyle name="Migliaia [0] 2 2" xfId="37"/>
    <cellStyle name="Migliaia [0] 2 2 2" xfId="38"/>
    <cellStyle name="Migliaia [0] 2 3" xfId="39"/>
    <cellStyle name="Migliaia [0] 3" xfId="40"/>
    <cellStyle name="Migliaia [0] 4" xfId="41"/>
    <cellStyle name="Migliaia [0] 4 2" xfId="106"/>
    <cellStyle name="Migliaia [0] 4 3" xfId="105"/>
    <cellStyle name="Migliaia [0] 5" xfId="42"/>
    <cellStyle name="Migliaia 2" xfId="43"/>
    <cellStyle name="Migliaia 3" xfId="44"/>
    <cellStyle name="Migliaia 4" xfId="45"/>
    <cellStyle name="Neutrale 2" xfId="46"/>
    <cellStyle name="Normal_Austria" xfId="47"/>
    <cellStyle name="Normale" xfId="0" builtinId="0"/>
    <cellStyle name="Normale 10" xfId="99"/>
    <cellStyle name="Normale 11" xfId="102"/>
    <cellStyle name="Normale 2" xfId="48"/>
    <cellStyle name="Normale 2 2" xfId="49"/>
    <cellStyle name="Normale 2 2 2" xfId="50"/>
    <cellStyle name="Normale 2 3" xfId="51"/>
    <cellStyle name="Normale 3" xfId="52"/>
    <cellStyle name="Normale 3 2" xfId="53"/>
    <cellStyle name="Normale 3 2 2" xfId="54"/>
    <cellStyle name="Normale 3 3" xfId="55"/>
    <cellStyle name="Normale 3 4" xfId="56"/>
    <cellStyle name="Normale 3_ISTAT_daaggiornare" xfId="57"/>
    <cellStyle name="Normale 4" xfId="58"/>
    <cellStyle name="Normale 5" xfId="59"/>
    <cellStyle name="Normale 5 2" xfId="60"/>
    <cellStyle name="Normale 6" xfId="61"/>
    <cellStyle name="Normale 6 2" xfId="62"/>
    <cellStyle name="Normale 6 3" xfId="103"/>
    <cellStyle name="Normale 7" xfId="63"/>
    <cellStyle name="Normale 7 2" xfId="64"/>
    <cellStyle name="Normale 7 3" xfId="65"/>
    <cellStyle name="Normale 7 3 2" xfId="66"/>
    <cellStyle name="Normale 8" xfId="67"/>
    <cellStyle name="Normale 9" xfId="68"/>
    <cellStyle name="Normale 9 2" xfId="101"/>
    <cellStyle name="Normale_1.5" xfId="69"/>
    <cellStyle name="Normale_1.5 2" xfId="70"/>
    <cellStyle name="Normale_3.1" xfId="104"/>
    <cellStyle name="Normale_619" xfId="110"/>
    <cellStyle name="Normale_PER6-18" xfId="71"/>
    <cellStyle name="Normale_Tav. 6.38 ASI" xfId="72"/>
    <cellStyle name="Normale_Tav. 6.39 ASI" xfId="73"/>
    <cellStyle name="Normale_Tav. 6.39 ASI 2" xfId="74"/>
    <cellStyle name="Normale_Tav. 6.41 ASI 2" xfId="75"/>
    <cellStyle name="Normale_Tavole 2007-2009" xfId="109"/>
    <cellStyle name="Nota 2" xfId="76"/>
    <cellStyle name="Nuovo" xfId="77"/>
    <cellStyle name="Output 2" xfId="78"/>
    <cellStyle name="Percentuale" xfId="107" builtinId="5"/>
    <cellStyle name="Percentuale 2" xfId="79"/>
    <cellStyle name="Percentuale 2 2" xfId="80"/>
    <cellStyle name="Standard" xfId="81"/>
    <cellStyle name="T_decimale(1)" xfId="100"/>
    <cellStyle name="T_fiancata" xfId="82"/>
    <cellStyle name="T_fiancata_pop_2012" xfId="83"/>
    <cellStyle name="T_fiancata_S01I03T12p0_2013" xfId="84"/>
    <cellStyle name="T_intero" xfId="85"/>
    <cellStyle name="T_intestazione bassa" xfId="86"/>
    <cellStyle name="T_intestazione bassa_S01I03T12p0_2013" xfId="87"/>
    <cellStyle name="Testata" xfId="88"/>
    <cellStyle name="Testo avviso 2" xfId="89"/>
    <cellStyle name="Testo descrittivo 2" xfId="90"/>
    <cellStyle name="Titolo 1 2" xfId="91"/>
    <cellStyle name="Titolo 2 2" xfId="92"/>
    <cellStyle name="Titolo 3 2" xfId="93"/>
    <cellStyle name="Titolo 4 2" xfId="94"/>
    <cellStyle name="Totale 2" xfId="95"/>
    <cellStyle name="Valore non valido 2" xfId="96"/>
    <cellStyle name="Valore valido 2" xfId="97"/>
    <cellStyle name="Valuta (0)_020020vINC" xfId="98"/>
  </cellStyles>
  <dxfs count="0"/>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904875</xdr:colOff>
      <xdr:row>2</xdr:row>
      <xdr:rowOff>180975</xdr:rowOff>
    </xdr:to>
    <xdr:pic>
      <xdr:nvPicPr>
        <xdr:cNvPr id="2" name="Bann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007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0</xdr:colOff>
      <xdr:row>0</xdr:row>
      <xdr:rowOff>0</xdr:rowOff>
    </xdr:from>
    <xdr:ext cx="5591175" cy="485775"/>
    <xdr:pic>
      <xdr:nvPicPr>
        <xdr:cNvPr id="2" name="Banner">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11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0</xdr:row>
      <xdr:rowOff>0</xdr:rowOff>
    </xdr:from>
    <xdr:ext cx="5667375" cy="495300"/>
    <xdr:pic>
      <xdr:nvPicPr>
        <xdr:cNvPr id="2" name="Banner_Noi_Italia">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673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9525</xdr:colOff>
      <xdr:row>0</xdr:row>
      <xdr:rowOff>0</xdr:rowOff>
    </xdr:from>
    <xdr:ext cx="5601184" cy="628811"/>
    <xdr:pic>
      <xdr:nvPicPr>
        <xdr:cNvPr id="2" name="Banner_Noi_Italia">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0"/>
          <a:ext cx="5601184" cy="6288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0</xdr:colOff>
      <xdr:row>0</xdr:row>
      <xdr:rowOff>0</xdr:rowOff>
    </xdr:from>
    <xdr:ext cx="6553200" cy="546100"/>
    <xdr:pic>
      <xdr:nvPicPr>
        <xdr:cNvPr id="2" name="Banner">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553200" cy="546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177476</xdr:colOff>
      <xdr:row>3</xdr:row>
      <xdr:rowOff>0</xdr:rowOff>
    </xdr:to>
    <xdr:pic>
      <xdr:nvPicPr>
        <xdr:cNvPr id="2" name="Banner_Noi_Italia">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76876" cy="469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5931</xdr:colOff>
      <xdr:row>3</xdr:row>
      <xdr:rowOff>162234</xdr:rowOff>
    </xdr:to>
    <xdr:pic>
      <xdr:nvPicPr>
        <xdr:cNvPr id="2" name="Banner_Noi_Italia">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667331" cy="6638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250825</xdr:colOff>
      <xdr:row>3</xdr:row>
      <xdr:rowOff>158750</xdr:rowOff>
    </xdr:to>
    <xdr:pic>
      <xdr:nvPicPr>
        <xdr:cNvPr id="2" name="Banner_Noi_Italia">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642225"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325755</xdr:colOff>
      <xdr:row>3</xdr:row>
      <xdr:rowOff>0</xdr:rowOff>
    </xdr:to>
    <xdr:pic>
      <xdr:nvPicPr>
        <xdr:cNvPr id="2" name="Banner">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30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30480</xdr:colOff>
      <xdr:row>3</xdr:row>
      <xdr:rowOff>0</xdr:rowOff>
    </xdr:to>
    <xdr:pic>
      <xdr:nvPicPr>
        <xdr:cNvPr id="2" name="Banner">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9308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152400</xdr:colOff>
      <xdr:row>3</xdr:row>
      <xdr:rowOff>0</xdr:rowOff>
    </xdr:to>
    <xdr:pic>
      <xdr:nvPicPr>
        <xdr:cNvPr id="18505" name="Banner">
          <a:extLst>
            <a:ext uri="{FF2B5EF4-FFF2-40B4-BE49-F238E27FC236}">
              <a16:creationId xmlns:a16="http://schemas.microsoft.com/office/drawing/2014/main" id="{00000000-0008-0000-1200-0000494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5589814" cy="490228"/>
    <xdr:pic>
      <xdr:nvPicPr>
        <xdr:cNvPr id="2" name="Banner">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589814" cy="490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0</xdr:colOff>
      <xdr:row>0</xdr:row>
      <xdr:rowOff>0</xdr:rowOff>
    </xdr:from>
    <xdr:ext cx="5768340" cy="480060"/>
    <xdr:pic>
      <xdr:nvPicPr>
        <xdr:cNvPr id="2" name="Banner">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243840</xdr:colOff>
      <xdr:row>3</xdr:row>
      <xdr:rowOff>0</xdr:rowOff>
    </xdr:to>
    <xdr:pic>
      <xdr:nvPicPr>
        <xdr:cNvPr id="2" name="Banner">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306705</xdr:colOff>
      <xdr:row>3</xdr:row>
      <xdr:rowOff>0</xdr:rowOff>
    </xdr:to>
    <xdr:pic>
      <xdr:nvPicPr>
        <xdr:cNvPr id="21577" name="Banner">
          <a:extLst>
            <a:ext uri="{FF2B5EF4-FFF2-40B4-BE49-F238E27FC236}">
              <a16:creationId xmlns:a16="http://schemas.microsoft.com/office/drawing/2014/main" id="{00000000-0008-0000-1500-0000495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350520</xdr:colOff>
      <xdr:row>3</xdr:row>
      <xdr:rowOff>0</xdr:rowOff>
    </xdr:to>
    <xdr:pic>
      <xdr:nvPicPr>
        <xdr:cNvPr id="22601" name="Banner">
          <a:extLst>
            <a:ext uri="{FF2B5EF4-FFF2-40B4-BE49-F238E27FC236}">
              <a16:creationId xmlns:a16="http://schemas.microsoft.com/office/drawing/2014/main" id="{00000000-0008-0000-1600-0000495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358140</xdr:colOff>
      <xdr:row>3</xdr:row>
      <xdr:rowOff>0</xdr:rowOff>
    </xdr:to>
    <xdr:pic>
      <xdr:nvPicPr>
        <xdr:cNvPr id="23625" name="Banner">
          <a:extLst>
            <a:ext uri="{FF2B5EF4-FFF2-40B4-BE49-F238E27FC236}">
              <a16:creationId xmlns:a16="http://schemas.microsoft.com/office/drawing/2014/main" id="{00000000-0008-0000-1700-0000495C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68580</xdr:colOff>
      <xdr:row>3</xdr:row>
      <xdr:rowOff>0</xdr:rowOff>
    </xdr:to>
    <xdr:pic>
      <xdr:nvPicPr>
        <xdr:cNvPr id="24649" name="Banner">
          <a:extLst>
            <a:ext uri="{FF2B5EF4-FFF2-40B4-BE49-F238E27FC236}">
              <a16:creationId xmlns:a16="http://schemas.microsoft.com/office/drawing/2014/main" id="{00000000-0008-0000-1800-0000496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31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5495925" cy="485775"/>
    <xdr:pic>
      <xdr:nvPicPr>
        <xdr:cNvPr id="2" name="Banner">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4959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xdr:colOff>
      <xdr:row>0</xdr:row>
      <xdr:rowOff>19050</xdr:rowOff>
    </xdr:from>
    <xdr:ext cx="5429249" cy="504825"/>
    <xdr:pic>
      <xdr:nvPicPr>
        <xdr:cNvPr id="2" name="Banner_Noi_Italia">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9050"/>
          <a:ext cx="5429249"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5781998" cy="488681"/>
    <xdr:pic>
      <xdr:nvPicPr>
        <xdr:cNvPr id="2" name="Banner">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81998" cy="4886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52916</xdr:colOff>
      <xdr:row>0</xdr:row>
      <xdr:rowOff>73982</xdr:rowOff>
    </xdr:from>
    <xdr:ext cx="5556251" cy="584170"/>
    <xdr:pic>
      <xdr:nvPicPr>
        <xdr:cNvPr id="2" name="Banner">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916" y="73982"/>
          <a:ext cx="5556251" cy="5841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238125</xdr:colOff>
      <xdr:row>3</xdr:row>
      <xdr:rowOff>28575</xdr:rowOff>
    </xdr:to>
    <xdr:pic>
      <xdr:nvPicPr>
        <xdr:cNvPr id="2" name="Banner">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257925" cy="48577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0</xdr:colOff>
      <xdr:row>0</xdr:row>
      <xdr:rowOff>0</xdr:rowOff>
    </xdr:from>
    <xdr:ext cx="5145201" cy="415811"/>
    <xdr:pic>
      <xdr:nvPicPr>
        <xdr:cNvPr id="2" name="Banner_Noi_Italia">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145201" cy="4158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0</xdr:row>
      <xdr:rowOff>0</xdr:rowOff>
    </xdr:from>
    <xdr:ext cx="4294161" cy="421037"/>
    <xdr:pic>
      <xdr:nvPicPr>
        <xdr:cNvPr id="2" name="Banner_Noi_Italia">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hqprint">
          <a:extLst>
            <a:ext uri="{28A0092B-C50C-407E-A947-70E740481C1C}">
              <a14:useLocalDpi xmlns:a14="http://schemas.microsoft.com/office/drawing/2010/main" val="0"/>
            </a:ext>
          </a:extLst>
        </a:blip>
        <a:srcRect/>
        <a:stretch>
          <a:fillRect/>
        </a:stretch>
      </xdr:blipFill>
      <xdr:spPr bwMode="auto">
        <a:xfrm>
          <a:off x="0" y="0"/>
          <a:ext cx="4294161" cy="4210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melapintus\Desktop\Formstat\Statistica\TEMP\Serie_n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melapintus\Desktop\C:\Users\pamelapintus\Desktop\Formstat\Statistica\TEMP\Serie_n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amelapintus\Desktop\M.pedrotti\condivisa\documenti\PRESENZE\PRES_2003\Luglio_2001\FINALE_ne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pamelapintus\Desktop\C:\Users\pamelapintus\Desktop\M.pedrotti\condivisa\documenti\PRESENZE\PRES_2003\Luglio_2001\FINALE_ne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a 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izioni giuridiche host"/>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workbookViewId="0">
      <selection activeCell="A4" sqref="A4"/>
    </sheetView>
  </sheetViews>
  <sheetFormatPr defaultColWidth="8.81640625" defaultRowHeight="12.5"/>
  <cols>
    <col min="1" max="1" width="15.7265625" style="555" customWidth="1"/>
    <col min="2" max="2" width="57.7265625" style="556" customWidth="1"/>
    <col min="3" max="3" width="16.26953125" style="555" customWidth="1"/>
    <col min="4" max="10" width="8.81640625" style="555"/>
    <col min="11" max="256" width="8.81640625" style="557"/>
    <col min="257" max="257" width="15.7265625" style="557" customWidth="1"/>
    <col min="258" max="258" width="57.7265625" style="557" customWidth="1"/>
    <col min="259" max="259" width="16.26953125" style="557" customWidth="1"/>
    <col min="260" max="512" width="8.81640625" style="557"/>
    <col min="513" max="513" width="15.7265625" style="557" customWidth="1"/>
    <col min="514" max="514" width="57.7265625" style="557" customWidth="1"/>
    <col min="515" max="515" width="16.26953125" style="557" customWidth="1"/>
    <col min="516" max="768" width="8.81640625" style="557"/>
    <col min="769" max="769" width="15.7265625" style="557" customWidth="1"/>
    <col min="770" max="770" width="57.7265625" style="557" customWidth="1"/>
    <col min="771" max="771" width="16.26953125" style="557" customWidth="1"/>
    <col min="772" max="1024" width="8.81640625" style="557"/>
    <col min="1025" max="1025" width="15.7265625" style="557" customWidth="1"/>
    <col min="1026" max="1026" width="57.7265625" style="557" customWidth="1"/>
    <col min="1027" max="1027" width="16.26953125" style="557" customWidth="1"/>
    <col min="1028" max="1280" width="8.81640625" style="557"/>
    <col min="1281" max="1281" width="15.7265625" style="557" customWidth="1"/>
    <col min="1282" max="1282" width="57.7265625" style="557" customWidth="1"/>
    <col min="1283" max="1283" width="16.26953125" style="557" customWidth="1"/>
    <col min="1284" max="1536" width="8.81640625" style="557"/>
    <col min="1537" max="1537" width="15.7265625" style="557" customWidth="1"/>
    <col min="1538" max="1538" width="57.7265625" style="557" customWidth="1"/>
    <col min="1539" max="1539" width="16.26953125" style="557" customWidth="1"/>
    <col min="1540" max="1792" width="8.81640625" style="557"/>
    <col min="1793" max="1793" width="15.7265625" style="557" customWidth="1"/>
    <col min="1794" max="1794" width="57.7265625" style="557" customWidth="1"/>
    <col min="1795" max="1795" width="16.26953125" style="557" customWidth="1"/>
    <col min="1796" max="2048" width="8.81640625" style="557"/>
    <col min="2049" max="2049" width="15.7265625" style="557" customWidth="1"/>
    <col min="2050" max="2050" width="57.7265625" style="557" customWidth="1"/>
    <col min="2051" max="2051" width="16.26953125" style="557" customWidth="1"/>
    <col min="2052" max="2304" width="8.81640625" style="557"/>
    <col min="2305" max="2305" width="15.7265625" style="557" customWidth="1"/>
    <col min="2306" max="2306" width="57.7265625" style="557" customWidth="1"/>
    <col min="2307" max="2307" width="16.26953125" style="557" customWidth="1"/>
    <col min="2308" max="2560" width="8.81640625" style="557"/>
    <col min="2561" max="2561" width="15.7265625" style="557" customWidth="1"/>
    <col min="2562" max="2562" width="57.7265625" style="557" customWidth="1"/>
    <col min="2563" max="2563" width="16.26953125" style="557" customWidth="1"/>
    <col min="2564" max="2816" width="8.81640625" style="557"/>
    <col min="2817" max="2817" width="15.7265625" style="557" customWidth="1"/>
    <col min="2818" max="2818" width="57.7265625" style="557" customWidth="1"/>
    <col min="2819" max="2819" width="16.26953125" style="557" customWidth="1"/>
    <col min="2820" max="3072" width="8.81640625" style="557"/>
    <col min="3073" max="3073" width="15.7265625" style="557" customWidth="1"/>
    <col min="3074" max="3074" width="57.7265625" style="557" customWidth="1"/>
    <col min="3075" max="3075" width="16.26953125" style="557" customWidth="1"/>
    <col min="3076" max="3328" width="8.81640625" style="557"/>
    <col min="3329" max="3329" width="15.7265625" style="557" customWidth="1"/>
    <col min="3330" max="3330" width="57.7265625" style="557" customWidth="1"/>
    <col min="3331" max="3331" width="16.26953125" style="557" customWidth="1"/>
    <col min="3332" max="3584" width="8.81640625" style="557"/>
    <col min="3585" max="3585" width="15.7265625" style="557" customWidth="1"/>
    <col min="3586" max="3586" width="57.7265625" style="557" customWidth="1"/>
    <col min="3587" max="3587" width="16.26953125" style="557" customWidth="1"/>
    <col min="3588" max="3840" width="8.81640625" style="557"/>
    <col min="3841" max="3841" width="15.7265625" style="557" customWidth="1"/>
    <col min="3842" max="3842" width="57.7265625" style="557" customWidth="1"/>
    <col min="3843" max="3843" width="16.26953125" style="557" customWidth="1"/>
    <col min="3844" max="4096" width="8.81640625" style="557"/>
    <col min="4097" max="4097" width="15.7265625" style="557" customWidth="1"/>
    <col min="4098" max="4098" width="57.7265625" style="557" customWidth="1"/>
    <col min="4099" max="4099" width="16.26953125" style="557" customWidth="1"/>
    <col min="4100" max="4352" width="8.81640625" style="557"/>
    <col min="4353" max="4353" width="15.7265625" style="557" customWidth="1"/>
    <col min="4354" max="4354" width="57.7265625" style="557" customWidth="1"/>
    <col min="4355" max="4355" width="16.26953125" style="557" customWidth="1"/>
    <col min="4356" max="4608" width="8.81640625" style="557"/>
    <col min="4609" max="4609" width="15.7265625" style="557" customWidth="1"/>
    <col min="4610" max="4610" width="57.7265625" style="557" customWidth="1"/>
    <col min="4611" max="4611" width="16.26953125" style="557" customWidth="1"/>
    <col min="4612" max="4864" width="8.81640625" style="557"/>
    <col min="4865" max="4865" width="15.7265625" style="557" customWidth="1"/>
    <col min="4866" max="4866" width="57.7265625" style="557" customWidth="1"/>
    <col min="4867" max="4867" width="16.26953125" style="557" customWidth="1"/>
    <col min="4868" max="5120" width="8.81640625" style="557"/>
    <col min="5121" max="5121" width="15.7265625" style="557" customWidth="1"/>
    <col min="5122" max="5122" width="57.7265625" style="557" customWidth="1"/>
    <col min="5123" max="5123" width="16.26953125" style="557" customWidth="1"/>
    <col min="5124" max="5376" width="8.81640625" style="557"/>
    <col min="5377" max="5377" width="15.7265625" style="557" customWidth="1"/>
    <col min="5378" max="5378" width="57.7265625" style="557" customWidth="1"/>
    <col min="5379" max="5379" width="16.26953125" style="557" customWidth="1"/>
    <col min="5380" max="5632" width="8.81640625" style="557"/>
    <col min="5633" max="5633" width="15.7265625" style="557" customWidth="1"/>
    <col min="5634" max="5634" width="57.7265625" style="557" customWidth="1"/>
    <col min="5635" max="5635" width="16.26953125" style="557" customWidth="1"/>
    <col min="5636" max="5888" width="8.81640625" style="557"/>
    <col min="5889" max="5889" width="15.7265625" style="557" customWidth="1"/>
    <col min="5890" max="5890" width="57.7265625" style="557" customWidth="1"/>
    <col min="5891" max="5891" width="16.26953125" style="557" customWidth="1"/>
    <col min="5892" max="6144" width="8.81640625" style="557"/>
    <col min="6145" max="6145" width="15.7265625" style="557" customWidth="1"/>
    <col min="6146" max="6146" width="57.7265625" style="557" customWidth="1"/>
    <col min="6147" max="6147" width="16.26953125" style="557" customWidth="1"/>
    <col min="6148" max="6400" width="8.81640625" style="557"/>
    <col min="6401" max="6401" width="15.7265625" style="557" customWidth="1"/>
    <col min="6402" max="6402" width="57.7265625" style="557" customWidth="1"/>
    <col min="6403" max="6403" width="16.26953125" style="557" customWidth="1"/>
    <col min="6404" max="6656" width="8.81640625" style="557"/>
    <col min="6657" max="6657" width="15.7265625" style="557" customWidth="1"/>
    <col min="6658" max="6658" width="57.7265625" style="557" customWidth="1"/>
    <col min="6659" max="6659" width="16.26953125" style="557" customWidth="1"/>
    <col min="6660" max="6912" width="8.81640625" style="557"/>
    <col min="6913" max="6913" width="15.7265625" style="557" customWidth="1"/>
    <col min="6914" max="6914" width="57.7265625" style="557" customWidth="1"/>
    <col min="6915" max="6915" width="16.26953125" style="557" customWidth="1"/>
    <col min="6916" max="7168" width="8.81640625" style="557"/>
    <col min="7169" max="7169" width="15.7265625" style="557" customWidth="1"/>
    <col min="7170" max="7170" width="57.7265625" style="557" customWidth="1"/>
    <col min="7171" max="7171" width="16.26953125" style="557" customWidth="1"/>
    <col min="7172" max="7424" width="8.81640625" style="557"/>
    <col min="7425" max="7425" width="15.7265625" style="557" customWidth="1"/>
    <col min="7426" max="7426" width="57.7265625" style="557" customWidth="1"/>
    <col min="7427" max="7427" width="16.26953125" style="557" customWidth="1"/>
    <col min="7428" max="7680" width="8.81640625" style="557"/>
    <col min="7681" max="7681" width="15.7265625" style="557" customWidth="1"/>
    <col min="7682" max="7682" width="57.7265625" style="557" customWidth="1"/>
    <col min="7683" max="7683" width="16.26953125" style="557" customWidth="1"/>
    <col min="7684" max="7936" width="8.81640625" style="557"/>
    <col min="7937" max="7937" width="15.7265625" style="557" customWidth="1"/>
    <col min="7938" max="7938" width="57.7265625" style="557" customWidth="1"/>
    <col min="7939" max="7939" width="16.26953125" style="557" customWidth="1"/>
    <col min="7940" max="8192" width="8.81640625" style="557"/>
    <col min="8193" max="8193" width="15.7265625" style="557" customWidth="1"/>
    <col min="8194" max="8194" width="57.7265625" style="557" customWidth="1"/>
    <col min="8195" max="8195" width="16.26953125" style="557" customWidth="1"/>
    <col min="8196" max="8448" width="8.81640625" style="557"/>
    <col min="8449" max="8449" width="15.7265625" style="557" customWidth="1"/>
    <col min="8450" max="8450" width="57.7265625" style="557" customWidth="1"/>
    <col min="8451" max="8451" width="16.26953125" style="557" customWidth="1"/>
    <col min="8452" max="8704" width="8.81640625" style="557"/>
    <col min="8705" max="8705" width="15.7265625" style="557" customWidth="1"/>
    <col min="8706" max="8706" width="57.7265625" style="557" customWidth="1"/>
    <col min="8707" max="8707" width="16.26953125" style="557" customWidth="1"/>
    <col min="8708" max="8960" width="8.81640625" style="557"/>
    <col min="8961" max="8961" width="15.7265625" style="557" customWidth="1"/>
    <col min="8962" max="8962" width="57.7265625" style="557" customWidth="1"/>
    <col min="8963" max="8963" width="16.26953125" style="557" customWidth="1"/>
    <col min="8964" max="9216" width="8.81640625" style="557"/>
    <col min="9217" max="9217" width="15.7265625" style="557" customWidth="1"/>
    <col min="9218" max="9218" width="57.7265625" style="557" customWidth="1"/>
    <col min="9219" max="9219" width="16.26953125" style="557" customWidth="1"/>
    <col min="9220" max="9472" width="8.81640625" style="557"/>
    <col min="9473" max="9473" width="15.7265625" style="557" customWidth="1"/>
    <col min="9474" max="9474" width="57.7265625" style="557" customWidth="1"/>
    <col min="9475" max="9475" width="16.26953125" style="557" customWidth="1"/>
    <col min="9476" max="9728" width="8.81640625" style="557"/>
    <col min="9729" max="9729" width="15.7265625" style="557" customWidth="1"/>
    <col min="9730" max="9730" width="57.7265625" style="557" customWidth="1"/>
    <col min="9731" max="9731" width="16.26953125" style="557" customWidth="1"/>
    <col min="9732" max="9984" width="8.81640625" style="557"/>
    <col min="9985" max="9985" width="15.7265625" style="557" customWidth="1"/>
    <col min="9986" max="9986" width="57.7265625" style="557" customWidth="1"/>
    <col min="9987" max="9987" width="16.26953125" style="557" customWidth="1"/>
    <col min="9988" max="10240" width="8.81640625" style="557"/>
    <col min="10241" max="10241" width="15.7265625" style="557" customWidth="1"/>
    <col min="10242" max="10242" width="57.7265625" style="557" customWidth="1"/>
    <col min="10243" max="10243" width="16.26953125" style="557" customWidth="1"/>
    <col min="10244" max="10496" width="8.81640625" style="557"/>
    <col min="10497" max="10497" width="15.7265625" style="557" customWidth="1"/>
    <col min="10498" max="10498" width="57.7265625" style="557" customWidth="1"/>
    <col min="10499" max="10499" width="16.26953125" style="557" customWidth="1"/>
    <col min="10500" max="10752" width="8.81640625" style="557"/>
    <col min="10753" max="10753" width="15.7265625" style="557" customWidth="1"/>
    <col min="10754" max="10754" width="57.7265625" style="557" customWidth="1"/>
    <col min="10755" max="10755" width="16.26953125" style="557" customWidth="1"/>
    <col min="10756" max="11008" width="8.81640625" style="557"/>
    <col min="11009" max="11009" width="15.7265625" style="557" customWidth="1"/>
    <col min="11010" max="11010" width="57.7265625" style="557" customWidth="1"/>
    <col min="11011" max="11011" width="16.26953125" style="557" customWidth="1"/>
    <col min="11012" max="11264" width="8.81640625" style="557"/>
    <col min="11265" max="11265" width="15.7265625" style="557" customWidth="1"/>
    <col min="11266" max="11266" width="57.7265625" style="557" customWidth="1"/>
    <col min="11267" max="11267" width="16.26953125" style="557" customWidth="1"/>
    <col min="11268" max="11520" width="8.81640625" style="557"/>
    <col min="11521" max="11521" width="15.7265625" style="557" customWidth="1"/>
    <col min="11522" max="11522" width="57.7265625" style="557" customWidth="1"/>
    <col min="11523" max="11523" width="16.26953125" style="557" customWidth="1"/>
    <col min="11524" max="11776" width="8.81640625" style="557"/>
    <col min="11777" max="11777" width="15.7265625" style="557" customWidth="1"/>
    <col min="11778" max="11778" width="57.7265625" style="557" customWidth="1"/>
    <col min="11779" max="11779" width="16.26953125" style="557" customWidth="1"/>
    <col min="11780" max="12032" width="8.81640625" style="557"/>
    <col min="12033" max="12033" width="15.7265625" style="557" customWidth="1"/>
    <col min="12034" max="12034" width="57.7265625" style="557" customWidth="1"/>
    <col min="12035" max="12035" width="16.26953125" style="557" customWidth="1"/>
    <col min="12036" max="12288" width="8.81640625" style="557"/>
    <col min="12289" max="12289" width="15.7265625" style="557" customWidth="1"/>
    <col min="12290" max="12290" width="57.7265625" style="557" customWidth="1"/>
    <col min="12291" max="12291" width="16.26953125" style="557" customWidth="1"/>
    <col min="12292" max="12544" width="8.81640625" style="557"/>
    <col min="12545" max="12545" width="15.7265625" style="557" customWidth="1"/>
    <col min="12546" max="12546" width="57.7265625" style="557" customWidth="1"/>
    <col min="12547" max="12547" width="16.26953125" style="557" customWidth="1"/>
    <col min="12548" max="12800" width="8.81640625" style="557"/>
    <col min="12801" max="12801" width="15.7265625" style="557" customWidth="1"/>
    <col min="12802" max="12802" width="57.7265625" style="557" customWidth="1"/>
    <col min="12803" max="12803" width="16.26953125" style="557" customWidth="1"/>
    <col min="12804" max="13056" width="8.81640625" style="557"/>
    <col min="13057" max="13057" width="15.7265625" style="557" customWidth="1"/>
    <col min="13058" max="13058" width="57.7265625" style="557" customWidth="1"/>
    <col min="13059" max="13059" width="16.26953125" style="557" customWidth="1"/>
    <col min="13060" max="13312" width="8.81640625" style="557"/>
    <col min="13313" max="13313" width="15.7265625" style="557" customWidth="1"/>
    <col min="13314" max="13314" width="57.7265625" style="557" customWidth="1"/>
    <col min="13315" max="13315" width="16.26953125" style="557" customWidth="1"/>
    <col min="13316" max="13568" width="8.81640625" style="557"/>
    <col min="13569" max="13569" width="15.7265625" style="557" customWidth="1"/>
    <col min="13570" max="13570" width="57.7265625" style="557" customWidth="1"/>
    <col min="13571" max="13571" width="16.26953125" style="557" customWidth="1"/>
    <col min="13572" max="13824" width="8.81640625" style="557"/>
    <col min="13825" max="13825" width="15.7265625" style="557" customWidth="1"/>
    <col min="13826" max="13826" width="57.7265625" style="557" customWidth="1"/>
    <col min="13827" max="13827" width="16.26953125" style="557" customWidth="1"/>
    <col min="13828" max="14080" width="8.81640625" style="557"/>
    <col min="14081" max="14081" width="15.7265625" style="557" customWidth="1"/>
    <col min="14082" max="14082" width="57.7265625" style="557" customWidth="1"/>
    <col min="14083" max="14083" width="16.26953125" style="557" customWidth="1"/>
    <col min="14084" max="14336" width="8.81640625" style="557"/>
    <col min="14337" max="14337" width="15.7265625" style="557" customWidth="1"/>
    <col min="14338" max="14338" width="57.7265625" style="557" customWidth="1"/>
    <col min="14339" max="14339" width="16.26953125" style="557" customWidth="1"/>
    <col min="14340" max="14592" width="8.81640625" style="557"/>
    <col min="14593" max="14593" width="15.7265625" style="557" customWidth="1"/>
    <col min="14594" max="14594" width="57.7265625" style="557" customWidth="1"/>
    <col min="14595" max="14595" width="16.26953125" style="557" customWidth="1"/>
    <col min="14596" max="14848" width="8.81640625" style="557"/>
    <col min="14849" max="14849" width="15.7265625" style="557" customWidth="1"/>
    <col min="14850" max="14850" width="57.7265625" style="557" customWidth="1"/>
    <col min="14851" max="14851" width="16.26953125" style="557" customWidth="1"/>
    <col min="14852" max="15104" width="8.81640625" style="557"/>
    <col min="15105" max="15105" width="15.7265625" style="557" customWidth="1"/>
    <col min="15106" max="15106" width="57.7265625" style="557" customWidth="1"/>
    <col min="15107" max="15107" width="16.26953125" style="557" customWidth="1"/>
    <col min="15108" max="15360" width="8.81640625" style="557"/>
    <col min="15361" max="15361" width="15.7265625" style="557" customWidth="1"/>
    <col min="15362" max="15362" width="57.7265625" style="557" customWidth="1"/>
    <col min="15363" max="15363" width="16.26953125" style="557" customWidth="1"/>
    <col min="15364" max="15616" width="8.81640625" style="557"/>
    <col min="15617" max="15617" width="15.7265625" style="557" customWidth="1"/>
    <col min="15618" max="15618" width="57.7265625" style="557" customWidth="1"/>
    <col min="15619" max="15619" width="16.26953125" style="557" customWidth="1"/>
    <col min="15620" max="15872" width="8.81640625" style="557"/>
    <col min="15873" max="15873" width="15.7265625" style="557" customWidth="1"/>
    <col min="15874" max="15874" width="57.7265625" style="557" customWidth="1"/>
    <col min="15875" max="15875" width="16.26953125" style="557" customWidth="1"/>
    <col min="15876" max="16128" width="8.81640625" style="557"/>
    <col min="16129" max="16129" width="15.7265625" style="557" customWidth="1"/>
    <col min="16130" max="16130" width="57.7265625" style="557" customWidth="1"/>
    <col min="16131" max="16131" width="16.26953125" style="557" customWidth="1"/>
    <col min="16132" max="16384" width="8.81640625" style="557"/>
  </cols>
  <sheetData>
    <row r="1" spans="1:10" ht="12" customHeight="1"/>
    <row r="2" spans="1:10" ht="12" customHeight="1"/>
    <row r="3" spans="1:10" ht="25" customHeight="1"/>
    <row r="4" spans="1:10" s="247" customFormat="1" ht="25" customHeight="1">
      <c r="A4" s="558" t="s">
        <v>537</v>
      </c>
      <c r="B4" s="559"/>
      <c r="C4" s="558"/>
      <c r="D4" s="560"/>
      <c r="E4" s="560"/>
      <c r="F4" s="560"/>
      <c r="G4" s="560"/>
      <c r="H4" s="560"/>
      <c r="I4" s="560"/>
      <c r="J4" s="560"/>
    </row>
    <row r="5" spans="1:10" ht="10.5" customHeight="1"/>
    <row r="6" spans="1:10" s="565" customFormat="1" ht="40" customHeight="1">
      <c r="A6" s="569" t="s">
        <v>251</v>
      </c>
      <c r="B6" s="562" t="s">
        <v>252</v>
      </c>
      <c r="C6" s="563" t="s">
        <v>150</v>
      </c>
      <c r="D6" s="564"/>
      <c r="E6" s="564"/>
      <c r="F6" s="564"/>
      <c r="G6" s="564"/>
      <c r="H6" s="564"/>
      <c r="I6" s="564"/>
      <c r="J6" s="564"/>
    </row>
    <row r="7" spans="1:10" ht="40" customHeight="1">
      <c r="A7" s="566" t="s">
        <v>266</v>
      </c>
      <c r="B7" s="567" t="s">
        <v>267</v>
      </c>
      <c r="C7" s="568" t="s">
        <v>136</v>
      </c>
    </row>
    <row r="8" spans="1:10" ht="40" customHeight="1">
      <c r="A8" s="570" t="s">
        <v>297</v>
      </c>
      <c r="B8" s="567" t="s">
        <v>298</v>
      </c>
      <c r="C8" s="568" t="s">
        <v>136</v>
      </c>
    </row>
    <row r="9" spans="1:10" ht="40" customHeight="1">
      <c r="A9" s="566" t="s">
        <v>325</v>
      </c>
      <c r="B9" s="567" t="s">
        <v>326</v>
      </c>
      <c r="C9" s="568" t="s">
        <v>136</v>
      </c>
    </row>
    <row r="10" spans="1:10" ht="40" customHeight="1">
      <c r="A10" s="566" t="s">
        <v>359</v>
      </c>
      <c r="B10" s="567" t="s">
        <v>360</v>
      </c>
      <c r="C10" s="568" t="s">
        <v>136</v>
      </c>
    </row>
    <row r="11" spans="1:10" s="565" customFormat="1" ht="40" customHeight="1">
      <c r="A11" s="561" t="s">
        <v>377</v>
      </c>
      <c r="B11" s="562" t="s">
        <v>544</v>
      </c>
      <c r="C11" s="563" t="s">
        <v>552</v>
      </c>
      <c r="D11" s="564"/>
      <c r="E11" s="564"/>
      <c r="F11" s="564"/>
      <c r="G11" s="564"/>
      <c r="H11" s="564"/>
      <c r="I11" s="564"/>
      <c r="J11" s="564"/>
    </row>
    <row r="12" spans="1:10" ht="40" customHeight="1">
      <c r="A12" s="570" t="s">
        <v>385</v>
      </c>
      <c r="B12" s="567" t="s">
        <v>538</v>
      </c>
      <c r="C12" s="568" t="s">
        <v>563</v>
      </c>
    </row>
    <row r="13" spans="1:10" ht="40" customHeight="1">
      <c r="A13" s="566" t="s">
        <v>395</v>
      </c>
      <c r="B13" s="567" t="s">
        <v>396</v>
      </c>
      <c r="C13" s="568" t="s">
        <v>552</v>
      </c>
    </row>
    <row r="14" spans="1:10" ht="40" customHeight="1">
      <c r="A14" s="566" t="s">
        <v>420</v>
      </c>
      <c r="B14" s="567" t="s">
        <v>421</v>
      </c>
      <c r="C14" s="568" t="s">
        <v>563</v>
      </c>
    </row>
    <row r="15" spans="1:10" ht="40" customHeight="1">
      <c r="A15" s="566" t="s">
        <v>438</v>
      </c>
      <c r="B15" s="567" t="s">
        <v>439</v>
      </c>
      <c r="C15" s="568" t="s">
        <v>136</v>
      </c>
    </row>
    <row r="16" spans="1:10" ht="40" customHeight="1">
      <c r="A16" s="570" t="s">
        <v>613</v>
      </c>
      <c r="B16" s="567" t="s">
        <v>439</v>
      </c>
      <c r="C16" s="568" t="s">
        <v>552</v>
      </c>
    </row>
    <row r="17" spans="1:9" ht="40" customHeight="1">
      <c r="A17" s="566" t="s">
        <v>170</v>
      </c>
      <c r="B17" s="567" t="s">
        <v>539</v>
      </c>
      <c r="C17" s="568" t="s">
        <v>136</v>
      </c>
    </row>
    <row r="18" spans="1:9" s="555" customFormat="1" ht="50.15" customHeight="1">
      <c r="A18" s="566" t="s">
        <v>179</v>
      </c>
      <c r="B18" s="567" t="s">
        <v>533</v>
      </c>
      <c r="C18" s="568" t="s">
        <v>136</v>
      </c>
    </row>
    <row r="19" spans="1:9" s="555" customFormat="1" ht="40" customHeight="1">
      <c r="A19" s="566" t="s">
        <v>191</v>
      </c>
      <c r="B19" s="567" t="s">
        <v>540</v>
      </c>
      <c r="C19" s="568" t="s">
        <v>136</v>
      </c>
    </row>
    <row r="20" spans="1:9" s="555" customFormat="1" ht="40" customHeight="1">
      <c r="A20" s="566" t="s">
        <v>541</v>
      </c>
      <c r="B20" s="567" t="s">
        <v>542</v>
      </c>
      <c r="C20" s="568" t="s">
        <v>136</v>
      </c>
    </row>
    <row r="21" spans="1:9" s="555" customFormat="1" ht="40" customHeight="1">
      <c r="A21" s="566" t="s">
        <v>482</v>
      </c>
      <c r="B21" s="567" t="s">
        <v>543</v>
      </c>
      <c r="C21" s="568" t="s">
        <v>136</v>
      </c>
      <c r="D21" s="564"/>
      <c r="E21" s="564"/>
      <c r="F21" s="564"/>
      <c r="G21" s="564"/>
      <c r="H21" s="564"/>
      <c r="I21" s="564"/>
    </row>
    <row r="22" spans="1:9" s="555" customFormat="1" ht="40" customHeight="1">
      <c r="A22" s="561" t="s">
        <v>528</v>
      </c>
      <c r="B22" s="562" t="s">
        <v>545</v>
      </c>
      <c r="C22" s="563" t="s">
        <v>136</v>
      </c>
      <c r="D22" s="564"/>
      <c r="E22" s="571"/>
      <c r="F22" s="564"/>
      <c r="G22" s="564"/>
      <c r="H22" s="564"/>
      <c r="I22" s="564"/>
    </row>
    <row r="23" spans="1:9" s="555" customFormat="1" ht="40" customHeight="1">
      <c r="A23" s="566" t="s">
        <v>40</v>
      </c>
      <c r="B23" s="567" t="s">
        <v>546</v>
      </c>
      <c r="C23" s="568" t="s">
        <v>552</v>
      </c>
      <c r="D23" s="564"/>
    </row>
    <row r="24" spans="1:9" s="555" customFormat="1" ht="40" customHeight="1">
      <c r="A24" s="566" t="s">
        <v>64</v>
      </c>
      <c r="B24" s="567" t="s">
        <v>148</v>
      </c>
      <c r="C24" s="568" t="s">
        <v>552</v>
      </c>
      <c r="D24" s="564"/>
    </row>
    <row r="25" spans="1:9" s="555" customFormat="1" ht="40" customHeight="1">
      <c r="A25" s="566" t="s">
        <v>69</v>
      </c>
      <c r="B25" s="567" t="s">
        <v>147</v>
      </c>
      <c r="C25" s="568" t="s">
        <v>552</v>
      </c>
      <c r="D25" s="564"/>
    </row>
    <row r="26" spans="1:9" s="555" customFormat="1" ht="40" customHeight="1">
      <c r="A26" s="566" t="s">
        <v>74</v>
      </c>
      <c r="B26" s="567" t="s">
        <v>547</v>
      </c>
      <c r="C26" s="568" t="s">
        <v>552</v>
      </c>
      <c r="D26" s="564"/>
    </row>
    <row r="27" spans="1:9" s="555" customFormat="1" ht="40" customHeight="1">
      <c r="A27" s="566" t="s">
        <v>88</v>
      </c>
      <c r="B27" s="567" t="s">
        <v>548</v>
      </c>
      <c r="C27" s="568" t="s">
        <v>552</v>
      </c>
      <c r="D27" s="564"/>
    </row>
    <row r="28" spans="1:9" s="555" customFormat="1" ht="40" customHeight="1">
      <c r="A28" s="566" t="s">
        <v>129</v>
      </c>
      <c r="B28" s="567" t="s">
        <v>176</v>
      </c>
      <c r="C28" s="568" t="s">
        <v>552</v>
      </c>
    </row>
    <row r="29" spans="1:9" s="555" customFormat="1" ht="40" customHeight="1">
      <c r="A29" s="566" t="s">
        <v>132</v>
      </c>
      <c r="B29" s="567" t="s">
        <v>549</v>
      </c>
      <c r="C29" s="568" t="s">
        <v>552</v>
      </c>
    </row>
    <row r="30" spans="1:9" s="555" customFormat="1">
      <c r="A30" s="567"/>
      <c r="B30" s="567"/>
      <c r="C30" s="567"/>
    </row>
  </sheetData>
  <hyperlinks>
    <hyperlink ref="A6" location="'6.1 '!A1" display="Tavola 6.1 "/>
    <hyperlink ref="A7" location="6.2!A1" display="6.2!A1"/>
    <hyperlink ref="A8" location="'6.3'!A1" display="Tavola 6.3"/>
    <hyperlink ref="A9" location="6.4!A1" display="6.4!A1"/>
    <hyperlink ref="A10" location="6.5!A1" display="6.5!A1"/>
    <hyperlink ref="A11" location="6.6!A1" display="6.6!A1"/>
    <hyperlink ref="A12" location="'6.7'!A1" display="Tavola 6.7"/>
    <hyperlink ref="A13" location="6.8!A1" display="6.8!A1"/>
    <hyperlink ref="A14" location="6.9!A1" display="6.9!A1"/>
    <hyperlink ref="A15" location="6.10!A1" display="6.10!A1"/>
    <hyperlink ref="A17" location="6.11!A1" display="6.11!A1"/>
    <hyperlink ref="A18" location="6.12!A1" display="6.12!A1"/>
    <hyperlink ref="A19" location="6.13!A1" display="6.13!A1"/>
    <hyperlink ref="A20" location="6.14!A1" display="6.14!A1"/>
    <hyperlink ref="A21" location="6.15!A1" display="6.15!A1"/>
    <hyperlink ref="A22" location="6.16!A1" display="6.16!A1"/>
    <hyperlink ref="A23" location="6.17!A1" display="6.17!A1"/>
    <hyperlink ref="A24" location="6.18!A1" display="6.18!A1"/>
    <hyperlink ref="A25" location="6.19!A1" display="6.19!A1"/>
    <hyperlink ref="A26" location="6.20!A1" display="6.20!A1"/>
    <hyperlink ref="A27" location="6.21!A1" display="6.21!A1"/>
    <hyperlink ref="A28" location="6.22!A1" display="6.22!A1"/>
    <hyperlink ref="A29" location="6.23!A1" display="6.23!A1"/>
    <hyperlink ref="A16" location="'6.10 segue'!A1" display="Tavola 6.10 segue"/>
  </hyperlinks>
  <pageMargins left="0.59055118110236204" right="0.59055118110236204" top="0.78740157480314998" bottom="0.78740157480314998" header="0" footer="0"/>
  <pageSetup paperSize="9"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1"/>
  <sheetViews>
    <sheetView workbookViewId="0">
      <selection activeCell="A4" sqref="A4"/>
    </sheetView>
  </sheetViews>
  <sheetFormatPr defaultColWidth="8.81640625" defaultRowHeight="14.5"/>
  <cols>
    <col min="1" max="1" width="26.7265625" customWidth="1"/>
    <col min="2" max="6" width="11.7265625" customWidth="1"/>
    <col min="188" max="188" width="41.81640625" customWidth="1"/>
    <col min="189" max="189" width="10.1796875" bestFit="1" customWidth="1"/>
    <col min="204" max="204" width="26.7265625" customWidth="1"/>
    <col min="205" max="209" width="11.7265625" customWidth="1"/>
    <col min="210" max="210" width="12.453125" bestFit="1" customWidth="1"/>
    <col min="211" max="216" width="9.1796875" customWidth="1"/>
    <col min="247" max="247" width="26.7265625" customWidth="1"/>
    <col min="248" max="252" width="11.7265625" customWidth="1"/>
    <col min="444" max="444" width="41.81640625" customWidth="1"/>
    <col min="445" max="445" width="10.1796875" bestFit="1" customWidth="1"/>
    <col min="460" max="460" width="26.7265625" customWidth="1"/>
    <col min="461" max="465" width="11.7265625" customWidth="1"/>
    <col min="466" max="466" width="12.453125" bestFit="1" customWidth="1"/>
    <col min="467" max="472" width="9.1796875" customWidth="1"/>
    <col min="503" max="503" width="26.7265625" customWidth="1"/>
    <col min="504" max="508" width="11.7265625" customWidth="1"/>
    <col min="700" max="700" width="41.81640625" customWidth="1"/>
    <col min="701" max="701" width="10.1796875" bestFit="1" customWidth="1"/>
    <col min="716" max="716" width="26.7265625" customWidth="1"/>
    <col min="717" max="721" width="11.7265625" customWidth="1"/>
    <col min="722" max="722" width="12.453125" bestFit="1" customWidth="1"/>
    <col min="723" max="728" width="9.1796875" customWidth="1"/>
    <col min="759" max="759" width="26.7265625" customWidth="1"/>
    <col min="760" max="764" width="11.7265625" customWidth="1"/>
    <col min="956" max="956" width="41.81640625" customWidth="1"/>
    <col min="957" max="957" width="10.1796875" bestFit="1" customWidth="1"/>
    <col min="972" max="972" width="26.7265625" customWidth="1"/>
    <col min="973" max="977" width="11.7265625" customWidth="1"/>
    <col min="978" max="978" width="12.453125" bestFit="1" customWidth="1"/>
    <col min="979" max="984" width="9.1796875" customWidth="1"/>
    <col min="1015" max="1015" width="26.7265625" customWidth="1"/>
    <col min="1016" max="1020" width="11.7265625" customWidth="1"/>
    <col min="1212" max="1212" width="41.81640625" customWidth="1"/>
    <col min="1213" max="1213" width="10.1796875" bestFit="1" customWidth="1"/>
    <col min="1228" max="1228" width="26.7265625" customWidth="1"/>
    <col min="1229" max="1233" width="11.7265625" customWidth="1"/>
    <col min="1234" max="1234" width="12.453125" bestFit="1" customWidth="1"/>
    <col min="1235" max="1240" width="9.1796875" customWidth="1"/>
    <col min="1271" max="1271" width="26.7265625" customWidth="1"/>
    <col min="1272" max="1276" width="11.7265625" customWidth="1"/>
    <col min="1468" max="1468" width="41.81640625" customWidth="1"/>
    <col min="1469" max="1469" width="10.1796875" bestFit="1" customWidth="1"/>
    <col min="1484" max="1484" width="26.7265625" customWidth="1"/>
    <col min="1485" max="1489" width="11.7265625" customWidth="1"/>
    <col min="1490" max="1490" width="12.453125" bestFit="1" customWidth="1"/>
    <col min="1491" max="1496" width="9.1796875" customWidth="1"/>
    <col min="1527" max="1527" width="26.7265625" customWidth="1"/>
    <col min="1528" max="1532" width="11.7265625" customWidth="1"/>
    <col min="1724" max="1724" width="41.81640625" customWidth="1"/>
    <col min="1725" max="1725" width="10.1796875" bestFit="1" customWidth="1"/>
    <col min="1740" max="1740" width="26.7265625" customWidth="1"/>
    <col min="1741" max="1745" width="11.7265625" customWidth="1"/>
    <col min="1746" max="1746" width="12.453125" bestFit="1" customWidth="1"/>
    <col min="1747" max="1752" width="9.1796875" customWidth="1"/>
    <col min="1783" max="1783" width="26.7265625" customWidth="1"/>
    <col min="1784" max="1788" width="11.7265625" customWidth="1"/>
    <col min="1980" max="1980" width="41.81640625" customWidth="1"/>
    <col min="1981" max="1981" width="10.1796875" bestFit="1" customWidth="1"/>
    <col min="1996" max="1996" width="26.7265625" customWidth="1"/>
    <col min="1997" max="2001" width="11.7265625" customWidth="1"/>
    <col min="2002" max="2002" width="12.453125" bestFit="1" customWidth="1"/>
    <col min="2003" max="2008" width="9.1796875" customWidth="1"/>
    <col min="2039" max="2039" width="26.7265625" customWidth="1"/>
    <col min="2040" max="2044" width="11.7265625" customWidth="1"/>
    <col min="2236" max="2236" width="41.81640625" customWidth="1"/>
    <col min="2237" max="2237" width="10.1796875" bestFit="1" customWidth="1"/>
    <col min="2252" max="2252" width="26.7265625" customWidth="1"/>
    <col min="2253" max="2257" width="11.7265625" customWidth="1"/>
    <col min="2258" max="2258" width="12.453125" bestFit="1" customWidth="1"/>
    <col min="2259" max="2264" width="9.1796875" customWidth="1"/>
    <col min="2295" max="2295" width="26.7265625" customWidth="1"/>
    <col min="2296" max="2300" width="11.7265625" customWidth="1"/>
    <col min="2492" max="2492" width="41.81640625" customWidth="1"/>
    <col min="2493" max="2493" width="10.1796875" bestFit="1" customWidth="1"/>
    <col min="2508" max="2508" width="26.7265625" customWidth="1"/>
    <col min="2509" max="2513" width="11.7265625" customWidth="1"/>
    <col min="2514" max="2514" width="12.453125" bestFit="1" customWidth="1"/>
    <col min="2515" max="2520" width="9.1796875" customWidth="1"/>
    <col min="2551" max="2551" width="26.7265625" customWidth="1"/>
    <col min="2552" max="2556" width="11.7265625" customWidth="1"/>
    <col min="2748" max="2748" width="41.81640625" customWidth="1"/>
    <col min="2749" max="2749" width="10.1796875" bestFit="1" customWidth="1"/>
    <col min="2764" max="2764" width="26.7265625" customWidth="1"/>
    <col min="2765" max="2769" width="11.7265625" customWidth="1"/>
    <col min="2770" max="2770" width="12.453125" bestFit="1" customWidth="1"/>
    <col min="2771" max="2776" width="9.1796875" customWidth="1"/>
    <col min="2807" max="2807" width="26.7265625" customWidth="1"/>
    <col min="2808" max="2812" width="11.7265625" customWidth="1"/>
    <col min="3004" max="3004" width="41.81640625" customWidth="1"/>
    <col min="3005" max="3005" width="10.1796875" bestFit="1" customWidth="1"/>
    <col min="3020" max="3020" width="26.7265625" customWidth="1"/>
    <col min="3021" max="3025" width="11.7265625" customWidth="1"/>
    <col min="3026" max="3026" width="12.453125" bestFit="1" customWidth="1"/>
    <col min="3027" max="3032" width="9.1796875" customWidth="1"/>
    <col min="3063" max="3063" width="26.7265625" customWidth="1"/>
    <col min="3064" max="3068" width="11.7265625" customWidth="1"/>
    <col min="3260" max="3260" width="41.81640625" customWidth="1"/>
    <col min="3261" max="3261" width="10.1796875" bestFit="1" customWidth="1"/>
    <col min="3276" max="3276" width="26.7265625" customWidth="1"/>
    <col min="3277" max="3281" width="11.7265625" customWidth="1"/>
    <col min="3282" max="3282" width="12.453125" bestFit="1" customWidth="1"/>
    <col min="3283" max="3288" width="9.1796875" customWidth="1"/>
    <col min="3319" max="3319" width="26.7265625" customWidth="1"/>
    <col min="3320" max="3324" width="11.7265625" customWidth="1"/>
    <col min="3516" max="3516" width="41.81640625" customWidth="1"/>
    <col min="3517" max="3517" width="10.1796875" bestFit="1" customWidth="1"/>
    <col min="3532" max="3532" width="26.7265625" customWidth="1"/>
    <col min="3533" max="3537" width="11.7265625" customWidth="1"/>
    <col min="3538" max="3538" width="12.453125" bestFit="1" customWidth="1"/>
    <col min="3539" max="3544" width="9.1796875" customWidth="1"/>
    <col min="3575" max="3575" width="26.7265625" customWidth="1"/>
    <col min="3576" max="3580" width="11.7265625" customWidth="1"/>
    <col min="3772" max="3772" width="41.81640625" customWidth="1"/>
    <col min="3773" max="3773" width="10.1796875" bestFit="1" customWidth="1"/>
    <col min="3788" max="3788" width="26.7265625" customWidth="1"/>
    <col min="3789" max="3793" width="11.7265625" customWidth="1"/>
    <col min="3794" max="3794" width="12.453125" bestFit="1" customWidth="1"/>
    <col min="3795" max="3800" width="9.1796875" customWidth="1"/>
    <col min="3831" max="3831" width="26.7265625" customWidth="1"/>
    <col min="3832" max="3836" width="11.7265625" customWidth="1"/>
    <col min="4028" max="4028" width="41.81640625" customWidth="1"/>
    <col min="4029" max="4029" width="10.1796875" bestFit="1" customWidth="1"/>
    <col min="4044" max="4044" width="26.7265625" customWidth="1"/>
    <col min="4045" max="4049" width="11.7265625" customWidth="1"/>
    <col min="4050" max="4050" width="12.453125" bestFit="1" customWidth="1"/>
    <col min="4051" max="4056" width="9.1796875" customWidth="1"/>
    <col min="4087" max="4087" width="26.7265625" customWidth="1"/>
    <col min="4088" max="4092" width="11.7265625" customWidth="1"/>
    <col min="4284" max="4284" width="41.81640625" customWidth="1"/>
    <col min="4285" max="4285" width="10.1796875" bestFit="1" customWidth="1"/>
    <col min="4300" max="4300" width="26.7265625" customWidth="1"/>
    <col min="4301" max="4305" width="11.7265625" customWidth="1"/>
    <col min="4306" max="4306" width="12.453125" bestFit="1" customWidth="1"/>
    <col min="4307" max="4312" width="9.1796875" customWidth="1"/>
    <col min="4343" max="4343" width="26.7265625" customWidth="1"/>
    <col min="4344" max="4348" width="11.7265625" customWidth="1"/>
    <col min="4540" max="4540" width="41.81640625" customWidth="1"/>
    <col min="4541" max="4541" width="10.1796875" bestFit="1" customWidth="1"/>
    <col min="4556" max="4556" width="26.7265625" customWidth="1"/>
    <col min="4557" max="4561" width="11.7265625" customWidth="1"/>
    <col min="4562" max="4562" width="12.453125" bestFit="1" customWidth="1"/>
    <col min="4563" max="4568" width="9.1796875" customWidth="1"/>
    <col min="4599" max="4599" width="26.7265625" customWidth="1"/>
    <col min="4600" max="4604" width="11.7265625" customWidth="1"/>
    <col min="4796" max="4796" width="41.81640625" customWidth="1"/>
    <col min="4797" max="4797" width="10.1796875" bestFit="1" customWidth="1"/>
    <col min="4812" max="4812" width="26.7265625" customWidth="1"/>
    <col min="4813" max="4817" width="11.7265625" customWidth="1"/>
    <col min="4818" max="4818" width="12.453125" bestFit="1" customWidth="1"/>
    <col min="4819" max="4824" width="9.1796875" customWidth="1"/>
    <col min="4855" max="4855" width="26.7265625" customWidth="1"/>
    <col min="4856" max="4860" width="11.7265625" customWidth="1"/>
    <col min="5052" max="5052" width="41.81640625" customWidth="1"/>
    <col min="5053" max="5053" width="10.1796875" bestFit="1" customWidth="1"/>
    <col min="5068" max="5068" width="26.7265625" customWidth="1"/>
    <col min="5069" max="5073" width="11.7265625" customWidth="1"/>
    <col min="5074" max="5074" width="12.453125" bestFit="1" customWidth="1"/>
    <col min="5075" max="5080" width="9.1796875" customWidth="1"/>
    <col min="5111" max="5111" width="26.7265625" customWidth="1"/>
    <col min="5112" max="5116" width="11.7265625" customWidth="1"/>
    <col min="5308" max="5308" width="41.81640625" customWidth="1"/>
    <col min="5309" max="5309" width="10.1796875" bestFit="1" customWidth="1"/>
    <col min="5324" max="5324" width="26.7265625" customWidth="1"/>
    <col min="5325" max="5329" width="11.7265625" customWidth="1"/>
    <col min="5330" max="5330" width="12.453125" bestFit="1" customWidth="1"/>
    <col min="5331" max="5336" width="9.1796875" customWidth="1"/>
    <col min="5367" max="5367" width="26.7265625" customWidth="1"/>
    <col min="5368" max="5372" width="11.7265625" customWidth="1"/>
    <col min="5564" max="5564" width="41.81640625" customWidth="1"/>
    <col min="5565" max="5565" width="10.1796875" bestFit="1" customWidth="1"/>
    <col min="5580" max="5580" width="26.7265625" customWidth="1"/>
    <col min="5581" max="5585" width="11.7265625" customWidth="1"/>
    <col min="5586" max="5586" width="12.453125" bestFit="1" customWidth="1"/>
    <col min="5587" max="5592" width="9.1796875" customWidth="1"/>
    <col min="5623" max="5623" width="26.7265625" customWidth="1"/>
    <col min="5624" max="5628" width="11.7265625" customWidth="1"/>
    <col min="5820" max="5820" width="41.81640625" customWidth="1"/>
    <col min="5821" max="5821" width="10.1796875" bestFit="1" customWidth="1"/>
    <col min="5836" max="5836" width="26.7265625" customWidth="1"/>
    <col min="5837" max="5841" width="11.7265625" customWidth="1"/>
    <col min="5842" max="5842" width="12.453125" bestFit="1" customWidth="1"/>
    <col min="5843" max="5848" width="9.1796875" customWidth="1"/>
    <col min="5879" max="5879" width="26.7265625" customWidth="1"/>
    <col min="5880" max="5884" width="11.7265625" customWidth="1"/>
    <col min="6076" max="6076" width="41.81640625" customWidth="1"/>
    <col min="6077" max="6077" width="10.1796875" bestFit="1" customWidth="1"/>
    <col min="6092" max="6092" width="26.7265625" customWidth="1"/>
    <col min="6093" max="6097" width="11.7265625" customWidth="1"/>
    <col min="6098" max="6098" width="12.453125" bestFit="1" customWidth="1"/>
    <col min="6099" max="6104" width="9.1796875" customWidth="1"/>
    <col min="6135" max="6135" width="26.7265625" customWidth="1"/>
    <col min="6136" max="6140" width="11.7265625" customWidth="1"/>
    <col min="6332" max="6332" width="41.81640625" customWidth="1"/>
    <col min="6333" max="6333" width="10.1796875" bestFit="1" customWidth="1"/>
    <col min="6348" max="6348" width="26.7265625" customWidth="1"/>
    <col min="6349" max="6353" width="11.7265625" customWidth="1"/>
    <col min="6354" max="6354" width="12.453125" bestFit="1" customWidth="1"/>
    <col min="6355" max="6360" width="9.1796875" customWidth="1"/>
    <col min="6391" max="6391" width="26.7265625" customWidth="1"/>
    <col min="6392" max="6396" width="11.7265625" customWidth="1"/>
    <col min="6588" max="6588" width="41.81640625" customWidth="1"/>
    <col min="6589" max="6589" width="10.1796875" bestFit="1" customWidth="1"/>
    <col min="6604" max="6604" width="26.7265625" customWidth="1"/>
    <col min="6605" max="6609" width="11.7265625" customWidth="1"/>
    <col min="6610" max="6610" width="12.453125" bestFit="1" customWidth="1"/>
    <col min="6611" max="6616" width="9.1796875" customWidth="1"/>
    <col min="6647" max="6647" width="26.7265625" customWidth="1"/>
    <col min="6648" max="6652" width="11.7265625" customWidth="1"/>
    <col min="6844" max="6844" width="41.81640625" customWidth="1"/>
    <col min="6845" max="6845" width="10.1796875" bestFit="1" customWidth="1"/>
    <col min="6860" max="6860" width="26.7265625" customWidth="1"/>
    <col min="6861" max="6865" width="11.7265625" customWidth="1"/>
    <col min="6866" max="6866" width="12.453125" bestFit="1" customWidth="1"/>
    <col min="6867" max="6872" width="9.1796875" customWidth="1"/>
    <col min="6903" max="6903" width="26.7265625" customWidth="1"/>
    <col min="6904" max="6908" width="11.7265625" customWidth="1"/>
    <col min="7100" max="7100" width="41.81640625" customWidth="1"/>
    <col min="7101" max="7101" width="10.1796875" bestFit="1" customWidth="1"/>
    <col min="7116" max="7116" width="26.7265625" customWidth="1"/>
    <col min="7117" max="7121" width="11.7265625" customWidth="1"/>
    <col min="7122" max="7122" width="12.453125" bestFit="1" customWidth="1"/>
    <col min="7123" max="7128" width="9.1796875" customWidth="1"/>
    <col min="7159" max="7159" width="26.7265625" customWidth="1"/>
    <col min="7160" max="7164" width="11.7265625" customWidth="1"/>
    <col min="7356" max="7356" width="41.81640625" customWidth="1"/>
    <col min="7357" max="7357" width="10.1796875" bestFit="1" customWidth="1"/>
    <col min="7372" max="7372" width="26.7265625" customWidth="1"/>
    <col min="7373" max="7377" width="11.7265625" customWidth="1"/>
    <col min="7378" max="7378" width="12.453125" bestFit="1" customWidth="1"/>
    <col min="7379" max="7384" width="9.1796875" customWidth="1"/>
    <col min="7415" max="7415" width="26.7265625" customWidth="1"/>
    <col min="7416" max="7420" width="11.7265625" customWidth="1"/>
    <col min="7612" max="7612" width="41.81640625" customWidth="1"/>
    <col min="7613" max="7613" width="10.1796875" bestFit="1" customWidth="1"/>
    <col min="7628" max="7628" width="26.7265625" customWidth="1"/>
    <col min="7629" max="7633" width="11.7265625" customWidth="1"/>
    <col min="7634" max="7634" width="12.453125" bestFit="1" customWidth="1"/>
    <col min="7635" max="7640" width="9.1796875" customWidth="1"/>
    <col min="7671" max="7671" width="26.7265625" customWidth="1"/>
    <col min="7672" max="7676" width="11.7265625" customWidth="1"/>
    <col min="7868" max="7868" width="41.81640625" customWidth="1"/>
    <col min="7869" max="7869" width="10.1796875" bestFit="1" customWidth="1"/>
    <col min="7884" max="7884" width="26.7265625" customWidth="1"/>
    <col min="7885" max="7889" width="11.7265625" customWidth="1"/>
    <col min="7890" max="7890" width="12.453125" bestFit="1" customWidth="1"/>
    <col min="7891" max="7896" width="9.1796875" customWidth="1"/>
    <col min="7927" max="7927" width="26.7265625" customWidth="1"/>
    <col min="7928" max="7932" width="11.7265625" customWidth="1"/>
    <col min="8124" max="8124" width="41.81640625" customWidth="1"/>
    <col min="8125" max="8125" width="10.1796875" bestFit="1" customWidth="1"/>
    <col min="8140" max="8140" width="26.7265625" customWidth="1"/>
    <col min="8141" max="8145" width="11.7265625" customWidth="1"/>
    <col min="8146" max="8146" width="12.453125" bestFit="1" customWidth="1"/>
    <col min="8147" max="8152" width="9.1796875" customWidth="1"/>
    <col min="8183" max="8183" width="26.7265625" customWidth="1"/>
    <col min="8184" max="8188" width="11.7265625" customWidth="1"/>
    <col min="8380" max="8380" width="41.81640625" customWidth="1"/>
    <col min="8381" max="8381" width="10.1796875" bestFit="1" customWidth="1"/>
    <col min="8396" max="8396" width="26.7265625" customWidth="1"/>
    <col min="8397" max="8401" width="11.7265625" customWidth="1"/>
    <col min="8402" max="8402" width="12.453125" bestFit="1" customWidth="1"/>
    <col min="8403" max="8408" width="9.1796875" customWidth="1"/>
    <col min="8439" max="8439" width="26.7265625" customWidth="1"/>
    <col min="8440" max="8444" width="11.7265625" customWidth="1"/>
    <col min="8636" max="8636" width="41.81640625" customWidth="1"/>
    <col min="8637" max="8637" width="10.1796875" bestFit="1" customWidth="1"/>
    <col min="8652" max="8652" width="26.7265625" customWidth="1"/>
    <col min="8653" max="8657" width="11.7265625" customWidth="1"/>
    <col min="8658" max="8658" width="12.453125" bestFit="1" customWidth="1"/>
    <col min="8659" max="8664" width="9.1796875" customWidth="1"/>
    <col min="8695" max="8695" width="26.7265625" customWidth="1"/>
    <col min="8696" max="8700" width="11.7265625" customWidth="1"/>
    <col min="8892" max="8892" width="41.81640625" customWidth="1"/>
    <col min="8893" max="8893" width="10.1796875" bestFit="1" customWidth="1"/>
    <col min="8908" max="8908" width="26.7265625" customWidth="1"/>
    <col min="8909" max="8913" width="11.7265625" customWidth="1"/>
    <col min="8914" max="8914" width="12.453125" bestFit="1" customWidth="1"/>
    <col min="8915" max="8920" width="9.1796875" customWidth="1"/>
    <col min="8951" max="8951" width="26.7265625" customWidth="1"/>
    <col min="8952" max="8956" width="11.7265625" customWidth="1"/>
    <col min="9148" max="9148" width="41.81640625" customWidth="1"/>
    <col min="9149" max="9149" width="10.1796875" bestFit="1" customWidth="1"/>
    <col min="9164" max="9164" width="26.7265625" customWidth="1"/>
    <col min="9165" max="9169" width="11.7265625" customWidth="1"/>
    <col min="9170" max="9170" width="12.453125" bestFit="1" customWidth="1"/>
    <col min="9171" max="9176" width="9.1796875" customWidth="1"/>
    <col min="9207" max="9207" width="26.7265625" customWidth="1"/>
    <col min="9208" max="9212" width="11.7265625" customWidth="1"/>
    <col min="9404" max="9404" width="41.81640625" customWidth="1"/>
    <col min="9405" max="9405" width="10.1796875" bestFit="1" customWidth="1"/>
    <col min="9420" max="9420" width="26.7265625" customWidth="1"/>
    <col min="9421" max="9425" width="11.7265625" customWidth="1"/>
    <col min="9426" max="9426" width="12.453125" bestFit="1" customWidth="1"/>
    <col min="9427" max="9432" width="9.1796875" customWidth="1"/>
    <col min="9463" max="9463" width="26.7265625" customWidth="1"/>
    <col min="9464" max="9468" width="11.7265625" customWidth="1"/>
    <col min="9660" max="9660" width="41.81640625" customWidth="1"/>
    <col min="9661" max="9661" width="10.1796875" bestFit="1" customWidth="1"/>
    <col min="9676" max="9676" width="26.7265625" customWidth="1"/>
    <col min="9677" max="9681" width="11.7265625" customWidth="1"/>
    <col min="9682" max="9682" width="12.453125" bestFit="1" customWidth="1"/>
    <col min="9683" max="9688" width="9.1796875" customWidth="1"/>
    <col min="9719" max="9719" width="26.7265625" customWidth="1"/>
    <col min="9720" max="9724" width="11.7265625" customWidth="1"/>
    <col min="9916" max="9916" width="41.81640625" customWidth="1"/>
    <col min="9917" max="9917" width="10.1796875" bestFit="1" customWidth="1"/>
    <col min="9932" max="9932" width="26.7265625" customWidth="1"/>
    <col min="9933" max="9937" width="11.7265625" customWidth="1"/>
    <col min="9938" max="9938" width="12.453125" bestFit="1" customWidth="1"/>
    <col min="9939" max="9944" width="9.1796875" customWidth="1"/>
    <col min="9975" max="9975" width="26.7265625" customWidth="1"/>
    <col min="9976" max="9980" width="11.7265625" customWidth="1"/>
    <col min="10172" max="10172" width="41.81640625" customWidth="1"/>
    <col min="10173" max="10173" width="10.1796875" bestFit="1" customWidth="1"/>
    <col min="10188" max="10188" width="26.7265625" customWidth="1"/>
    <col min="10189" max="10193" width="11.7265625" customWidth="1"/>
    <col min="10194" max="10194" width="12.453125" bestFit="1" customWidth="1"/>
    <col min="10195" max="10200" width="9.1796875" customWidth="1"/>
    <col min="10231" max="10231" width="26.7265625" customWidth="1"/>
    <col min="10232" max="10236" width="11.7265625" customWidth="1"/>
    <col min="10428" max="10428" width="41.81640625" customWidth="1"/>
    <col min="10429" max="10429" width="10.1796875" bestFit="1" customWidth="1"/>
    <col min="10444" max="10444" width="26.7265625" customWidth="1"/>
    <col min="10445" max="10449" width="11.7265625" customWidth="1"/>
    <col min="10450" max="10450" width="12.453125" bestFit="1" customWidth="1"/>
    <col min="10451" max="10456" width="9.1796875" customWidth="1"/>
    <col min="10487" max="10487" width="26.7265625" customWidth="1"/>
    <col min="10488" max="10492" width="11.7265625" customWidth="1"/>
    <col min="10684" max="10684" width="41.81640625" customWidth="1"/>
    <col min="10685" max="10685" width="10.1796875" bestFit="1" customWidth="1"/>
    <col min="10700" max="10700" width="26.7265625" customWidth="1"/>
    <col min="10701" max="10705" width="11.7265625" customWidth="1"/>
    <col min="10706" max="10706" width="12.453125" bestFit="1" customWidth="1"/>
    <col min="10707" max="10712" width="9.1796875" customWidth="1"/>
    <col min="10743" max="10743" width="26.7265625" customWidth="1"/>
    <col min="10744" max="10748" width="11.7265625" customWidth="1"/>
    <col min="10940" max="10940" width="41.81640625" customWidth="1"/>
    <col min="10941" max="10941" width="10.1796875" bestFit="1" customWidth="1"/>
    <col min="10956" max="10956" width="26.7265625" customWidth="1"/>
    <col min="10957" max="10961" width="11.7265625" customWidth="1"/>
    <col min="10962" max="10962" width="12.453125" bestFit="1" customWidth="1"/>
    <col min="10963" max="10968" width="9.1796875" customWidth="1"/>
    <col min="10999" max="10999" width="26.7265625" customWidth="1"/>
    <col min="11000" max="11004" width="11.7265625" customWidth="1"/>
    <col min="11196" max="11196" width="41.81640625" customWidth="1"/>
    <col min="11197" max="11197" width="10.1796875" bestFit="1" customWidth="1"/>
    <col min="11212" max="11212" width="26.7265625" customWidth="1"/>
    <col min="11213" max="11217" width="11.7265625" customWidth="1"/>
    <col min="11218" max="11218" width="12.453125" bestFit="1" customWidth="1"/>
    <col min="11219" max="11224" width="9.1796875" customWidth="1"/>
    <col min="11255" max="11255" width="26.7265625" customWidth="1"/>
    <col min="11256" max="11260" width="11.7265625" customWidth="1"/>
    <col min="11452" max="11452" width="41.81640625" customWidth="1"/>
    <col min="11453" max="11453" width="10.1796875" bestFit="1" customWidth="1"/>
    <col min="11468" max="11468" width="26.7265625" customWidth="1"/>
    <col min="11469" max="11473" width="11.7265625" customWidth="1"/>
    <col min="11474" max="11474" width="12.453125" bestFit="1" customWidth="1"/>
    <col min="11475" max="11480" width="9.1796875" customWidth="1"/>
    <col min="11511" max="11511" width="26.7265625" customWidth="1"/>
    <col min="11512" max="11516" width="11.7265625" customWidth="1"/>
    <col min="11708" max="11708" width="41.81640625" customWidth="1"/>
    <col min="11709" max="11709" width="10.1796875" bestFit="1" customWidth="1"/>
    <col min="11724" max="11724" width="26.7265625" customWidth="1"/>
    <col min="11725" max="11729" width="11.7265625" customWidth="1"/>
    <col min="11730" max="11730" width="12.453125" bestFit="1" customWidth="1"/>
    <col min="11731" max="11736" width="9.1796875" customWidth="1"/>
    <col min="11767" max="11767" width="26.7265625" customWidth="1"/>
    <col min="11768" max="11772" width="11.7265625" customWidth="1"/>
    <col min="11964" max="11964" width="41.81640625" customWidth="1"/>
    <col min="11965" max="11965" width="10.1796875" bestFit="1" customWidth="1"/>
    <col min="11980" max="11980" width="26.7265625" customWidth="1"/>
    <col min="11981" max="11985" width="11.7265625" customWidth="1"/>
    <col min="11986" max="11986" width="12.453125" bestFit="1" customWidth="1"/>
    <col min="11987" max="11992" width="9.1796875" customWidth="1"/>
    <col min="12023" max="12023" width="26.7265625" customWidth="1"/>
    <col min="12024" max="12028" width="11.7265625" customWidth="1"/>
    <col min="12220" max="12220" width="41.81640625" customWidth="1"/>
    <col min="12221" max="12221" width="10.1796875" bestFit="1" customWidth="1"/>
    <col min="12236" max="12236" width="26.7265625" customWidth="1"/>
    <col min="12237" max="12241" width="11.7265625" customWidth="1"/>
    <col min="12242" max="12242" width="12.453125" bestFit="1" customWidth="1"/>
    <col min="12243" max="12248" width="9.1796875" customWidth="1"/>
    <col min="12279" max="12279" width="26.7265625" customWidth="1"/>
    <col min="12280" max="12284" width="11.7265625" customWidth="1"/>
    <col min="12476" max="12476" width="41.81640625" customWidth="1"/>
    <col min="12477" max="12477" width="10.1796875" bestFit="1" customWidth="1"/>
    <col min="12492" max="12492" width="26.7265625" customWidth="1"/>
    <col min="12493" max="12497" width="11.7265625" customWidth="1"/>
    <col min="12498" max="12498" width="12.453125" bestFit="1" customWidth="1"/>
    <col min="12499" max="12504" width="9.1796875" customWidth="1"/>
    <col min="12535" max="12535" width="26.7265625" customWidth="1"/>
    <col min="12536" max="12540" width="11.7265625" customWidth="1"/>
    <col min="12732" max="12732" width="41.81640625" customWidth="1"/>
    <col min="12733" max="12733" width="10.1796875" bestFit="1" customWidth="1"/>
    <col min="12748" max="12748" width="26.7265625" customWidth="1"/>
    <col min="12749" max="12753" width="11.7265625" customWidth="1"/>
    <col min="12754" max="12754" width="12.453125" bestFit="1" customWidth="1"/>
    <col min="12755" max="12760" width="9.1796875" customWidth="1"/>
    <col min="12791" max="12791" width="26.7265625" customWidth="1"/>
    <col min="12792" max="12796" width="11.7265625" customWidth="1"/>
    <col min="12988" max="12988" width="41.81640625" customWidth="1"/>
    <col min="12989" max="12989" width="10.1796875" bestFit="1" customWidth="1"/>
    <col min="13004" max="13004" width="26.7265625" customWidth="1"/>
    <col min="13005" max="13009" width="11.7265625" customWidth="1"/>
    <col min="13010" max="13010" width="12.453125" bestFit="1" customWidth="1"/>
    <col min="13011" max="13016" width="9.1796875" customWidth="1"/>
    <col min="13047" max="13047" width="26.7265625" customWidth="1"/>
    <col min="13048" max="13052" width="11.7265625" customWidth="1"/>
    <col min="13244" max="13244" width="41.81640625" customWidth="1"/>
    <col min="13245" max="13245" width="10.1796875" bestFit="1" customWidth="1"/>
    <col min="13260" max="13260" width="26.7265625" customWidth="1"/>
    <col min="13261" max="13265" width="11.7265625" customWidth="1"/>
    <col min="13266" max="13266" width="12.453125" bestFit="1" customWidth="1"/>
    <col min="13267" max="13272" width="9.1796875" customWidth="1"/>
    <col min="13303" max="13303" width="26.7265625" customWidth="1"/>
    <col min="13304" max="13308" width="11.7265625" customWidth="1"/>
    <col min="13500" max="13500" width="41.81640625" customWidth="1"/>
    <col min="13501" max="13501" width="10.1796875" bestFit="1" customWidth="1"/>
    <col min="13516" max="13516" width="26.7265625" customWidth="1"/>
    <col min="13517" max="13521" width="11.7265625" customWidth="1"/>
    <col min="13522" max="13522" width="12.453125" bestFit="1" customWidth="1"/>
    <col min="13523" max="13528" width="9.1796875" customWidth="1"/>
    <col min="13559" max="13559" width="26.7265625" customWidth="1"/>
    <col min="13560" max="13564" width="11.7265625" customWidth="1"/>
    <col min="13756" max="13756" width="41.81640625" customWidth="1"/>
    <col min="13757" max="13757" width="10.1796875" bestFit="1" customWidth="1"/>
    <col min="13772" max="13772" width="26.7265625" customWidth="1"/>
    <col min="13773" max="13777" width="11.7265625" customWidth="1"/>
    <col min="13778" max="13778" width="12.453125" bestFit="1" customWidth="1"/>
    <col min="13779" max="13784" width="9.1796875" customWidth="1"/>
    <col min="13815" max="13815" width="26.7265625" customWidth="1"/>
    <col min="13816" max="13820" width="11.7265625" customWidth="1"/>
    <col min="14012" max="14012" width="41.81640625" customWidth="1"/>
    <col min="14013" max="14013" width="10.1796875" bestFit="1" customWidth="1"/>
    <col min="14028" max="14028" width="26.7265625" customWidth="1"/>
    <col min="14029" max="14033" width="11.7265625" customWidth="1"/>
    <col min="14034" max="14034" width="12.453125" bestFit="1" customWidth="1"/>
    <col min="14035" max="14040" width="9.1796875" customWidth="1"/>
    <col min="14071" max="14071" width="26.7265625" customWidth="1"/>
    <col min="14072" max="14076" width="11.7265625" customWidth="1"/>
    <col min="14268" max="14268" width="41.81640625" customWidth="1"/>
    <col min="14269" max="14269" width="10.1796875" bestFit="1" customWidth="1"/>
    <col min="14284" max="14284" width="26.7265625" customWidth="1"/>
    <col min="14285" max="14289" width="11.7265625" customWidth="1"/>
    <col min="14290" max="14290" width="12.453125" bestFit="1" customWidth="1"/>
    <col min="14291" max="14296" width="9.1796875" customWidth="1"/>
    <col min="14327" max="14327" width="26.7265625" customWidth="1"/>
    <col min="14328" max="14332" width="11.7265625" customWidth="1"/>
    <col min="14524" max="14524" width="41.81640625" customWidth="1"/>
    <col min="14525" max="14525" width="10.1796875" bestFit="1" customWidth="1"/>
    <col min="14540" max="14540" width="26.7265625" customWidth="1"/>
    <col min="14541" max="14545" width="11.7265625" customWidth="1"/>
    <col min="14546" max="14546" width="12.453125" bestFit="1" customWidth="1"/>
    <col min="14547" max="14552" width="9.1796875" customWidth="1"/>
    <col min="14583" max="14583" width="26.7265625" customWidth="1"/>
    <col min="14584" max="14588" width="11.7265625" customWidth="1"/>
    <col min="14780" max="14780" width="41.81640625" customWidth="1"/>
    <col min="14781" max="14781" width="10.1796875" bestFit="1" customWidth="1"/>
    <col min="14796" max="14796" width="26.7265625" customWidth="1"/>
    <col min="14797" max="14801" width="11.7265625" customWidth="1"/>
    <col min="14802" max="14802" width="12.453125" bestFit="1" customWidth="1"/>
    <col min="14803" max="14808" width="9.1796875" customWidth="1"/>
    <col min="14839" max="14839" width="26.7265625" customWidth="1"/>
    <col min="14840" max="14844" width="11.7265625" customWidth="1"/>
    <col min="15036" max="15036" width="41.81640625" customWidth="1"/>
    <col min="15037" max="15037" width="10.1796875" bestFit="1" customWidth="1"/>
    <col min="15052" max="15052" width="26.7265625" customWidth="1"/>
    <col min="15053" max="15057" width="11.7265625" customWidth="1"/>
    <col min="15058" max="15058" width="12.453125" bestFit="1" customWidth="1"/>
    <col min="15059" max="15064" width="9.1796875" customWidth="1"/>
    <col min="15095" max="15095" width="26.7265625" customWidth="1"/>
    <col min="15096" max="15100" width="11.7265625" customWidth="1"/>
    <col min="15292" max="15292" width="41.81640625" customWidth="1"/>
    <col min="15293" max="15293" width="10.1796875" bestFit="1" customWidth="1"/>
    <col min="15308" max="15308" width="26.7265625" customWidth="1"/>
    <col min="15309" max="15313" width="11.7265625" customWidth="1"/>
    <col min="15314" max="15314" width="12.453125" bestFit="1" customWidth="1"/>
    <col min="15315" max="15320" width="9.1796875" customWidth="1"/>
    <col min="15351" max="15351" width="26.7265625" customWidth="1"/>
    <col min="15352" max="15356" width="11.7265625" customWidth="1"/>
    <col min="15548" max="15548" width="41.81640625" customWidth="1"/>
    <col min="15549" max="15549" width="10.1796875" bestFit="1" customWidth="1"/>
    <col min="15564" max="15564" width="26.7265625" customWidth="1"/>
    <col min="15565" max="15569" width="11.7265625" customWidth="1"/>
    <col min="15570" max="15570" width="12.453125" bestFit="1" customWidth="1"/>
    <col min="15571" max="15576" width="9.1796875" customWidth="1"/>
    <col min="15607" max="15607" width="26.7265625" customWidth="1"/>
    <col min="15608" max="15612" width="11.7265625" customWidth="1"/>
    <col min="15804" max="15804" width="41.81640625" customWidth="1"/>
    <col min="15805" max="15805" width="10.1796875" bestFit="1" customWidth="1"/>
    <col min="15820" max="15820" width="26.7265625" customWidth="1"/>
    <col min="15821" max="15825" width="11.7265625" customWidth="1"/>
    <col min="15826" max="15826" width="12.453125" bestFit="1" customWidth="1"/>
    <col min="15827" max="15832" width="9.1796875" customWidth="1"/>
    <col min="15863" max="15863" width="26.7265625" customWidth="1"/>
    <col min="15864" max="15868" width="11.7265625" customWidth="1"/>
    <col min="16060" max="16060" width="41.81640625" customWidth="1"/>
    <col min="16061" max="16061" width="10.1796875" bestFit="1" customWidth="1"/>
    <col min="16076" max="16076" width="26.7265625" customWidth="1"/>
    <col min="16077" max="16081" width="11.7265625" customWidth="1"/>
    <col min="16082" max="16082" width="12.453125" bestFit="1" customWidth="1"/>
    <col min="16083" max="16088" width="9.1796875" customWidth="1"/>
    <col min="16119" max="16119" width="26.7265625" customWidth="1"/>
    <col min="16120" max="16124" width="11.7265625" customWidth="1"/>
    <col min="16316" max="16316" width="41.81640625" customWidth="1"/>
    <col min="16317" max="16317" width="10.1796875" bestFit="1" customWidth="1"/>
    <col min="16332" max="16332" width="26.7265625" customWidth="1"/>
    <col min="16333" max="16337" width="11.7265625" customWidth="1"/>
    <col min="16338" max="16338" width="12.453125" bestFit="1" customWidth="1"/>
    <col min="16339" max="16344" width="9.1796875" customWidth="1"/>
  </cols>
  <sheetData>
    <row r="1" spans="1:6" ht="12" customHeight="1"/>
    <row r="2" spans="1:6" ht="12" customHeight="1"/>
    <row r="3" spans="1:6" ht="12" customHeight="1"/>
    <row r="4" spans="1:6" s="205" customFormat="1" ht="12" customHeight="1">
      <c r="A4" s="293" t="s">
        <v>420</v>
      </c>
    </row>
    <row r="5" spans="1:6" s="205" customFormat="1" ht="12" customHeight="1">
      <c r="A5" s="873" t="s">
        <v>421</v>
      </c>
      <c r="B5" s="873"/>
      <c r="C5" s="873"/>
      <c r="D5" s="873"/>
      <c r="E5" s="873"/>
    </row>
    <row r="6" spans="1:6" s="205" customFormat="1" ht="12" customHeight="1">
      <c r="A6" s="205" t="s">
        <v>563</v>
      </c>
    </row>
    <row r="7" spans="1:6" s="424" customFormat="1" ht="6" customHeight="1">
      <c r="A7" s="422"/>
      <c r="B7" s="423"/>
      <c r="C7" s="423"/>
    </row>
    <row r="8" spans="1:6" s="424" customFormat="1" ht="20.149999999999999" customHeight="1">
      <c r="A8" s="425" t="s">
        <v>422</v>
      </c>
      <c r="B8" s="426">
        <v>2015</v>
      </c>
      <c r="C8" s="426">
        <v>2016</v>
      </c>
      <c r="D8" s="426">
        <v>2017</v>
      </c>
      <c r="E8" s="426">
        <v>2018</v>
      </c>
      <c r="F8" s="426">
        <v>2019</v>
      </c>
    </row>
    <row r="9" spans="1:6" s="424" customFormat="1" ht="3" customHeight="1">
      <c r="A9" s="427"/>
      <c r="B9" s="429"/>
      <c r="C9" s="428"/>
      <c r="D9" s="428"/>
      <c r="E9" s="428"/>
    </row>
    <row r="10" spans="1:6" s="431" customFormat="1" ht="10" customHeight="1">
      <c r="A10" s="430"/>
      <c r="B10" s="877" t="s">
        <v>157</v>
      </c>
      <c r="C10" s="877"/>
      <c r="D10" s="877"/>
      <c r="E10" s="877"/>
      <c r="F10" s="877"/>
    </row>
    <row r="11" spans="1:6" s="434" customFormat="1" ht="3" customHeight="1">
      <c r="A11" s="432"/>
      <c r="B11" s="433"/>
      <c r="C11" s="433"/>
      <c r="D11" s="433"/>
      <c r="E11" s="433"/>
    </row>
    <row r="12" spans="1:6" s="437" customFormat="1" ht="10" customHeight="1">
      <c r="A12" s="435" t="s">
        <v>423</v>
      </c>
      <c r="B12" s="436">
        <v>1241711</v>
      </c>
      <c r="C12" s="436">
        <v>1403878</v>
      </c>
      <c r="D12" s="436">
        <v>1444398</v>
      </c>
      <c r="E12" s="436">
        <v>1493969</v>
      </c>
      <c r="F12" s="436">
        <v>1423202</v>
      </c>
    </row>
    <row r="13" spans="1:6" s="437" customFormat="1" ht="10" customHeight="1">
      <c r="A13" s="435" t="s">
        <v>424</v>
      </c>
      <c r="B13" s="436">
        <v>34738</v>
      </c>
      <c r="C13" s="436">
        <v>34476</v>
      </c>
      <c r="D13" s="436">
        <v>33388</v>
      </c>
      <c r="E13" s="436">
        <v>31225</v>
      </c>
      <c r="F13" s="436">
        <v>34751</v>
      </c>
    </row>
    <row r="14" spans="1:6" s="437" customFormat="1" ht="10" customHeight="1">
      <c r="A14" s="435" t="s">
        <v>425</v>
      </c>
      <c r="B14" s="436">
        <v>225169</v>
      </c>
      <c r="C14" s="436">
        <v>230218</v>
      </c>
      <c r="D14" s="436">
        <v>214730</v>
      </c>
      <c r="E14" s="436">
        <v>215482</v>
      </c>
      <c r="F14" s="436">
        <v>220007</v>
      </c>
    </row>
    <row r="15" spans="1:6" s="437" customFormat="1" ht="10" customHeight="1">
      <c r="A15" s="435" t="s">
        <v>426</v>
      </c>
      <c r="B15" s="436">
        <v>12272</v>
      </c>
      <c r="C15" s="436">
        <v>12008</v>
      </c>
      <c r="D15" s="436">
        <v>10844</v>
      </c>
      <c r="E15" s="436">
        <v>10661</v>
      </c>
      <c r="F15" s="436">
        <v>10720</v>
      </c>
    </row>
    <row r="16" spans="1:6" s="437" customFormat="1" ht="10" customHeight="1">
      <c r="A16" s="435" t="s">
        <v>427</v>
      </c>
      <c r="B16" s="436">
        <v>19988</v>
      </c>
      <c r="C16" s="436">
        <v>19511</v>
      </c>
      <c r="D16" s="436">
        <v>19363</v>
      </c>
      <c r="E16" s="436">
        <v>19200</v>
      </c>
      <c r="F16" s="436">
        <v>19404</v>
      </c>
    </row>
    <row r="17" spans="1:7" s="437" customFormat="1" ht="10" customHeight="1">
      <c r="A17" s="435" t="s">
        <v>428</v>
      </c>
      <c r="B17" s="436">
        <v>558197</v>
      </c>
      <c r="C17" s="436">
        <v>576570</v>
      </c>
      <c r="D17" s="436">
        <v>578507</v>
      </c>
      <c r="E17" s="436">
        <v>586495</v>
      </c>
      <c r="F17" s="436">
        <v>596068</v>
      </c>
    </row>
    <row r="18" spans="1:7" s="437" customFormat="1" ht="10" customHeight="1">
      <c r="A18" s="435" t="s">
        <v>429</v>
      </c>
      <c r="B18" s="436">
        <v>548411</v>
      </c>
      <c r="C18" s="436">
        <v>642638</v>
      </c>
      <c r="D18" s="436">
        <v>625852</v>
      </c>
      <c r="E18" s="436">
        <v>637995</v>
      </c>
      <c r="F18" s="436">
        <v>621931</v>
      </c>
    </row>
    <row r="19" spans="1:7" s="437" customFormat="1" ht="10" customHeight="1">
      <c r="A19" s="435" t="s">
        <v>430</v>
      </c>
      <c r="B19" s="436">
        <v>182316</v>
      </c>
      <c r="C19" s="436">
        <v>197770</v>
      </c>
      <c r="D19" s="436">
        <v>182170</v>
      </c>
      <c r="E19" s="436">
        <v>179942</v>
      </c>
      <c r="F19" s="436">
        <v>178303</v>
      </c>
    </row>
    <row r="20" spans="1:7" s="437" customFormat="1" ht="10" customHeight="1">
      <c r="A20" s="435" t="s">
        <v>431</v>
      </c>
      <c r="B20" s="436">
        <v>332591</v>
      </c>
      <c r="C20" s="436">
        <v>341211</v>
      </c>
      <c r="D20" s="436">
        <v>339150</v>
      </c>
      <c r="E20" s="436">
        <v>334811</v>
      </c>
      <c r="F20" s="436">
        <v>349402</v>
      </c>
    </row>
    <row r="21" spans="1:7" s="437" customFormat="1" ht="10" customHeight="1">
      <c r="A21" s="435" t="s">
        <v>432</v>
      </c>
      <c r="B21" s="436">
        <v>37886</v>
      </c>
      <c r="C21" s="436">
        <v>37338</v>
      </c>
      <c r="D21" s="436">
        <v>35740</v>
      </c>
      <c r="E21" s="436">
        <v>34302</v>
      </c>
      <c r="F21" s="436">
        <v>33677</v>
      </c>
    </row>
    <row r="22" spans="1:7" s="437" customFormat="1" ht="10" customHeight="1">
      <c r="A22" s="435" t="s">
        <v>433</v>
      </c>
      <c r="B22" s="436">
        <v>57640</v>
      </c>
      <c r="C22" s="436">
        <v>56625</v>
      </c>
      <c r="D22" s="436">
        <v>55789</v>
      </c>
      <c r="E22" s="436">
        <v>55035</v>
      </c>
      <c r="F22" s="436">
        <v>54720</v>
      </c>
    </row>
    <row r="23" spans="1:7" s="437" customFormat="1" ht="10" customHeight="1">
      <c r="A23" s="435" t="s">
        <v>434</v>
      </c>
      <c r="B23" s="436">
        <v>161697</v>
      </c>
      <c r="C23" s="436">
        <v>162598</v>
      </c>
      <c r="D23" s="436">
        <v>170294</v>
      </c>
      <c r="E23" s="436">
        <v>172167</v>
      </c>
      <c r="F23" s="436">
        <v>175291</v>
      </c>
    </row>
    <row r="24" spans="1:7" s="437" customFormat="1" ht="10" customHeight="1">
      <c r="A24" s="435" t="s">
        <v>435</v>
      </c>
      <c r="B24" s="436">
        <v>21188</v>
      </c>
      <c r="C24" s="436">
        <v>21169</v>
      </c>
      <c r="D24" s="436">
        <v>22323</v>
      </c>
      <c r="E24" s="436">
        <v>22727</v>
      </c>
      <c r="F24" s="436">
        <v>22011</v>
      </c>
    </row>
    <row r="25" spans="1:7" s="437" customFormat="1" ht="10" customHeight="1">
      <c r="A25" s="438" t="s">
        <v>0</v>
      </c>
      <c r="B25" s="439">
        <v>3433804</v>
      </c>
      <c r="C25" s="439">
        <v>3736010</v>
      </c>
      <c r="D25" s="439">
        <v>3732548</v>
      </c>
      <c r="E25" s="439">
        <v>3794011</v>
      </c>
      <c r="F25" s="439">
        <v>3739487</v>
      </c>
      <c r="G25" s="665"/>
    </row>
    <row r="26" spans="1:7" s="424" customFormat="1" ht="3" customHeight="1">
      <c r="A26" s="440"/>
      <c r="B26" s="441"/>
      <c r="C26" s="441"/>
      <c r="D26" s="441"/>
      <c r="E26" s="442"/>
    </row>
    <row r="27" spans="1:7" s="431" customFormat="1" ht="10" customHeight="1">
      <c r="A27" s="430"/>
      <c r="B27" s="877" t="s">
        <v>296</v>
      </c>
      <c r="C27" s="877"/>
      <c r="D27" s="877"/>
      <c r="E27" s="877"/>
      <c r="F27" s="877"/>
    </row>
    <row r="28" spans="1:7" s="434" customFormat="1" ht="3" customHeight="1">
      <c r="A28" s="432"/>
      <c r="B28" s="443"/>
      <c r="C28" s="443"/>
      <c r="D28" s="443"/>
      <c r="E28" s="443"/>
    </row>
    <row r="29" spans="1:7" s="431" customFormat="1" ht="10" customHeight="1">
      <c r="A29" s="444" t="s">
        <v>423</v>
      </c>
      <c r="B29" s="445">
        <v>36.200000000000003</v>
      </c>
      <c r="C29" s="445">
        <v>37.6</v>
      </c>
      <c r="D29" s="445">
        <v>38.700000000000003</v>
      </c>
      <c r="E29" s="445">
        <f t="shared" ref="E29:E42" si="0">E12*100/E$25</f>
        <v>39.37703396221044</v>
      </c>
      <c r="F29" s="445">
        <f>F12/F$25*100</f>
        <v>38.058749769687658</v>
      </c>
    </row>
    <row r="30" spans="1:7" s="431" customFormat="1" ht="10" customHeight="1">
      <c r="A30" s="444" t="s">
        <v>424</v>
      </c>
      <c r="B30" s="445">
        <v>1</v>
      </c>
      <c r="C30" s="445">
        <v>0.9</v>
      </c>
      <c r="D30" s="445">
        <v>0.9</v>
      </c>
      <c r="E30" s="445">
        <f t="shared" si="0"/>
        <v>0.82300762965631891</v>
      </c>
      <c r="F30" s="445">
        <f t="shared" ref="F30:F42" si="1">F13/F$25*100</f>
        <v>0.92929859095646006</v>
      </c>
    </row>
    <row r="31" spans="1:7" s="431" customFormat="1" ht="10" customHeight="1">
      <c r="A31" s="444" t="s">
        <v>425</v>
      </c>
      <c r="B31" s="445">
        <v>6.6</v>
      </c>
      <c r="C31" s="445">
        <v>6.2</v>
      </c>
      <c r="D31" s="445">
        <v>5.8</v>
      </c>
      <c r="E31" s="445">
        <f t="shared" si="0"/>
        <v>5.6795301858639844</v>
      </c>
      <c r="F31" s="445">
        <f t="shared" si="1"/>
        <v>5.8833471008189093</v>
      </c>
    </row>
    <row r="32" spans="1:7" s="431" customFormat="1" ht="10" customHeight="1">
      <c r="A32" s="444" t="s">
        <v>426</v>
      </c>
      <c r="B32" s="445">
        <v>0.4</v>
      </c>
      <c r="C32" s="445">
        <v>0.3</v>
      </c>
      <c r="D32" s="445">
        <v>0.3</v>
      </c>
      <c r="E32" s="445">
        <f t="shared" si="0"/>
        <v>0.28099549526872747</v>
      </c>
      <c r="F32" s="445">
        <f t="shared" si="1"/>
        <v>0.28667033740189496</v>
      </c>
    </row>
    <row r="33" spans="1:6" s="431" customFormat="1" ht="10" customHeight="1">
      <c r="A33" s="444" t="s">
        <v>427</v>
      </c>
      <c r="B33" s="445">
        <v>0.6</v>
      </c>
      <c r="C33" s="445">
        <v>0.5</v>
      </c>
      <c r="D33" s="445">
        <v>0.5</v>
      </c>
      <c r="E33" s="445">
        <f t="shared" si="0"/>
        <v>0.50606073624984216</v>
      </c>
      <c r="F33" s="445">
        <f t="shared" si="1"/>
        <v>0.5188947040061912</v>
      </c>
    </row>
    <row r="34" spans="1:6" s="431" customFormat="1" ht="10" customHeight="1">
      <c r="A34" s="444" t="s">
        <v>428</v>
      </c>
      <c r="B34" s="445">
        <v>16.3</v>
      </c>
      <c r="C34" s="445">
        <v>15.4</v>
      </c>
      <c r="D34" s="445">
        <v>15.5</v>
      </c>
      <c r="E34" s="445">
        <f t="shared" si="0"/>
        <v>15.458442265981834</v>
      </c>
      <c r="F34" s="445">
        <f t="shared" si="1"/>
        <v>15.939833458439621</v>
      </c>
    </row>
    <row r="35" spans="1:6" s="431" customFormat="1" ht="10" customHeight="1">
      <c r="A35" s="444" t="s">
        <v>429</v>
      </c>
      <c r="B35" s="445">
        <v>16</v>
      </c>
      <c r="C35" s="445">
        <v>17.2</v>
      </c>
      <c r="D35" s="445">
        <v>16.8</v>
      </c>
      <c r="E35" s="445">
        <f t="shared" si="0"/>
        <v>16.815844761651981</v>
      </c>
      <c r="F35" s="445">
        <f t="shared" si="1"/>
        <v>16.631452389057642</v>
      </c>
    </row>
    <row r="36" spans="1:6" s="431" customFormat="1" ht="10" customHeight="1">
      <c r="A36" s="444" t="s">
        <v>430</v>
      </c>
      <c r="B36" s="445">
        <v>5.3</v>
      </c>
      <c r="C36" s="445">
        <v>5.3</v>
      </c>
      <c r="D36" s="445">
        <v>4.9000000000000004</v>
      </c>
      <c r="E36" s="445">
        <f t="shared" si="0"/>
        <v>4.7427906772015156</v>
      </c>
      <c r="F36" s="445">
        <f t="shared" si="1"/>
        <v>4.7681139150904928</v>
      </c>
    </row>
    <row r="37" spans="1:6" s="431" customFormat="1" ht="10" customHeight="1">
      <c r="A37" s="444" t="s">
        <v>431</v>
      </c>
      <c r="B37" s="445">
        <v>9.6999999999999993</v>
      </c>
      <c r="C37" s="445">
        <v>9.1</v>
      </c>
      <c r="D37" s="445">
        <v>9.1</v>
      </c>
      <c r="E37" s="445">
        <f t="shared" si="0"/>
        <v>8.8247240189867657</v>
      </c>
      <c r="F37" s="445">
        <f t="shared" si="1"/>
        <v>9.3435810847851588</v>
      </c>
    </row>
    <row r="38" spans="1:6" s="431" customFormat="1" ht="10" customHeight="1">
      <c r="A38" s="444" t="s">
        <v>432</v>
      </c>
      <c r="B38" s="445">
        <v>1.1000000000000001</v>
      </c>
      <c r="C38" s="445">
        <v>1</v>
      </c>
      <c r="D38" s="445">
        <v>1</v>
      </c>
      <c r="E38" s="445">
        <f t="shared" si="0"/>
        <v>0.90410913410635863</v>
      </c>
      <c r="F38" s="445">
        <f t="shared" si="1"/>
        <v>0.90057807394436729</v>
      </c>
    </row>
    <row r="39" spans="1:6" s="431" customFormat="1" ht="10" customHeight="1">
      <c r="A39" s="444" t="s">
        <v>433</v>
      </c>
      <c r="B39" s="445">
        <v>1.7</v>
      </c>
      <c r="C39" s="445">
        <v>1.5</v>
      </c>
      <c r="D39" s="445">
        <v>1.5</v>
      </c>
      <c r="E39" s="445">
        <f t="shared" si="0"/>
        <v>1.4505756572661492</v>
      </c>
      <c r="F39" s="445">
        <f t="shared" si="1"/>
        <v>1.4633023192753445</v>
      </c>
    </row>
    <row r="40" spans="1:6" s="431" customFormat="1" ht="10" customHeight="1">
      <c r="A40" s="444" t="s">
        <v>434</v>
      </c>
      <c r="B40" s="445">
        <v>4.7</v>
      </c>
      <c r="C40" s="445">
        <v>4.4000000000000004</v>
      </c>
      <c r="D40" s="445">
        <v>4.5999999999999996</v>
      </c>
      <c r="E40" s="445">
        <f t="shared" si="0"/>
        <v>4.537862436350343</v>
      </c>
      <c r="F40" s="445">
        <f t="shared" si="1"/>
        <v>4.6875681076040641</v>
      </c>
    </row>
    <row r="41" spans="1:6" s="431" customFormat="1" ht="10" customHeight="1">
      <c r="A41" s="444" t="s">
        <v>435</v>
      </c>
      <c r="B41" s="445">
        <v>0.6</v>
      </c>
      <c r="C41" s="445">
        <v>0.6</v>
      </c>
      <c r="D41" s="445">
        <v>0.6</v>
      </c>
      <c r="E41" s="445">
        <f t="shared" si="0"/>
        <v>0.59902303920573763</v>
      </c>
      <c r="F41" s="445">
        <f t="shared" si="1"/>
        <v>0.5886101489321931</v>
      </c>
    </row>
    <row r="42" spans="1:6" s="431" customFormat="1" ht="10" customHeight="1">
      <c r="A42" s="430" t="s">
        <v>0</v>
      </c>
      <c r="B42" s="446">
        <v>100</v>
      </c>
      <c r="C42" s="446">
        <v>100</v>
      </c>
      <c r="D42" s="446">
        <v>100</v>
      </c>
      <c r="E42" s="446">
        <f t="shared" si="0"/>
        <v>100</v>
      </c>
      <c r="F42" s="446">
        <f t="shared" si="1"/>
        <v>100</v>
      </c>
    </row>
    <row r="43" spans="1:6" s="434" customFormat="1" ht="3" customHeight="1">
      <c r="A43" s="447"/>
      <c r="B43" s="447"/>
      <c r="C43" s="447"/>
      <c r="D43" s="447"/>
      <c r="E43" s="447"/>
    </row>
    <row r="44" spans="1:6" s="431" customFormat="1" ht="10" customHeight="1">
      <c r="A44" s="430"/>
      <c r="B44" s="877" t="s">
        <v>436</v>
      </c>
      <c r="C44" s="877"/>
      <c r="D44" s="877"/>
      <c r="E44" s="877"/>
      <c r="F44" s="877"/>
    </row>
    <row r="45" spans="1:6" s="449" customFormat="1" ht="3" customHeight="1">
      <c r="A45" s="432"/>
      <c r="B45" s="448"/>
      <c r="C45" s="448"/>
      <c r="D45" s="448"/>
      <c r="E45" s="448"/>
    </row>
    <row r="46" spans="1:6" s="431" customFormat="1" ht="10" customHeight="1">
      <c r="A46" s="444" t="s">
        <v>423</v>
      </c>
      <c r="B46" s="445">
        <v>2.5</v>
      </c>
      <c r="C46" s="445">
        <v>13.1</v>
      </c>
      <c r="D46" s="445">
        <v>2.9</v>
      </c>
      <c r="E46" s="445">
        <f t="shared" ref="E46:E59" si="2">((E12-D12)*100)/D12</f>
        <v>3.4319488118925672</v>
      </c>
      <c r="F46" s="445">
        <v>-4.736845275905992</v>
      </c>
    </row>
    <row r="47" spans="1:6" s="431" customFormat="1" ht="10" customHeight="1">
      <c r="A47" s="444" t="s">
        <v>424</v>
      </c>
      <c r="B47" s="445">
        <v>-3.1</v>
      </c>
      <c r="C47" s="445">
        <v>-0.8</v>
      </c>
      <c r="D47" s="445">
        <v>-3.2</v>
      </c>
      <c r="E47" s="445">
        <f t="shared" si="2"/>
        <v>-6.4783754642386482</v>
      </c>
      <c r="F47" s="445">
        <v>11.292233787029623</v>
      </c>
    </row>
    <row r="48" spans="1:6" s="431" customFormat="1" ht="10" customHeight="1">
      <c r="A48" s="444" t="s">
        <v>425</v>
      </c>
      <c r="B48" s="445">
        <v>-9.1999999999999993</v>
      </c>
      <c r="C48" s="445">
        <v>2.2000000000000002</v>
      </c>
      <c r="D48" s="445">
        <v>-6.7</v>
      </c>
      <c r="E48" s="445">
        <f t="shared" si="2"/>
        <v>0.35020723699529643</v>
      </c>
      <c r="F48" s="445">
        <v>2.0999433827419463</v>
      </c>
    </row>
    <row r="49" spans="1:6" s="431" customFormat="1" ht="10" customHeight="1">
      <c r="A49" s="444" t="s">
        <v>426</v>
      </c>
      <c r="B49" s="445">
        <v>-19.399999999999999</v>
      </c>
      <c r="C49" s="445">
        <v>-2.2000000000000002</v>
      </c>
      <c r="D49" s="445">
        <v>-9.6999999999999993</v>
      </c>
      <c r="E49" s="445">
        <f t="shared" si="2"/>
        <v>-1.6875691626706013</v>
      </c>
      <c r="F49" s="445">
        <v>0.55341900384579312</v>
      </c>
    </row>
    <row r="50" spans="1:6" s="431" customFormat="1" ht="10" customHeight="1">
      <c r="A50" s="444" t="s">
        <v>427</v>
      </c>
      <c r="B50" s="445">
        <v>-2.6</v>
      </c>
      <c r="C50" s="445">
        <v>-2.4</v>
      </c>
      <c r="D50" s="445">
        <v>-0.8</v>
      </c>
      <c r="E50" s="445">
        <f t="shared" si="2"/>
        <v>-0.84181170273201467</v>
      </c>
      <c r="F50" s="445">
        <v>1.0625</v>
      </c>
    </row>
    <row r="51" spans="1:6" s="431" customFormat="1" ht="10" customHeight="1">
      <c r="A51" s="444" t="s">
        <v>428</v>
      </c>
      <c r="B51" s="445">
        <v>-0.4</v>
      </c>
      <c r="C51" s="445">
        <v>3.3</v>
      </c>
      <c r="D51" s="445">
        <v>0.3</v>
      </c>
      <c r="E51" s="445">
        <f t="shared" si="2"/>
        <v>1.3807957379945273</v>
      </c>
      <c r="F51" s="445">
        <v>1.6322389790194287</v>
      </c>
    </row>
    <row r="52" spans="1:6" s="431" customFormat="1" ht="10" customHeight="1">
      <c r="A52" s="444" t="s">
        <v>429</v>
      </c>
      <c r="B52" s="445">
        <v>26</v>
      </c>
      <c r="C52" s="445">
        <v>17.2</v>
      </c>
      <c r="D52" s="445">
        <v>-2.6</v>
      </c>
      <c r="E52" s="445">
        <f t="shared" si="2"/>
        <v>1.9402350715504624</v>
      </c>
      <c r="F52" s="445">
        <v>-2.5178880712231289</v>
      </c>
    </row>
    <row r="53" spans="1:6" s="431" customFormat="1" ht="10" customHeight="1">
      <c r="A53" s="444" t="s">
        <v>430</v>
      </c>
      <c r="B53" s="445">
        <v>40.299999999999997</v>
      </c>
      <c r="C53" s="445">
        <v>8.5</v>
      </c>
      <c r="D53" s="445">
        <v>-7.9</v>
      </c>
      <c r="E53" s="445">
        <f t="shared" si="2"/>
        <v>-1.2230334303123456</v>
      </c>
      <c r="F53" s="445">
        <v>-0.91084905136099414</v>
      </c>
    </row>
    <row r="54" spans="1:6" s="431" customFormat="1" ht="10" customHeight="1">
      <c r="A54" s="444" t="s">
        <v>431</v>
      </c>
      <c r="B54" s="445">
        <v>-2.2999999999999998</v>
      </c>
      <c r="C54" s="445">
        <v>2.6</v>
      </c>
      <c r="D54" s="445">
        <v>-0.6</v>
      </c>
      <c r="E54" s="445">
        <f t="shared" si="2"/>
        <v>-1.27937490785788</v>
      </c>
      <c r="F54" s="445">
        <v>4.3579810699170576</v>
      </c>
    </row>
    <row r="55" spans="1:6" s="431" customFormat="1" ht="10" customHeight="1">
      <c r="A55" s="444" t="s">
        <v>432</v>
      </c>
      <c r="B55" s="445">
        <v>-6.9</v>
      </c>
      <c r="C55" s="445">
        <v>-1.4</v>
      </c>
      <c r="D55" s="445">
        <v>-4.3</v>
      </c>
      <c r="E55" s="445">
        <f t="shared" si="2"/>
        <v>-4.023503077783996</v>
      </c>
      <c r="F55" s="445">
        <v>-1.8220511923503002</v>
      </c>
    </row>
    <row r="56" spans="1:6" s="431" customFormat="1" ht="10" customHeight="1">
      <c r="A56" s="444" t="s">
        <v>433</v>
      </c>
      <c r="B56" s="445">
        <v>-5.0999999999999996</v>
      </c>
      <c r="C56" s="445">
        <v>-1.8</v>
      </c>
      <c r="D56" s="445">
        <v>-1.5</v>
      </c>
      <c r="E56" s="445">
        <f t="shared" si="2"/>
        <v>-1.3515209091397946</v>
      </c>
      <c r="F56" s="445">
        <v>-0.57236304170073582</v>
      </c>
    </row>
    <row r="57" spans="1:6" s="431" customFormat="1" ht="10" customHeight="1">
      <c r="A57" s="444" t="s">
        <v>434</v>
      </c>
      <c r="B57" s="445">
        <v>4.8</v>
      </c>
      <c r="C57" s="445">
        <v>0.6</v>
      </c>
      <c r="D57" s="445">
        <v>4.7</v>
      </c>
      <c r="E57" s="445">
        <f t="shared" si="2"/>
        <v>1.0998625905786463</v>
      </c>
      <c r="F57" s="445">
        <v>1.8145173000633106</v>
      </c>
    </row>
    <row r="58" spans="1:6" s="431" customFormat="1" ht="10" customHeight="1">
      <c r="A58" s="444" t="s">
        <v>435</v>
      </c>
      <c r="B58" s="445">
        <v>-6.7</v>
      </c>
      <c r="C58" s="445">
        <v>-0.1</v>
      </c>
      <c r="D58" s="445">
        <v>5.5</v>
      </c>
      <c r="E58" s="445">
        <f t="shared" si="2"/>
        <v>1.8097925906016217</v>
      </c>
      <c r="F58" s="445">
        <v>-3.1504378052536626</v>
      </c>
    </row>
    <row r="59" spans="1:6" s="431" customFormat="1" ht="10" customHeight="1">
      <c r="A59" s="430" t="s">
        <v>0</v>
      </c>
      <c r="B59" s="450">
        <v>4.8</v>
      </c>
      <c r="C59" s="450">
        <v>8.8000000000000007</v>
      </c>
      <c r="D59" s="450">
        <v>-0.1</v>
      </c>
      <c r="E59" s="450">
        <f t="shared" si="2"/>
        <v>1.6466767473586408</v>
      </c>
      <c r="F59" s="450">
        <v>-1.4371070616294996</v>
      </c>
    </row>
    <row r="60" spans="1:6" s="434" customFormat="1" ht="3" customHeight="1">
      <c r="A60" s="451"/>
      <c r="B60" s="452"/>
      <c r="C60" s="452"/>
      <c r="D60" s="452"/>
      <c r="E60" s="453"/>
      <c r="F60" s="663"/>
    </row>
    <row r="61" spans="1:6" s="434" customFormat="1" ht="3" customHeight="1">
      <c r="A61" s="432"/>
      <c r="B61" s="454"/>
      <c r="C61" s="454"/>
      <c r="D61" s="454"/>
      <c r="E61" s="455"/>
    </row>
    <row r="62" spans="1:6" s="224" customFormat="1" ht="10" customHeight="1">
      <c r="A62" s="456" t="s">
        <v>437</v>
      </c>
      <c r="B62" s="456"/>
      <c r="C62" s="456"/>
      <c r="D62" s="456"/>
      <c r="E62" s="456"/>
    </row>
    <row r="63" spans="1:6">
      <c r="A63" s="238"/>
      <c r="B63" s="238"/>
      <c r="C63" s="238"/>
      <c r="D63" s="238"/>
      <c r="E63" s="238"/>
    </row>
    <row r="64" spans="1:6">
      <c r="A64" s="238"/>
      <c r="B64" s="238"/>
      <c r="C64" s="238"/>
      <c r="D64" s="238"/>
      <c r="E64" s="238"/>
    </row>
    <row r="65" spans="1:5">
      <c r="A65" s="238"/>
      <c r="B65" s="238"/>
      <c r="C65" s="238"/>
      <c r="D65" s="238"/>
      <c r="E65" s="238"/>
    </row>
    <row r="66" spans="1:5">
      <c r="A66" s="238"/>
      <c r="B66" s="238"/>
      <c r="C66" s="238"/>
      <c r="D66" s="238"/>
      <c r="E66" s="238"/>
    </row>
    <row r="67" spans="1:5">
      <c r="A67" s="238"/>
      <c r="B67" s="238"/>
      <c r="C67" s="238"/>
      <c r="D67" s="238"/>
      <c r="E67" s="238"/>
    </row>
    <row r="68" spans="1:5">
      <c r="A68" s="238"/>
      <c r="B68" s="238"/>
      <c r="C68" s="238"/>
      <c r="D68" s="238"/>
      <c r="E68" s="238"/>
    </row>
    <row r="69" spans="1:5">
      <c r="A69" s="238"/>
      <c r="B69" s="238"/>
      <c r="C69" s="238"/>
      <c r="D69" s="238"/>
      <c r="E69" s="238"/>
    </row>
    <row r="70" spans="1:5">
      <c r="A70" s="238"/>
      <c r="B70" s="238"/>
      <c r="C70" s="238"/>
      <c r="D70" s="238"/>
      <c r="E70" s="238"/>
    </row>
    <row r="71" spans="1:5">
      <c r="A71" s="238"/>
      <c r="B71" s="238"/>
      <c r="C71" s="238"/>
      <c r="D71" s="238"/>
      <c r="E71" s="238"/>
    </row>
    <row r="72" spans="1:5">
      <c r="A72" s="238"/>
      <c r="B72" s="238"/>
      <c r="C72" s="238"/>
      <c r="D72" s="238"/>
      <c r="E72" s="238"/>
    </row>
    <row r="73" spans="1:5">
      <c r="A73" s="238"/>
      <c r="B73" s="238"/>
      <c r="C73" s="238"/>
      <c r="D73" s="238"/>
      <c r="E73" s="238"/>
    </row>
    <row r="74" spans="1:5">
      <c r="A74" s="238"/>
      <c r="B74" s="238"/>
      <c r="C74" s="238"/>
      <c r="D74" s="238"/>
      <c r="E74" s="238"/>
    </row>
    <row r="75" spans="1:5">
      <c r="A75" s="238"/>
      <c r="B75" s="238"/>
      <c r="C75" s="238"/>
      <c r="D75" s="238"/>
      <c r="E75" s="238"/>
    </row>
    <row r="76" spans="1:5">
      <c r="A76" s="238"/>
      <c r="B76" s="238"/>
      <c r="C76" s="238"/>
      <c r="D76" s="238"/>
      <c r="E76" s="238"/>
    </row>
    <row r="77" spans="1:5">
      <c r="A77" s="238"/>
      <c r="B77" s="238"/>
      <c r="C77" s="238"/>
      <c r="D77" s="238"/>
      <c r="E77" s="238"/>
    </row>
    <row r="78" spans="1:5">
      <c r="A78" s="238"/>
      <c r="B78" s="238"/>
      <c r="C78" s="238"/>
      <c r="D78" s="238"/>
      <c r="E78" s="238"/>
    </row>
    <row r="79" spans="1:5">
      <c r="A79" s="238"/>
      <c r="B79" s="238"/>
      <c r="C79" s="238"/>
      <c r="D79" s="238"/>
      <c r="E79" s="238"/>
    </row>
    <row r="80" spans="1:5">
      <c r="A80" s="238"/>
      <c r="B80" s="238"/>
      <c r="C80" s="238"/>
      <c r="D80" s="238"/>
      <c r="E80" s="238"/>
    </row>
    <row r="81" spans="1:5">
      <c r="A81" s="238"/>
      <c r="B81" s="238"/>
      <c r="C81" s="238"/>
      <c r="D81" s="238"/>
      <c r="E81" s="238"/>
    </row>
    <row r="82" spans="1:5">
      <c r="A82" s="238"/>
      <c r="B82" s="238"/>
      <c r="C82" s="238"/>
      <c r="D82" s="238"/>
      <c r="E82" s="238"/>
    </row>
    <row r="83" spans="1:5">
      <c r="A83" s="238"/>
      <c r="B83" s="238"/>
      <c r="C83" s="238"/>
      <c r="D83" s="238"/>
      <c r="E83" s="238"/>
    </row>
    <row r="84" spans="1:5">
      <c r="A84" s="238"/>
      <c r="B84" s="238"/>
      <c r="C84" s="238"/>
      <c r="D84" s="238"/>
      <c r="E84" s="238"/>
    </row>
    <row r="85" spans="1:5">
      <c r="A85" s="238"/>
      <c r="B85" s="238"/>
      <c r="C85" s="238"/>
      <c r="D85" s="238"/>
      <c r="E85" s="238"/>
    </row>
    <row r="86" spans="1:5">
      <c r="A86" s="238"/>
      <c r="B86" s="238"/>
      <c r="C86" s="238"/>
      <c r="D86" s="238"/>
      <c r="E86" s="238"/>
    </row>
    <row r="87" spans="1:5">
      <c r="A87" s="238"/>
      <c r="B87" s="238"/>
      <c r="C87" s="238"/>
      <c r="D87" s="238"/>
      <c r="E87" s="238"/>
    </row>
    <row r="88" spans="1:5">
      <c r="A88" s="238"/>
      <c r="B88" s="238"/>
      <c r="C88" s="238"/>
      <c r="D88" s="238"/>
      <c r="E88" s="238"/>
    </row>
    <row r="89" spans="1:5">
      <c r="A89" s="238"/>
      <c r="B89" s="238"/>
      <c r="C89" s="238"/>
      <c r="D89" s="238"/>
      <c r="E89" s="238"/>
    </row>
    <row r="90" spans="1:5">
      <c r="A90" s="238"/>
      <c r="B90" s="238"/>
      <c r="C90" s="238"/>
      <c r="D90" s="238"/>
      <c r="E90" s="238"/>
    </row>
    <row r="91" spans="1:5">
      <c r="A91" s="238"/>
      <c r="B91" s="238"/>
      <c r="C91" s="238"/>
      <c r="D91" s="238"/>
      <c r="E91" s="238"/>
    </row>
    <row r="92" spans="1:5">
      <c r="A92" s="238"/>
      <c r="B92" s="238"/>
      <c r="C92" s="238"/>
      <c r="D92" s="238"/>
      <c r="E92" s="238"/>
    </row>
    <row r="93" spans="1:5">
      <c r="A93" s="238"/>
      <c r="B93" s="238"/>
      <c r="C93" s="238"/>
      <c r="D93" s="238"/>
      <c r="E93" s="238"/>
    </row>
    <row r="94" spans="1:5">
      <c r="A94" s="238"/>
      <c r="B94" s="238"/>
      <c r="C94" s="238"/>
      <c r="D94" s="238"/>
      <c r="E94" s="238"/>
    </row>
    <row r="95" spans="1:5">
      <c r="A95" s="238"/>
      <c r="B95" s="238"/>
      <c r="C95" s="238"/>
      <c r="D95" s="238"/>
      <c r="E95" s="238"/>
    </row>
    <row r="96" spans="1:5">
      <c r="A96" s="238"/>
      <c r="B96" s="238"/>
      <c r="C96" s="238"/>
      <c r="D96" s="238"/>
      <c r="E96" s="238"/>
    </row>
    <row r="97" spans="1:5">
      <c r="A97" s="238"/>
      <c r="B97" s="238"/>
      <c r="C97" s="238"/>
      <c r="D97" s="238"/>
      <c r="E97" s="238"/>
    </row>
    <row r="98" spans="1:5">
      <c r="A98" s="238"/>
      <c r="B98" s="238"/>
      <c r="C98" s="238"/>
      <c r="D98" s="238"/>
      <c r="E98" s="238"/>
    </row>
    <row r="99" spans="1:5">
      <c r="A99" s="238"/>
      <c r="B99" s="238"/>
      <c r="C99" s="238"/>
      <c r="D99" s="238"/>
      <c r="E99" s="238"/>
    </row>
    <row r="100" spans="1:5">
      <c r="A100" s="238"/>
      <c r="B100" s="238"/>
      <c r="C100" s="238"/>
      <c r="D100" s="238"/>
      <c r="E100" s="238"/>
    </row>
    <row r="101" spans="1:5">
      <c r="A101" s="238"/>
      <c r="B101" s="238"/>
      <c r="C101" s="238"/>
      <c r="D101" s="238"/>
      <c r="E101" s="238"/>
    </row>
    <row r="102" spans="1:5">
      <c r="A102" s="238"/>
      <c r="B102" s="238"/>
      <c r="C102" s="238"/>
      <c r="D102" s="238"/>
      <c r="E102" s="238"/>
    </row>
    <row r="103" spans="1:5">
      <c r="A103" s="238"/>
      <c r="B103" s="238"/>
      <c r="C103" s="238"/>
      <c r="D103" s="238"/>
      <c r="E103" s="238"/>
    </row>
    <row r="104" spans="1:5">
      <c r="A104" s="238"/>
      <c r="B104" s="238"/>
      <c r="C104" s="238"/>
      <c r="D104" s="238"/>
      <c r="E104" s="238"/>
    </row>
    <row r="105" spans="1:5">
      <c r="A105" s="238"/>
      <c r="B105" s="238"/>
      <c r="C105" s="238"/>
      <c r="D105" s="238"/>
      <c r="E105" s="238"/>
    </row>
    <row r="106" spans="1:5">
      <c r="A106" s="238"/>
      <c r="B106" s="238"/>
      <c r="C106" s="238"/>
      <c r="D106" s="238"/>
      <c r="E106" s="238"/>
    </row>
    <row r="107" spans="1:5">
      <c r="A107" s="238"/>
      <c r="B107" s="238"/>
      <c r="C107" s="238"/>
      <c r="D107" s="238"/>
      <c r="E107" s="238"/>
    </row>
    <row r="108" spans="1:5">
      <c r="A108" s="238"/>
      <c r="B108" s="238"/>
      <c r="C108" s="238"/>
      <c r="D108" s="238"/>
      <c r="E108" s="238"/>
    </row>
    <row r="109" spans="1:5">
      <c r="A109" s="238"/>
      <c r="B109" s="238"/>
      <c r="C109" s="238"/>
      <c r="D109" s="238"/>
      <c r="E109" s="238"/>
    </row>
    <row r="110" spans="1:5">
      <c r="A110" s="238"/>
      <c r="B110" s="238"/>
      <c r="C110" s="238"/>
      <c r="D110" s="238"/>
      <c r="E110" s="238"/>
    </row>
    <row r="111" spans="1:5">
      <c r="A111" s="238"/>
      <c r="B111" s="238"/>
      <c r="C111" s="238"/>
      <c r="D111" s="238"/>
      <c r="E111" s="238"/>
    </row>
    <row r="112" spans="1:5">
      <c r="A112" s="238"/>
      <c r="B112" s="238"/>
      <c r="C112" s="238"/>
      <c r="D112" s="238"/>
      <c r="E112" s="238"/>
    </row>
    <row r="113" spans="1:5">
      <c r="A113" s="238"/>
      <c r="B113" s="238"/>
      <c r="C113" s="238"/>
      <c r="D113" s="238"/>
      <c r="E113" s="238"/>
    </row>
    <row r="114" spans="1:5">
      <c r="A114" s="238"/>
      <c r="B114" s="238"/>
      <c r="C114" s="238"/>
      <c r="D114" s="238"/>
      <c r="E114" s="238"/>
    </row>
    <row r="115" spans="1:5">
      <c r="A115" s="238"/>
      <c r="B115" s="238"/>
      <c r="C115" s="238"/>
      <c r="D115" s="238"/>
      <c r="E115" s="238"/>
    </row>
    <row r="116" spans="1:5">
      <c r="A116" s="238"/>
      <c r="B116" s="238"/>
      <c r="C116" s="238"/>
      <c r="D116" s="238"/>
      <c r="E116" s="238"/>
    </row>
    <row r="117" spans="1:5">
      <c r="A117" s="238"/>
      <c r="B117" s="238"/>
      <c r="C117" s="238"/>
      <c r="D117" s="238"/>
      <c r="E117" s="238"/>
    </row>
    <row r="118" spans="1:5">
      <c r="A118" s="238"/>
      <c r="B118" s="238"/>
      <c r="C118" s="238"/>
      <c r="D118" s="238"/>
      <c r="E118" s="238"/>
    </row>
    <row r="119" spans="1:5">
      <c r="A119" s="238"/>
      <c r="B119" s="238"/>
      <c r="C119" s="238"/>
      <c r="D119" s="238"/>
      <c r="E119" s="238"/>
    </row>
    <row r="120" spans="1:5">
      <c r="A120" s="238"/>
      <c r="B120" s="238"/>
      <c r="C120" s="238"/>
      <c r="D120" s="238"/>
      <c r="E120" s="238"/>
    </row>
    <row r="121" spans="1:5">
      <c r="A121" s="238"/>
      <c r="B121" s="238"/>
      <c r="C121" s="238"/>
      <c r="D121" s="238"/>
      <c r="E121" s="238"/>
    </row>
    <row r="122" spans="1:5">
      <c r="A122" s="238"/>
      <c r="B122" s="238"/>
      <c r="C122" s="238"/>
      <c r="D122" s="238"/>
      <c r="E122" s="238"/>
    </row>
    <row r="123" spans="1:5">
      <c r="A123" s="238"/>
      <c r="B123" s="238"/>
      <c r="C123" s="238"/>
      <c r="D123" s="238"/>
      <c r="E123" s="238"/>
    </row>
    <row r="124" spans="1:5">
      <c r="A124" s="238"/>
      <c r="B124" s="238"/>
      <c r="C124" s="238"/>
      <c r="D124" s="238"/>
      <c r="E124" s="238"/>
    </row>
    <row r="125" spans="1:5">
      <c r="A125" s="238"/>
      <c r="B125" s="238"/>
      <c r="C125" s="238"/>
      <c r="D125" s="238"/>
      <c r="E125" s="238"/>
    </row>
    <row r="126" spans="1:5">
      <c r="A126" s="238"/>
      <c r="B126" s="238"/>
      <c r="C126" s="238"/>
      <c r="D126" s="238"/>
      <c r="E126" s="238"/>
    </row>
    <row r="127" spans="1:5">
      <c r="A127" s="238"/>
      <c r="B127" s="238"/>
      <c r="C127" s="238"/>
      <c r="D127" s="238"/>
      <c r="E127" s="238"/>
    </row>
    <row r="128" spans="1:5">
      <c r="A128" s="238"/>
      <c r="B128" s="238"/>
      <c r="C128" s="238"/>
      <c r="D128" s="238"/>
      <c r="E128" s="238"/>
    </row>
    <row r="129" spans="1:5">
      <c r="A129" s="238"/>
      <c r="B129" s="238"/>
      <c r="C129" s="238"/>
      <c r="D129" s="238"/>
      <c r="E129" s="238"/>
    </row>
    <row r="130" spans="1:5">
      <c r="A130" s="238"/>
      <c r="B130" s="238"/>
      <c r="C130" s="238"/>
      <c r="D130" s="238"/>
      <c r="E130" s="238"/>
    </row>
    <row r="131" spans="1:5">
      <c r="A131" s="238"/>
      <c r="B131" s="238"/>
      <c r="C131" s="238"/>
      <c r="D131" s="238"/>
      <c r="E131" s="238"/>
    </row>
    <row r="132" spans="1:5">
      <c r="A132" s="238"/>
      <c r="B132" s="238"/>
      <c r="C132" s="238"/>
      <c r="D132" s="238"/>
      <c r="E132" s="238"/>
    </row>
    <row r="133" spans="1:5">
      <c r="A133" s="238"/>
      <c r="B133" s="238"/>
      <c r="C133" s="238"/>
      <c r="D133" s="238"/>
      <c r="E133" s="238"/>
    </row>
    <row r="134" spans="1:5">
      <c r="A134" s="238"/>
      <c r="B134" s="238"/>
      <c r="C134" s="238"/>
      <c r="D134" s="238"/>
      <c r="E134" s="238"/>
    </row>
    <row r="135" spans="1:5">
      <c r="A135" s="238"/>
      <c r="B135" s="238"/>
      <c r="C135" s="238"/>
      <c r="D135" s="238"/>
      <c r="E135" s="238"/>
    </row>
    <row r="136" spans="1:5">
      <c r="A136" s="238"/>
      <c r="B136" s="238"/>
      <c r="C136" s="238"/>
      <c r="D136" s="238"/>
      <c r="E136" s="238"/>
    </row>
    <row r="137" spans="1:5">
      <c r="A137" s="238"/>
      <c r="B137" s="238"/>
      <c r="C137" s="238"/>
      <c r="D137" s="238"/>
      <c r="E137" s="238"/>
    </row>
    <row r="138" spans="1:5">
      <c r="A138" s="238"/>
      <c r="B138" s="238"/>
      <c r="C138" s="238"/>
      <c r="D138" s="238"/>
      <c r="E138" s="238"/>
    </row>
    <row r="139" spans="1:5">
      <c r="A139" s="238"/>
      <c r="B139" s="238"/>
      <c r="C139" s="238"/>
      <c r="D139" s="238"/>
      <c r="E139" s="238"/>
    </row>
    <row r="140" spans="1:5">
      <c r="A140" s="238"/>
      <c r="B140" s="238"/>
      <c r="C140" s="238"/>
      <c r="D140" s="238"/>
      <c r="E140" s="238"/>
    </row>
    <row r="141" spans="1:5">
      <c r="A141" s="238"/>
      <c r="B141" s="238"/>
      <c r="C141" s="238"/>
      <c r="D141" s="238"/>
      <c r="E141" s="238"/>
    </row>
    <row r="142" spans="1:5">
      <c r="A142" s="238"/>
      <c r="B142" s="238"/>
      <c r="C142" s="238"/>
      <c r="D142" s="238"/>
      <c r="E142" s="238"/>
    </row>
    <row r="143" spans="1:5">
      <c r="A143" s="238"/>
      <c r="B143" s="238"/>
      <c r="C143" s="238"/>
      <c r="D143" s="238"/>
      <c r="E143" s="238"/>
    </row>
    <row r="144" spans="1:5">
      <c r="A144" s="238"/>
      <c r="B144" s="238"/>
      <c r="C144" s="238"/>
      <c r="D144" s="238"/>
      <c r="E144" s="238"/>
    </row>
    <row r="145" spans="1:5">
      <c r="A145" s="238"/>
      <c r="B145" s="238"/>
      <c r="C145" s="238"/>
      <c r="D145" s="238"/>
      <c r="E145" s="238"/>
    </row>
    <row r="146" spans="1:5">
      <c r="A146" s="238"/>
      <c r="B146" s="238"/>
      <c r="C146" s="238"/>
      <c r="D146" s="238"/>
      <c r="E146" s="238"/>
    </row>
    <row r="147" spans="1:5">
      <c r="A147" s="238"/>
      <c r="B147" s="238"/>
      <c r="C147" s="238"/>
      <c r="D147" s="238"/>
      <c r="E147" s="238"/>
    </row>
    <row r="148" spans="1:5">
      <c r="A148" s="238"/>
      <c r="B148" s="238"/>
      <c r="C148" s="238"/>
      <c r="D148" s="238"/>
      <c r="E148" s="238"/>
    </row>
    <row r="149" spans="1:5">
      <c r="A149" s="238"/>
      <c r="B149" s="238"/>
      <c r="C149" s="238"/>
      <c r="D149" s="238"/>
      <c r="E149" s="238"/>
    </row>
    <row r="150" spans="1:5">
      <c r="A150" s="238"/>
      <c r="B150" s="238"/>
      <c r="C150" s="238"/>
      <c r="D150" s="238"/>
      <c r="E150" s="238"/>
    </row>
    <row r="151" spans="1:5">
      <c r="A151" s="238"/>
      <c r="B151" s="238"/>
      <c r="C151" s="238"/>
      <c r="D151" s="238"/>
      <c r="E151" s="238"/>
    </row>
    <row r="152" spans="1:5">
      <c r="A152" s="238"/>
      <c r="B152" s="238"/>
      <c r="C152" s="238"/>
      <c r="D152" s="238"/>
      <c r="E152" s="238"/>
    </row>
    <row r="153" spans="1:5">
      <c r="A153" s="238"/>
      <c r="B153" s="238"/>
      <c r="C153" s="238"/>
      <c r="D153" s="238"/>
      <c r="E153" s="238"/>
    </row>
    <row r="154" spans="1:5">
      <c r="A154" s="238"/>
      <c r="B154" s="238"/>
      <c r="C154" s="238"/>
      <c r="D154" s="238"/>
      <c r="E154" s="238"/>
    </row>
    <row r="155" spans="1:5">
      <c r="A155" s="238"/>
      <c r="B155" s="238"/>
      <c r="C155" s="238"/>
      <c r="D155" s="238"/>
      <c r="E155" s="238"/>
    </row>
    <row r="156" spans="1:5">
      <c r="A156" s="238"/>
      <c r="B156" s="238"/>
      <c r="C156" s="238"/>
      <c r="D156" s="238"/>
      <c r="E156" s="238"/>
    </row>
    <row r="157" spans="1:5">
      <c r="A157" s="238"/>
      <c r="B157" s="238"/>
      <c r="C157" s="238"/>
      <c r="D157" s="238"/>
      <c r="E157" s="238"/>
    </row>
    <row r="158" spans="1:5">
      <c r="A158" s="238"/>
      <c r="B158" s="238"/>
      <c r="C158" s="238"/>
      <c r="D158" s="238"/>
      <c r="E158" s="238"/>
    </row>
    <row r="159" spans="1:5">
      <c r="A159" s="238"/>
      <c r="B159" s="238"/>
      <c r="C159" s="238"/>
      <c r="D159" s="238"/>
      <c r="E159" s="238"/>
    </row>
    <row r="160" spans="1:5">
      <c r="A160" s="238"/>
      <c r="B160" s="238"/>
      <c r="C160" s="238"/>
      <c r="D160" s="238"/>
      <c r="E160" s="238"/>
    </row>
    <row r="161" spans="1:5">
      <c r="A161" s="238"/>
      <c r="B161" s="238"/>
      <c r="C161" s="238"/>
      <c r="D161" s="238"/>
      <c r="E161" s="238"/>
    </row>
    <row r="162" spans="1:5">
      <c r="A162" s="238"/>
      <c r="B162" s="238"/>
      <c r="C162" s="238"/>
      <c r="D162" s="238"/>
      <c r="E162" s="238"/>
    </row>
    <row r="163" spans="1:5">
      <c r="A163" s="238"/>
      <c r="B163" s="238"/>
      <c r="C163" s="238"/>
      <c r="D163" s="238"/>
      <c r="E163" s="238"/>
    </row>
    <row r="164" spans="1:5">
      <c r="A164" s="238"/>
      <c r="B164" s="238"/>
      <c r="C164" s="238"/>
      <c r="D164" s="238"/>
      <c r="E164" s="238"/>
    </row>
    <row r="165" spans="1:5">
      <c r="A165" s="238"/>
      <c r="B165" s="238"/>
      <c r="C165" s="238"/>
      <c r="D165" s="238"/>
      <c r="E165" s="238"/>
    </row>
    <row r="166" spans="1:5">
      <c r="A166" s="238"/>
      <c r="B166" s="238"/>
      <c r="C166" s="238"/>
      <c r="D166" s="238"/>
      <c r="E166" s="238"/>
    </row>
    <row r="167" spans="1:5">
      <c r="A167" s="238"/>
      <c r="B167" s="238"/>
      <c r="C167" s="238"/>
      <c r="D167" s="238"/>
      <c r="E167" s="238"/>
    </row>
    <row r="168" spans="1:5">
      <c r="A168" s="238"/>
      <c r="B168" s="238"/>
      <c r="C168" s="238"/>
      <c r="D168" s="238"/>
      <c r="E168" s="238"/>
    </row>
    <row r="169" spans="1:5">
      <c r="A169" s="238"/>
      <c r="B169" s="238"/>
      <c r="C169" s="238"/>
      <c r="D169" s="238"/>
      <c r="E169" s="238"/>
    </row>
    <row r="170" spans="1:5">
      <c r="A170" s="238"/>
      <c r="B170" s="238"/>
      <c r="C170" s="238"/>
      <c r="D170" s="238"/>
      <c r="E170" s="238"/>
    </row>
    <row r="171" spans="1:5">
      <c r="A171" s="238"/>
      <c r="B171" s="238"/>
      <c r="C171" s="238"/>
      <c r="D171" s="238"/>
      <c r="E171" s="238"/>
    </row>
    <row r="172" spans="1:5">
      <c r="A172" s="238"/>
      <c r="B172" s="238"/>
      <c r="C172" s="238"/>
      <c r="D172" s="238"/>
      <c r="E172" s="238"/>
    </row>
    <row r="173" spans="1:5">
      <c r="A173" s="238"/>
      <c r="B173" s="238"/>
      <c r="C173" s="238"/>
      <c r="D173" s="238"/>
      <c r="E173" s="238"/>
    </row>
    <row r="174" spans="1:5">
      <c r="A174" s="238"/>
      <c r="B174" s="238"/>
      <c r="C174" s="238"/>
      <c r="D174" s="238"/>
      <c r="E174" s="238"/>
    </row>
    <row r="175" spans="1:5">
      <c r="A175" s="238"/>
      <c r="B175" s="238"/>
      <c r="C175" s="238"/>
      <c r="D175" s="238"/>
      <c r="E175" s="238"/>
    </row>
    <row r="176" spans="1:5">
      <c r="A176" s="238"/>
      <c r="B176" s="238"/>
      <c r="C176" s="238"/>
      <c r="D176" s="238"/>
      <c r="E176" s="238"/>
    </row>
    <row r="177" spans="1:5">
      <c r="A177" s="238"/>
      <c r="B177" s="238"/>
      <c r="C177" s="238"/>
      <c r="D177" s="238"/>
      <c r="E177" s="238"/>
    </row>
    <row r="178" spans="1:5">
      <c r="A178" s="238"/>
      <c r="B178" s="238"/>
      <c r="C178" s="238"/>
      <c r="D178" s="238"/>
      <c r="E178" s="238"/>
    </row>
    <row r="179" spans="1:5">
      <c r="A179" s="238"/>
      <c r="B179" s="238"/>
      <c r="C179" s="238"/>
      <c r="D179" s="238"/>
      <c r="E179" s="238"/>
    </row>
    <row r="180" spans="1:5">
      <c r="A180" s="238"/>
      <c r="B180" s="238"/>
      <c r="C180" s="238"/>
      <c r="D180" s="238"/>
      <c r="E180" s="238"/>
    </row>
    <row r="181" spans="1:5">
      <c r="A181" s="238"/>
      <c r="B181" s="238"/>
      <c r="C181" s="238"/>
      <c r="D181" s="238"/>
      <c r="E181" s="238"/>
    </row>
    <row r="182" spans="1:5">
      <c r="A182" s="238"/>
      <c r="B182" s="238"/>
      <c r="C182" s="238"/>
      <c r="D182" s="238"/>
      <c r="E182" s="238"/>
    </row>
    <row r="183" spans="1:5">
      <c r="A183" s="238"/>
      <c r="B183" s="238"/>
      <c r="C183" s="238"/>
      <c r="D183" s="238"/>
      <c r="E183" s="238"/>
    </row>
    <row r="184" spans="1:5">
      <c r="A184" s="238"/>
      <c r="B184" s="238"/>
      <c r="C184" s="238"/>
      <c r="D184" s="238"/>
      <c r="E184" s="238"/>
    </row>
    <row r="185" spans="1:5">
      <c r="A185" s="238"/>
      <c r="B185" s="238"/>
      <c r="C185" s="238"/>
      <c r="D185" s="238"/>
      <c r="E185" s="238"/>
    </row>
    <row r="186" spans="1:5">
      <c r="A186" s="238"/>
      <c r="B186" s="238"/>
      <c r="C186" s="238"/>
      <c r="D186" s="238"/>
      <c r="E186" s="238"/>
    </row>
    <row r="187" spans="1:5">
      <c r="A187" s="238"/>
      <c r="B187" s="238"/>
      <c r="C187" s="238"/>
      <c r="D187" s="238"/>
      <c r="E187" s="238"/>
    </row>
    <row r="188" spans="1:5">
      <c r="A188" s="238"/>
      <c r="B188" s="238"/>
      <c r="C188" s="238"/>
      <c r="D188" s="238"/>
      <c r="E188" s="238"/>
    </row>
    <row r="189" spans="1:5">
      <c r="A189" s="238"/>
      <c r="B189" s="238"/>
      <c r="C189" s="238"/>
      <c r="D189" s="238"/>
      <c r="E189" s="238"/>
    </row>
    <row r="190" spans="1:5">
      <c r="A190" s="238"/>
      <c r="B190" s="238"/>
      <c r="C190" s="238"/>
      <c r="D190" s="238"/>
      <c r="E190" s="238"/>
    </row>
    <row r="191" spans="1:5">
      <c r="A191" s="238"/>
      <c r="B191" s="238"/>
      <c r="C191" s="238"/>
      <c r="D191" s="238"/>
      <c r="E191" s="238"/>
    </row>
    <row r="192" spans="1:5">
      <c r="A192" s="238"/>
      <c r="B192" s="238"/>
      <c r="C192" s="238"/>
      <c r="D192" s="238"/>
      <c r="E192" s="238"/>
    </row>
    <row r="193" spans="1:5">
      <c r="A193" s="238"/>
      <c r="B193" s="238"/>
      <c r="C193" s="238"/>
      <c r="D193" s="238"/>
      <c r="E193" s="238"/>
    </row>
    <row r="194" spans="1:5">
      <c r="A194" s="238"/>
      <c r="B194" s="238"/>
      <c r="C194" s="238"/>
      <c r="D194" s="238"/>
      <c r="E194" s="238"/>
    </row>
    <row r="195" spans="1:5">
      <c r="A195" s="238"/>
      <c r="B195" s="238"/>
      <c r="C195" s="238"/>
      <c r="D195" s="238"/>
      <c r="E195" s="238"/>
    </row>
    <row r="196" spans="1:5">
      <c r="A196" s="238"/>
      <c r="B196" s="238"/>
      <c r="C196" s="238"/>
      <c r="D196" s="238"/>
      <c r="E196" s="238"/>
    </row>
    <row r="197" spans="1:5">
      <c r="A197" s="238"/>
      <c r="B197" s="238"/>
      <c r="C197" s="238"/>
      <c r="D197" s="238"/>
      <c r="E197" s="238"/>
    </row>
    <row r="198" spans="1:5">
      <c r="A198" s="238"/>
      <c r="B198" s="238"/>
      <c r="C198" s="238"/>
      <c r="D198" s="238"/>
      <c r="E198" s="238"/>
    </row>
    <row r="199" spans="1:5">
      <c r="A199" s="238"/>
      <c r="B199" s="238"/>
      <c r="C199" s="238"/>
      <c r="D199" s="238"/>
      <c r="E199" s="238"/>
    </row>
    <row r="200" spans="1:5">
      <c r="A200" s="238"/>
      <c r="B200" s="238"/>
      <c r="C200" s="238"/>
      <c r="D200" s="238"/>
      <c r="E200" s="238"/>
    </row>
    <row r="201" spans="1:5">
      <c r="A201" s="238"/>
      <c r="B201" s="238"/>
      <c r="C201" s="238"/>
      <c r="D201" s="238"/>
      <c r="E201" s="238"/>
    </row>
    <row r="202" spans="1:5">
      <c r="A202" s="238"/>
      <c r="B202" s="238"/>
      <c r="C202" s="238"/>
      <c r="D202" s="238"/>
      <c r="E202" s="238"/>
    </row>
    <row r="203" spans="1:5">
      <c r="A203" s="238"/>
      <c r="B203" s="238"/>
      <c r="C203" s="238"/>
      <c r="D203" s="238"/>
      <c r="E203" s="238"/>
    </row>
    <row r="204" spans="1:5">
      <c r="A204" s="238"/>
      <c r="B204" s="238"/>
      <c r="C204" s="238"/>
      <c r="D204" s="238"/>
      <c r="E204" s="238"/>
    </row>
    <row r="205" spans="1:5">
      <c r="A205" s="238"/>
      <c r="B205" s="238"/>
      <c r="C205" s="238"/>
      <c r="D205" s="238"/>
      <c r="E205" s="238"/>
    </row>
    <row r="206" spans="1:5">
      <c r="A206" s="238"/>
      <c r="B206" s="238"/>
      <c r="C206" s="238"/>
      <c r="D206" s="238"/>
      <c r="E206" s="238"/>
    </row>
    <row r="207" spans="1:5">
      <c r="A207" s="238"/>
      <c r="B207" s="238"/>
      <c r="C207" s="238"/>
      <c r="D207" s="238"/>
      <c r="E207" s="238"/>
    </row>
    <row r="208" spans="1:5">
      <c r="A208" s="238"/>
      <c r="B208" s="238"/>
      <c r="C208" s="238"/>
      <c r="D208" s="238"/>
      <c r="E208" s="238"/>
    </row>
    <row r="209" spans="1:5">
      <c r="A209" s="238"/>
      <c r="B209" s="238"/>
      <c r="C209" s="238"/>
      <c r="D209" s="238"/>
      <c r="E209" s="238"/>
    </row>
    <row r="210" spans="1:5">
      <c r="A210" s="238"/>
      <c r="B210" s="238"/>
      <c r="C210" s="238"/>
      <c r="D210" s="238"/>
      <c r="E210" s="238"/>
    </row>
    <row r="211" spans="1:5">
      <c r="A211" s="238"/>
      <c r="B211" s="238"/>
      <c r="C211" s="238"/>
      <c r="D211" s="238"/>
      <c r="E211" s="238"/>
    </row>
    <row r="212" spans="1:5">
      <c r="A212" s="238"/>
      <c r="B212" s="238"/>
      <c r="C212" s="238"/>
      <c r="D212" s="238"/>
      <c r="E212" s="238"/>
    </row>
    <row r="213" spans="1:5">
      <c r="A213" s="238"/>
      <c r="B213" s="238"/>
      <c r="C213" s="238"/>
      <c r="D213" s="238"/>
      <c r="E213" s="238"/>
    </row>
    <row r="214" spans="1:5">
      <c r="A214" s="238"/>
      <c r="B214" s="238"/>
      <c r="C214" s="238"/>
      <c r="D214" s="238"/>
      <c r="E214" s="238"/>
    </row>
    <row r="215" spans="1:5">
      <c r="A215" s="238"/>
      <c r="B215" s="238"/>
      <c r="C215" s="238"/>
      <c r="D215" s="238"/>
      <c r="E215" s="238"/>
    </row>
    <row r="216" spans="1:5">
      <c r="A216" s="238"/>
      <c r="B216" s="238"/>
      <c r="C216" s="238"/>
      <c r="D216" s="238"/>
      <c r="E216" s="238"/>
    </row>
    <row r="217" spans="1:5">
      <c r="A217" s="238"/>
      <c r="B217" s="238"/>
      <c r="C217" s="238"/>
      <c r="D217" s="238"/>
      <c r="E217" s="238"/>
    </row>
    <row r="218" spans="1:5">
      <c r="A218" s="238"/>
      <c r="B218" s="238"/>
      <c r="C218" s="238"/>
      <c r="D218" s="238"/>
      <c r="E218" s="238"/>
    </row>
    <row r="219" spans="1:5">
      <c r="A219" s="238"/>
      <c r="B219" s="238"/>
      <c r="C219" s="238"/>
      <c r="D219" s="238"/>
      <c r="E219" s="238"/>
    </row>
    <row r="220" spans="1:5">
      <c r="A220" s="238"/>
      <c r="B220" s="238"/>
      <c r="C220" s="238"/>
      <c r="D220" s="238"/>
      <c r="E220" s="238"/>
    </row>
    <row r="221" spans="1:5">
      <c r="A221" s="238"/>
      <c r="B221" s="238"/>
      <c r="C221" s="238"/>
      <c r="D221" s="238"/>
      <c r="E221" s="238"/>
    </row>
    <row r="222" spans="1:5">
      <c r="A222" s="238"/>
      <c r="B222" s="238"/>
      <c r="C222" s="238"/>
      <c r="D222" s="238"/>
      <c r="E222" s="238"/>
    </row>
    <row r="223" spans="1:5">
      <c r="A223" s="238"/>
      <c r="B223" s="238"/>
      <c r="C223" s="238"/>
      <c r="D223" s="238"/>
      <c r="E223" s="238"/>
    </row>
    <row r="224" spans="1:5">
      <c r="A224" s="238"/>
      <c r="B224" s="238"/>
      <c r="C224" s="238"/>
      <c r="D224" s="238"/>
      <c r="E224" s="238"/>
    </row>
    <row r="225" spans="1:5">
      <c r="A225" s="238"/>
      <c r="B225" s="238"/>
      <c r="C225" s="238"/>
      <c r="D225" s="238"/>
      <c r="E225" s="238"/>
    </row>
    <row r="226" spans="1:5">
      <c r="A226" s="238"/>
      <c r="B226" s="238"/>
      <c r="C226" s="238"/>
      <c r="D226" s="238"/>
      <c r="E226" s="238"/>
    </row>
    <row r="227" spans="1:5">
      <c r="A227" s="238"/>
      <c r="B227" s="238"/>
      <c r="C227" s="238"/>
      <c r="D227" s="238"/>
      <c r="E227" s="238"/>
    </row>
    <row r="228" spans="1:5">
      <c r="A228" s="238"/>
      <c r="B228" s="238"/>
      <c r="C228" s="238"/>
      <c r="D228" s="238"/>
      <c r="E228" s="238"/>
    </row>
    <row r="229" spans="1:5">
      <c r="A229" s="238"/>
      <c r="B229" s="238"/>
      <c r="C229" s="238"/>
      <c r="D229" s="238"/>
      <c r="E229" s="238"/>
    </row>
    <row r="230" spans="1:5">
      <c r="A230" s="238"/>
      <c r="B230" s="238"/>
      <c r="C230" s="238"/>
      <c r="D230" s="238"/>
      <c r="E230" s="238"/>
    </row>
    <row r="231" spans="1:5">
      <c r="A231" s="238"/>
      <c r="B231" s="238"/>
      <c r="C231" s="238"/>
      <c r="D231" s="238"/>
      <c r="E231" s="238"/>
    </row>
    <row r="232" spans="1:5">
      <c r="A232" s="238"/>
      <c r="B232" s="238"/>
      <c r="C232" s="238"/>
      <c r="D232" s="238"/>
      <c r="E232" s="238"/>
    </row>
    <row r="233" spans="1:5">
      <c r="A233" s="238"/>
      <c r="B233" s="238"/>
      <c r="C233" s="238"/>
      <c r="D233" s="238"/>
      <c r="E233" s="238"/>
    </row>
    <row r="234" spans="1:5">
      <c r="A234" s="238"/>
      <c r="B234" s="238"/>
      <c r="C234" s="238"/>
      <c r="D234" s="238"/>
      <c r="E234" s="238"/>
    </row>
    <row r="235" spans="1:5">
      <c r="A235" s="238"/>
      <c r="B235" s="238"/>
      <c r="C235" s="238"/>
      <c r="D235" s="238"/>
      <c r="E235" s="238"/>
    </row>
    <row r="236" spans="1:5">
      <c r="A236" s="238"/>
      <c r="B236" s="238"/>
      <c r="C236" s="238"/>
      <c r="D236" s="238"/>
      <c r="E236" s="238"/>
    </row>
    <row r="237" spans="1:5">
      <c r="A237" s="238"/>
      <c r="B237" s="238"/>
      <c r="C237" s="238"/>
      <c r="D237" s="238"/>
      <c r="E237" s="238"/>
    </row>
    <row r="238" spans="1:5">
      <c r="A238" s="238"/>
      <c r="B238" s="238"/>
      <c r="C238" s="238"/>
      <c r="D238" s="238"/>
      <c r="E238" s="238"/>
    </row>
    <row r="239" spans="1:5">
      <c r="A239" s="238"/>
      <c r="B239" s="238"/>
      <c r="C239" s="238"/>
      <c r="D239" s="238"/>
      <c r="E239" s="238"/>
    </row>
    <row r="240" spans="1:5">
      <c r="A240" s="238"/>
      <c r="B240" s="238"/>
      <c r="C240" s="238"/>
      <c r="D240" s="238"/>
      <c r="E240" s="238"/>
    </row>
    <row r="241" spans="1:5">
      <c r="A241" s="238"/>
      <c r="B241" s="238"/>
      <c r="C241" s="238"/>
      <c r="D241" s="238"/>
      <c r="E241" s="238"/>
    </row>
    <row r="242" spans="1:5">
      <c r="A242" s="238"/>
      <c r="B242" s="238"/>
      <c r="C242" s="238"/>
      <c r="D242" s="238"/>
      <c r="E242" s="238"/>
    </row>
    <row r="243" spans="1:5">
      <c r="A243" s="238"/>
      <c r="B243" s="238"/>
      <c r="C243" s="238"/>
      <c r="D243" s="238"/>
      <c r="E243" s="238"/>
    </row>
    <row r="244" spans="1:5">
      <c r="A244" s="238"/>
      <c r="B244" s="238"/>
      <c r="C244" s="238"/>
      <c r="D244" s="238"/>
      <c r="E244" s="238"/>
    </row>
    <row r="245" spans="1:5">
      <c r="A245" s="238"/>
      <c r="B245" s="238"/>
      <c r="C245" s="238"/>
      <c r="D245" s="238"/>
      <c r="E245" s="238"/>
    </row>
    <row r="246" spans="1:5">
      <c r="A246" s="238"/>
      <c r="B246" s="238"/>
      <c r="C246" s="238"/>
      <c r="D246" s="238"/>
      <c r="E246" s="238"/>
    </row>
    <row r="247" spans="1:5">
      <c r="A247" s="238"/>
      <c r="B247" s="238"/>
      <c r="C247" s="238"/>
      <c r="D247" s="238"/>
      <c r="E247" s="238"/>
    </row>
    <row r="248" spans="1:5">
      <c r="A248" s="238"/>
      <c r="B248" s="238"/>
      <c r="C248" s="238"/>
      <c r="D248" s="238"/>
      <c r="E248" s="238"/>
    </row>
    <row r="249" spans="1:5">
      <c r="A249" s="238"/>
      <c r="B249" s="238"/>
      <c r="C249" s="238"/>
      <c r="D249" s="238"/>
      <c r="E249" s="238"/>
    </row>
    <row r="250" spans="1:5">
      <c r="A250" s="238"/>
      <c r="B250" s="238"/>
      <c r="C250" s="238"/>
      <c r="D250" s="238"/>
      <c r="E250" s="238"/>
    </row>
    <row r="251" spans="1:5">
      <c r="A251" s="238"/>
      <c r="B251" s="238"/>
      <c r="C251" s="238"/>
      <c r="D251" s="238"/>
      <c r="E251" s="238"/>
    </row>
    <row r="252" spans="1:5">
      <c r="A252" s="238"/>
      <c r="B252" s="238"/>
      <c r="C252" s="238"/>
      <c r="D252" s="238"/>
      <c r="E252" s="238"/>
    </row>
    <row r="253" spans="1:5">
      <c r="A253" s="238"/>
      <c r="B253" s="238"/>
      <c r="C253" s="238"/>
      <c r="D253" s="238"/>
      <c r="E253" s="238"/>
    </row>
    <row r="254" spans="1:5">
      <c r="A254" s="238"/>
      <c r="B254" s="238"/>
      <c r="C254" s="238"/>
      <c r="D254" s="238"/>
      <c r="E254" s="238"/>
    </row>
    <row r="255" spans="1:5">
      <c r="A255" s="238"/>
      <c r="B255" s="238"/>
      <c r="C255" s="238"/>
      <c r="D255" s="238"/>
      <c r="E255" s="238"/>
    </row>
    <row r="256" spans="1:5">
      <c r="A256" s="238"/>
      <c r="B256" s="238"/>
      <c r="C256" s="238"/>
      <c r="D256" s="238"/>
      <c r="E256" s="238"/>
    </row>
    <row r="257" spans="1:5">
      <c r="A257" s="238"/>
      <c r="B257" s="238"/>
      <c r="C257" s="238"/>
      <c r="D257" s="238"/>
      <c r="E257" s="238"/>
    </row>
    <row r="258" spans="1:5">
      <c r="A258" s="238"/>
      <c r="B258" s="238"/>
      <c r="C258" s="238"/>
      <c r="D258" s="238"/>
      <c r="E258" s="238"/>
    </row>
    <row r="259" spans="1:5">
      <c r="A259" s="238"/>
      <c r="B259" s="238"/>
      <c r="C259" s="238"/>
      <c r="D259" s="238"/>
      <c r="E259" s="238"/>
    </row>
    <row r="260" spans="1:5">
      <c r="A260" s="238"/>
      <c r="B260" s="238"/>
      <c r="C260" s="238"/>
      <c r="D260" s="238"/>
      <c r="E260" s="238"/>
    </row>
    <row r="261" spans="1:5">
      <c r="A261" s="238"/>
      <c r="B261" s="238"/>
      <c r="C261" s="238"/>
      <c r="D261" s="238"/>
      <c r="E261" s="238"/>
    </row>
    <row r="262" spans="1:5">
      <c r="A262" s="238"/>
      <c r="B262" s="238"/>
      <c r="C262" s="238"/>
      <c r="D262" s="238"/>
      <c r="E262" s="238"/>
    </row>
    <row r="263" spans="1:5">
      <c r="A263" s="238"/>
      <c r="B263" s="238"/>
      <c r="C263" s="238"/>
      <c r="D263" s="238"/>
      <c r="E263" s="238"/>
    </row>
    <row r="264" spans="1:5">
      <c r="A264" s="238"/>
      <c r="B264" s="238"/>
      <c r="C264" s="238"/>
      <c r="D264" s="238"/>
      <c r="E264" s="238"/>
    </row>
    <row r="265" spans="1:5">
      <c r="A265" s="238"/>
      <c r="B265" s="238"/>
      <c r="C265" s="238"/>
      <c r="D265" s="238"/>
      <c r="E265" s="238"/>
    </row>
    <row r="266" spans="1:5">
      <c r="A266" s="238"/>
      <c r="B266" s="238"/>
      <c r="C266" s="238"/>
      <c r="D266" s="238"/>
      <c r="E266" s="238"/>
    </row>
    <row r="267" spans="1:5">
      <c r="A267" s="238"/>
      <c r="B267" s="238"/>
      <c r="C267" s="238"/>
      <c r="D267" s="238"/>
      <c r="E267" s="238"/>
    </row>
    <row r="268" spans="1:5">
      <c r="A268" s="238"/>
      <c r="B268" s="238"/>
      <c r="C268" s="238"/>
      <c r="D268" s="238"/>
      <c r="E268" s="238"/>
    </row>
    <row r="269" spans="1:5">
      <c r="A269" s="238"/>
      <c r="B269" s="238"/>
      <c r="C269" s="238"/>
      <c r="D269" s="238"/>
      <c r="E269" s="238"/>
    </row>
    <row r="270" spans="1:5">
      <c r="A270" s="238"/>
      <c r="B270" s="238"/>
      <c r="C270" s="238"/>
      <c r="D270" s="238"/>
      <c r="E270" s="238"/>
    </row>
    <row r="271" spans="1:5">
      <c r="A271" s="238"/>
      <c r="B271" s="238"/>
      <c r="C271" s="238"/>
      <c r="D271" s="238"/>
      <c r="E271" s="238"/>
    </row>
    <row r="272" spans="1:5">
      <c r="A272" s="238"/>
      <c r="B272" s="238"/>
      <c r="C272" s="238"/>
      <c r="D272" s="238"/>
      <c r="E272" s="238"/>
    </row>
    <row r="273" spans="1:5">
      <c r="A273" s="238"/>
      <c r="B273" s="238"/>
      <c r="C273" s="238"/>
      <c r="D273" s="238"/>
      <c r="E273" s="238"/>
    </row>
    <row r="274" spans="1:5">
      <c r="A274" s="238"/>
      <c r="B274" s="238"/>
      <c r="C274" s="238"/>
      <c r="D274" s="238"/>
      <c r="E274" s="238"/>
    </row>
    <row r="275" spans="1:5">
      <c r="A275" s="238"/>
      <c r="B275" s="238"/>
      <c r="C275" s="238"/>
      <c r="D275" s="238"/>
      <c r="E275" s="238"/>
    </row>
    <row r="276" spans="1:5">
      <c r="A276" s="238"/>
      <c r="B276" s="238"/>
      <c r="C276" s="238"/>
      <c r="D276" s="238"/>
      <c r="E276" s="238"/>
    </row>
    <row r="277" spans="1:5">
      <c r="A277" s="238"/>
      <c r="B277" s="238"/>
      <c r="C277" s="238"/>
      <c r="D277" s="238"/>
      <c r="E277" s="238"/>
    </row>
    <row r="278" spans="1:5">
      <c r="A278" s="238"/>
      <c r="B278" s="238"/>
      <c r="C278" s="238"/>
      <c r="D278" s="238"/>
      <c r="E278" s="238"/>
    </row>
    <row r="279" spans="1:5">
      <c r="A279" s="238"/>
      <c r="B279" s="238"/>
      <c r="C279" s="238"/>
      <c r="D279" s="238"/>
      <c r="E279" s="238"/>
    </row>
    <row r="280" spans="1:5">
      <c r="A280" s="238"/>
      <c r="B280" s="238"/>
      <c r="C280" s="238"/>
      <c r="D280" s="238"/>
      <c r="E280" s="238"/>
    </row>
    <row r="281" spans="1:5">
      <c r="A281" s="238"/>
      <c r="B281" s="238"/>
      <c r="C281" s="238"/>
      <c r="D281" s="238"/>
      <c r="E281" s="238"/>
    </row>
    <row r="282" spans="1:5">
      <c r="A282" s="238"/>
      <c r="B282" s="238"/>
      <c r="C282" s="238"/>
      <c r="D282" s="238"/>
      <c r="E282" s="238"/>
    </row>
    <row r="283" spans="1:5">
      <c r="A283" s="238"/>
      <c r="B283" s="238"/>
      <c r="C283" s="238"/>
      <c r="D283" s="238"/>
      <c r="E283" s="238"/>
    </row>
    <row r="284" spans="1:5">
      <c r="A284" s="238"/>
      <c r="B284" s="238"/>
      <c r="C284" s="238"/>
      <c r="D284" s="238"/>
      <c r="E284" s="238"/>
    </row>
    <row r="285" spans="1:5">
      <c r="A285" s="238"/>
      <c r="B285" s="238"/>
      <c r="C285" s="238"/>
      <c r="D285" s="238"/>
      <c r="E285" s="238"/>
    </row>
    <row r="286" spans="1:5">
      <c r="A286" s="238"/>
      <c r="B286" s="238"/>
      <c r="C286" s="238"/>
      <c r="D286" s="238"/>
      <c r="E286" s="238"/>
    </row>
    <row r="287" spans="1:5">
      <c r="A287" s="238"/>
      <c r="B287" s="238"/>
      <c r="C287" s="238"/>
      <c r="D287" s="238"/>
      <c r="E287" s="238"/>
    </row>
    <row r="288" spans="1:5">
      <c r="A288" s="238"/>
      <c r="B288" s="238"/>
      <c r="C288" s="238"/>
      <c r="D288" s="238"/>
      <c r="E288" s="238"/>
    </row>
    <row r="289" spans="1:5">
      <c r="A289" s="238"/>
      <c r="B289" s="238"/>
      <c r="C289" s="238"/>
      <c r="D289" s="238"/>
      <c r="E289" s="238"/>
    </row>
    <row r="290" spans="1:5">
      <c r="A290" s="238"/>
      <c r="B290" s="238"/>
      <c r="C290" s="238"/>
      <c r="D290" s="238"/>
      <c r="E290" s="238"/>
    </row>
    <row r="291" spans="1:5">
      <c r="A291" s="238"/>
      <c r="B291" s="238"/>
      <c r="C291" s="238"/>
      <c r="D291" s="238"/>
      <c r="E291" s="238"/>
    </row>
    <row r="292" spans="1:5">
      <c r="A292" s="238"/>
      <c r="B292" s="238"/>
      <c r="C292" s="238"/>
      <c r="D292" s="238"/>
      <c r="E292" s="238"/>
    </row>
    <row r="293" spans="1:5">
      <c r="A293" s="238"/>
      <c r="B293" s="238"/>
      <c r="C293" s="238"/>
      <c r="D293" s="238"/>
      <c r="E293" s="238"/>
    </row>
    <row r="294" spans="1:5">
      <c r="A294" s="238"/>
      <c r="B294" s="238"/>
      <c r="C294" s="238"/>
      <c r="D294" s="238"/>
      <c r="E294" s="238"/>
    </row>
    <row r="295" spans="1:5">
      <c r="A295" s="238"/>
      <c r="B295" s="238"/>
      <c r="C295" s="238"/>
      <c r="D295" s="238"/>
      <c r="E295" s="238"/>
    </row>
    <row r="296" spans="1:5">
      <c r="A296" s="238"/>
      <c r="B296" s="238"/>
      <c r="C296" s="238"/>
      <c r="D296" s="238"/>
      <c r="E296" s="238"/>
    </row>
    <row r="297" spans="1:5">
      <c r="A297" s="238"/>
      <c r="B297" s="238"/>
      <c r="C297" s="238"/>
      <c r="D297" s="238"/>
      <c r="E297" s="238"/>
    </row>
    <row r="298" spans="1:5">
      <c r="A298" s="238"/>
      <c r="B298" s="238"/>
      <c r="C298" s="238"/>
      <c r="D298" s="238"/>
      <c r="E298" s="238"/>
    </row>
    <row r="299" spans="1:5">
      <c r="A299" s="238"/>
      <c r="B299" s="238"/>
      <c r="C299" s="238"/>
      <c r="D299" s="238"/>
      <c r="E299" s="238"/>
    </row>
    <row r="300" spans="1:5">
      <c r="A300" s="238"/>
      <c r="B300" s="238"/>
      <c r="C300" s="238"/>
      <c r="D300" s="238"/>
      <c r="E300" s="238"/>
    </row>
    <row r="301" spans="1:5">
      <c r="A301" s="238"/>
      <c r="B301" s="238"/>
      <c r="C301" s="238"/>
      <c r="D301" s="238"/>
      <c r="E301" s="238"/>
    </row>
    <row r="302" spans="1:5">
      <c r="A302" s="238"/>
      <c r="B302" s="238"/>
      <c r="C302" s="238"/>
      <c r="D302" s="238"/>
      <c r="E302" s="238"/>
    </row>
    <row r="303" spans="1:5">
      <c r="A303" s="238"/>
      <c r="B303" s="238"/>
      <c r="C303" s="238"/>
      <c r="D303" s="238"/>
      <c r="E303" s="238"/>
    </row>
    <row r="304" spans="1:5">
      <c r="A304" s="238"/>
      <c r="B304" s="238"/>
      <c r="C304" s="238"/>
      <c r="D304" s="238"/>
      <c r="E304" s="238"/>
    </row>
    <row r="305" spans="1:5">
      <c r="A305" s="238"/>
      <c r="B305" s="238"/>
      <c r="C305" s="238"/>
      <c r="D305" s="238"/>
      <c r="E305" s="238"/>
    </row>
    <row r="306" spans="1:5">
      <c r="A306" s="238"/>
      <c r="B306" s="238"/>
      <c r="C306" s="238"/>
      <c r="D306" s="238"/>
      <c r="E306" s="238"/>
    </row>
    <row r="307" spans="1:5">
      <c r="A307" s="238"/>
      <c r="B307" s="238"/>
      <c r="C307" s="238"/>
      <c r="D307" s="238"/>
      <c r="E307" s="238"/>
    </row>
    <row r="308" spans="1:5">
      <c r="A308" s="238"/>
      <c r="B308" s="238"/>
      <c r="C308" s="238"/>
      <c r="D308" s="238"/>
      <c r="E308" s="238"/>
    </row>
    <row r="309" spans="1:5">
      <c r="A309" s="238"/>
      <c r="B309" s="238"/>
      <c r="C309" s="238"/>
      <c r="D309" s="238"/>
      <c r="E309" s="238"/>
    </row>
    <row r="310" spans="1:5">
      <c r="A310" s="238"/>
      <c r="B310" s="238"/>
      <c r="C310" s="238"/>
      <c r="D310" s="238"/>
      <c r="E310" s="238"/>
    </row>
    <row r="311" spans="1:5">
      <c r="A311" s="238"/>
      <c r="B311" s="238"/>
      <c r="C311" s="238"/>
      <c r="D311" s="238"/>
      <c r="E311" s="238"/>
    </row>
    <row r="312" spans="1:5">
      <c r="A312" s="238"/>
      <c r="B312" s="238"/>
      <c r="C312" s="238"/>
      <c r="D312" s="238"/>
      <c r="E312" s="238"/>
    </row>
    <row r="313" spans="1:5">
      <c r="A313" s="238"/>
      <c r="B313" s="238"/>
      <c r="C313" s="238"/>
      <c r="D313" s="238"/>
      <c r="E313" s="238"/>
    </row>
    <row r="314" spans="1:5">
      <c r="A314" s="238"/>
      <c r="B314" s="238"/>
      <c r="C314" s="238"/>
      <c r="D314" s="238"/>
      <c r="E314" s="238"/>
    </row>
    <row r="315" spans="1:5">
      <c r="A315" s="238"/>
      <c r="B315" s="238"/>
      <c r="C315" s="238"/>
      <c r="D315" s="238"/>
      <c r="E315" s="238"/>
    </row>
    <row r="316" spans="1:5">
      <c r="A316" s="238"/>
      <c r="B316" s="238"/>
      <c r="C316" s="238"/>
      <c r="D316" s="238"/>
      <c r="E316" s="238"/>
    </row>
    <row r="317" spans="1:5">
      <c r="A317" s="238"/>
      <c r="B317" s="238"/>
      <c r="C317" s="238"/>
      <c r="D317" s="238"/>
      <c r="E317" s="238"/>
    </row>
    <row r="318" spans="1:5">
      <c r="A318" s="238"/>
      <c r="B318" s="238"/>
      <c r="C318" s="238"/>
      <c r="D318" s="238"/>
      <c r="E318" s="238"/>
    </row>
    <row r="319" spans="1:5">
      <c r="A319" s="238"/>
      <c r="B319" s="238"/>
      <c r="C319" s="238"/>
      <c r="D319" s="238"/>
      <c r="E319" s="238"/>
    </row>
    <row r="320" spans="1:5">
      <c r="A320" s="238"/>
      <c r="B320" s="238"/>
      <c r="C320" s="238"/>
      <c r="D320" s="238"/>
      <c r="E320" s="238"/>
    </row>
    <row r="321" spans="1:5">
      <c r="A321" s="238"/>
      <c r="B321" s="238"/>
      <c r="C321" s="238"/>
      <c r="D321" s="238"/>
      <c r="E321" s="238"/>
    </row>
    <row r="322" spans="1:5">
      <c r="A322" s="238"/>
      <c r="B322" s="238"/>
      <c r="C322" s="238"/>
      <c r="D322" s="238"/>
      <c r="E322" s="238"/>
    </row>
    <row r="323" spans="1:5">
      <c r="A323" s="238"/>
      <c r="B323" s="238"/>
      <c r="C323" s="238"/>
      <c r="D323" s="238"/>
      <c r="E323" s="238"/>
    </row>
    <row r="324" spans="1:5">
      <c r="A324" s="238"/>
      <c r="B324" s="238"/>
      <c r="C324" s="238"/>
      <c r="D324" s="238"/>
      <c r="E324" s="238"/>
    </row>
    <row r="325" spans="1:5">
      <c r="A325" s="238"/>
      <c r="B325" s="238"/>
      <c r="C325" s="238"/>
      <c r="D325" s="238"/>
      <c r="E325" s="238"/>
    </row>
    <row r="326" spans="1:5">
      <c r="A326" s="238"/>
      <c r="B326" s="238"/>
      <c r="C326" s="238"/>
      <c r="D326" s="238"/>
      <c r="E326" s="238"/>
    </row>
    <row r="327" spans="1:5">
      <c r="A327" s="238"/>
      <c r="B327" s="238"/>
      <c r="C327" s="238"/>
      <c r="D327" s="238"/>
      <c r="E327" s="238"/>
    </row>
    <row r="328" spans="1:5">
      <c r="A328" s="238"/>
      <c r="B328" s="238"/>
      <c r="C328" s="238"/>
      <c r="D328" s="238"/>
      <c r="E328" s="238"/>
    </row>
    <row r="329" spans="1:5">
      <c r="A329" s="238"/>
      <c r="B329" s="238"/>
      <c r="C329" s="238"/>
      <c r="D329" s="238"/>
      <c r="E329" s="238"/>
    </row>
    <row r="330" spans="1:5">
      <c r="A330" s="238"/>
      <c r="B330" s="238"/>
      <c r="C330" s="238"/>
      <c r="D330" s="238"/>
      <c r="E330" s="238"/>
    </row>
    <row r="331" spans="1:5">
      <c r="A331" s="238"/>
      <c r="B331" s="238"/>
      <c r="C331" s="238"/>
      <c r="D331" s="238"/>
      <c r="E331" s="238"/>
    </row>
    <row r="332" spans="1:5">
      <c r="A332" s="238"/>
      <c r="B332" s="238"/>
      <c r="C332" s="238"/>
      <c r="D332" s="238"/>
      <c r="E332" s="238"/>
    </row>
    <row r="333" spans="1:5">
      <c r="A333" s="238"/>
      <c r="B333" s="238"/>
      <c r="C333" s="238"/>
      <c r="D333" s="238"/>
      <c r="E333" s="238"/>
    </row>
    <row r="334" spans="1:5">
      <c r="A334" s="238"/>
      <c r="B334" s="238"/>
      <c r="C334" s="238"/>
      <c r="D334" s="238"/>
      <c r="E334" s="238"/>
    </row>
    <row r="335" spans="1:5">
      <c r="A335" s="238"/>
      <c r="B335" s="238"/>
      <c r="C335" s="238"/>
      <c r="D335" s="238"/>
      <c r="E335" s="238"/>
    </row>
    <row r="336" spans="1:5">
      <c r="A336" s="238"/>
      <c r="B336" s="238"/>
      <c r="C336" s="238"/>
      <c r="D336" s="238"/>
      <c r="E336" s="238"/>
    </row>
    <row r="337" spans="1:5">
      <c r="A337" s="238"/>
      <c r="B337" s="238"/>
      <c r="C337" s="238"/>
      <c r="D337" s="238"/>
      <c r="E337" s="238"/>
    </row>
    <row r="338" spans="1:5">
      <c r="A338" s="238"/>
      <c r="B338" s="238"/>
      <c r="C338" s="238"/>
      <c r="D338" s="238"/>
      <c r="E338" s="238"/>
    </row>
    <row r="339" spans="1:5">
      <c r="A339" s="238"/>
      <c r="B339" s="238"/>
      <c r="C339" s="238"/>
      <c r="D339" s="238"/>
      <c r="E339" s="238"/>
    </row>
    <row r="340" spans="1:5">
      <c r="A340" s="238"/>
      <c r="B340" s="238"/>
      <c r="C340" s="238"/>
      <c r="D340" s="238"/>
      <c r="E340" s="238"/>
    </row>
    <row r="341" spans="1:5">
      <c r="A341" s="238"/>
      <c r="B341" s="238"/>
      <c r="C341" s="238"/>
      <c r="D341" s="238"/>
      <c r="E341" s="238"/>
    </row>
    <row r="342" spans="1:5">
      <c r="A342" s="238"/>
      <c r="B342" s="238"/>
      <c r="C342" s="238"/>
      <c r="D342" s="238"/>
      <c r="E342" s="238"/>
    </row>
    <row r="343" spans="1:5">
      <c r="A343" s="238"/>
      <c r="B343" s="238"/>
      <c r="C343" s="238"/>
      <c r="D343" s="238"/>
      <c r="E343" s="238"/>
    </row>
    <row r="344" spans="1:5">
      <c r="A344" s="238"/>
      <c r="B344" s="238"/>
      <c r="C344" s="238"/>
      <c r="D344" s="238"/>
      <c r="E344" s="238"/>
    </row>
    <row r="345" spans="1:5">
      <c r="A345" s="238"/>
      <c r="B345" s="238"/>
      <c r="C345" s="238"/>
      <c r="D345" s="238"/>
      <c r="E345" s="238"/>
    </row>
    <row r="346" spans="1:5">
      <c r="A346" s="238"/>
      <c r="B346" s="238"/>
      <c r="C346" s="238"/>
      <c r="D346" s="238"/>
      <c r="E346" s="238"/>
    </row>
    <row r="347" spans="1:5">
      <c r="A347" s="238"/>
      <c r="B347" s="238"/>
      <c r="C347" s="238"/>
      <c r="D347" s="238"/>
      <c r="E347" s="238"/>
    </row>
    <row r="348" spans="1:5">
      <c r="A348" s="238"/>
      <c r="B348" s="238"/>
      <c r="C348" s="238"/>
      <c r="D348" s="238"/>
      <c r="E348" s="238"/>
    </row>
    <row r="349" spans="1:5">
      <c r="A349" s="238"/>
      <c r="B349" s="238"/>
      <c r="C349" s="238"/>
      <c r="D349" s="238"/>
      <c r="E349" s="238"/>
    </row>
    <row r="350" spans="1:5">
      <c r="A350" s="238"/>
      <c r="B350" s="238"/>
      <c r="C350" s="238"/>
      <c r="D350" s="238"/>
      <c r="E350" s="238"/>
    </row>
    <row r="351" spans="1:5">
      <c r="A351" s="238"/>
      <c r="B351" s="238"/>
      <c r="C351" s="238"/>
      <c r="D351" s="238"/>
      <c r="E351" s="238"/>
    </row>
    <row r="352" spans="1:5">
      <c r="A352" s="238"/>
      <c r="B352" s="238"/>
      <c r="C352" s="238"/>
      <c r="D352" s="238"/>
      <c r="E352" s="238"/>
    </row>
    <row r="353" spans="1:5">
      <c r="A353" s="238"/>
      <c r="B353" s="238"/>
      <c r="C353" s="238"/>
      <c r="D353" s="238"/>
      <c r="E353" s="238"/>
    </row>
    <row r="354" spans="1:5">
      <c r="A354" s="238"/>
      <c r="B354" s="238"/>
      <c r="C354" s="238"/>
      <c r="D354" s="238"/>
      <c r="E354" s="238"/>
    </row>
    <row r="355" spans="1:5">
      <c r="A355" s="238"/>
      <c r="B355" s="238"/>
      <c r="C355" s="238"/>
      <c r="D355" s="238"/>
      <c r="E355" s="238"/>
    </row>
    <row r="356" spans="1:5">
      <c r="A356" s="238"/>
      <c r="B356" s="238"/>
      <c r="C356" s="238"/>
      <c r="D356" s="238"/>
      <c r="E356" s="238"/>
    </row>
    <row r="357" spans="1:5">
      <c r="A357" s="238"/>
      <c r="B357" s="238"/>
      <c r="C357" s="238"/>
      <c r="D357" s="238"/>
      <c r="E357" s="238"/>
    </row>
    <row r="358" spans="1:5">
      <c r="A358" s="238"/>
      <c r="B358" s="238"/>
      <c r="C358" s="238"/>
      <c r="D358" s="238"/>
      <c r="E358" s="238"/>
    </row>
    <row r="359" spans="1:5">
      <c r="A359" s="238"/>
      <c r="B359" s="238"/>
      <c r="C359" s="238"/>
      <c r="D359" s="238"/>
      <c r="E359" s="238"/>
    </row>
    <row r="360" spans="1:5">
      <c r="A360" s="238"/>
      <c r="B360" s="238"/>
      <c r="C360" s="238"/>
      <c r="D360" s="238"/>
      <c r="E360" s="238"/>
    </row>
    <row r="361" spans="1:5">
      <c r="A361" s="238"/>
      <c r="B361" s="238"/>
      <c r="C361" s="238"/>
      <c r="D361" s="238"/>
      <c r="E361" s="238"/>
    </row>
    <row r="362" spans="1:5">
      <c r="A362" s="238"/>
      <c r="B362" s="238"/>
      <c r="C362" s="238"/>
      <c r="D362" s="238"/>
      <c r="E362" s="238"/>
    </row>
    <row r="363" spans="1:5">
      <c r="A363" s="238"/>
      <c r="B363" s="238"/>
      <c r="C363" s="238"/>
      <c r="D363" s="238"/>
      <c r="E363" s="238"/>
    </row>
    <row r="364" spans="1:5">
      <c r="A364" s="238"/>
      <c r="B364" s="238"/>
      <c r="C364" s="238"/>
      <c r="D364" s="238"/>
      <c r="E364" s="238"/>
    </row>
    <row r="365" spans="1:5">
      <c r="A365" s="238"/>
      <c r="B365" s="238"/>
      <c r="C365" s="238"/>
      <c r="D365" s="238"/>
      <c r="E365" s="238"/>
    </row>
    <row r="366" spans="1:5">
      <c r="A366" s="238"/>
      <c r="B366" s="238"/>
      <c r="C366" s="238"/>
      <c r="D366" s="238"/>
      <c r="E366" s="238"/>
    </row>
    <row r="367" spans="1:5">
      <c r="A367" s="238"/>
      <c r="B367" s="238"/>
      <c r="C367" s="238"/>
      <c r="D367" s="238"/>
      <c r="E367" s="238"/>
    </row>
    <row r="368" spans="1:5">
      <c r="A368" s="238"/>
      <c r="B368" s="238"/>
      <c r="C368" s="238"/>
      <c r="D368" s="238"/>
      <c r="E368" s="238"/>
    </row>
    <row r="369" spans="1:5">
      <c r="A369" s="238"/>
      <c r="B369" s="238"/>
      <c r="C369" s="238"/>
      <c r="D369" s="238"/>
      <c r="E369" s="238"/>
    </row>
    <row r="370" spans="1:5">
      <c r="A370" s="238"/>
      <c r="B370" s="238"/>
      <c r="C370" s="238"/>
      <c r="D370" s="238"/>
      <c r="E370" s="238"/>
    </row>
    <row r="371" spans="1:5">
      <c r="A371" s="238"/>
      <c r="B371" s="238"/>
      <c r="C371" s="238"/>
      <c r="D371" s="238"/>
      <c r="E371" s="238"/>
    </row>
    <row r="372" spans="1:5">
      <c r="A372" s="238"/>
      <c r="B372" s="238"/>
      <c r="C372" s="238"/>
      <c r="D372" s="238"/>
      <c r="E372" s="238"/>
    </row>
    <row r="373" spans="1:5">
      <c r="A373" s="238"/>
      <c r="B373" s="238"/>
      <c r="C373" s="238"/>
      <c r="D373" s="238"/>
      <c r="E373" s="238"/>
    </row>
    <row r="374" spans="1:5">
      <c r="A374" s="238"/>
      <c r="B374" s="238"/>
      <c r="C374" s="238"/>
      <c r="D374" s="238"/>
      <c r="E374" s="238"/>
    </row>
    <row r="375" spans="1:5">
      <c r="A375" s="238"/>
      <c r="B375" s="238"/>
      <c r="C375" s="238"/>
      <c r="D375" s="238"/>
      <c r="E375" s="238"/>
    </row>
    <row r="376" spans="1:5">
      <c r="A376" s="238"/>
      <c r="B376" s="238"/>
      <c r="C376" s="238"/>
      <c r="D376" s="238"/>
      <c r="E376" s="238"/>
    </row>
    <row r="377" spans="1:5">
      <c r="A377" s="238"/>
      <c r="B377" s="238"/>
      <c r="C377" s="238"/>
      <c r="D377" s="238"/>
      <c r="E377" s="238"/>
    </row>
    <row r="378" spans="1:5">
      <c r="A378" s="238"/>
      <c r="B378" s="238"/>
      <c r="C378" s="238"/>
      <c r="D378" s="238"/>
      <c r="E378" s="238"/>
    </row>
    <row r="379" spans="1:5">
      <c r="A379" s="238"/>
      <c r="B379" s="238"/>
      <c r="C379" s="238"/>
      <c r="D379" s="238"/>
      <c r="E379" s="238"/>
    </row>
    <row r="380" spans="1:5">
      <c r="A380" s="238"/>
      <c r="B380" s="238"/>
      <c r="C380" s="238"/>
      <c r="D380" s="238"/>
      <c r="E380" s="238"/>
    </row>
    <row r="381" spans="1:5">
      <c r="A381" s="238"/>
      <c r="B381" s="238"/>
      <c r="C381" s="238"/>
      <c r="D381" s="238"/>
      <c r="E381" s="238"/>
    </row>
    <row r="382" spans="1:5">
      <c r="A382" s="238"/>
      <c r="B382" s="238"/>
      <c r="C382" s="238"/>
      <c r="D382" s="238"/>
      <c r="E382" s="238"/>
    </row>
    <row r="383" spans="1:5">
      <c r="A383" s="238"/>
      <c r="B383" s="238"/>
      <c r="C383" s="238"/>
      <c r="D383" s="238"/>
      <c r="E383" s="238"/>
    </row>
    <row r="384" spans="1:5">
      <c r="A384" s="238"/>
      <c r="B384" s="238"/>
      <c r="C384" s="238"/>
      <c r="D384" s="238"/>
      <c r="E384" s="238"/>
    </row>
    <row r="385" spans="1:5">
      <c r="A385" s="238"/>
      <c r="B385" s="238"/>
      <c r="C385" s="238"/>
      <c r="D385" s="238"/>
      <c r="E385" s="238"/>
    </row>
    <row r="386" spans="1:5">
      <c r="A386" s="238"/>
      <c r="B386" s="238"/>
      <c r="C386" s="238"/>
      <c r="D386" s="238"/>
      <c r="E386" s="238"/>
    </row>
    <row r="387" spans="1:5">
      <c r="A387" s="238"/>
      <c r="B387" s="238"/>
      <c r="C387" s="238"/>
      <c r="D387" s="238"/>
      <c r="E387" s="238"/>
    </row>
    <row r="388" spans="1:5">
      <c r="A388" s="238"/>
      <c r="B388" s="238"/>
      <c r="C388" s="238"/>
      <c r="D388" s="238"/>
      <c r="E388" s="238"/>
    </row>
    <row r="389" spans="1:5">
      <c r="A389" s="238"/>
      <c r="B389" s="238"/>
      <c r="C389" s="238"/>
      <c r="D389" s="238"/>
      <c r="E389" s="238"/>
    </row>
    <row r="390" spans="1:5">
      <c r="A390" s="238"/>
      <c r="B390" s="238"/>
      <c r="C390" s="238"/>
      <c r="D390" s="238"/>
      <c r="E390" s="238"/>
    </row>
    <row r="391" spans="1:5">
      <c r="A391" s="238"/>
      <c r="B391" s="238"/>
      <c r="C391" s="238"/>
      <c r="D391" s="238"/>
      <c r="E391" s="238"/>
    </row>
    <row r="392" spans="1:5">
      <c r="A392" s="238"/>
      <c r="B392" s="238"/>
      <c r="C392" s="238"/>
      <c r="D392" s="238"/>
      <c r="E392" s="238"/>
    </row>
    <row r="393" spans="1:5">
      <c r="A393" s="238"/>
      <c r="B393" s="238"/>
      <c r="C393" s="238"/>
      <c r="D393" s="238"/>
      <c r="E393" s="238"/>
    </row>
    <row r="394" spans="1:5">
      <c r="A394" s="238"/>
      <c r="B394" s="238"/>
      <c r="C394" s="238"/>
      <c r="D394" s="238"/>
      <c r="E394" s="238"/>
    </row>
    <row r="395" spans="1:5">
      <c r="A395" s="238"/>
      <c r="B395" s="238"/>
      <c r="C395" s="238"/>
      <c r="D395" s="238"/>
      <c r="E395" s="238"/>
    </row>
    <row r="396" spans="1:5">
      <c r="A396" s="238"/>
      <c r="B396" s="238"/>
      <c r="C396" s="238"/>
      <c r="D396" s="238"/>
      <c r="E396" s="238"/>
    </row>
    <row r="397" spans="1:5">
      <c r="A397" s="238"/>
      <c r="B397" s="238"/>
      <c r="C397" s="238"/>
      <c r="D397" s="238"/>
      <c r="E397" s="238"/>
    </row>
    <row r="398" spans="1:5">
      <c r="A398" s="238"/>
      <c r="B398" s="238"/>
      <c r="C398" s="238"/>
      <c r="D398" s="238"/>
      <c r="E398" s="238"/>
    </row>
    <row r="399" spans="1:5">
      <c r="A399" s="238"/>
      <c r="B399" s="238"/>
      <c r="C399" s="238"/>
      <c r="D399" s="238"/>
      <c r="E399" s="238"/>
    </row>
    <row r="400" spans="1:5">
      <c r="A400" s="238"/>
      <c r="B400" s="238"/>
      <c r="C400" s="238"/>
      <c r="D400" s="238"/>
      <c r="E400" s="238"/>
    </row>
    <row r="401" spans="1:5">
      <c r="A401" s="238"/>
      <c r="B401" s="238"/>
      <c r="C401" s="238"/>
      <c r="D401" s="238"/>
      <c r="E401" s="238"/>
    </row>
    <row r="402" spans="1:5">
      <c r="A402" s="238"/>
      <c r="B402" s="238"/>
      <c r="C402" s="238"/>
      <c r="D402" s="238"/>
      <c r="E402" s="238"/>
    </row>
    <row r="403" spans="1:5">
      <c r="A403" s="238"/>
      <c r="B403" s="238"/>
      <c r="C403" s="238"/>
      <c r="D403" s="238"/>
      <c r="E403" s="238"/>
    </row>
    <row r="404" spans="1:5">
      <c r="A404" s="238"/>
      <c r="B404" s="238"/>
      <c r="C404" s="238"/>
      <c r="D404" s="238"/>
      <c r="E404" s="238"/>
    </row>
    <row r="405" spans="1:5">
      <c r="A405" s="238"/>
      <c r="B405" s="238"/>
      <c r="C405" s="238"/>
      <c r="D405" s="238"/>
      <c r="E405" s="238"/>
    </row>
    <row r="406" spans="1:5">
      <c r="A406" s="238"/>
      <c r="B406" s="238"/>
      <c r="C406" s="238"/>
      <c r="D406" s="238"/>
      <c r="E406" s="238"/>
    </row>
    <row r="407" spans="1:5">
      <c r="A407" s="238"/>
      <c r="B407" s="238"/>
      <c r="C407" s="238"/>
      <c r="D407" s="238"/>
      <c r="E407" s="238"/>
    </row>
    <row r="408" spans="1:5">
      <c r="A408" s="238"/>
      <c r="B408" s="238"/>
      <c r="C408" s="238"/>
      <c r="D408" s="238"/>
      <c r="E408" s="238"/>
    </row>
    <row r="409" spans="1:5">
      <c r="A409" s="238"/>
      <c r="B409" s="238"/>
      <c r="C409" s="238"/>
      <c r="D409" s="238"/>
      <c r="E409" s="238"/>
    </row>
    <row r="410" spans="1:5">
      <c r="A410" s="238"/>
      <c r="B410" s="238"/>
      <c r="C410" s="238"/>
      <c r="D410" s="238"/>
      <c r="E410" s="238"/>
    </row>
    <row r="411" spans="1:5">
      <c r="A411" s="238"/>
      <c r="B411" s="238"/>
      <c r="C411" s="238"/>
      <c r="D411" s="238"/>
      <c r="E411" s="238"/>
    </row>
    <row r="412" spans="1:5">
      <c r="A412" s="238"/>
      <c r="B412" s="238"/>
      <c r="C412" s="238"/>
      <c r="D412" s="238"/>
      <c r="E412" s="238"/>
    </row>
    <row r="413" spans="1:5">
      <c r="A413" s="238"/>
      <c r="B413" s="238"/>
      <c r="C413" s="238"/>
      <c r="D413" s="238"/>
      <c r="E413" s="238"/>
    </row>
    <row r="414" spans="1:5">
      <c r="A414" s="238"/>
      <c r="B414" s="238"/>
      <c r="C414" s="238"/>
      <c r="D414" s="238"/>
      <c r="E414" s="238"/>
    </row>
    <row r="415" spans="1:5">
      <c r="A415" s="238"/>
      <c r="B415" s="238"/>
      <c r="C415" s="238"/>
      <c r="D415" s="238"/>
      <c r="E415" s="238"/>
    </row>
    <row r="416" spans="1:5">
      <c r="A416" s="238"/>
      <c r="B416" s="238"/>
      <c r="C416" s="238"/>
      <c r="D416" s="238"/>
      <c r="E416" s="238"/>
    </row>
    <row r="417" spans="1:5">
      <c r="A417" s="238"/>
      <c r="B417" s="238"/>
      <c r="C417" s="238"/>
      <c r="D417" s="238"/>
      <c r="E417" s="238"/>
    </row>
    <row r="418" spans="1:5">
      <c r="A418" s="238"/>
      <c r="B418" s="238"/>
      <c r="C418" s="238"/>
      <c r="D418" s="238"/>
      <c r="E418" s="238"/>
    </row>
    <row r="419" spans="1:5">
      <c r="A419" s="238"/>
      <c r="B419" s="238"/>
      <c r="C419" s="238"/>
      <c r="D419" s="238"/>
      <c r="E419" s="238"/>
    </row>
    <row r="420" spans="1:5">
      <c r="A420" s="238"/>
      <c r="B420" s="238"/>
      <c r="C420" s="238"/>
      <c r="D420" s="238"/>
      <c r="E420" s="238"/>
    </row>
    <row r="421" spans="1:5">
      <c r="A421" s="238"/>
      <c r="B421" s="238"/>
      <c r="C421" s="238"/>
      <c r="D421" s="238"/>
      <c r="E421" s="238"/>
    </row>
    <row r="422" spans="1:5">
      <c r="A422" s="238"/>
      <c r="B422" s="238"/>
      <c r="C422" s="238"/>
      <c r="D422" s="238"/>
      <c r="E422" s="238"/>
    </row>
    <row r="423" spans="1:5">
      <c r="A423" s="238"/>
      <c r="B423" s="238"/>
      <c r="C423" s="238"/>
      <c r="D423" s="238"/>
      <c r="E423" s="238"/>
    </row>
    <row r="424" spans="1:5">
      <c r="A424" s="238"/>
      <c r="B424" s="238"/>
      <c r="C424" s="238"/>
      <c r="D424" s="238"/>
      <c r="E424" s="238"/>
    </row>
    <row r="425" spans="1:5">
      <c r="A425" s="238"/>
      <c r="B425" s="238"/>
      <c r="C425" s="238"/>
      <c r="D425" s="238"/>
      <c r="E425" s="238"/>
    </row>
    <row r="426" spans="1:5">
      <c r="A426" s="238"/>
      <c r="B426" s="238"/>
      <c r="C426" s="238"/>
      <c r="D426" s="238"/>
      <c r="E426" s="238"/>
    </row>
    <row r="427" spans="1:5">
      <c r="A427" s="238"/>
      <c r="B427" s="238"/>
      <c r="C427" s="238"/>
      <c r="D427" s="238"/>
      <c r="E427" s="238"/>
    </row>
    <row r="428" spans="1:5">
      <c r="A428" s="238"/>
      <c r="B428" s="238"/>
      <c r="C428" s="238"/>
      <c r="D428" s="238"/>
      <c r="E428" s="238"/>
    </row>
    <row r="429" spans="1:5">
      <c r="A429" s="238"/>
      <c r="B429" s="238"/>
      <c r="C429" s="238"/>
      <c r="D429" s="238"/>
      <c r="E429" s="238"/>
    </row>
    <row r="430" spans="1:5">
      <c r="A430" s="238"/>
      <c r="B430" s="238"/>
      <c r="C430" s="238"/>
      <c r="D430" s="238"/>
      <c r="E430" s="238"/>
    </row>
    <row r="431" spans="1:5">
      <c r="A431" s="238"/>
      <c r="B431" s="238"/>
      <c r="C431" s="238"/>
      <c r="D431" s="238"/>
      <c r="E431" s="238"/>
    </row>
    <row r="432" spans="1:5">
      <c r="A432" s="238"/>
      <c r="B432" s="238"/>
      <c r="C432" s="238"/>
      <c r="D432" s="238"/>
      <c r="E432" s="238"/>
    </row>
    <row r="433" spans="1:5">
      <c r="A433" s="238"/>
      <c r="B433" s="238"/>
      <c r="C433" s="238"/>
      <c r="D433" s="238"/>
      <c r="E433" s="238"/>
    </row>
    <row r="434" spans="1:5">
      <c r="A434" s="238"/>
      <c r="B434" s="238"/>
      <c r="C434" s="238"/>
      <c r="D434" s="238"/>
      <c r="E434" s="238"/>
    </row>
    <row r="435" spans="1:5">
      <c r="A435" s="238"/>
      <c r="B435" s="238"/>
      <c r="C435" s="238"/>
      <c r="D435" s="238"/>
      <c r="E435" s="238"/>
    </row>
    <row r="436" spans="1:5">
      <c r="A436" s="238"/>
      <c r="B436" s="238"/>
      <c r="C436" s="238"/>
      <c r="D436" s="238"/>
      <c r="E436" s="238"/>
    </row>
    <row r="437" spans="1:5">
      <c r="A437" s="238"/>
      <c r="B437" s="238"/>
      <c r="C437" s="238"/>
      <c r="D437" s="238"/>
      <c r="E437" s="238"/>
    </row>
    <row r="438" spans="1:5">
      <c r="A438" s="238"/>
      <c r="B438" s="238"/>
      <c r="C438" s="238"/>
      <c r="D438" s="238"/>
      <c r="E438" s="238"/>
    </row>
    <row r="439" spans="1:5">
      <c r="A439" s="238"/>
      <c r="B439" s="238"/>
      <c r="C439" s="238"/>
      <c r="D439" s="238"/>
      <c r="E439" s="238"/>
    </row>
    <row r="440" spans="1:5">
      <c r="A440" s="238"/>
      <c r="B440" s="238"/>
      <c r="C440" s="238"/>
      <c r="D440" s="238"/>
      <c r="E440" s="238"/>
    </row>
    <row r="441" spans="1:5">
      <c r="A441" s="238"/>
      <c r="B441" s="238"/>
      <c r="C441" s="238"/>
      <c r="D441" s="238"/>
      <c r="E441" s="238"/>
    </row>
    <row r="442" spans="1:5">
      <c r="A442" s="238"/>
      <c r="B442" s="238"/>
      <c r="C442" s="238"/>
      <c r="D442" s="238"/>
      <c r="E442" s="238"/>
    </row>
    <row r="443" spans="1:5">
      <c r="A443" s="238"/>
      <c r="B443" s="238"/>
      <c r="C443" s="238"/>
      <c r="D443" s="238"/>
      <c r="E443" s="238"/>
    </row>
    <row r="444" spans="1:5">
      <c r="A444" s="238"/>
      <c r="B444" s="238"/>
      <c r="C444" s="238"/>
      <c r="D444" s="238"/>
      <c r="E444" s="238"/>
    </row>
    <row r="445" spans="1:5">
      <c r="A445" s="238"/>
      <c r="B445" s="238"/>
      <c r="C445" s="238"/>
      <c r="D445" s="238"/>
      <c r="E445" s="238"/>
    </row>
    <row r="446" spans="1:5">
      <c r="A446" s="238"/>
      <c r="B446" s="238"/>
      <c r="C446" s="238"/>
      <c r="D446" s="238"/>
      <c r="E446" s="238"/>
    </row>
    <row r="447" spans="1:5">
      <c r="A447" s="238"/>
      <c r="B447" s="238"/>
      <c r="C447" s="238"/>
      <c r="D447" s="238"/>
      <c r="E447" s="238"/>
    </row>
    <row r="448" spans="1:5">
      <c r="A448" s="238"/>
      <c r="B448" s="238"/>
      <c r="C448" s="238"/>
      <c r="D448" s="238"/>
      <c r="E448" s="238"/>
    </row>
    <row r="449" spans="1:5">
      <c r="A449" s="238"/>
      <c r="B449" s="238"/>
      <c r="C449" s="238"/>
      <c r="D449" s="238"/>
      <c r="E449" s="238"/>
    </row>
    <row r="450" spans="1:5">
      <c r="A450" s="238"/>
      <c r="B450" s="238"/>
      <c r="C450" s="238"/>
      <c r="D450" s="238"/>
      <c r="E450" s="238"/>
    </row>
    <row r="451" spans="1:5">
      <c r="A451" s="238"/>
      <c r="B451" s="238"/>
      <c r="C451" s="238"/>
      <c r="D451" s="238"/>
      <c r="E451" s="238"/>
    </row>
    <row r="452" spans="1:5">
      <c r="A452" s="238"/>
      <c r="B452" s="238"/>
      <c r="C452" s="238"/>
      <c r="D452" s="238"/>
      <c r="E452" s="238"/>
    </row>
    <row r="453" spans="1:5">
      <c r="A453" s="238"/>
      <c r="B453" s="238"/>
      <c r="C453" s="238"/>
      <c r="D453" s="238"/>
      <c r="E453" s="238"/>
    </row>
    <row r="454" spans="1:5">
      <c r="A454" s="238"/>
      <c r="B454" s="238"/>
      <c r="C454" s="238"/>
      <c r="D454" s="238"/>
      <c r="E454" s="238"/>
    </row>
    <row r="455" spans="1:5">
      <c r="A455" s="238"/>
      <c r="B455" s="238"/>
      <c r="C455" s="238"/>
      <c r="D455" s="238"/>
      <c r="E455" s="238"/>
    </row>
    <row r="456" spans="1:5">
      <c r="A456" s="238"/>
      <c r="B456" s="238"/>
      <c r="C456" s="238"/>
      <c r="D456" s="238"/>
      <c r="E456" s="238"/>
    </row>
    <row r="457" spans="1:5">
      <c r="A457" s="238"/>
      <c r="B457" s="238"/>
      <c r="C457" s="238"/>
      <c r="D457" s="238"/>
      <c r="E457" s="238"/>
    </row>
    <row r="458" spans="1:5">
      <c r="A458" s="238"/>
      <c r="B458" s="238"/>
      <c r="C458" s="238"/>
      <c r="D458" s="238"/>
      <c r="E458" s="238"/>
    </row>
    <row r="459" spans="1:5">
      <c r="A459" s="238"/>
      <c r="B459" s="238"/>
      <c r="C459" s="238"/>
      <c r="D459" s="238"/>
      <c r="E459" s="238"/>
    </row>
    <row r="460" spans="1:5">
      <c r="A460" s="238"/>
      <c r="B460" s="238"/>
      <c r="C460" s="238"/>
      <c r="D460" s="238"/>
      <c r="E460" s="238"/>
    </row>
    <row r="461" spans="1:5">
      <c r="A461" s="238"/>
      <c r="B461" s="238"/>
      <c r="C461" s="238"/>
      <c r="D461" s="238"/>
      <c r="E461" s="238"/>
    </row>
    <row r="462" spans="1:5">
      <c r="A462" s="238"/>
      <c r="B462" s="238"/>
      <c r="C462" s="238"/>
      <c r="D462" s="238"/>
      <c r="E462" s="238"/>
    </row>
    <row r="463" spans="1:5">
      <c r="A463" s="238"/>
      <c r="B463" s="238"/>
      <c r="C463" s="238"/>
      <c r="D463" s="238"/>
      <c r="E463" s="238"/>
    </row>
    <row r="464" spans="1:5">
      <c r="A464" s="238"/>
      <c r="B464" s="238"/>
      <c r="C464" s="238"/>
      <c r="D464" s="238"/>
      <c r="E464" s="238"/>
    </row>
    <row r="465" spans="1:5">
      <c r="A465" s="238"/>
      <c r="B465" s="238"/>
      <c r="C465" s="238"/>
      <c r="D465" s="238"/>
      <c r="E465" s="238"/>
    </row>
    <row r="466" spans="1:5">
      <c r="A466" s="238"/>
      <c r="B466" s="238"/>
      <c r="C466" s="238"/>
      <c r="D466" s="238"/>
      <c r="E466" s="238"/>
    </row>
    <row r="467" spans="1:5">
      <c r="A467" s="238"/>
      <c r="B467" s="238"/>
      <c r="C467" s="238"/>
      <c r="D467" s="238"/>
      <c r="E467" s="238"/>
    </row>
    <row r="468" spans="1:5">
      <c r="A468" s="238"/>
      <c r="B468" s="238"/>
      <c r="C468" s="238"/>
      <c r="D468" s="238"/>
      <c r="E468" s="238"/>
    </row>
    <row r="469" spans="1:5">
      <c r="A469" s="238"/>
      <c r="B469" s="238"/>
      <c r="C469" s="238"/>
      <c r="D469" s="238"/>
      <c r="E469" s="238"/>
    </row>
    <row r="470" spans="1:5">
      <c r="A470" s="238"/>
      <c r="B470" s="238"/>
      <c r="C470" s="238"/>
      <c r="D470" s="238"/>
      <c r="E470" s="238"/>
    </row>
    <row r="471" spans="1:5">
      <c r="A471" s="238"/>
      <c r="B471" s="238"/>
      <c r="C471" s="238"/>
      <c r="D471" s="238"/>
      <c r="E471" s="238"/>
    </row>
    <row r="472" spans="1:5">
      <c r="A472" s="238"/>
      <c r="B472" s="238"/>
      <c r="C472" s="238"/>
      <c r="D472" s="238"/>
      <c r="E472" s="238"/>
    </row>
    <row r="473" spans="1:5">
      <c r="A473" s="238"/>
      <c r="B473" s="238"/>
      <c r="C473" s="238"/>
      <c r="D473" s="238"/>
      <c r="E473" s="238"/>
    </row>
    <row r="474" spans="1:5">
      <c r="A474" s="238"/>
      <c r="B474" s="238"/>
      <c r="C474" s="238"/>
      <c r="D474" s="238"/>
      <c r="E474" s="238"/>
    </row>
    <row r="475" spans="1:5">
      <c r="A475" s="238"/>
      <c r="B475" s="238"/>
      <c r="C475" s="238"/>
      <c r="D475" s="238"/>
      <c r="E475" s="238"/>
    </row>
    <row r="476" spans="1:5">
      <c r="A476" s="238"/>
      <c r="B476" s="238"/>
      <c r="C476" s="238"/>
      <c r="D476" s="238"/>
      <c r="E476" s="238"/>
    </row>
    <row r="477" spans="1:5">
      <c r="A477" s="238"/>
      <c r="B477" s="238"/>
      <c r="C477" s="238"/>
      <c r="D477" s="238"/>
      <c r="E477" s="238"/>
    </row>
    <row r="478" spans="1:5">
      <c r="A478" s="238"/>
      <c r="B478" s="238"/>
      <c r="C478" s="238"/>
      <c r="D478" s="238"/>
      <c r="E478" s="238"/>
    </row>
    <row r="479" spans="1:5">
      <c r="A479" s="238"/>
      <c r="B479" s="238"/>
      <c r="C479" s="238"/>
      <c r="D479" s="238"/>
      <c r="E479" s="238"/>
    </row>
    <row r="480" spans="1:5">
      <c r="A480" s="238"/>
      <c r="B480" s="238"/>
      <c r="C480" s="238"/>
      <c r="D480" s="238"/>
      <c r="E480" s="238"/>
    </row>
    <row r="481" spans="1:5">
      <c r="A481" s="238"/>
      <c r="B481" s="238"/>
      <c r="C481" s="238"/>
      <c r="D481" s="238"/>
      <c r="E481" s="238"/>
    </row>
    <row r="482" spans="1:5">
      <c r="A482" s="238"/>
      <c r="B482" s="238"/>
      <c r="C482" s="238"/>
      <c r="D482" s="238"/>
      <c r="E482" s="238"/>
    </row>
    <row r="483" spans="1:5">
      <c r="A483" s="238"/>
      <c r="B483" s="238"/>
      <c r="C483" s="238"/>
      <c r="D483" s="238"/>
      <c r="E483" s="238"/>
    </row>
    <row r="484" spans="1:5">
      <c r="A484" s="238"/>
      <c r="B484" s="238"/>
      <c r="C484" s="238"/>
      <c r="D484" s="238"/>
      <c r="E484" s="238"/>
    </row>
    <row r="485" spans="1:5">
      <c r="A485" s="238"/>
      <c r="B485" s="238"/>
      <c r="C485" s="238"/>
      <c r="D485" s="238"/>
      <c r="E485" s="238"/>
    </row>
    <row r="486" spans="1:5">
      <c r="A486" s="238"/>
      <c r="B486" s="238"/>
      <c r="C486" s="238"/>
      <c r="D486" s="238"/>
      <c r="E486" s="238"/>
    </row>
    <row r="487" spans="1:5">
      <c r="A487" s="238"/>
      <c r="B487" s="238"/>
      <c r="C487" s="238"/>
      <c r="D487" s="238"/>
      <c r="E487" s="238"/>
    </row>
    <row r="488" spans="1:5">
      <c r="A488" s="238"/>
      <c r="B488" s="238"/>
      <c r="C488" s="238"/>
      <c r="D488" s="238"/>
      <c r="E488" s="238"/>
    </row>
    <row r="489" spans="1:5">
      <c r="A489" s="238"/>
      <c r="B489" s="238"/>
      <c r="C489" s="238"/>
      <c r="D489" s="238"/>
      <c r="E489" s="238"/>
    </row>
    <row r="490" spans="1:5">
      <c r="A490" s="238"/>
      <c r="B490" s="238"/>
      <c r="C490" s="238"/>
      <c r="D490" s="238"/>
      <c r="E490" s="238"/>
    </row>
    <row r="491" spans="1:5">
      <c r="A491" s="238"/>
      <c r="B491" s="238"/>
      <c r="C491" s="238"/>
      <c r="D491" s="238"/>
      <c r="E491" s="238"/>
    </row>
    <row r="492" spans="1:5">
      <c r="A492" s="238"/>
      <c r="B492" s="238"/>
      <c r="C492" s="238"/>
      <c r="D492" s="238"/>
      <c r="E492" s="238"/>
    </row>
    <row r="493" spans="1:5">
      <c r="A493" s="238"/>
      <c r="B493" s="238"/>
      <c r="C493" s="238"/>
      <c r="D493" s="238"/>
      <c r="E493" s="238"/>
    </row>
    <row r="494" spans="1:5">
      <c r="A494" s="238"/>
      <c r="B494" s="238"/>
      <c r="C494" s="238"/>
      <c r="D494" s="238"/>
      <c r="E494" s="238"/>
    </row>
    <row r="495" spans="1:5">
      <c r="A495" s="238"/>
      <c r="B495" s="238"/>
      <c r="C495" s="238"/>
      <c r="D495" s="238"/>
      <c r="E495" s="238"/>
    </row>
    <row r="496" spans="1:5">
      <c r="A496" s="238"/>
      <c r="B496" s="238"/>
      <c r="C496" s="238"/>
      <c r="D496" s="238"/>
      <c r="E496" s="238"/>
    </row>
    <row r="497" spans="1:5">
      <c r="A497" s="238"/>
      <c r="B497" s="238"/>
      <c r="C497" s="238"/>
      <c r="D497" s="238"/>
      <c r="E497" s="238"/>
    </row>
    <row r="498" spans="1:5">
      <c r="A498" s="238"/>
      <c r="B498" s="238"/>
      <c r="C498" s="238"/>
      <c r="D498" s="238"/>
      <c r="E498" s="238"/>
    </row>
    <row r="499" spans="1:5">
      <c r="A499" s="238"/>
      <c r="B499" s="238"/>
      <c r="C499" s="238"/>
      <c r="D499" s="238"/>
      <c r="E499" s="238"/>
    </row>
    <row r="500" spans="1:5">
      <c r="A500" s="238"/>
      <c r="B500" s="238"/>
      <c r="C500" s="238"/>
      <c r="D500" s="238"/>
      <c r="E500" s="238"/>
    </row>
    <row r="501" spans="1:5">
      <c r="A501" s="238"/>
      <c r="B501" s="238"/>
      <c r="C501" s="238"/>
      <c r="D501" s="238"/>
      <c r="E501" s="238"/>
    </row>
    <row r="502" spans="1:5">
      <c r="A502" s="238"/>
      <c r="B502" s="238"/>
      <c r="C502" s="238"/>
      <c r="D502" s="238"/>
      <c r="E502" s="238"/>
    </row>
    <row r="503" spans="1:5">
      <c r="A503" s="238"/>
      <c r="B503" s="238"/>
      <c r="C503" s="238"/>
      <c r="D503" s="238"/>
      <c r="E503" s="238"/>
    </row>
    <row r="504" spans="1:5">
      <c r="A504" s="238"/>
      <c r="B504" s="238"/>
      <c r="C504" s="238"/>
      <c r="D504" s="238"/>
      <c r="E504" s="238"/>
    </row>
    <row r="505" spans="1:5">
      <c r="A505" s="238"/>
      <c r="B505" s="238"/>
      <c r="C505" s="238"/>
      <c r="D505" s="238"/>
      <c r="E505" s="238"/>
    </row>
    <row r="506" spans="1:5">
      <c r="A506" s="238"/>
      <c r="B506" s="238"/>
      <c r="C506" s="238"/>
      <c r="D506" s="238"/>
      <c r="E506" s="238"/>
    </row>
    <row r="507" spans="1:5">
      <c r="A507" s="238"/>
      <c r="B507" s="238"/>
      <c r="C507" s="238"/>
      <c r="D507" s="238"/>
      <c r="E507" s="238"/>
    </row>
    <row r="508" spans="1:5">
      <c r="A508" s="238"/>
      <c r="B508" s="238"/>
      <c r="C508" s="238"/>
      <c r="D508" s="238"/>
      <c r="E508" s="238"/>
    </row>
    <row r="509" spans="1:5">
      <c r="A509" s="238"/>
      <c r="B509" s="238"/>
      <c r="C509" s="238"/>
      <c r="D509" s="238"/>
      <c r="E509" s="238"/>
    </row>
    <row r="510" spans="1:5">
      <c r="A510" s="238"/>
      <c r="B510" s="238"/>
      <c r="C510" s="238"/>
      <c r="D510" s="238"/>
      <c r="E510" s="238"/>
    </row>
    <row r="511" spans="1:5">
      <c r="A511" s="238"/>
      <c r="B511" s="238"/>
      <c r="C511" s="238"/>
      <c r="D511" s="238"/>
      <c r="E511" s="238"/>
    </row>
    <row r="512" spans="1:5">
      <c r="A512" s="238"/>
      <c r="B512" s="238"/>
      <c r="C512" s="238"/>
      <c r="D512" s="238"/>
      <c r="E512" s="238"/>
    </row>
    <row r="513" spans="1:5">
      <c r="A513" s="238"/>
      <c r="B513" s="238"/>
      <c r="C513" s="238"/>
      <c r="D513" s="238"/>
      <c r="E513" s="238"/>
    </row>
    <row r="514" spans="1:5">
      <c r="A514" s="238"/>
      <c r="B514" s="238"/>
      <c r="C514" s="238"/>
      <c r="D514" s="238"/>
      <c r="E514" s="238"/>
    </row>
    <row r="515" spans="1:5">
      <c r="A515" s="238"/>
      <c r="B515" s="238"/>
      <c r="C515" s="238"/>
      <c r="D515" s="238"/>
      <c r="E515" s="238"/>
    </row>
    <row r="516" spans="1:5">
      <c r="A516" s="238"/>
      <c r="B516" s="238"/>
      <c r="C516" s="238"/>
      <c r="D516" s="238"/>
      <c r="E516" s="238"/>
    </row>
    <row r="517" spans="1:5">
      <c r="A517" s="238"/>
      <c r="B517" s="238"/>
      <c r="C517" s="238"/>
      <c r="D517" s="238"/>
      <c r="E517" s="238"/>
    </row>
    <row r="518" spans="1:5">
      <c r="A518" s="238"/>
      <c r="B518" s="238"/>
      <c r="C518" s="238"/>
      <c r="D518" s="238"/>
      <c r="E518" s="238"/>
    </row>
    <row r="519" spans="1:5">
      <c r="A519" s="238"/>
      <c r="B519" s="238"/>
      <c r="C519" s="238"/>
      <c r="D519" s="238"/>
      <c r="E519" s="238"/>
    </row>
    <row r="520" spans="1:5">
      <c r="A520" s="238"/>
      <c r="B520" s="238"/>
      <c r="C520" s="238"/>
      <c r="D520" s="238"/>
      <c r="E520" s="238"/>
    </row>
    <row r="521" spans="1:5">
      <c r="A521" s="238"/>
      <c r="B521" s="238"/>
      <c r="C521" s="238"/>
      <c r="D521" s="238"/>
      <c r="E521" s="238"/>
    </row>
    <row r="522" spans="1:5">
      <c r="A522" s="238"/>
      <c r="B522" s="238"/>
      <c r="C522" s="238"/>
      <c r="D522" s="238"/>
      <c r="E522" s="238"/>
    </row>
    <row r="523" spans="1:5">
      <c r="A523" s="238"/>
      <c r="B523" s="238"/>
      <c r="C523" s="238"/>
      <c r="D523" s="238"/>
      <c r="E523" s="238"/>
    </row>
    <row r="524" spans="1:5">
      <c r="A524" s="238"/>
      <c r="B524" s="238"/>
      <c r="C524" s="238"/>
      <c r="D524" s="238"/>
      <c r="E524" s="238"/>
    </row>
    <row r="525" spans="1:5">
      <c r="A525" s="238"/>
      <c r="B525" s="238"/>
      <c r="C525" s="238"/>
      <c r="D525" s="238"/>
      <c r="E525" s="238"/>
    </row>
    <row r="526" spans="1:5">
      <c r="A526" s="238"/>
      <c r="B526" s="238"/>
      <c r="C526" s="238"/>
      <c r="D526" s="238"/>
      <c r="E526" s="238"/>
    </row>
    <row r="527" spans="1:5">
      <c r="A527" s="238"/>
      <c r="B527" s="238"/>
      <c r="C527" s="238"/>
      <c r="D527" s="238"/>
      <c r="E527" s="238"/>
    </row>
    <row r="528" spans="1:5">
      <c r="A528" s="238"/>
      <c r="B528" s="238"/>
      <c r="C528" s="238"/>
      <c r="D528" s="238"/>
      <c r="E528" s="238"/>
    </row>
    <row r="529" spans="1:5">
      <c r="A529" s="238"/>
      <c r="B529" s="238"/>
      <c r="C529" s="238"/>
      <c r="D529" s="238"/>
      <c r="E529" s="238"/>
    </row>
    <row r="530" spans="1:5">
      <c r="A530" s="238"/>
      <c r="B530" s="238"/>
      <c r="C530" s="238"/>
      <c r="D530" s="238"/>
      <c r="E530" s="238"/>
    </row>
    <row r="531" spans="1:5">
      <c r="A531" s="238"/>
      <c r="B531" s="238"/>
      <c r="C531" s="238"/>
      <c r="D531" s="238"/>
      <c r="E531" s="238"/>
    </row>
    <row r="532" spans="1:5">
      <c r="A532" s="238"/>
      <c r="B532" s="238"/>
      <c r="C532" s="238"/>
      <c r="D532" s="238"/>
      <c r="E532" s="238"/>
    </row>
    <row r="533" spans="1:5">
      <c r="A533" s="238"/>
      <c r="B533" s="238"/>
      <c r="C533" s="238"/>
      <c r="D533" s="238"/>
      <c r="E533" s="238"/>
    </row>
    <row r="534" spans="1:5">
      <c r="A534" s="238"/>
      <c r="B534" s="238"/>
      <c r="C534" s="238"/>
      <c r="D534" s="238"/>
      <c r="E534" s="238"/>
    </row>
    <row r="535" spans="1:5">
      <c r="A535" s="238"/>
      <c r="B535" s="238"/>
      <c r="C535" s="238"/>
      <c r="D535" s="238"/>
      <c r="E535" s="238"/>
    </row>
    <row r="536" spans="1:5">
      <c r="A536" s="238"/>
      <c r="B536" s="238"/>
      <c r="C536" s="238"/>
      <c r="D536" s="238"/>
      <c r="E536" s="238"/>
    </row>
    <row r="537" spans="1:5">
      <c r="A537" s="238"/>
      <c r="B537" s="238"/>
      <c r="C537" s="238"/>
      <c r="D537" s="238"/>
      <c r="E537" s="238"/>
    </row>
    <row r="538" spans="1:5">
      <c r="A538" s="238"/>
      <c r="B538" s="238"/>
      <c r="C538" s="238"/>
      <c r="D538" s="238"/>
      <c r="E538" s="238"/>
    </row>
    <row r="539" spans="1:5">
      <c r="A539" s="238"/>
      <c r="B539" s="238"/>
      <c r="C539" s="238"/>
      <c r="D539" s="238"/>
      <c r="E539" s="238"/>
    </row>
    <row r="540" spans="1:5">
      <c r="A540" s="238"/>
      <c r="B540" s="238"/>
      <c r="C540" s="238"/>
      <c r="D540" s="238"/>
      <c r="E540" s="238"/>
    </row>
    <row r="541" spans="1:5">
      <c r="A541" s="238"/>
      <c r="B541" s="238"/>
      <c r="C541" s="238"/>
      <c r="D541" s="238"/>
      <c r="E541" s="238"/>
    </row>
    <row r="542" spans="1:5">
      <c r="A542" s="238"/>
      <c r="B542" s="238"/>
      <c r="C542" s="238"/>
      <c r="D542" s="238"/>
      <c r="E542" s="238"/>
    </row>
    <row r="543" spans="1:5">
      <c r="A543" s="238"/>
      <c r="B543" s="238"/>
      <c r="C543" s="238"/>
      <c r="D543" s="238"/>
      <c r="E543" s="238"/>
    </row>
    <row r="544" spans="1:5">
      <c r="A544" s="238"/>
      <c r="B544" s="238"/>
      <c r="C544" s="238"/>
      <c r="D544" s="238"/>
      <c r="E544" s="238"/>
    </row>
    <row r="545" spans="1:5">
      <c r="A545" s="238"/>
      <c r="B545" s="238"/>
      <c r="C545" s="238"/>
      <c r="D545" s="238"/>
      <c r="E545" s="238"/>
    </row>
    <row r="546" spans="1:5">
      <c r="A546" s="238"/>
      <c r="B546" s="238"/>
      <c r="C546" s="238"/>
      <c r="D546" s="238"/>
      <c r="E546" s="238"/>
    </row>
    <row r="547" spans="1:5">
      <c r="A547" s="238"/>
      <c r="B547" s="238"/>
      <c r="C547" s="238"/>
      <c r="D547" s="238"/>
      <c r="E547" s="238"/>
    </row>
    <row r="548" spans="1:5">
      <c r="A548" s="238"/>
      <c r="B548" s="238"/>
      <c r="C548" s="238"/>
      <c r="D548" s="238"/>
      <c r="E548" s="238"/>
    </row>
    <row r="549" spans="1:5">
      <c r="A549" s="238"/>
      <c r="B549" s="238"/>
      <c r="C549" s="238"/>
      <c r="D549" s="238"/>
      <c r="E549" s="238"/>
    </row>
    <row r="550" spans="1:5">
      <c r="A550" s="238"/>
      <c r="B550" s="238"/>
      <c r="C550" s="238"/>
      <c r="D550" s="238"/>
      <c r="E550" s="238"/>
    </row>
    <row r="551" spans="1:5">
      <c r="A551" s="238"/>
      <c r="B551" s="238"/>
      <c r="C551" s="238"/>
      <c r="D551" s="238"/>
      <c r="E551" s="238"/>
    </row>
  </sheetData>
  <mergeCells count="4">
    <mergeCell ref="A5:E5"/>
    <mergeCell ref="B44:F44"/>
    <mergeCell ref="B27:F27"/>
    <mergeCell ref="B10:F10"/>
  </mergeCells>
  <pageMargins left="0.59055118110236227" right="0.59055118110236227" top="0.78740157480314965" bottom="0.78740157480314965" header="0" footer="0"/>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zoomScale="108" zoomScaleNormal="108" zoomScalePageLayoutView="108" workbookViewId="0">
      <selection activeCell="A4" sqref="A4"/>
    </sheetView>
  </sheetViews>
  <sheetFormatPr defaultColWidth="8.81640625" defaultRowHeight="14.5"/>
  <cols>
    <col min="1" max="1" width="38.26953125" customWidth="1"/>
    <col min="3" max="3" width="0.81640625" customWidth="1"/>
    <col min="5" max="5" width="0.81640625" customWidth="1"/>
    <col min="7" max="7" width="0.81640625" customWidth="1"/>
    <col min="11" max="11" width="29.81640625" customWidth="1"/>
    <col min="12" max="16" width="18.81640625" customWidth="1"/>
    <col min="257" max="257" width="38.26953125" customWidth="1"/>
    <col min="259" max="259" width="0.81640625" customWidth="1"/>
    <col min="261" max="261" width="0.81640625" customWidth="1"/>
    <col min="263" max="263" width="0.81640625" customWidth="1"/>
    <col min="267" max="267" width="29.81640625" customWidth="1"/>
    <col min="268" max="272" width="18.81640625" customWidth="1"/>
    <col min="513" max="513" width="38.26953125" customWidth="1"/>
    <col min="515" max="515" width="0.81640625" customWidth="1"/>
    <col min="517" max="517" width="0.81640625" customWidth="1"/>
    <col min="519" max="519" width="0.81640625" customWidth="1"/>
    <col min="523" max="523" width="29.81640625" customWidth="1"/>
    <col min="524" max="528" width="18.81640625" customWidth="1"/>
    <col min="769" max="769" width="38.26953125" customWidth="1"/>
    <col min="771" max="771" width="0.81640625" customWidth="1"/>
    <col min="773" max="773" width="0.81640625" customWidth="1"/>
    <col min="775" max="775" width="0.81640625" customWidth="1"/>
    <col min="779" max="779" width="29.81640625" customWidth="1"/>
    <col min="780" max="784" width="18.81640625" customWidth="1"/>
    <col min="1025" max="1025" width="38.26953125" customWidth="1"/>
    <col min="1027" max="1027" width="0.81640625" customWidth="1"/>
    <col min="1029" max="1029" width="0.81640625" customWidth="1"/>
    <col min="1031" max="1031" width="0.81640625" customWidth="1"/>
    <col min="1035" max="1035" width="29.81640625" customWidth="1"/>
    <col min="1036" max="1040" width="18.81640625" customWidth="1"/>
    <col min="1281" max="1281" width="38.26953125" customWidth="1"/>
    <col min="1283" max="1283" width="0.81640625" customWidth="1"/>
    <col min="1285" max="1285" width="0.81640625" customWidth="1"/>
    <col min="1287" max="1287" width="0.81640625" customWidth="1"/>
    <col min="1291" max="1291" width="29.81640625" customWidth="1"/>
    <col min="1292" max="1296" width="18.81640625" customWidth="1"/>
    <col min="1537" max="1537" width="38.26953125" customWidth="1"/>
    <col min="1539" max="1539" width="0.81640625" customWidth="1"/>
    <col min="1541" max="1541" width="0.81640625" customWidth="1"/>
    <col min="1543" max="1543" width="0.81640625" customWidth="1"/>
    <col min="1547" max="1547" width="29.81640625" customWidth="1"/>
    <col min="1548" max="1552" width="18.81640625" customWidth="1"/>
    <col min="1793" max="1793" width="38.26953125" customWidth="1"/>
    <col min="1795" max="1795" width="0.81640625" customWidth="1"/>
    <col min="1797" max="1797" width="0.81640625" customWidth="1"/>
    <col min="1799" max="1799" width="0.81640625" customWidth="1"/>
    <col min="1803" max="1803" width="29.81640625" customWidth="1"/>
    <col min="1804" max="1808" width="18.81640625" customWidth="1"/>
    <col min="2049" max="2049" width="38.26953125" customWidth="1"/>
    <col min="2051" max="2051" width="0.81640625" customWidth="1"/>
    <col min="2053" max="2053" width="0.81640625" customWidth="1"/>
    <col min="2055" max="2055" width="0.81640625" customWidth="1"/>
    <col min="2059" max="2059" width="29.81640625" customWidth="1"/>
    <col min="2060" max="2064" width="18.81640625" customWidth="1"/>
    <col min="2305" max="2305" width="38.26953125" customWidth="1"/>
    <col min="2307" max="2307" width="0.81640625" customWidth="1"/>
    <col min="2309" max="2309" width="0.81640625" customWidth="1"/>
    <col min="2311" max="2311" width="0.81640625" customWidth="1"/>
    <col min="2315" max="2315" width="29.81640625" customWidth="1"/>
    <col min="2316" max="2320" width="18.81640625" customWidth="1"/>
    <col min="2561" max="2561" width="38.26953125" customWidth="1"/>
    <col min="2563" max="2563" width="0.81640625" customWidth="1"/>
    <col min="2565" max="2565" width="0.81640625" customWidth="1"/>
    <col min="2567" max="2567" width="0.81640625" customWidth="1"/>
    <col min="2571" max="2571" width="29.81640625" customWidth="1"/>
    <col min="2572" max="2576" width="18.81640625" customWidth="1"/>
    <col min="2817" max="2817" width="38.26953125" customWidth="1"/>
    <col min="2819" max="2819" width="0.81640625" customWidth="1"/>
    <col min="2821" max="2821" width="0.81640625" customWidth="1"/>
    <col min="2823" max="2823" width="0.81640625" customWidth="1"/>
    <col min="2827" max="2827" width="29.81640625" customWidth="1"/>
    <col min="2828" max="2832" width="18.81640625" customWidth="1"/>
    <col min="3073" max="3073" width="38.26953125" customWidth="1"/>
    <col min="3075" max="3075" width="0.81640625" customWidth="1"/>
    <col min="3077" max="3077" width="0.81640625" customWidth="1"/>
    <col min="3079" max="3079" width="0.81640625" customWidth="1"/>
    <col min="3083" max="3083" width="29.81640625" customWidth="1"/>
    <col min="3084" max="3088" width="18.81640625" customWidth="1"/>
    <col min="3329" max="3329" width="38.26953125" customWidth="1"/>
    <col min="3331" max="3331" width="0.81640625" customWidth="1"/>
    <col min="3333" max="3333" width="0.81640625" customWidth="1"/>
    <col min="3335" max="3335" width="0.81640625" customWidth="1"/>
    <col min="3339" max="3339" width="29.81640625" customWidth="1"/>
    <col min="3340" max="3344" width="18.81640625" customWidth="1"/>
    <col min="3585" max="3585" width="38.26953125" customWidth="1"/>
    <col min="3587" max="3587" width="0.81640625" customWidth="1"/>
    <col min="3589" max="3589" width="0.81640625" customWidth="1"/>
    <col min="3591" max="3591" width="0.81640625" customWidth="1"/>
    <col min="3595" max="3595" width="29.81640625" customWidth="1"/>
    <col min="3596" max="3600" width="18.81640625" customWidth="1"/>
    <col min="3841" max="3841" width="38.26953125" customWidth="1"/>
    <col min="3843" max="3843" width="0.81640625" customWidth="1"/>
    <col min="3845" max="3845" width="0.81640625" customWidth="1"/>
    <col min="3847" max="3847" width="0.81640625" customWidth="1"/>
    <col min="3851" max="3851" width="29.81640625" customWidth="1"/>
    <col min="3852" max="3856" width="18.81640625" customWidth="1"/>
    <col min="4097" max="4097" width="38.26953125" customWidth="1"/>
    <col min="4099" max="4099" width="0.81640625" customWidth="1"/>
    <col min="4101" max="4101" width="0.81640625" customWidth="1"/>
    <col min="4103" max="4103" width="0.81640625" customWidth="1"/>
    <col min="4107" max="4107" width="29.81640625" customWidth="1"/>
    <col min="4108" max="4112" width="18.81640625" customWidth="1"/>
    <col min="4353" max="4353" width="38.26953125" customWidth="1"/>
    <col min="4355" max="4355" width="0.81640625" customWidth="1"/>
    <col min="4357" max="4357" width="0.81640625" customWidth="1"/>
    <col min="4359" max="4359" width="0.81640625" customWidth="1"/>
    <col min="4363" max="4363" width="29.81640625" customWidth="1"/>
    <col min="4364" max="4368" width="18.81640625" customWidth="1"/>
    <col min="4609" max="4609" width="38.26953125" customWidth="1"/>
    <col min="4611" max="4611" width="0.81640625" customWidth="1"/>
    <col min="4613" max="4613" width="0.81640625" customWidth="1"/>
    <col min="4615" max="4615" width="0.81640625" customWidth="1"/>
    <col min="4619" max="4619" width="29.81640625" customWidth="1"/>
    <col min="4620" max="4624" width="18.81640625" customWidth="1"/>
    <col min="4865" max="4865" width="38.26953125" customWidth="1"/>
    <col min="4867" max="4867" width="0.81640625" customWidth="1"/>
    <col min="4869" max="4869" width="0.81640625" customWidth="1"/>
    <col min="4871" max="4871" width="0.81640625" customWidth="1"/>
    <col min="4875" max="4875" width="29.81640625" customWidth="1"/>
    <col min="4876" max="4880" width="18.81640625" customWidth="1"/>
    <col min="5121" max="5121" width="38.26953125" customWidth="1"/>
    <col min="5123" max="5123" width="0.81640625" customWidth="1"/>
    <col min="5125" max="5125" width="0.81640625" customWidth="1"/>
    <col min="5127" max="5127" width="0.81640625" customWidth="1"/>
    <col min="5131" max="5131" width="29.81640625" customWidth="1"/>
    <col min="5132" max="5136" width="18.81640625" customWidth="1"/>
    <col min="5377" max="5377" width="38.26953125" customWidth="1"/>
    <col min="5379" max="5379" width="0.81640625" customWidth="1"/>
    <col min="5381" max="5381" width="0.81640625" customWidth="1"/>
    <col min="5383" max="5383" width="0.81640625" customWidth="1"/>
    <col min="5387" max="5387" width="29.81640625" customWidth="1"/>
    <col min="5388" max="5392" width="18.81640625" customWidth="1"/>
    <col min="5633" max="5633" width="38.26953125" customWidth="1"/>
    <col min="5635" max="5635" width="0.81640625" customWidth="1"/>
    <col min="5637" max="5637" width="0.81640625" customWidth="1"/>
    <col min="5639" max="5639" width="0.81640625" customWidth="1"/>
    <col min="5643" max="5643" width="29.81640625" customWidth="1"/>
    <col min="5644" max="5648" width="18.81640625" customWidth="1"/>
    <col min="5889" max="5889" width="38.26953125" customWidth="1"/>
    <col min="5891" max="5891" width="0.81640625" customWidth="1"/>
    <col min="5893" max="5893" width="0.81640625" customWidth="1"/>
    <col min="5895" max="5895" width="0.81640625" customWidth="1"/>
    <col min="5899" max="5899" width="29.81640625" customWidth="1"/>
    <col min="5900" max="5904" width="18.81640625" customWidth="1"/>
    <col min="6145" max="6145" width="38.26953125" customWidth="1"/>
    <col min="6147" max="6147" width="0.81640625" customWidth="1"/>
    <col min="6149" max="6149" width="0.81640625" customWidth="1"/>
    <col min="6151" max="6151" width="0.81640625" customWidth="1"/>
    <col min="6155" max="6155" width="29.81640625" customWidth="1"/>
    <col min="6156" max="6160" width="18.81640625" customWidth="1"/>
    <col min="6401" max="6401" width="38.26953125" customWidth="1"/>
    <col min="6403" max="6403" width="0.81640625" customWidth="1"/>
    <col min="6405" max="6405" width="0.81640625" customWidth="1"/>
    <col min="6407" max="6407" width="0.81640625" customWidth="1"/>
    <col min="6411" max="6411" width="29.81640625" customWidth="1"/>
    <col min="6412" max="6416" width="18.81640625" customWidth="1"/>
    <col min="6657" max="6657" width="38.26953125" customWidth="1"/>
    <col min="6659" max="6659" width="0.81640625" customWidth="1"/>
    <col min="6661" max="6661" width="0.81640625" customWidth="1"/>
    <col min="6663" max="6663" width="0.81640625" customWidth="1"/>
    <col min="6667" max="6667" width="29.81640625" customWidth="1"/>
    <col min="6668" max="6672" width="18.81640625" customWidth="1"/>
    <col min="6913" max="6913" width="38.26953125" customWidth="1"/>
    <col min="6915" max="6915" width="0.81640625" customWidth="1"/>
    <col min="6917" max="6917" width="0.81640625" customWidth="1"/>
    <col min="6919" max="6919" width="0.81640625" customWidth="1"/>
    <col min="6923" max="6923" width="29.81640625" customWidth="1"/>
    <col min="6924" max="6928" width="18.81640625" customWidth="1"/>
    <col min="7169" max="7169" width="38.26953125" customWidth="1"/>
    <col min="7171" max="7171" width="0.81640625" customWidth="1"/>
    <col min="7173" max="7173" width="0.81640625" customWidth="1"/>
    <col min="7175" max="7175" width="0.81640625" customWidth="1"/>
    <col min="7179" max="7179" width="29.81640625" customWidth="1"/>
    <col min="7180" max="7184" width="18.81640625" customWidth="1"/>
    <col min="7425" max="7425" width="38.26953125" customWidth="1"/>
    <col min="7427" max="7427" width="0.81640625" customWidth="1"/>
    <col min="7429" max="7429" width="0.81640625" customWidth="1"/>
    <col min="7431" max="7431" width="0.81640625" customWidth="1"/>
    <col min="7435" max="7435" width="29.81640625" customWidth="1"/>
    <col min="7436" max="7440" width="18.81640625" customWidth="1"/>
    <col min="7681" max="7681" width="38.26953125" customWidth="1"/>
    <col min="7683" max="7683" width="0.81640625" customWidth="1"/>
    <col min="7685" max="7685" width="0.81640625" customWidth="1"/>
    <col min="7687" max="7687" width="0.81640625" customWidth="1"/>
    <col min="7691" max="7691" width="29.81640625" customWidth="1"/>
    <col min="7692" max="7696" width="18.81640625" customWidth="1"/>
    <col min="7937" max="7937" width="38.26953125" customWidth="1"/>
    <col min="7939" max="7939" width="0.81640625" customWidth="1"/>
    <col min="7941" max="7941" width="0.81640625" customWidth="1"/>
    <col min="7943" max="7943" width="0.81640625" customWidth="1"/>
    <col min="7947" max="7947" width="29.81640625" customWidth="1"/>
    <col min="7948" max="7952" width="18.81640625" customWidth="1"/>
    <col min="8193" max="8193" width="38.26953125" customWidth="1"/>
    <col min="8195" max="8195" width="0.81640625" customWidth="1"/>
    <col min="8197" max="8197" width="0.81640625" customWidth="1"/>
    <col min="8199" max="8199" width="0.81640625" customWidth="1"/>
    <col min="8203" max="8203" width="29.81640625" customWidth="1"/>
    <col min="8204" max="8208" width="18.81640625" customWidth="1"/>
    <col min="8449" max="8449" width="38.26953125" customWidth="1"/>
    <col min="8451" max="8451" width="0.81640625" customWidth="1"/>
    <col min="8453" max="8453" width="0.81640625" customWidth="1"/>
    <col min="8455" max="8455" width="0.81640625" customWidth="1"/>
    <col min="8459" max="8459" width="29.81640625" customWidth="1"/>
    <col min="8460" max="8464" width="18.81640625" customWidth="1"/>
    <col min="8705" max="8705" width="38.26953125" customWidth="1"/>
    <col min="8707" max="8707" width="0.81640625" customWidth="1"/>
    <col min="8709" max="8709" width="0.81640625" customWidth="1"/>
    <col min="8711" max="8711" width="0.81640625" customWidth="1"/>
    <col min="8715" max="8715" width="29.81640625" customWidth="1"/>
    <col min="8716" max="8720" width="18.81640625" customWidth="1"/>
    <col min="8961" max="8961" width="38.26953125" customWidth="1"/>
    <col min="8963" max="8963" width="0.81640625" customWidth="1"/>
    <col min="8965" max="8965" width="0.81640625" customWidth="1"/>
    <col min="8967" max="8967" width="0.81640625" customWidth="1"/>
    <col min="8971" max="8971" width="29.81640625" customWidth="1"/>
    <col min="8972" max="8976" width="18.81640625" customWidth="1"/>
    <col min="9217" max="9217" width="38.26953125" customWidth="1"/>
    <col min="9219" max="9219" width="0.81640625" customWidth="1"/>
    <col min="9221" max="9221" width="0.81640625" customWidth="1"/>
    <col min="9223" max="9223" width="0.81640625" customWidth="1"/>
    <col min="9227" max="9227" width="29.81640625" customWidth="1"/>
    <col min="9228" max="9232" width="18.81640625" customWidth="1"/>
    <col min="9473" max="9473" width="38.26953125" customWidth="1"/>
    <col min="9475" max="9475" width="0.81640625" customWidth="1"/>
    <col min="9477" max="9477" width="0.81640625" customWidth="1"/>
    <col min="9479" max="9479" width="0.81640625" customWidth="1"/>
    <col min="9483" max="9483" width="29.81640625" customWidth="1"/>
    <col min="9484" max="9488" width="18.81640625" customWidth="1"/>
    <col min="9729" max="9729" width="38.26953125" customWidth="1"/>
    <col min="9731" max="9731" width="0.81640625" customWidth="1"/>
    <col min="9733" max="9733" width="0.81640625" customWidth="1"/>
    <col min="9735" max="9735" width="0.81640625" customWidth="1"/>
    <col min="9739" max="9739" width="29.81640625" customWidth="1"/>
    <col min="9740" max="9744" width="18.81640625" customWidth="1"/>
    <col min="9985" max="9985" width="38.26953125" customWidth="1"/>
    <col min="9987" max="9987" width="0.81640625" customWidth="1"/>
    <col min="9989" max="9989" width="0.81640625" customWidth="1"/>
    <col min="9991" max="9991" width="0.81640625" customWidth="1"/>
    <col min="9995" max="9995" width="29.81640625" customWidth="1"/>
    <col min="9996" max="10000" width="18.81640625" customWidth="1"/>
    <col min="10241" max="10241" width="38.26953125" customWidth="1"/>
    <col min="10243" max="10243" width="0.81640625" customWidth="1"/>
    <col min="10245" max="10245" width="0.81640625" customWidth="1"/>
    <col min="10247" max="10247" width="0.81640625" customWidth="1"/>
    <col min="10251" max="10251" width="29.81640625" customWidth="1"/>
    <col min="10252" max="10256" width="18.81640625" customWidth="1"/>
    <col min="10497" max="10497" width="38.26953125" customWidth="1"/>
    <col min="10499" max="10499" width="0.81640625" customWidth="1"/>
    <col min="10501" max="10501" width="0.81640625" customWidth="1"/>
    <col min="10503" max="10503" width="0.81640625" customWidth="1"/>
    <col min="10507" max="10507" width="29.81640625" customWidth="1"/>
    <col min="10508" max="10512" width="18.81640625" customWidth="1"/>
    <col min="10753" max="10753" width="38.26953125" customWidth="1"/>
    <col min="10755" max="10755" width="0.81640625" customWidth="1"/>
    <col min="10757" max="10757" width="0.81640625" customWidth="1"/>
    <col min="10759" max="10759" width="0.81640625" customWidth="1"/>
    <col min="10763" max="10763" width="29.81640625" customWidth="1"/>
    <col min="10764" max="10768" width="18.81640625" customWidth="1"/>
    <col min="11009" max="11009" width="38.26953125" customWidth="1"/>
    <col min="11011" max="11011" width="0.81640625" customWidth="1"/>
    <col min="11013" max="11013" width="0.81640625" customWidth="1"/>
    <col min="11015" max="11015" width="0.81640625" customWidth="1"/>
    <col min="11019" max="11019" width="29.81640625" customWidth="1"/>
    <col min="11020" max="11024" width="18.81640625" customWidth="1"/>
    <col min="11265" max="11265" width="38.26953125" customWidth="1"/>
    <col min="11267" max="11267" width="0.81640625" customWidth="1"/>
    <col min="11269" max="11269" width="0.81640625" customWidth="1"/>
    <col min="11271" max="11271" width="0.81640625" customWidth="1"/>
    <col min="11275" max="11275" width="29.81640625" customWidth="1"/>
    <col min="11276" max="11280" width="18.81640625" customWidth="1"/>
    <col min="11521" max="11521" width="38.26953125" customWidth="1"/>
    <col min="11523" max="11523" width="0.81640625" customWidth="1"/>
    <col min="11525" max="11525" width="0.81640625" customWidth="1"/>
    <col min="11527" max="11527" width="0.81640625" customWidth="1"/>
    <col min="11531" max="11531" width="29.81640625" customWidth="1"/>
    <col min="11532" max="11536" width="18.81640625" customWidth="1"/>
    <col min="11777" max="11777" width="38.26953125" customWidth="1"/>
    <col min="11779" max="11779" width="0.81640625" customWidth="1"/>
    <col min="11781" max="11781" width="0.81640625" customWidth="1"/>
    <col min="11783" max="11783" width="0.81640625" customWidth="1"/>
    <col min="11787" max="11787" width="29.81640625" customWidth="1"/>
    <col min="11788" max="11792" width="18.81640625" customWidth="1"/>
    <col min="12033" max="12033" width="38.26953125" customWidth="1"/>
    <col min="12035" max="12035" width="0.81640625" customWidth="1"/>
    <col min="12037" max="12037" width="0.81640625" customWidth="1"/>
    <col min="12039" max="12039" width="0.81640625" customWidth="1"/>
    <col min="12043" max="12043" width="29.81640625" customWidth="1"/>
    <col min="12044" max="12048" width="18.81640625" customWidth="1"/>
    <col min="12289" max="12289" width="38.26953125" customWidth="1"/>
    <col min="12291" max="12291" width="0.81640625" customWidth="1"/>
    <col min="12293" max="12293" width="0.81640625" customWidth="1"/>
    <col min="12295" max="12295" width="0.81640625" customWidth="1"/>
    <col min="12299" max="12299" width="29.81640625" customWidth="1"/>
    <col min="12300" max="12304" width="18.81640625" customWidth="1"/>
    <col min="12545" max="12545" width="38.26953125" customWidth="1"/>
    <col min="12547" max="12547" width="0.81640625" customWidth="1"/>
    <col min="12549" max="12549" width="0.81640625" customWidth="1"/>
    <col min="12551" max="12551" width="0.81640625" customWidth="1"/>
    <col min="12555" max="12555" width="29.81640625" customWidth="1"/>
    <col min="12556" max="12560" width="18.81640625" customWidth="1"/>
    <col min="12801" max="12801" width="38.26953125" customWidth="1"/>
    <col min="12803" max="12803" width="0.81640625" customWidth="1"/>
    <col min="12805" max="12805" width="0.81640625" customWidth="1"/>
    <col min="12807" max="12807" width="0.81640625" customWidth="1"/>
    <col min="12811" max="12811" width="29.81640625" customWidth="1"/>
    <col min="12812" max="12816" width="18.81640625" customWidth="1"/>
    <col min="13057" max="13057" width="38.26953125" customWidth="1"/>
    <col min="13059" max="13059" width="0.81640625" customWidth="1"/>
    <col min="13061" max="13061" width="0.81640625" customWidth="1"/>
    <col min="13063" max="13063" width="0.81640625" customWidth="1"/>
    <col min="13067" max="13067" width="29.81640625" customWidth="1"/>
    <col min="13068" max="13072" width="18.81640625" customWidth="1"/>
    <col min="13313" max="13313" width="38.26953125" customWidth="1"/>
    <col min="13315" max="13315" width="0.81640625" customWidth="1"/>
    <col min="13317" max="13317" width="0.81640625" customWidth="1"/>
    <col min="13319" max="13319" width="0.81640625" customWidth="1"/>
    <col min="13323" max="13323" width="29.81640625" customWidth="1"/>
    <col min="13324" max="13328" width="18.81640625" customWidth="1"/>
    <col min="13569" max="13569" width="38.26953125" customWidth="1"/>
    <col min="13571" max="13571" width="0.81640625" customWidth="1"/>
    <col min="13573" max="13573" width="0.81640625" customWidth="1"/>
    <col min="13575" max="13575" width="0.81640625" customWidth="1"/>
    <col min="13579" max="13579" width="29.81640625" customWidth="1"/>
    <col min="13580" max="13584" width="18.81640625" customWidth="1"/>
    <col min="13825" max="13825" width="38.26953125" customWidth="1"/>
    <col min="13827" max="13827" width="0.81640625" customWidth="1"/>
    <col min="13829" max="13829" width="0.81640625" customWidth="1"/>
    <col min="13831" max="13831" width="0.81640625" customWidth="1"/>
    <col min="13835" max="13835" width="29.81640625" customWidth="1"/>
    <col min="13836" max="13840" width="18.81640625" customWidth="1"/>
    <col min="14081" max="14081" width="38.26953125" customWidth="1"/>
    <col min="14083" max="14083" width="0.81640625" customWidth="1"/>
    <col min="14085" max="14085" width="0.81640625" customWidth="1"/>
    <col min="14087" max="14087" width="0.81640625" customWidth="1"/>
    <col min="14091" max="14091" width="29.81640625" customWidth="1"/>
    <col min="14092" max="14096" width="18.81640625" customWidth="1"/>
    <col min="14337" max="14337" width="38.26953125" customWidth="1"/>
    <col min="14339" max="14339" width="0.81640625" customWidth="1"/>
    <col min="14341" max="14341" width="0.81640625" customWidth="1"/>
    <col min="14343" max="14343" width="0.81640625" customWidth="1"/>
    <col min="14347" max="14347" width="29.81640625" customWidth="1"/>
    <col min="14348" max="14352" width="18.81640625" customWidth="1"/>
    <col min="14593" max="14593" width="38.26953125" customWidth="1"/>
    <col min="14595" max="14595" width="0.81640625" customWidth="1"/>
    <col min="14597" max="14597" width="0.81640625" customWidth="1"/>
    <col min="14599" max="14599" width="0.81640625" customWidth="1"/>
    <col min="14603" max="14603" width="29.81640625" customWidth="1"/>
    <col min="14604" max="14608" width="18.81640625" customWidth="1"/>
    <col min="14849" max="14849" width="38.26953125" customWidth="1"/>
    <col min="14851" max="14851" width="0.81640625" customWidth="1"/>
    <col min="14853" max="14853" width="0.81640625" customWidth="1"/>
    <col min="14855" max="14855" width="0.81640625" customWidth="1"/>
    <col min="14859" max="14859" width="29.81640625" customWidth="1"/>
    <col min="14860" max="14864" width="18.81640625" customWidth="1"/>
    <col min="15105" max="15105" width="38.26953125" customWidth="1"/>
    <col min="15107" max="15107" width="0.81640625" customWidth="1"/>
    <col min="15109" max="15109" width="0.81640625" customWidth="1"/>
    <col min="15111" max="15111" width="0.81640625" customWidth="1"/>
    <col min="15115" max="15115" width="29.81640625" customWidth="1"/>
    <col min="15116" max="15120" width="18.81640625" customWidth="1"/>
    <col min="15361" max="15361" width="38.26953125" customWidth="1"/>
    <col min="15363" max="15363" width="0.81640625" customWidth="1"/>
    <col min="15365" max="15365" width="0.81640625" customWidth="1"/>
    <col min="15367" max="15367" width="0.81640625" customWidth="1"/>
    <col min="15371" max="15371" width="29.81640625" customWidth="1"/>
    <col min="15372" max="15376" width="18.81640625" customWidth="1"/>
    <col min="15617" max="15617" width="38.26953125" customWidth="1"/>
    <col min="15619" max="15619" width="0.81640625" customWidth="1"/>
    <col min="15621" max="15621" width="0.81640625" customWidth="1"/>
    <col min="15623" max="15623" width="0.81640625" customWidth="1"/>
    <col min="15627" max="15627" width="29.81640625" customWidth="1"/>
    <col min="15628" max="15632" width="18.81640625" customWidth="1"/>
    <col min="15873" max="15873" width="38.26953125" customWidth="1"/>
    <col min="15875" max="15875" width="0.81640625" customWidth="1"/>
    <col min="15877" max="15877" width="0.81640625" customWidth="1"/>
    <col min="15879" max="15879" width="0.81640625" customWidth="1"/>
    <col min="15883" max="15883" width="29.81640625" customWidth="1"/>
    <col min="15884" max="15888" width="18.81640625" customWidth="1"/>
    <col min="16129" max="16129" width="38.26953125" customWidth="1"/>
    <col min="16131" max="16131" width="0.81640625" customWidth="1"/>
    <col min="16133" max="16133" width="0.81640625" customWidth="1"/>
    <col min="16135" max="16135" width="0.81640625" customWidth="1"/>
    <col min="16139" max="16139" width="29.81640625" customWidth="1"/>
    <col min="16140" max="16144" width="18.81640625" customWidth="1"/>
  </cols>
  <sheetData>
    <row r="1" spans="1:16" ht="12" customHeight="1"/>
    <row r="2" spans="1:16" ht="12" customHeight="1"/>
    <row r="3" spans="1:16" ht="12" customHeight="1"/>
    <row r="4" spans="1:16" s="790" customFormat="1" ht="12" customHeight="1">
      <c r="A4" s="802" t="s">
        <v>438</v>
      </c>
    </row>
    <row r="5" spans="1:16" s="790" customFormat="1" ht="12" customHeight="1">
      <c r="A5" s="888" t="s">
        <v>607</v>
      </c>
      <c r="B5" s="888"/>
      <c r="C5" s="888"/>
      <c r="D5" s="888"/>
      <c r="E5" s="888"/>
      <c r="F5" s="888"/>
      <c r="G5" s="888"/>
      <c r="H5" s="888"/>
    </row>
    <row r="6" spans="1:16" s="790" customFormat="1" ht="12" customHeight="1">
      <c r="A6" s="790" t="s">
        <v>606</v>
      </c>
    </row>
    <row r="7" spans="1:16" s="789" customFormat="1" ht="6" customHeight="1">
      <c r="A7" s="801"/>
      <c r="B7" s="800"/>
      <c r="C7" s="800"/>
      <c r="D7" s="800"/>
      <c r="E7" s="800"/>
      <c r="F7" s="800"/>
      <c r="G7" s="800"/>
      <c r="H7" s="800"/>
    </row>
    <row r="8" spans="1:16" s="774" customFormat="1" ht="12" customHeight="1">
      <c r="A8" s="889" t="s">
        <v>440</v>
      </c>
      <c r="B8" s="891" t="s">
        <v>441</v>
      </c>
      <c r="C8" s="891"/>
      <c r="D8" s="891"/>
      <c r="E8" s="891"/>
      <c r="F8" s="891"/>
      <c r="G8" s="799"/>
      <c r="H8" s="886" t="s">
        <v>605</v>
      </c>
      <c r="I8" s="886" t="s">
        <v>614</v>
      </c>
    </row>
    <row r="9" spans="1:16" s="788" customFormat="1" ht="26.25" customHeight="1">
      <c r="A9" s="890"/>
      <c r="B9" s="798" t="s">
        <v>300</v>
      </c>
      <c r="C9" s="798"/>
      <c r="D9" s="798" t="s">
        <v>301</v>
      </c>
      <c r="E9" s="798"/>
      <c r="F9" s="797" t="s">
        <v>302</v>
      </c>
      <c r="G9" s="797"/>
      <c r="H9" s="887"/>
      <c r="I9" s="887"/>
      <c r="K9"/>
      <c r="L9"/>
      <c r="M9"/>
      <c r="N9"/>
      <c r="O9"/>
      <c r="P9"/>
    </row>
    <row r="10" spans="1:16" s="778" customFormat="1" ht="3" customHeight="1">
      <c r="A10" s="884"/>
      <c r="B10" s="884"/>
      <c r="C10" s="884"/>
      <c r="D10" s="884"/>
      <c r="E10" s="884"/>
      <c r="F10" s="885"/>
      <c r="G10" s="779"/>
      <c r="H10" s="779"/>
      <c r="K10"/>
      <c r="L10"/>
      <c r="M10"/>
      <c r="N10"/>
      <c r="O10"/>
      <c r="P10"/>
    </row>
    <row r="11" spans="1:16" s="778" customFormat="1" ht="3" customHeight="1">
      <c r="A11" s="795"/>
      <c r="B11" s="795"/>
      <c r="C11" s="795"/>
      <c r="D11" s="795"/>
      <c r="E11" s="795"/>
      <c r="F11" s="794"/>
      <c r="G11" s="779"/>
      <c r="H11" s="779"/>
      <c r="K11"/>
      <c r="L11"/>
      <c r="M11"/>
      <c r="N11"/>
      <c r="O11"/>
      <c r="P11"/>
    </row>
    <row r="12" spans="1:16" s="778" customFormat="1" ht="9" customHeight="1">
      <c r="A12" s="796"/>
      <c r="B12" s="879" t="s">
        <v>138</v>
      </c>
      <c r="C12" s="879"/>
      <c r="D12" s="879"/>
      <c r="E12" s="879"/>
      <c r="F12" s="879"/>
      <c r="G12" s="879"/>
      <c r="H12" s="879"/>
      <c r="I12" s="879"/>
      <c r="K12" s="224"/>
      <c r="L12" s="224"/>
      <c r="M12" s="224"/>
      <c r="N12" s="224"/>
      <c r="O12" s="224"/>
      <c r="P12" s="224"/>
    </row>
    <row r="13" spans="1:16" s="778" customFormat="1" ht="3" customHeight="1">
      <c r="A13" s="795"/>
      <c r="B13" s="795"/>
      <c r="C13" s="795"/>
      <c r="D13" s="795"/>
      <c r="E13" s="795"/>
      <c r="F13" s="794"/>
      <c r="G13" s="779"/>
      <c r="H13" s="779"/>
      <c r="K13"/>
      <c r="L13"/>
      <c r="M13"/>
      <c r="N13"/>
      <c r="O13"/>
      <c r="P13"/>
    </row>
    <row r="14" spans="1:16" s="778" customFormat="1" ht="10" customHeight="1">
      <c r="A14" s="793"/>
      <c r="B14" s="878" t="s">
        <v>442</v>
      </c>
      <c r="C14" s="878"/>
      <c r="D14" s="878"/>
      <c r="E14" s="878"/>
      <c r="F14" s="878"/>
      <c r="G14" s="878"/>
      <c r="H14" s="878"/>
      <c r="K14"/>
      <c r="L14"/>
      <c r="M14"/>
      <c r="N14"/>
      <c r="O14"/>
      <c r="P14"/>
    </row>
    <row r="15" spans="1:16" s="778" customFormat="1" ht="3" customHeight="1">
      <c r="A15" s="793"/>
      <c r="B15" s="792"/>
      <c r="C15" s="792"/>
      <c r="D15" s="792"/>
      <c r="E15" s="792"/>
      <c r="F15" s="792"/>
      <c r="G15" s="792"/>
      <c r="H15" s="792"/>
      <c r="K15"/>
      <c r="L15"/>
      <c r="M15"/>
      <c r="N15"/>
      <c r="O15"/>
      <c r="P15"/>
    </row>
    <row r="16" spans="1:16" s="778" customFormat="1" ht="10" customHeight="1">
      <c r="A16" s="793"/>
      <c r="B16" s="878" t="s">
        <v>443</v>
      </c>
      <c r="C16" s="878"/>
      <c r="D16" s="878"/>
      <c r="E16" s="878"/>
      <c r="F16" s="878"/>
      <c r="G16" s="878"/>
      <c r="H16" s="878"/>
      <c r="K16"/>
      <c r="L16"/>
      <c r="M16"/>
      <c r="N16"/>
      <c r="O16"/>
      <c r="P16"/>
    </row>
    <row r="17" spans="1:16" s="778" customFormat="1" ht="3" customHeight="1">
      <c r="A17" s="793"/>
      <c r="B17" s="792"/>
      <c r="C17" s="792"/>
      <c r="D17" s="792"/>
      <c r="E17" s="792"/>
      <c r="F17" s="792"/>
      <c r="G17" s="792"/>
      <c r="H17" s="792"/>
      <c r="K17"/>
      <c r="L17"/>
      <c r="M17"/>
      <c r="N17"/>
      <c r="O17"/>
      <c r="P17"/>
    </row>
    <row r="18" spans="1:16" s="778" customFormat="1" ht="10" customHeight="1">
      <c r="A18" s="782" t="s">
        <v>444</v>
      </c>
      <c r="B18" s="780">
        <v>1198954</v>
      </c>
      <c r="C18" s="784"/>
      <c r="D18" s="780">
        <v>1323023</v>
      </c>
      <c r="E18" s="783"/>
      <c r="F18" s="780">
        <v>1138662</v>
      </c>
      <c r="G18" s="783"/>
      <c r="H18" s="504">
        <v>19.863535752903115</v>
      </c>
      <c r="I18" s="229">
        <v>20.257212859060441</v>
      </c>
      <c r="J18" s="791"/>
      <c r="K18" s="790"/>
      <c r="L18" s="790"/>
      <c r="M18" s="790"/>
      <c r="N18" s="790"/>
      <c r="O18" s="790"/>
      <c r="P18" s="790"/>
    </row>
    <row r="19" spans="1:16" s="778" customFormat="1" ht="10" customHeight="1">
      <c r="A19" s="782" t="s">
        <v>445</v>
      </c>
      <c r="B19" s="780">
        <v>1459560</v>
      </c>
      <c r="C19" s="784"/>
      <c r="D19" s="780">
        <v>1541345</v>
      </c>
      <c r="E19" s="783"/>
      <c r="F19" s="780">
        <v>560886</v>
      </c>
      <c r="G19" s="783"/>
      <c r="H19" s="504">
        <v>24.181096391944365</v>
      </c>
      <c r="I19" s="229">
        <v>23.156230709535269</v>
      </c>
      <c r="K19" s="790"/>
      <c r="L19" s="790"/>
      <c r="M19" s="790"/>
      <c r="N19" s="790"/>
      <c r="O19" s="790"/>
      <c r="P19" s="790"/>
    </row>
    <row r="20" spans="1:16" s="778" customFormat="1" ht="10" customHeight="1">
      <c r="A20" s="782" t="s">
        <v>446</v>
      </c>
      <c r="B20" s="780">
        <v>769908</v>
      </c>
      <c r="C20" s="784"/>
      <c r="D20" s="780">
        <v>768189</v>
      </c>
      <c r="E20" s="783"/>
      <c r="F20" s="780">
        <v>531228</v>
      </c>
      <c r="G20" s="783"/>
      <c r="H20" s="504">
        <v>12.755364329612419</v>
      </c>
      <c r="I20" s="229">
        <v>12.60491382179365</v>
      </c>
      <c r="K20" s="790"/>
      <c r="L20" s="790"/>
      <c r="M20" s="790"/>
      <c r="N20" s="790"/>
      <c r="O20" s="790"/>
      <c r="P20" s="790"/>
    </row>
    <row r="21" spans="1:16" s="778" customFormat="1" ht="10" customHeight="1">
      <c r="A21" s="782" t="s">
        <v>447</v>
      </c>
      <c r="B21" s="780">
        <v>1323840</v>
      </c>
      <c r="C21" s="783"/>
      <c r="D21" s="780">
        <v>1322914</v>
      </c>
      <c r="E21" s="783"/>
      <c r="F21" s="780">
        <v>518826</v>
      </c>
      <c r="G21" s="783"/>
      <c r="H21" s="504">
        <v>21.93257053325086</v>
      </c>
      <c r="I21" s="229">
        <v>20.689545578039269</v>
      </c>
      <c r="K21" s="789"/>
      <c r="L21" s="789"/>
      <c r="M21" s="789"/>
      <c r="N21" s="789"/>
      <c r="O21" s="789"/>
      <c r="P21" s="789"/>
    </row>
    <row r="22" spans="1:16" s="778" customFormat="1" ht="10" customHeight="1">
      <c r="A22" s="782" t="s">
        <v>448</v>
      </c>
      <c r="B22" s="780">
        <v>342585</v>
      </c>
      <c r="C22" s="783"/>
      <c r="D22" s="780">
        <v>318350</v>
      </c>
      <c r="E22" s="783"/>
      <c r="F22" s="780">
        <v>592442</v>
      </c>
      <c r="G22" s="783"/>
      <c r="H22" s="504">
        <v>5.6757385153294555</v>
      </c>
      <c r="I22" s="229">
        <v>5.7684668652866478</v>
      </c>
      <c r="K22" s="774"/>
      <c r="L22" s="774"/>
      <c r="M22" s="774"/>
      <c r="N22" s="774"/>
      <c r="O22" s="774"/>
      <c r="P22" s="774"/>
    </row>
    <row r="23" spans="1:16" s="778" customFormat="1" ht="10" customHeight="1">
      <c r="A23" s="782" t="s">
        <v>449</v>
      </c>
      <c r="B23" s="780">
        <v>66957</v>
      </c>
      <c r="C23" s="783"/>
      <c r="D23" s="780">
        <v>73955</v>
      </c>
      <c r="E23" s="783"/>
      <c r="F23" s="780">
        <v>96013</v>
      </c>
      <c r="G23" s="783"/>
      <c r="H23" s="504">
        <v>1.1093025782533221</v>
      </c>
      <c r="I23" s="229">
        <v>1.1259449204614014</v>
      </c>
      <c r="K23" s="788"/>
      <c r="L23" s="788"/>
      <c r="M23" s="788"/>
      <c r="N23" s="788"/>
      <c r="O23" s="788"/>
      <c r="P23" s="788"/>
    </row>
    <row r="24" spans="1:16" s="778" customFormat="1" ht="10" customHeight="1">
      <c r="A24" s="782" t="s">
        <v>450</v>
      </c>
      <c r="B24" s="780">
        <v>100606</v>
      </c>
      <c r="C24" s="783"/>
      <c r="D24" s="780">
        <v>99556</v>
      </c>
      <c r="E24" s="783"/>
      <c r="F24" s="780">
        <v>12408</v>
      </c>
      <c r="G24" s="783"/>
      <c r="H24" s="504">
        <v>1.6667786069828954</v>
      </c>
      <c r="I24" s="229">
        <v>1.9391704957069933</v>
      </c>
    </row>
    <row r="25" spans="1:16" s="778" customFormat="1" ht="10" customHeight="1">
      <c r="A25" s="782" t="s">
        <v>451</v>
      </c>
      <c r="B25" s="780">
        <v>23206</v>
      </c>
      <c r="C25" s="780"/>
      <c r="D25" s="780">
        <v>23962</v>
      </c>
      <c r="E25" s="780"/>
      <c r="F25" s="780">
        <v>7207</v>
      </c>
      <c r="G25" s="783"/>
      <c r="H25" s="504">
        <v>0.38446279897466429</v>
      </c>
      <c r="I25" s="229">
        <v>0.47919684566929466</v>
      </c>
    </row>
    <row r="26" spans="1:16" s="778" customFormat="1" ht="10" customHeight="1">
      <c r="A26" s="782" t="s">
        <v>452</v>
      </c>
      <c r="B26" s="780">
        <v>14514</v>
      </c>
      <c r="C26" s="784"/>
      <c r="D26" s="780">
        <v>13914</v>
      </c>
      <c r="E26" s="783"/>
      <c r="F26" s="780">
        <v>28192</v>
      </c>
      <c r="G26" s="783"/>
      <c r="H26" s="504">
        <v>0.24045906508309389</v>
      </c>
      <c r="I26" s="229">
        <v>0.22852249863797519</v>
      </c>
    </row>
    <row r="27" spans="1:16" s="778" customFormat="1" ht="10" customHeight="1">
      <c r="A27" s="782" t="s">
        <v>453</v>
      </c>
      <c r="B27" s="780">
        <v>318</v>
      </c>
      <c r="C27" s="784"/>
      <c r="D27" s="780">
        <v>249</v>
      </c>
      <c r="E27" s="783"/>
      <c r="F27" s="780">
        <v>423</v>
      </c>
      <c r="G27" s="783"/>
      <c r="H27" s="504">
        <v>5.2684292887159893E-3</v>
      </c>
      <c r="I27" s="229">
        <v>4.1297256512573223E-3</v>
      </c>
    </row>
    <row r="28" spans="1:16" s="778" customFormat="1" ht="3" customHeight="1">
      <c r="A28" s="782"/>
      <c r="B28" s="785"/>
      <c r="C28" s="785"/>
      <c r="D28" s="785"/>
      <c r="E28" s="785"/>
      <c r="F28" s="785"/>
      <c r="G28" s="785"/>
      <c r="H28" s="785"/>
    </row>
    <row r="29" spans="1:16" s="778" customFormat="1" ht="10" customHeight="1">
      <c r="A29" s="782"/>
      <c r="B29" s="878" t="s">
        <v>454</v>
      </c>
      <c r="C29" s="879"/>
      <c r="D29" s="879"/>
      <c r="E29" s="879"/>
      <c r="F29" s="879"/>
      <c r="G29" s="879"/>
      <c r="H29" s="879"/>
    </row>
    <row r="30" spans="1:16" s="778" customFormat="1" ht="3" customHeight="1">
      <c r="A30" s="782"/>
      <c r="B30" s="785"/>
      <c r="C30" s="785"/>
      <c r="D30" s="785"/>
      <c r="E30" s="785"/>
      <c r="F30" s="785"/>
      <c r="G30" s="785"/>
      <c r="H30" s="785"/>
    </row>
    <row r="31" spans="1:16" s="778" customFormat="1" ht="10" customHeight="1">
      <c r="A31" s="782" t="s">
        <v>455</v>
      </c>
      <c r="B31" s="780">
        <v>110003</v>
      </c>
      <c r="C31" s="784"/>
      <c r="D31" s="780">
        <v>112929</v>
      </c>
      <c r="E31" s="783"/>
      <c r="F31" s="780">
        <v>268826</v>
      </c>
      <c r="G31" s="783"/>
      <c r="H31" s="504">
        <v>1.822462349203223</v>
      </c>
      <c r="I31" s="229">
        <v>1.9225855174915438</v>
      </c>
    </row>
    <row r="32" spans="1:16" s="778" customFormat="1" ht="10" customHeight="1">
      <c r="A32" s="782" t="s">
        <v>456</v>
      </c>
      <c r="B32" s="780">
        <v>564</v>
      </c>
      <c r="C32" s="784"/>
      <c r="D32" s="780">
        <v>580</v>
      </c>
      <c r="E32" s="783"/>
      <c r="F32" s="780">
        <v>643</v>
      </c>
      <c r="G32" s="783"/>
      <c r="H32" s="504">
        <v>9.3440066630057165E-3</v>
      </c>
      <c r="I32" s="229">
        <v>9.6635580239421339E-3</v>
      </c>
    </row>
    <row r="33" spans="1:16" s="778" customFormat="1" ht="10" customHeight="1">
      <c r="A33" s="782" t="s">
        <v>448</v>
      </c>
      <c r="B33" s="780">
        <v>4577</v>
      </c>
      <c r="C33" s="784"/>
      <c r="D33" s="780">
        <v>4327</v>
      </c>
      <c r="E33" s="783"/>
      <c r="F33" s="780">
        <v>5215</v>
      </c>
      <c r="G33" s="783"/>
      <c r="H33" s="504">
        <v>7.5828933504569443E-2</v>
      </c>
      <c r="I33" s="229">
        <v>7.1014762299020914E-2</v>
      </c>
    </row>
    <row r="34" spans="1:16" s="778" customFormat="1" ht="10" customHeight="1">
      <c r="A34" s="782" t="s">
        <v>457</v>
      </c>
      <c r="B34" s="780">
        <v>51956</v>
      </c>
      <c r="C34" s="784"/>
      <c r="D34" s="780">
        <v>57573</v>
      </c>
      <c r="E34" s="787"/>
      <c r="F34" s="780">
        <v>24609</v>
      </c>
      <c r="G34" s="787"/>
      <c r="H34" s="504">
        <v>0.86077519536015057</v>
      </c>
      <c r="I34" s="229">
        <v>0.93566368135406897</v>
      </c>
    </row>
    <row r="35" spans="1:16" s="778" customFormat="1" ht="8.25" customHeight="1">
      <c r="A35" s="782"/>
      <c r="B35" s="785"/>
      <c r="C35" s="785"/>
      <c r="D35" s="785"/>
      <c r="E35" s="785"/>
      <c r="F35" s="785"/>
      <c r="G35" s="785"/>
      <c r="H35" s="504"/>
    </row>
    <row r="36" spans="1:16" s="778" customFormat="1" ht="10" customHeight="1">
      <c r="A36" s="786"/>
      <c r="B36" s="880" t="s">
        <v>458</v>
      </c>
      <c r="C36" s="880"/>
      <c r="D36" s="880"/>
      <c r="E36" s="880"/>
      <c r="F36" s="880"/>
      <c r="G36" s="880"/>
      <c r="H36" s="880"/>
    </row>
    <row r="37" spans="1:16" s="778" customFormat="1" ht="3" customHeight="1">
      <c r="A37" s="782" t="s">
        <v>32</v>
      </c>
      <c r="B37" s="785"/>
      <c r="C37" s="785"/>
      <c r="D37" s="785"/>
      <c r="E37" s="785"/>
      <c r="F37" s="785"/>
      <c r="G37" s="785"/>
      <c r="H37" s="785"/>
    </row>
    <row r="38" spans="1:16" s="778" customFormat="1" ht="10" customHeight="1">
      <c r="A38" s="782" t="s">
        <v>459</v>
      </c>
      <c r="B38" s="780">
        <v>32289</v>
      </c>
      <c r="C38" s="784"/>
      <c r="D38" s="780">
        <v>33650</v>
      </c>
      <c r="E38" s="784"/>
      <c r="F38" s="780">
        <v>14141</v>
      </c>
      <c r="G38" s="783"/>
      <c r="H38" s="504">
        <v>0.53494438145707723</v>
      </c>
      <c r="I38" s="229">
        <v>0.55625752632175629</v>
      </c>
    </row>
    <row r="39" spans="1:16" s="778" customFormat="1" ht="10" customHeight="1">
      <c r="A39" s="782" t="s">
        <v>460</v>
      </c>
      <c r="B39" s="780">
        <v>32482</v>
      </c>
      <c r="C39" s="784"/>
      <c r="D39" s="780">
        <v>31674</v>
      </c>
      <c r="E39" s="784"/>
      <c r="F39" s="780">
        <v>36071</v>
      </c>
      <c r="G39" s="783"/>
      <c r="H39" s="504">
        <v>0.53814188728324763</v>
      </c>
      <c r="I39" s="229">
        <v>0.54631314695352862</v>
      </c>
    </row>
    <row r="40" spans="1:16" s="778" customFormat="1" ht="10" customHeight="1">
      <c r="A40" s="782" t="s">
        <v>461</v>
      </c>
      <c r="B40" s="780">
        <v>4522</v>
      </c>
      <c r="C40" s="784"/>
      <c r="D40" s="780">
        <v>4218</v>
      </c>
      <c r="E40" s="784"/>
      <c r="F40" s="780">
        <v>4074</v>
      </c>
      <c r="G40" s="783"/>
      <c r="H40" s="504">
        <v>7.4917727181049373E-2</v>
      </c>
      <c r="I40" s="229">
        <v>7.2947473903809332E-2</v>
      </c>
    </row>
    <row r="41" spans="1:16" s="774" customFormat="1" ht="10" customHeight="1">
      <c r="A41" s="782" t="s">
        <v>462</v>
      </c>
      <c r="B41" s="780">
        <v>1681</v>
      </c>
      <c r="C41" s="781"/>
      <c r="D41" s="780">
        <v>1557</v>
      </c>
      <c r="E41" s="781"/>
      <c r="F41" s="780">
        <v>1778</v>
      </c>
      <c r="G41" s="779"/>
      <c r="H41" s="504">
        <v>2.7849778724313136E-2</v>
      </c>
      <c r="I41" s="229">
        <v>2.4613164881493642E-2</v>
      </c>
      <c r="K41" s="778"/>
      <c r="L41" s="778"/>
      <c r="M41" s="778"/>
      <c r="N41" s="778"/>
      <c r="O41" s="778"/>
      <c r="P41" s="778"/>
    </row>
    <row r="42" spans="1:16" s="774" customFormat="1" ht="3" customHeight="1">
      <c r="A42" s="777"/>
      <c r="B42" s="777"/>
      <c r="C42" s="777"/>
      <c r="D42" s="777"/>
      <c r="E42" s="777"/>
      <c r="F42" s="777"/>
      <c r="G42" s="777"/>
      <c r="H42" s="777"/>
      <c r="I42" s="776"/>
    </row>
    <row r="43" spans="1:16" s="774" customFormat="1" ht="3" customHeight="1">
      <c r="A43" s="775"/>
      <c r="B43" s="775"/>
      <c r="C43" s="775"/>
      <c r="D43" s="775"/>
      <c r="E43" s="775"/>
      <c r="F43" s="775"/>
      <c r="G43" s="775"/>
      <c r="H43" s="775"/>
    </row>
    <row r="44" spans="1:16" s="774" customFormat="1" ht="18" customHeight="1">
      <c r="A44" s="881" t="s">
        <v>636</v>
      </c>
      <c r="B44" s="881"/>
      <c r="C44" s="881"/>
      <c r="D44" s="881"/>
      <c r="E44" s="881"/>
      <c r="F44" s="881"/>
      <c r="G44" s="881"/>
      <c r="H44" s="881"/>
    </row>
    <row r="45" spans="1:16" ht="33.75" customHeight="1">
      <c r="A45" s="882" t="s">
        <v>604</v>
      </c>
      <c r="B45" s="883"/>
      <c r="C45" s="883"/>
      <c r="D45" s="883"/>
      <c r="E45" s="883"/>
      <c r="F45" s="883"/>
      <c r="G45" s="883"/>
      <c r="H45" s="883"/>
    </row>
  </sheetData>
  <mergeCells count="13">
    <mergeCell ref="A10:F10"/>
    <mergeCell ref="B14:H14"/>
    <mergeCell ref="B12:I12"/>
    <mergeCell ref="I8:I9"/>
    <mergeCell ref="A5:H5"/>
    <mergeCell ref="A8:A9"/>
    <mergeCell ref="B8:F8"/>
    <mergeCell ref="H8:H9"/>
    <mergeCell ref="B16:H16"/>
    <mergeCell ref="B29:H29"/>
    <mergeCell ref="B36:H36"/>
    <mergeCell ref="A44:H44"/>
    <mergeCell ref="A45:H45"/>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zoomScale="118" zoomScaleNormal="118" zoomScalePageLayoutView="118" workbookViewId="0">
      <selection activeCell="A4" sqref="A4"/>
    </sheetView>
  </sheetViews>
  <sheetFormatPr defaultColWidth="8.81640625" defaultRowHeight="14.5"/>
  <cols>
    <col min="1" max="1" width="38.26953125" customWidth="1"/>
    <col min="3" max="3" width="0.81640625" customWidth="1"/>
    <col min="5" max="5" width="0.81640625" customWidth="1"/>
    <col min="7" max="7" width="0.81640625" customWidth="1"/>
    <col min="11" max="11" width="29.81640625" customWidth="1"/>
    <col min="12" max="16" width="18.81640625" customWidth="1"/>
    <col min="257" max="257" width="38.26953125" customWidth="1"/>
    <col min="259" max="259" width="0.81640625" customWidth="1"/>
    <col min="261" max="261" width="0.81640625" customWidth="1"/>
    <col min="263" max="263" width="0.81640625" customWidth="1"/>
    <col min="267" max="267" width="29.81640625" customWidth="1"/>
    <col min="268" max="272" width="18.81640625" customWidth="1"/>
    <col min="513" max="513" width="38.26953125" customWidth="1"/>
    <col min="515" max="515" width="0.81640625" customWidth="1"/>
    <col min="517" max="517" width="0.81640625" customWidth="1"/>
    <col min="519" max="519" width="0.81640625" customWidth="1"/>
    <col min="523" max="523" width="29.81640625" customWidth="1"/>
    <col min="524" max="528" width="18.81640625" customWidth="1"/>
    <col min="769" max="769" width="38.26953125" customWidth="1"/>
    <col min="771" max="771" width="0.81640625" customWidth="1"/>
    <col min="773" max="773" width="0.81640625" customWidth="1"/>
    <col min="775" max="775" width="0.81640625" customWidth="1"/>
    <col min="779" max="779" width="29.81640625" customWidth="1"/>
    <col min="780" max="784" width="18.81640625" customWidth="1"/>
    <col min="1025" max="1025" width="38.26953125" customWidth="1"/>
    <col min="1027" max="1027" width="0.81640625" customWidth="1"/>
    <col min="1029" max="1029" width="0.81640625" customWidth="1"/>
    <col min="1031" max="1031" width="0.81640625" customWidth="1"/>
    <col min="1035" max="1035" width="29.81640625" customWidth="1"/>
    <col min="1036" max="1040" width="18.81640625" customWidth="1"/>
    <col min="1281" max="1281" width="38.26953125" customWidth="1"/>
    <col min="1283" max="1283" width="0.81640625" customWidth="1"/>
    <col min="1285" max="1285" width="0.81640625" customWidth="1"/>
    <col min="1287" max="1287" width="0.81640625" customWidth="1"/>
    <col min="1291" max="1291" width="29.81640625" customWidth="1"/>
    <col min="1292" max="1296" width="18.81640625" customWidth="1"/>
    <col min="1537" max="1537" width="38.26953125" customWidth="1"/>
    <col min="1539" max="1539" width="0.81640625" customWidth="1"/>
    <col min="1541" max="1541" width="0.81640625" customWidth="1"/>
    <col min="1543" max="1543" width="0.81640625" customWidth="1"/>
    <col min="1547" max="1547" width="29.81640625" customWidth="1"/>
    <col min="1548" max="1552" width="18.81640625" customWidth="1"/>
    <col min="1793" max="1793" width="38.26953125" customWidth="1"/>
    <col min="1795" max="1795" width="0.81640625" customWidth="1"/>
    <col min="1797" max="1797" width="0.81640625" customWidth="1"/>
    <col min="1799" max="1799" width="0.81640625" customWidth="1"/>
    <col min="1803" max="1803" width="29.81640625" customWidth="1"/>
    <col min="1804" max="1808" width="18.81640625" customWidth="1"/>
    <col min="2049" max="2049" width="38.26953125" customWidth="1"/>
    <col min="2051" max="2051" width="0.81640625" customWidth="1"/>
    <col min="2053" max="2053" width="0.81640625" customWidth="1"/>
    <col min="2055" max="2055" width="0.81640625" customWidth="1"/>
    <col min="2059" max="2059" width="29.81640625" customWidth="1"/>
    <col min="2060" max="2064" width="18.81640625" customWidth="1"/>
    <col min="2305" max="2305" width="38.26953125" customWidth="1"/>
    <col min="2307" max="2307" width="0.81640625" customWidth="1"/>
    <col min="2309" max="2309" width="0.81640625" customWidth="1"/>
    <col min="2311" max="2311" width="0.81640625" customWidth="1"/>
    <col min="2315" max="2315" width="29.81640625" customWidth="1"/>
    <col min="2316" max="2320" width="18.81640625" customWidth="1"/>
    <col min="2561" max="2561" width="38.26953125" customWidth="1"/>
    <col min="2563" max="2563" width="0.81640625" customWidth="1"/>
    <col min="2565" max="2565" width="0.81640625" customWidth="1"/>
    <col min="2567" max="2567" width="0.81640625" customWidth="1"/>
    <col min="2571" max="2571" width="29.81640625" customWidth="1"/>
    <col min="2572" max="2576" width="18.81640625" customWidth="1"/>
    <col min="2817" max="2817" width="38.26953125" customWidth="1"/>
    <col min="2819" max="2819" width="0.81640625" customWidth="1"/>
    <col min="2821" max="2821" width="0.81640625" customWidth="1"/>
    <col min="2823" max="2823" width="0.81640625" customWidth="1"/>
    <col min="2827" max="2827" width="29.81640625" customWidth="1"/>
    <col min="2828" max="2832" width="18.81640625" customWidth="1"/>
    <col min="3073" max="3073" width="38.26953125" customWidth="1"/>
    <col min="3075" max="3075" width="0.81640625" customWidth="1"/>
    <col min="3077" max="3077" width="0.81640625" customWidth="1"/>
    <col min="3079" max="3079" width="0.81640625" customWidth="1"/>
    <col min="3083" max="3083" width="29.81640625" customWidth="1"/>
    <col min="3084" max="3088" width="18.81640625" customWidth="1"/>
    <col min="3329" max="3329" width="38.26953125" customWidth="1"/>
    <col min="3331" max="3331" width="0.81640625" customWidth="1"/>
    <col min="3333" max="3333" width="0.81640625" customWidth="1"/>
    <col min="3335" max="3335" width="0.81640625" customWidth="1"/>
    <col min="3339" max="3339" width="29.81640625" customWidth="1"/>
    <col min="3340" max="3344" width="18.81640625" customWidth="1"/>
    <col min="3585" max="3585" width="38.26953125" customWidth="1"/>
    <col min="3587" max="3587" width="0.81640625" customWidth="1"/>
    <col min="3589" max="3589" width="0.81640625" customWidth="1"/>
    <col min="3591" max="3591" width="0.81640625" customWidth="1"/>
    <col min="3595" max="3595" width="29.81640625" customWidth="1"/>
    <col min="3596" max="3600" width="18.81640625" customWidth="1"/>
    <col min="3841" max="3841" width="38.26953125" customWidth="1"/>
    <col min="3843" max="3843" width="0.81640625" customWidth="1"/>
    <col min="3845" max="3845" width="0.81640625" customWidth="1"/>
    <col min="3847" max="3847" width="0.81640625" customWidth="1"/>
    <col min="3851" max="3851" width="29.81640625" customWidth="1"/>
    <col min="3852" max="3856" width="18.81640625" customWidth="1"/>
    <col min="4097" max="4097" width="38.26953125" customWidth="1"/>
    <col min="4099" max="4099" width="0.81640625" customWidth="1"/>
    <col min="4101" max="4101" width="0.81640625" customWidth="1"/>
    <col min="4103" max="4103" width="0.81640625" customWidth="1"/>
    <col min="4107" max="4107" width="29.81640625" customWidth="1"/>
    <col min="4108" max="4112" width="18.81640625" customWidth="1"/>
    <col min="4353" max="4353" width="38.26953125" customWidth="1"/>
    <col min="4355" max="4355" width="0.81640625" customWidth="1"/>
    <col min="4357" max="4357" width="0.81640625" customWidth="1"/>
    <col min="4359" max="4359" width="0.81640625" customWidth="1"/>
    <col min="4363" max="4363" width="29.81640625" customWidth="1"/>
    <col min="4364" max="4368" width="18.81640625" customWidth="1"/>
    <col min="4609" max="4609" width="38.26953125" customWidth="1"/>
    <col min="4611" max="4611" width="0.81640625" customWidth="1"/>
    <col min="4613" max="4613" width="0.81640625" customWidth="1"/>
    <col min="4615" max="4615" width="0.81640625" customWidth="1"/>
    <col min="4619" max="4619" width="29.81640625" customWidth="1"/>
    <col min="4620" max="4624" width="18.81640625" customWidth="1"/>
    <col min="4865" max="4865" width="38.26953125" customWidth="1"/>
    <col min="4867" max="4867" width="0.81640625" customWidth="1"/>
    <col min="4869" max="4869" width="0.81640625" customWidth="1"/>
    <col min="4871" max="4871" width="0.81640625" customWidth="1"/>
    <col min="4875" max="4875" width="29.81640625" customWidth="1"/>
    <col min="4876" max="4880" width="18.81640625" customWidth="1"/>
    <col min="5121" max="5121" width="38.26953125" customWidth="1"/>
    <col min="5123" max="5123" width="0.81640625" customWidth="1"/>
    <col min="5125" max="5125" width="0.81640625" customWidth="1"/>
    <col min="5127" max="5127" width="0.81640625" customWidth="1"/>
    <col min="5131" max="5131" width="29.81640625" customWidth="1"/>
    <col min="5132" max="5136" width="18.81640625" customWidth="1"/>
    <col min="5377" max="5377" width="38.26953125" customWidth="1"/>
    <col min="5379" max="5379" width="0.81640625" customWidth="1"/>
    <col min="5381" max="5381" width="0.81640625" customWidth="1"/>
    <col min="5383" max="5383" width="0.81640625" customWidth="1"/>
    <col min="5387" max="5387" width="29.81640625" customWidth="1"/>
    <col min="5388" max="5392" width="18.81640625" customWidth="1"/>
    <col min="5633" max="5633" width="38.26953125" customWidth="1"/>
    <col min="5635" max="5635" width="0.81640625" customWidth="1"/>
    <col min="5637" max="5637" width="0.81640625" customWidth="1"/>
    <col min="5639" max="5639" width="0.81640625" customWidth="1"/>
    <col min="5643" max="5643" width="29.81640625" customWidth="1"/>
    <col min="5644" max="5648" width="18.81640625" customWidth="1"/>
    <col min="5889" max="5889" width="38.26953125" customWidth="1"/>
    <col min="5891" max="5891" width="0.81640625" customWidth="1"/>
    <col min="5893" max="5893" width="0.81640625" customWidth="1"/>
    <col min="5895" max="5895" width="0.81640625" customWidth="1"/>
    <col min="5899" max="5899" width="29.81640625" customWidth="1"/>
    <col min="5900" max="5904" width="18.81640625" customWidth="1"/>
    <col min="6145" max="6145" width="38.26953125" customWidth="1"/>
    <col min="6147" max="6147" width="0.81640625" customWidth="1"/>
    <col min="6149" max="6149" width="0.81640625" customWidth="1"/>
    <col min="6151" max="6151" width="0.81640625" customWidth="1"/>
    <col min="6155" max="6155" width="29.81640625" customWidth="1"/>
    <col min="6156" max="6160" width="18.81640625" customWidth="1"/>
    <col min="6401" max="6401" width="38.26953125" customWidth="1"/>
    <col min="6403" max="6403" width="0.81640625" customWidth="1"/>
    <col min="6405" max="6405" width="0.81640625" customWidth="1"/>
    <col min="6407" max="6407" width="0.81640625" customWidth="1"/>
    <col min="6411" max="6411" width="29.81640625" customWidth="1"/>
    <col min="6412" max="6416" width="18.81640625" customWidth="1"/>
    <col min="6657" max="6657" width="38.26953125" customWidth="1"/>
    <col min="6659" max="6659" width="0.81640625" customWidth="1"/>
    <col min="6661" max="6661" width="0.81640625" customWidth="1"/>
    <col min="6663" max="6663" width="0.81640625" customWidth="1"/>
    <col min="6667" max="6667" width="29.81640625" customWidth="1"/>
    <col min="6668" max="6672" width="18.81640625" customWidth="1"/>
    <col min="6913" max="6913" width="38.26953125" customWidth="1"/>
    <col min="6915" max="6915" width="0.81640625" customWidth="1"/>
    <col min="6917" max="6917" width="0.81640625" customWidth="1"/>
    <col min="6919" max="6919" width="0.81640625" customWidth="1"/>
    <col min="6923" max="6923" width="29.81640625" customWidth="1"/>
    <col min="6924" max="6928" width="18.81640625" customWidth="1"/>
    <col min="7169" max="7169" width="38.26953125" customWidth="1"/>
    <col min="7171" max="7171" width="0.81640625" customWidth="1"/>
    <col min="7173" max="7173" width="0.81640625" customWidth="1"/>
    <col min="7175" max="7175" width="0.81640625" customWidth="1"/>
    <col min="7179" max="7179" width="29.81640625" customWidth="1"/>
    <col min="7180" max="7184" width="18.81640625" customWidth="1"/>
    <col min="7425" max="7425" width="38.26953125" customWidth="1"/>
    <col min="7427" max="7427" width="0.81640625" customWidth="1"/>
    <col min="7429" max="7429" width="0.81640625" customWidth="1"/>
    <col min="7431" max="7431" width="0.81640625" customWidth="1"/>
    <col min="7435" max="7435" width="29.81640625" customWidth="1"/>
    <col min="7436" max="7440" width="18.81640625" customWidth="1"/>
    <col min="7681" max="7681" width="38.26953125" customWidth="1"/>
    <col min="7683" max="7683" width="0.81640625" customWidth="1"/>
    <col min="7685" max="7685" width="0.81640625" customWidth="1"/>
    <col min="7687" max="7687" width="0.81640625" customWidth="1"/>
    <col min="7691" max="7691" width="29.81640625" customWidth="1"/>
    <col min="7692" max="7696" width="18.81640625" customWidth="1"/>
    <col min="7937" max="7937" width="38.26953125" customWidth="1"/>
    <col min="7939" max="7939" width="0.81640625" customWidth="1"/>
    <col min="7941" max="7941" width="0.81640625" customWidth="1"/>
    <col min="7943" max="7943" width="0.81640625" customWidth="1"/>
    <col min="7947" max="7947" width="29.81640625" customWidth="1"/>
    <col min="7948" max="7952" width="18.81640625" customWidth="1"/>
    <col min="8193" max="8193" width="38.26953125" customWidth="1"/>
    <col min="8195" max="8195" width="0.81640625" customWidth="1"/>
    <col min="8197" max="8197" width="0.81640625" customWidth="1"/>
    <col min="8199" max="8199" width="0.81640625" customWidth="1"/>
    <col min="8203" max="8203" width="29.81640625" customWidth="1"/>
    <col min="8204" max="8208" width="18.81640625" customWidth="1"/>
    <col min="8449" max="8449" width="38.26953125" customWidth="1"/>
    <col min="8451" max="8451" width="0.81640625" customWidth="1"/>
    <col min="8453" max="8453" width="0.81640625" customWidth="1"/>
    <col min="8455" max="8455" width="0.81640625" customWidth="1"/>
    <col min="8459" max="8459" width="29.81640625" customWidth="1"/>
    <col min="8460" max="8464" width="18.81640625" customWidth="1"/>
    <col min="8705" max="8705" width="38.26953125" customWidth="1"/>
    <col min="8707" max="8707" width="0.81640625" customWidth="1"/>
    <col min="8709" max="8709" width="0.81640625" customWidth="1"/>
    <col min="8711" max="8711" width="0.81640625" customWidth="1"/>
    <col min="8715" max="8715" width="29.81640625" customWidth="1"/>
    <col min="8716" max="8720" width="18.81640625" customWidth="1"/>
    <col min="8961" max="8961" width="38.26953125" customWidth="1"/>
    <col min="8963" max="8963" width="0.81640625" customWidth="1"/>
    <col min="8965" max="8965" width="0.81640625" customWidth="1"/>
    <col min="8967" max="8967" width="0.81640625" customWidth="1"/>
    <col min="8971" max="8971" width="29.81640625" customWidth="1"/>
    <col min="8972" max="8976" width="18.81640625" customWidth="1"/>
    <col min="9217" max="9217" width="38.26953125" customWidth="1"/>
    <col min="9219" max="9219" width="0.81640625" customWidth="1"/>
    <col min="9221" max="9221" width="0.81640625" customWidth="1"/>
    <col min="9223" max="9223" width="0.81640625" customWidth="1"/>
    <col min="9227" max="9227" width="29.81640625" customWidth="1"/>
    <col min="9228" max="9232" width="18.81640625" customWidth="1"/>
    <col min="9473" max="9473" width="38.26953125" customWidth="1"/>
    <col min="9475" max="9475" width="0.81640625" customWidth="1"/>
    <col min="9477" max="9477" width="0.81640625" customWidth="1"/>
    <col min="9479" max="9479" width="0.81640625" customWidth="1"/>
    <col min="9483" max="9483" width="29.81640625" customWidth="1"/>
    <col min="9484" max="9488" width="18.81640625" customWidth="1"/>
    <col min="9729" max="9729" width="38.26953125" customWidth="1"/>
    <col min="9731" max="9731" width="0.81640625" customWidth="1"/>
    <col min="9733" max="9733" width="0.81640625" customWidth="1"/>
    <col min="9735" max="9735" width="0.81640625" customWidth="1"/>
    <col min="9739" max="9739" width="29.81640625" customWidth="1"/>
    <col min="9740" max="9744" width="18.81640625" customWidth="1"/>
    <col min="9985" max="9985" width="38.26953125" customWidth="1"/>
    <col min="9987" max="9987" width="0.81640625" customWidth="1"/>
    <col min="9989" max="9989" width="0.81640625" customWidth="1"/>
    <col min="9991" max="9991" width="0.81640625" customWidth="1"/>
    <col min="9995" max="9995" width="29.81640625" customWidth="1"/>
    <col min="9996" max="10000" width="18.81640625" customWidth="1"/>
    <col min="10241" max="10241" width="38.26953125" customWidth="1"/>
    <col min="10243" max="10243" width="0.81640625" customWidth="1"/>
    <col min="10245" max="10245" width="0.81640625" customWidth="1"/>
    <col min="10247" max="10247" width="0.81640625" customWidth="1"/>
    <col min="10251" max="10251" width="29.81640625" customWidth="1"/>
    <col min="10252" max="10256" width="18.81640625" customWidth="1"/>
    <col min="10497" max="10497" width="38.26953125" customWidth="1"/>
    <col min="10499" max="10499" width="0.81640625" customWidth="1"/>
    <col min="10501" max="10501" width="0.81640625" customWidth="1"/>
    <col min="10503" max="10503" width="0.81640625" customWidth="1"/>
    <col min="10507" max="10507" width="29.81640625" customWidth="1"/>
    <col min="10508" max="10512" width="18.81640625" customWidth="1"/>
    <col min="10753" max="10753" width="38.26953125" customWidth="1"/>
    <col min="10755" max="10755" width="0.81640625" customWidth="1"/>
    <col min="10757" max="10757" width="0.81640625" customWidth="1"/>
    <col min="10759" max="10759" width="0.81640625" customWidth="1"/>
    <col min="10763" max="10763" width="29.81640625" customWidth="1"/>
    <col min="10764" max="10768" width="18.81640625" customWidth="1"/>
    <col min="11009" max="11009" width="38.26953125" customWidth="1"/>
    <col min="11011" max="11011" width="0.81640625" customWidth="1"/>
    <col min="11013" max="11013" width="0.81640625" customWidth="1"/>
    <col min="11015" max="11015" width="0.81640625" customWidth="1"/>
    <col min="11019" max="11019" width="29.81640625" customWidth="1"/>
    <col min="11020" max="11024" width="18.81640625" customWidth="1"/>
    <col min="11265" max="11265" width="38.26953125" customWidth="1"/>
    <col min="11267" max="11267" width="0.81640625" customWidth="1"/>
    <col min="11269" max="11269" width="0.81640625" customWidth="1"/>
    <col min="11271" max="11271" width="0.81640625" customWidth="1"/>
    <col min="11275" max="11275" width="29.81640625" customWidth="1"/>
    <col min="11276" max="11280" width="18.81640625" customWidth="1"/>
    <col min="11521" max="11521" width="38.26953125" customWidth="1"/>
    <col min="11523" max="11523" width="0.81640625" customWidth="1"/>
    <col min="11525" max="11525" width="0.81640625" customWidth="1"/>
    <col min="11527" max="11527" width="0.81640625" customWidth="1"/>
    <col min="11531" max="11531" width="29.81640625" customWidth="1"/>
    <col min="11532" max="11536" width="18.81640625" customWidth="1"/>
    <col min="11777" max="11777" width="38.26953125" customWidth="1"/>
    <col min="11779" max="11779" width="0.81640625" customWidth="1"/>
    <col min="11781" max="11781" width="0.81640625" customWidth="1"/>
    <col min="11783" max="11783" width="0.81640625" customWidth="1"/>
    <col min="11787" max="11787" width="29.81640625" customWidth="1"/>
    <col min="11788" max="11792" width="18.81640625" customWidth="1"/>
    <col min="12033" max="12033" width="38.26953125" customWidth="1"/>
    <col min="12035" max="12035" width="0.81640625" customWidth="1"/>
    <col min="12037" max="12037" width="0.81640625" customWidth="1"/>
    <col min="12039" max="12039" width="0.81640625" customWidth="1"/>
    <col min="12043" max="12043" width="29.81640625" customWidth="1"/>
    <col min="12044" max="12048" width="18.81640625" customWidth="1"/>
    <col min="12289" max="12289" width="38.26953125" customWidth="1"/>
    <col min="12291" max="12291" width="0.81640625" customWidth="1"/>
    <col min="12293" max="12293" width="0.81640625" customWidth="1"/>
    <col min="12295" max="12295" width="0.81640625" customWidth="1"/>
    <col min="12299" max="12299" width="29.81640625" customWidth="1"/>
    <col min="12300" max="12304" width="18.81640625" customWidth="1"/>
    <col min="12545" max="12545" width="38.26953125" customWidth="1"/>
    <col min="12547" max="12547" width="0.81640625" customWidth="1"/>
    <col min="12549" max="12549" width="0.81640625" customWidth="1"/>
    <col min="12551" max="12551" width="0.81640625" customWidth="1"/>
    <col min="12555" max="12555" width="29.81640625" customWidth="1"/>
    <col min="12556" max="12560" width="18.81640625" customWidth="1"/>
    <col min="12801" max="12801" width="38.26953125" customWidth="1"/>
    <col min="12803" max="12803" width="0.81640625" customWidth="1"/>
    <col min="12805" max="12805" width="0.81640625" customWidth="1"/>
    <col min="12807" max="12807" width="0.81640625" customWidth="1"/>
    <col min="12811" max="12811" width="29.81640625" customWidth="1"/>
    <col min="12812" max="12816" width="18.81640625" customWidth="1"/>
    <col min="13057" max="13057" width="38.26953125" customWidth="1"/>
    <col min="13059" max="13059" width="0.81640625" customWidth="1"/>
    <col min="13061" max="13061" width="0.81640625" customWidth="1"/>
    <col min="13063" max="13063" width="0.81640625" customWidth="1"/>
    <col min="13067" max="13067" width="29.81640625" customWidth="1"/>
    <col min="13068" max="13072" width="18.81640625" customWidth="1"/>
    <col min="13313" max="13313" width="38.26953125" customWidth="1"/>
    <col min="13315" max="13315" width="0.81640625" customWidth="1"/>
    <col min="13317" max="13317" width="0.81640625" customWidth="1"/>
    <col min="13319" max="13319" width="0.81640625" customWidth="1"/>
    <col min="13323" max="13323" width="29.81640625" customWidth="1"/>
    <col min="13324" max="13328" width="18.81640625" customWidth="1"/>
    <col min="13569" max="13569" width="38.26953125" customWidth="1"/>
    <col min="13571" max="13571" width="0.81640625" customWidth="1"/>
    <col min="13573" max="13573" width="0.81640625" customWidth="1"/>
    <col min="13575" max="13575" width="0.81640625" customWidth="1"/>
    <col min="13579" max="13579" width="29.81640625" customWidth="1"/>
    <col min="13580" max="13584" width="18.81640625" customWidth="1"/>
    <col min="13825" max="13825" width="38.26953125" customWidth="1"/>
    <col min="13827" max="13827" width="0.81640625" customWidth="1"/>
    <col min="13829" max="13829" width="0.81640625" customWidth="1"/>
    <col min="13831" max="13831" width="0.81640625" customWidth="1"/>
    <col min="13835" max="13835" width="29.81640625" customWidth="1"/>
    <col min="13836" max="13840" width="18.81640625" customWidth="1"/>
    <col min="14081" max="14081" width="38.26953125" customWidth="1"/>
    <col min="14083" max="14083" width="0.81640625" customWidth="1"/>
    <col min="14085" max="14085" width="0.81640625" customWidth="1"/>
    <col min="14087" max="14087" width="0.81640625" customWidth="1"/>
    <col min="14091" max="14091" width="29.81640625" customWidth="1"/>
    <col min="14092" max="14096" width="18.81640625" customWidth="1"/>
    <col min="14337" max="14337" width="38.26953125" customWidth="1"/>
    <col min="14339" max="14339" width="0.81640625" customWidth="1"/>
    <col min="14341" max="14341" width="0.81640625" customWidth="1"/>
    <col min="14343" max="14343" width="0.81640625" customWidth="1"/>
    <col min="14347" max="14347" width="29.81640625" customWidth="1"/>
    <col min="14348" max="14352" width="18.81640625" customWidth="1"/>
    <col min="14593" max="14593" width="38.26953125" customWidth="1"/>
    <col min="14595" max="14595" width="0.81640625" customWidth="1"/>
    <col min="14597" max="14597" width="0.81640625" customWidth="1"/>
    <col min="14599" max="14599" width="0.81640625" customWidth="1"/>
    <col min="14603" max="14603" width="29.81640625" customWidth="1"/>
    <col min="14604" max="14608" width="18.81640625" customWidth="1"/>
    <col min="14849" max="14849" width="38.26953125" customWidth="1"/>
    <col min="14851" max="14851" width="0.81640625" customWidth="1"/>
    <col min="14853" max="14853" width="0.81640625" customWidth="1"/>
    <col min="14855" max="14855" width="0.81640625" customWidth="1"/>
    <col min="14859" max="14859" width="29.81640625" customWidth="1"/>
    <col min="14860" max="14864" width="18.81640625" customWidth="1"/>
    <col min="15105" max="15105" width="38.26953125" customWidth="1"/>
    <col min="15107" max="15107" width="0.81640625" customWidth="1"/>
    <col min="15109" max="15109" width="0.81640625" customWidth="1"/>
    <col min="15111" max="15111" width="0.81640625" customWidth="1"/>
    <col min="15115" max="15115" width="29.81640625" customWidth="1"/>
    <col min="15116" max="15120" width="18.81640625" customWidth="1"/>
    <col min="15361" max="15361" width="38.26953125" customWidth="1"/>
    <col min="15363" max="15363" width="0.81640625" customWidth="1"/>
    <col min="15365" max="15365" width="0.81640625" customWidth="1"/>
    <col min="15367" max="15367" width="0.81640625" customWidth="1"/>
    <col min="15371" max="15371" width="29.81640625" customWidth="1"/>
    <col min="15372" max="15376" width="18.81640625" customWidth="1"/>
    <col min="15617" max="15617" width="38.26953125" customWidth="1"/>
    <col min="15619" max="15619" width="0.81640625" customWidth="1"/>
    <col min="15621" max="15621" width="0.81640625" customWidth="1"/>
    <col min="15623" max="15623" width="0.81640625" customWidth="1"/>
    <col min="15627" max="15627" width="29.81640625" customWidth="1"/>
    <col min="15628" max="15632" width="18.81640625" customWidth="1"/>
    <col min="15873" max="15873" width="38.26953125" customWidth="1"/>
    <col min="15875" max="15875" width="0.81640625" customWidth="1"/>
    <col min="15877" max="15877" width="0.81640625" customWidth="1"/>
    <col min="15879" max="15879" width="0.81640625" customWidth="1"/>
    <col min="15883" max="15883" width="29.81640625" customWidth="1"/>
    <col min="15884" max="15888" width="18.81640625" customWidth="1"/>
    <col min="16129" max="16129" width="38.26953125" customWidth="1"/>
    <col min="16131" max="16131" width="0.81640625" customWidth="1"/>
    <col min="16133" max="16133" width="0.81640625" customWidth="1"/>
    <col min="16135" max="16135" width="0.81640625" customWidth="1"/>
    <col min="16139" max="16139" width="29.81640625" customWidth="1"/>
    <col min="16140" max="16144" width="18.81640625" customWidth="1"/>
  </cols>
  <sheetData>
    <row r="1" spans="1:16" ht="12" customHeight="1"/>
    <row r="2" spans="1:16" ht="12" customHeight="1"/>
    <row r="3" spans="1:16" ht="23" customHeight="1"/>
    <row r="4" spans="1:16" s="790" customFormat="1" ht="12" customHeight="1">
      <c r="A4" s="802" t="s">
        <v>613</v>
      </c>
    </row>
    <row r="5" spans="1:16" s="790" customFormat="1" ht="12" customHeight="1">
      <c r="A5" s="888" t="s">
        <v>607</v>
      </c>
      <c r="B5" s="888"/>
      <c r="C5" s="888"/>
      <c r="D5" s="888"/>
      <c r="E5" s="888"/>
      <c r="F5" s="888"/>
      <c r="G5" s="888"/>
      <c r="H5" s="888"/>
    </row>
    <row r="6" spans="1:16" s="790" customFormat="1" ht="12" customHeight="1">
      <c r="A6" s="790" t="s">
        <v>612</v>
      </c>
    </row>
    <row r="7" spans="1:16" s="789" customFormat="1" ht="6" customHeight="1">
      <c r="A7" s="801"/>
      <c r="B7" s="800"/>
      <c r="C7" s="800"/>
      <c r="D7" s="800"/>
      <c r="E7" s="800"/>
      <c r="F7" s="800"/>
      <c r="G7" s="800"/>
      <c r="H7" s="800"/>
    </row>
    <row r="8" spans="1:16" s="774" customFormat="1" ht="12" customHeight="1">
      <c r="A8" s="889" t="s">
        <v>440</v>
      </c>
      <c r="B8" s="891" t="s">
        <v>441</v>
      </c>
      <c r="C8" s="891"/>
      <c r="D8" s="891"/>
      <c r="E8" s="891"/>
      <c r="F8" s="891"/>
      <c r="G8" s="799"/>
      <c r="H8" s="886" t="s">
        <v>611</v>
      </c>
      <c r="I8" s="886" t="s">
        <v>610</v>
      </c>
    </row>
    <row r="9" spans="1:16" s="788" customFormat="1" ht="20.149999999999999" customHeight="1">
      <c r="A9" s="890"/>
      <c r="B9" s="798" t="s">
        <v>300</v>
      </c>
      <c r="C9" s="798"/>
      <c r="D9" s="798" t="s">
        <v>301</v>
      </c>
      <c r="E9" s="798"/>
      <c r="F9" s="797" t="s">
        <v>302</v>
      </c>
      <c r="G9" s="797"/>
      <c r="H9" s="887"/>
      <c r="I9" s="887"/>
      <c r="K9"/>
      <c r="L9"/>
      <c r="M9"/>
      <c r="N9"/>
      <c r="O9"/>
      <c r="P9"/>
    </row>
    <row r="10" spans="1:16" s="778" customFormat="1" ht="3" customHeight="1">
      <c r="A10" s="884"/>
      <c r="B10" s="884"/>
      <c r="C10" s="884"/>
      <c r="D10" s="884"/>
      <c r="E10" s="884"/>
      <c r="F10" s="885"/>
      <c r="G10" s="779"/>
      <c r="H10" s="779"/>
      <c r="K10"/>
      <c r="L10"/>
      <c r="M10"/>
      <c r="N10"/>
      <c r="O10"/>
      <c r="P10"/>
    </row>
    <row r="11" spans="1:16" s="778" customFormat="1" ht="9" customHeight="1">
      <c r="A11" s="795"/>
      <c r="B11" s="879" t="s">
        <v>555</v>
      </c>
      <c r="C11" s="879"/>
      <c r="D11" s="879"/>
      <c r="E11" s="879"/>
      <c r="F11" s="879"/>
      <c r="G11" s="879"/>
      <c r="H11" s="879"/>
      <c r="I11" s="879"/>
      <c r="K11" s="292"/>
      <c r="L11" s="292"/>
      <c r="M11" s="292"/>
      <c r="N11" s="292"/>
      <c r="O11" s="292"/>
      <c r="P11" s="292"/>
    </row>
    <row r="12" spans="1:16" s="778" customFormat="1" ht="3" customHeight="1">
      <c r="A12" s="795"/>
      <c r="B12" s="795"/>
      <c r="C12" s="795"/>
      <c r="D12" s="795"/>
      <c r="E12" s="795"/>
      <c r="F12" s="794"/>
      <c r="G12" s="779"/>
      <c r="H12" s="779"/>
      <c r="K12"/>
      <c r="L12"/>
      <c r="M12"/>
      <c r="N12"/>
      <c r="O12"/>
      <c r="P12"/>
    </row>
    <row r="13" spans="1:16" s="778" customFormat="1" ht="10" customHeight="1">
      <c r="A13" s="793"/>
      <c r="B13" s="878" t="s">
        <v>442</v>
      </c>
      <c r="C13" s="878"/>
      <c r="D13" s="878"/>
      <c r="E13" s="878"/>
      <c r="F13" s="878"/>
      <c r="G13" s="878"/>
      <c r="H13" s="878"/>
      <c r="K13"/>
      <c r="L13"/>
      <c r="M13"/>
      <c r="N13"/>
      <c r="O13"/>
      <c r="P13"/>
    </row>
    <row r="14" spans="1:16" s="778" customFormat="1" ht="3" customHeight="1">
      <c r="A14" s="793"/>
      <c r="B14" s="792"/>
      <c r="C14" s="792"/>
      <c r="D14" s="792"/>
      <c r="E14" s="792"/>
      <c r="F14" s="792"/>
      <c r="G14" s="792"/>
      <c r="H14" s="792"/>
      <c r="K14"/>
      <c r="L14"/>
      <c r="M14"/>
      <c r="N14"/>
      <c r="O14"/>
      <c r="P14"/>
    </row>
    <row r="15" spans="1:16" s="778" customFormat="1" ht="10" customHeight="1">
      <c r="A15" s="793"/>
      <c r="B15" s="878" t="s">
        <v>443</v>
      </c>
      <c r="C15" s="878"/>
      <c r="D15" s="878"/>
      <c r="E15" s="878"/>
      <c r="F15" s="878"/>
      <c r="G15" s="878"/>
      <c r="H15" s="878"/>
      <c r="K15"/>
      <c r="L15"/>
      <c r="M15"/>
      <c r="N15"/>
      <c r="O15"/>
      <c r="P15"/>
    </row>
    <row r="16" spans="1:16" s="778" customFormat="1" ht="5.25" customHeight="1">
      <c r="A16" s="793"/>
      <c r="B16" s="792"/>
      <c r="C16" s="792"/>
      <c r="D16" s="792"/>
      <c r="E16" s="792"/>
      <c r="F16" s="792"/>
      <c r="G16" s="792"/>
      <c r="H16" s="792"/>
      <c r="K16"/>
      <c r="L16"/>
      <c r="M16"/>
      <c r="N16"/>
      <c r="O16"/>
      <c r="P16"/>
    </row>
    <row r="17" spans="1:16" s="778" customFormat="1" ht="10" customHeight="1">
      <c r="A17" s="782" t="s">
        <v>444</v>
      </c>
      <c r="B17" s="780">
        <v>1198793</v>
      </c>
      <c r="C17" s="784"/>
      <c r="D17" s="780">
        <v>1239055</v>
      </c>
      <c r="E17" s="783"/>
      <c r="F17" s="780">
        <v>1040689</v>
      </c>
      <c r="G17" s="783"/>
      <c r="H17" s="504">
        <v>19.898749829009681</v>
      </c>
      <c r="I17" s="504">
        <v>19.863535752903115</v>
      </c>
      <c r="J17" s="791"/>
      <c r="K17" s="790"/>
      <c r="L17" s="790"/>
      <c r="M17" s="790"/>
      <c r="N17" s="790"/>
      <c r="O17" s="790"/>
      <c r="P17" s="790"/>
    </row>
    <row r="18" spans="1:16" s="778" customFormat="1" ht="10" customHeight="1">
      <c r="A18" s="782" t="s">
        <v>445</v>
      </c>
      <c r="B18" s="780" t="s">
        <v>190</v>
      </c>
      <c r="C18" s="784"/>
      <c r="D18" s="780" t="s">
        <v>190</v>
      </c>
      <c r="E18" s="783"/>
      <c r="F18" s="780" t="s">
        <v>190</v>
      </c>
      <c r="G18" s="783"/>
      <c r="H18" s="504" t="s">
        <v>190</v>
      </c>
      <c r="I18" s="504" t="s">
        <v>190</v>
      </c>
      <c r="J18" s="791"/>
      <c r="K18" s="790"/>
      <c r="L18" s="790"/>
      <c r="M18" s="790"/>
      <c r="N18" s="790"/>
      <c r="O18" s="790"/>
      <c r="P18" s="790"/>
    </row>
    <row r="19" spans="1:16" s="778" customFormat="1" ht="10" customHeight="1">
      <c r="A19" s="782" t="s">
        <v>446</v>
      </c>
      <c r="B19" s="780">
        <v>756730</v>
      </c>
      <c r="C19" s="784"/>
      <c r="D19" s="780">
        <v>731163</v>
      </c>
      <c r="E19" s="783"/>
      <c r="F19" s="780">
        <v>517053</v>
      </c>
      <c r="G19" s="783"/>
      <c r="H19" s="504">
        <v>12.560951688995928</v>
      </c>
      <c r="I19" s="504">
        <v>12.755364329612419</v>
      </c>
      <c r="K19" s="790"/>
      <c r="L19" s="790"/>
      <c r="M19" s="790"/>
      <c r="N19" s="790"/>
      <c r="O19" s="790"/>
      <c r="P19" s="790"/>
    </row>
    <row r="20" spans="1:16" s="778" customFormat="1" ht="10" customHeight="1">
      <c r="A20" s="782" t="s">
        <v>447</v>
      </c>
      <c r="B20" s="780" t="s">
        <v>190</v>
      </c>
      <c r="C20" s="784"/>
      <c r="D20" s="780" t="s">
        <v>190</v>
      </c>
      <c r="E20" s="783"/>
      <c r="F20" s="780" t="s">
        <v>190</v>
      </c>
      <c r="G20" s="783"/>
      <c r="H20" s="504" t="s">
        <v>190</v>
      </c>
      <c r="I20" s="504" t="s">
        <v>190</v>
      </c>
      <c r="K20" s="790"/>
      <c r="L20" s="790"/>
      <c r="M20" s="790"/>
      <c r="N20" s="790"/>
      <c r="O20" s="790"/>
      <c r="P20" s="790"/>
    </row>
    <row r="21" spans="1:16" s="778" customFormat="1" ht="10" customHeight="1">
      <c r="A21" s="782" t="s">
        <v>448</v>
      </c>
      <c r="B21" s="780">
        <v>337557</v>
      </c>
      <c r="C21" s="783"/>
      <c r="D21" s="780">
        <v>323968</v>
      </c>
      <c r="E21" s="783"/>
      <c r="F21" s="780">
        <v>600702</v>
      </c>
      <c r="G21" s="783"/>
      <c r="H21" s="504">
        <v>5.6031043691705085</v>
      </c>
      <c r="I21" s="504">
        <v>5.6757385153294555</v>
      </c>
      <c r="K21" s="774"/>
      <c r="L21" s="774"/>
      <c r="M21" s="774"/>
      <c r="N21" s="774"/>
      <c r="O21" s="774"/>
      <c r="P21" s="774"/>
    </row>
    <row r="22" spans="1:16" s="778" customFormat="1" ht="10" customHeight="1">
      <c r="A22" s="782" t="s">
        <v>449</v>
      </c>
      <c r="B22" s="780">
        <v>62154</v>
      </c>
      <c r="C22" s="783"/>
      <c r="D22" s="780">
        <v>67999</v>
      </c>
      <c r="E22" s="783"/>
      <c r="F22" s="780">
        <v>89432</v>
      </c>
      <c r="G22" s="783"/>
      <c r="H22" s="504">
        <v>1.0316934590644655</v>
      </c>
      <c r="I22" s="504">
        <v>1.1093025782533221</v>
      </c>
      <c r="K22" s="788"/>
      <c r="L22" s="788"/>
      <c r="M22" s="788"/>
      <c r="N22" s="788"/>
      <c r="O22" s="788"/>
      <c r="P22" s="788"/>
    </row>
    <row r="23" spans="1:16" s="778" customFormat="1" ht="10" customHeight="1">
      <c r="A23" s="782" t="s">
        <v>450</v>
      </c>
      <c r="B23" s="780">
        <v>84779</v>
      </c>
      <c r="C23" s="783"/>
      <c r="D23" s="780">
        <v>85612</v>
      </c>
      <c r="E23" s="783"/>
      <c r="F23" s="780">
        <v>11743</v>
      </c>
      <c r="G23" s="783"/>
      <c r="H23" s="504">
        <v>1.4072455476079788</v>
      </c>
      <c r="I23" s="504">
        <v>1.6667786069828954</v>
      </c>
    </row>
    <row r="24" spans="1:16" s="778" customFormat="1" ht="10" customHeight="1">
      <c r="A24" s="782" t="s">
        <v>451</v>
      </c>
      <c r="B24" s="780" t="s">
        <v>190</v>
      </c>
      <c r="C24" s="783"/>
      <c r="D24" s="780" t="s">
        <v>190</v>
      </c>
      <c r="E24" s="783"/>
      <c r="F24" s="780" t="s">
        <v>190</v>
      </c>
      <c r="G24" s="783"/>
      <c r="H24" s="504" t="s">
        <v>190</v>
      </c>
      <c r="I24" s="504" t="s">
        <v>190</v>
      </c>
    </row>
    <row r="25" spans="1:16" s="778" customFormat="1" ht="10" customHeight="1">
      <c r="A25" s="782" t="s">
        <v>452</v>
      </c>
      <c r="B25" s="780">
        <v>15091</v>
      </c>
      <c r="C25" s="784"/>
      <c r="D25" s="780">
        <v>14119</v>
      </c>
      <c r="E25" s="783"/>
      <c r="F25" s="780">
        <v>29373</v>
      </c>
      <c r="G25" s="783"/>
      <c r="H25" s="504">
        <v>0.2504953179319408</v>
      </c>
      <c r="I25" s="504">
        <v>0.24045906508309389</v>
      </c>
    </row>
    <row r="26" spans="1:16" s="778" customFormat="1" ht="10" customHeight="1">
      <c r="A26" s="782" t="s">
        <v>453</v>
      </c>
      <c r="B26" s="780">
        <v>262</v>
      </c>
      <c r="C26" s="784"/>
      <c r="D26" s="780">
        <v>273</v>
      </c>
      <c r="E26" s="783"/>
      <c r="F26" s="780">
        <v>415</v>
      </c>
      <c r="G26" s="783"/>
      <c r="H26" s="504">
        <v>4.3489346828022328E-3</v>
      </c>
      <c r="I26" s="504">
        <v>5.2684292887159893E-3</v>
      </c>
    </row>
    <row r="27" spans="1:16" s="778" customFormat="1" ht="3" customHeight="1">
      <c r="A27" s="782"/>
      <c r="B27" s="785"/>
      <c r="C27" s="785"/>
      <c r="D27" s="785"/>
      <c r="E27" s="785"/>
      <c r="F27" s="785"/>
      <c r="G27" s="785"/>
      <c r="H27" s="785"/>
    </row>
    <row r="28" spans="1:16" s="778" customFormat="1" ht="10" customHeight="1">
      <c r="A28" s="782"/>
      <c r="B28" s="878" t="s">
        <v>454</v>
      </c>
      <c r="C28" s="879"/>
      <c r="D28" s="879"/>
      <c r="E28" s="879"/>
      <c r="F28" s="879"/>
      <c r="G28" s="879"/>
      <c r="H28" s="879"/>
    </row>
    <row r="29" spans="1:16" s="778" customFormat="1" ht="3" customHeight="1">
      <c r="A29" s="782"/>
      <c r="B29" s="785"/>
      <c r="C29" s="785"/>
      <c r="D29" s="785"/>
      <c r="E29" s="785"/>
      <c r="F29" s="785"/>
      <c r="G29" s="785"/>
      <c r="H29" s="785"/>
    </row>
    <row r="30" spans="1:16" s="778" customFormat="1" ht="10" customHeight="1">
      <c r="A30" s="782" t="s">
        <v>455</v>
      </c>
      <c r="B30" s="780">
        <v>110489</v>
      </c>
      <c r="C30" s="784"/>
      <c r="D30" s="780">
        <v>112974</v>
      </c>
      <c r="E30" s="783"/>
      <c r="F30" s="780">
        <v>260946</v>
      </c>
      <c r="G30" s="783"/>
      <c r="H30" s="504">
        <v>1.8340055120921217</v>
      </c>
      <c r="I30" s="504">
        <v>1.822462349203223</v>
      </c>
    </row>
    <row r="31" spans="1:16" s="778" customFormat="1" ht="10" customHeight="1">
      <c r="A31" s="782" t="s">
        <v>456</v>
      </c>
      <c r="B31" s="780">
        <v>599</v>
      </c>
      <c r="C31" s="784"/>
      <c r="D31" s="780">
        <v>579</v>
      </c>
      <c r="E31" s="783"/>
      <c r="F31" s="780">
        <v>659</v>
      </c>
      <c r="G31" s="783"/>
      <c r="H31" s="504">
        <v>9.9427934160249525E-3</v>
      </c>
      <c r="I31" s="504">
        <v>9.3440066630057165E-3</v>
      </c>
    </row>
    <row r="32" spans="1:16" s="778" customFormat="1" ht="10" customHeight="1">
      <c r="A32" s="782" t="s">
        <v>448</v>
      </c>
      <c r="B32" s="780">
        <v>4286</v>
      </c>
      <c r="C32" s="784"/>
      <c r="D32" s="780">
        <v>4641</v>
      </c>
      <c r="E32" s="783"/>
      <c r="F32" s="780">
        <v>4697</v>
      </c>
      <c r="G32" s="783"/>
      <c r="H32" s="504">
        <v>7.1143259734696068E-2</v>
      </c>
      <c r="I32" s="504">
        <v>7.5828933504569443E-2</v>
      </c>
    </row>
    <row r="33" spans="1:16" s="778" customFormat="1" ht="10" customHeight="1">
      <c r="A33" s="782" t="s">
        <v>457</v>
      </c>
      <c r="B33" s="780">
        <v>50801</v>
      </c>
      <c r="C33" s="784"/>
      <c r="D33" s="780">
        <v>51831</v>
      </c>
      <c r="E33" s="787"/>
      <c r="F33" s="780">
        <v>23579</v>
      </c>
      <c r="G33" s="787"/>
      <c r="H33" s="504">
        <v>0.84324515580548176</v>
      </c>
      <c r="I33" s="504">
        <v>0.86077519536015057</v>
      </c>
    </row>
    <row r="34" spans="1:16" s="778" customFormat="1" ht="3" customHeight="1">
      <c r="A34" s="782"/>
      <c r="B34" s="785"/>
      <c r="C34" s="785"/>
      <c r="D34" s="785"/>
      <c r="E34" s="785"/>
      <c r="F34" s="785"/>
      <c r="G34" s="785"/>
      <c r="H34" s="504"/>
    </row>
    <row r="35" spans="1:16" s="778" customFormat="1" ht="10" customHeight="1">
      <c r="A35" s="786"/>
      <c r="B35" s="880" t="s">
        <v>458</v>
      </c>
      <c r="C35" s="880"/>
      <c r="D35" s="880"/>
      <c r="E35" s="880"/>
      <c r="F35" s="880"/>
      <c r="G35" s="880"/>
      <c r="H35" s="880"/>
    </row>
    <row r="36" spans="1:16" s="778" customFormat="1" ht="3" customHeight="1">
      <c r="A36" s="782" t="s">
        <v>32</v>
      </c>
      <c r="B36" s="785"/>
      <c r="C36" s="785"/>
      <c r="D36" s="785"/>
      <c r="E36" s="785"/>
      <c r="F36" s="785"/>
      <c r="G36" s="785"/>
      <c r="H36" s="785"/>
    </row>
    <row r="37" spans="1:16" s="778" customFormat="1" ht="10" customHeight="1">
      <c r="A37" s="782" t="s">
        <v>459</v>
      </c>
      <c r="B37" s="780">
        <v>30801</v>
      </c>
      <c r="C37" s="784"/>
      <c r="D37" s="780">
        <v>30973</v>
      </c>
      <c r="E37" s="784"/>
      <c r="F37" s="780">
        <v>13936</v>
      </c>
      <c r="G37" s="783"/>
      <c r="H37" s="504">
        <v>0.51126540902668538</v>
      </c>
      <c r="I37" s="504">
        <v>0.53494438145707723</v>
      </c>
    </row>
    <row r="38" spans="1:16" s="778" customFormat="1" ht="10" customHeight="1">
      <c r="A38" s="782" t="s">
        <v>460</v>
      </c>
      <c r="B38" s="780">
        <v>30284</v>
      </c>
      <c r="C38" s="784"/>
      <c r="D38" s="780">
        <v>29263</v>
      </c>
      <c r="E38" s="784"/>
      <c r="F38" s="780">
        <v>37286</v>
      </c>
      <c r="G38" s="783"/>
      <c r="H38" s="504">
        <v>0.50268373257245336</v>
      </c>
      <c r="I38" s="504">
        <v>0.53814188728324763</v>
      </c>
    </row>
    <row r="39" spans="1:16" s="778" customFormat="1" ht="10" customHeight="1">
      <c r="A39" s="782" t="s">
        <v>461</v>
      </c>
      <c r="B39" s="780">
        <v>4463</v>
      </c>
      <c r="C39" s="784"/>
      <c r="D39" s="780">
        <v>4102</v>
      </c>
      <c r="E39" s="784"/>
      <c r="F39" s="780">
        <v>4524</v>
      </c>
      <c r="G39" s="783"/>
      <c r="H39" s="504">
        <v>7.4081280493688409E-2</v>
      </c>
      <c r="I39" s="504">
        <v>7.4917727181049373E-2</v>
      </c>
    </row>
    <row r="40" spans="1:16" s="774" customFormat="1" ht="10" customHeight="1">
      <c r="A40" s="782" t="s">
        <v>462</v>
      </c>
      <c r="B40" s="780">
        <v>1598</v>
      </c>
      <c r="C40" s="781"/>
      <c r="D40" s="780">
        <v>1577</v>
      </c>
      <c r="E40" s="781"/>
      <c r="F40" s="780">
        <v>1714</v>
      </c>
      <c r="G40" s="779"/>
      <c r="H40" s="803">
        <v>2.6525181767625829E-2</v>
      </c>
      <c r="I40" s="803">
        <v>2.7849778724313136E-2</v>
      </c>
      <c r="K40" s="778"/>
      <c r="L40" s="778"/>
      <c r="M40" s="778"/>
      <c r="N40" s="778"/>
      <c r="O40" s="778"/>
      <c r="P40" s="778"/>
    </row>
    <row r="41" spans="1:16" s="774" customFormat="1" ht="3" customHeight="1">
      <c r="A41" s="777"/>
      <c r="B41" s="777"/>
      <c r="C41" s="777"/>
      <c r="D41" s="777"/>
      <c r="E41" s="777"/>
      <c r="F41" s="777"/>
      <c r="G41" s="777"/>
      <c r="H41" s="777"/>
      <c r="I41" s="776"/>
    </row>
    <row r="42" spans="1:16" s="774" customFormat="1" ht="3" customHeight="1">
      <c r="A42" s="775"/>
      <c r="B42" s="775"/>
      <c r="C42" s="775"/>
      <c r="D42" s="775"/>
      <c r="E42" s="775"/>
      <c r="F42" s="775"/>
      <c r="G42" s="775"/>
      <c r="H42" s="801"/>
      <c r="I42" s="789"/>
    </row>
    <row r="43" spans="1:16" s="774" customFormat="1" ht="16.5" customHeight="1">
      <c r="A43" s="881" t="s">
        <v>636</v>
      </c>
      <c r="B43" s="881"/>
      <c r="C43" s="881"/>
      <c r="D43" s="881"/>
      <c r="E43" s="881"/>
      <c r="F43" s="881"/>
      <c r="G43" s="881"/>
      <c r="H43" s="881"/>
    </row>
    <row r="44" spans="1:16" ht="29.25" customHeight="1">
      <c r="A44" s="882" t="s">
        <v>604</v>
      </c>
      <c r="B44" s="883"/>
      <c r="C44" s="883"/>
      <c r="D44" s="883"/>
      <c r="E44" s="883"/>
      <c r="F44" s="883"/>
      <c r="G44" s="883"/>
      <c r="H44" s="883"/>
    </row>
    <row r="45" spans="1:16" ht="18" customHeight="1">
      <c r="A45" s="892" t="s">
        <v>609</v>
      </c>
      <c r="B45" s="893"/>
      <c r="C45" s="893"/>
      <c r="D45" s="893"/>
      <c r="E45" s="893"/>
      <c r="F45" s="893"/>
      <c r="G45" s="893"/>
      <c r="H45" s="893"/>
    </row>
    <row r="46" spans="1:16" ht="20.25" customHeight="1">
      <c r="A46" s="882" t="s">
        <v>608</v>
      </c>
      <c r="B46" s="883"/>
      <c r="C46" s="883"/>
      <c r="D46" s="883"/>
      <c r="E46" s="883"/>
      <c r="F46" s="883"/>
      <c r="G46" s="883"/>
      <c r="H46" s="883"/>
    </row>
  </sheetData>
  <mergeCells count="15">
    <mergeCell ref="A46:H46"/>
    <mergeCell ref="B11:I11"/>
    <mergeCell ref="I8:I9"/>
    <mergeCell ref="A5:H5"/>
    <mergeCell ref="A8:A9"/>
    <mergeCell ref="B8:F8"/>
    <mergeCell ref="H8:H9"/>
    <mergeCell ref="A45:H45"/>
    <mergeCell ref="B15:H15"/>
    <mergeCell ref="B28:H28"/>
    <mergeCell ref="B35:H35"/>
    <mergeCell ref="A43:H43"/>
    <mergeCell ref="A44:H44"/>
    <mergeCell ref="A10:F10"/>
    <mergeCell ref="B13:H13"/>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workbookViewId="0">
      <selection activeCell="A4" sqref="A4"/>
    </sheetView>
  </sheetViews>
  <sheetFormatPr defaultColWidth="17.26953125" defaultRowHeight="9"/>
  <cols>
    <col min="1" max="1" width="12.1796875" style="112" customWidth="1"/>
    <col min="2" max="2" width="8.1796875" style="112" bestFit="1" customWidth="1"/>
    <col min="3" max="3" width="7" style="112" customWidth="1"/>
    <col min="4" max="4" width="6.26953125" style="112" customWidth="1"/>
    <col min="5" max="5" width="5.453125" style="112" customWidth="1"/>
    <col min="6" max="6" width="6.1796875" style="112" customWidth="1"/>
    <col min="7" max="7" width="8.81640625" style="112" customWidth="1"/>
    <col min="8" max="8" width="6.26953125" style="112" customWidth="1"/>
    <col min="9" max="9" width="5.26953125" style="112" customWidth="1"/>
    <col min="10" max="10" width="5" style="112" customWidth="1"/>
    <col min="11" max="11" width="6.81640625" style="112" customWidth="1"/>
    <col min="12" max="12" width="5" style="112" customWidth="1"/>
    <col min="13" max="13" width="7.81640625" style="112" customWidth="1"/>
    <col min="14" max="14" width="4.81640625" style="112" bestFit="1" customWidth="1"/>
    <col min="15" max="16384" width="17.26953125" style="112"/>
  </cols>
  <sheetData>
    <row r="1" spans="1:14" s="572" customFormat="1" ht="12.75" customHeight="1"/>
    <row r="2" spans="1:14" s="572" customFormat="1" ht="12.75" customHeight="1"/>
    <row r="3" spans="1:14" s="572" customFormat="1" ht="17.5" customHeight="1">
      <c r="A3" s="573"/>
      <c r="B3" s="574"/>
      <c r="C3" s="575"/>
      <c r="D3" s="575"/>
      <c r="E3" s="575"/>
      <c r="F3" s="575"/>
      <c r="G3" s="575"/>
      <c r="H3" s="575"/>
      <c r="I3" s="575"/>
      <c r="J3" s="575"/>
      <c r="K3" s="575"/>
      <c r="L3" s="575"/>
      <c r="M3" s="575"/>
    </row>
    <row r="4" spans="1:14" s="578" customFormat="1" ht="12" customHeight="1">
      <c r="A4" s="576" t="s">
        <v>170</v>
      </c>
      <c r="B4" s="577"/>
      <c r="C4" s="577"/>
      <c r="D4" s="577"/>
      <c r="E4" s="577"/>
      <c r="F4" s="577"/>
      <c r="G4" s="577"/>
      <c r="H4" s="577"/>
      <c r="I4" s="577"/>
      <c r="J4" s="577"/>
      <c r="K4" s="577"/>
      <c r="L4" s="577"/>
    </row>
    <row r="5" spans="1:14" s="578" customFormat="1" ht="12" customHeight="1">
      <c r="A5" s="901" t="s">
        <v>169</v>
      </c>
      <c r="B5" s="901"/>
      <c r="C5" s="901"/>
      <c r="D5" s="901"/>
      <c r="E5" s="901"/>
      <c r="F5" s="901"/>
      <c r="G5" s="901"/>
      <c r="H5" s="901"/>
      <c r="I5" s="901"/>
      <c r="J5" s="901"/>
      <c r="K5" s="901"/>
      <c r="L5" s="901"/>
      <c r="M5" s="901"/>
    </row>
    <row r="6" spans="1:14" s="578" customFormat="1" ht="12" customHeight="1">
      <c r="A6" s="579" t="s">
        <v>136</v>
      </c>
      <c r="C6" s="580"/>
      <c r="D6" s="580"/>
      <c r="E6" s="580"/>
      <c r="F6" s="580"/>
      <c r="G6" s="580"/>
      <c r="H6" s="580"/>
      <c r="I6" s="580"/>
      <c r="J6" s="580"/>
      <c r="K6" s="580"/>
      <c r="L6" s="580"/>
      <c r="M6" s="580"/>
    </row>
    <row r="7" spans="1:14" s="572" customFormat="1" ht="6" customHeight="1">
      <c r="A7" s="82"/>
      <c r="B7" s="99"/>
      <c r="C7" s="99"/>
      <c r="D7" s="99"/>
      <c r="E7" s="99"/>
      <c r="F7" s="99"/>
      <c r="G7" s="99"/>
      <c r="H7" s="99"/>
      <c r="I7" s="99"/>
      <c r="J7" s="99"/>
      <c r="K7" s="99"/>
      <c r="L7" s="99"/>
      <c r="M7" s="99"/>
    </row>
    <row r="8" spans="1:14" s="581" customFormat="1" ht="12" customHeight="1">
      <c r="A8" s="902" t="s">
        <v>2</v>
      </c>
      <c r="B8" s="905" t="s">
        <v>0</v>
      </c>
      <c r="C8" s="908" t="s">
        <v>168</v>
      </c>
      <c r="D8" s="908"/>
      <c r="E8" s="908"/>
      <c r="F8" s="908"/>
      <c r="G8" s="908"/>
      <c r="H8" s="908"/>
      <c r="I8" s="908"/>
      <c r="J8" s="908"/>
      <c r="K8" s="908"/>
      <c r="L8" s="908"/>
      <c r="M8" s="908"/>
      <c r="N8" s="906"/>
    </row>
    <row r="9" spans="1:14" s="8" customFormat="1" ht="18" customHeight="1">
      <c r="A9" s="903"/>
      <c r="B9" s="906"/>
      <c r="C9" s="899" t="s">
        <v>172</v>
      </c>
      <c r="D9" s="899" t="s">
        <v>167</v>
      </c>
      <c r="E9" s="899" t="s">
        <v>166</v>
      </c>
      <c r="F9" s="899" t="s">
        <v>165</v>
      </c>
      <c r="G9" s="899" t="s">
        <v>164</v>
      </c>
      <c r="H9" s="899" t="s">
        <v>163</v>
      </c>
      <c r="I9" s="899" t="s">
        <v>162</v>
      </c>
      <c r="J9" s="899" t="s">
        <v>161</v>
      </c>
      <c r="K9" s="899" t="s">
        <v>160</v>
      </c>
      <c r="L9" s="899" t="s">
        <v>159</v>
      </c>
      <c r="M9" s="910" t="s">
        <v>158</v>
      </c>
      <c r="N9" s="906"/>
    </row>
    <row r="10" spans="1:14" s="8" customFormat="1" ht="20.25" customHeight="1">
      <c r="A10" s="904"/>
      <c r="B10" s="907"/>
      <c r="C10" s="900"/>
      <c r="D10" s="900"/>
      <c r="E10" s="900"/>
      <c r="F10" s="900"/>
      <c r="G10" s="900"/>
      <c r="H10" s="900"/>
      <c r="I10" s="900"/>
      <c r="J10" s="900"/>
      <c r="K10" s="909"/>
      <c r="L10" s="900"/>
      <c r="M10" s="900"/>
      <c r="N10" s="906"/>
    </row>
    <row r="11" spans="1:14" s="586" customFormat="1" ht="3" customHeight="1">
      <c r="A11" s="582"/>
      <c r="B11" s="583"/>
      <c r="C11" s="584"/>
      <c r="D11" s="584"/>
      <c r="E11" s="584"/>
      <c r="F11" s="584"/>
      <c r="G11" s="584"/>
      <c r="H11" s="584"/>
      <c r="I11" s="584"/>
      <c r="J11" s="584"/>
      <c r="K11" s="584"/>
      <c r="L11" s="584"/>
      <c r="M11" s="585"/>
    </row>
    <row r="12" spans="1:14" s="586" customFormat="1" ht="9" customHeight="1">
      <c r="A12" s="587">
        <v>2014</v>
      </c>
      <c r="B12" s="131">
        <v>2812936</v>
      </c>
      <c r="C12" s="131">
        <v>475</v>
      </c>
      <c r="D12" s="131">
        <v>1250</v>
      </c>
      <c r="E12" s="131">
        <v>66178</v>
      </c>
      <c r="F12" s="131">
        <v>4257</v>
      </c>
      <c r="G12" s="131">
        <v>1100</v>
      </c>
      <c r="H12" s="131">
        <v>1573213</v>
      </c>
      <c r="I12" s="131">
        <v>39236</v>
      </c>
      <c r="J12" s="131">
        <v>8222</v>
      </c>
      <c r="K12" s="131">
        <v>133261</v>
      </c>
      <c r="L12" s="131">
        <v>24935</v>
      </c>
      <c r="M12" s="131">
        <v>33246</v>
      </c>
      <c r="N12" s="588"/>
    </row>
    <row r="13" spans="1:14" s="586" customFormat="1" ht="9" customHeight="1">
      <c r="A13" s="587">
        <v>2015</v>
      </c>
      <c r="B13" s="131">
        <v>2687249</v>
      </c>
      <c r="C13" s="131">
        <v>469</v>
      </c>
      <c r="D13" s="131">
        <v>1203</v>
      </c>
      <c r="E13" s="131">
        <v>64042</v>
      </c>
      <c r="F13" s="131">
        <v>4000</v>
      </c>
      <c r="G13" s="131">
        <v>987</v>
      </c>
      <c r="H13" s="131">
        <v>1463527</v>
      </c>
      <c r="I13" s="131">
        <v>35068</v>
      </c>
      <c r="J13" s="131">
        <v>9839</v>
      </c>
      <c r="K13" s="131">
        <v>145010</v>
      </c>
      <c r="L13" s="131">
        <v>23048</v>
      </c>
      <c r="M13" s="131">
        <v>32615</v>
      </c>
      <c r="N13" s="588"/>
    </row>
    <row r="14" spans="1:14" s="586" customFormat="1" ht="9" customHeight="1">
      <c r="A14" s="587">
        <v>2016</v>
      </c>
      <c r="B14" s="131">
        <v>2487389</v>
      </c>
      <c r="C14" s="131">
        <v>400</v>
      </c>
      <c r="D14" s="131">
        <v>1079</v>
      </c>
      <c r="E14" s="131">
        <v>63153</v>
      </c>
      <c r="F14" s="131">
        <v>4046</v>
      </c>
      <c r="G14" s="131">
        <v>948</v>
      </c>
      <c r="H14" s="131">
        <v>1346630</v>
      </c>
      <c r="I14" s="131">
        <v>32918</v>
      </c>
      <c r="J14" s="131">
        <v>9568</v>
      </c>
      <c r="K14" s="131">
        <v>151464</v>
      </c>
      <c r="L14" s="131">
        <v>21693</v>
      </c>
      <c r="M14" s="131">
        <v>36133</v>
      </c>
      <c r="N14" s="588"/>
    </row>
    <row r="15" spans="1:14" s="586" customFormat="1" ht="9" customHeight="1">
      <c r="A15" s="587">
        <v>2017</v>
      </c>
      <c r="B15" s="131">
        <v>2429795</v>
      </c>
      <c r="C15" s="131">
        <v>368</v>
      </c>
      <c r="D15" s="131">
        <v>1098</v>
      </c>
      <c r="E15" s="131">
        <v>64814</v>
      </c>
      <c r="F15" s="131">
        <v>4634</v>
      </c>
      <c r="G15" s="131">
        <v>763</v>
      </c>
      <c r="H15" s="131">
        <v>1265678</v>
      </c>
      <c r="I15" s="131">
        <v>30564</v>
      </c>
      <c r="J15" s="131">
        <v>8496</v>
      </c>
      <c r="K15" s="131">
        <v>164157</v>
      </c>
      <c r="L15" s="131">
        <v>20022</v>
      </c>
      <c r="M15" s="131">
        <v>39592</v>
      </c>
      <c r="N15" s="588"/>
    </row>
    <row r="16" spans="1:14" s="586" customFormat="1" ht="3" customHeight="1">
      <c r="A16" s="582"/>
      <c r="B16" s="583"/>
      <c r="C16" s="589"/>
      <c r="D16" s="589"/>
      <c r="E16" s="589"/>
      <c r="F16" s="584"/>
      <c r="G16" s="584"/>
      <c r="H16" s="584"/>
      <c r="I16" s="584"/>
      <c r="J16" s="584"/>
      <c r="K16" s="584"/>
      <c r="L16" s="584"/>
      <c r="M16" s="590"/>
    </row>
    <row r="17" spans="1:14" s="586" customFormat="1" ht="10" customHeight="1">
      <c r="A17" s="591"/>
      <c r="B17" s="895" t="s">
        <v>139</v>
      </c>
      <c r="C17" s="896"/>
      <c r="D17" s="896"/>
      <c r="E17" s="896"/>
      <c r="F17" s="896"/>
      <c r="G17" s="896"/>
      <c r="H17" s="896"/>
      <c r="I17" s="896"/>
      <c r="J17" s="896"/>
      <c r="K17" s="896"/>
      <c r="L17" s="896"/>
      <c r="M17" s="896"/>
      <c r="N17" s="588"/>
    </row>
    <row r="18" spans="1:14" s="586" customFormat="1" ht="3" customHeight="1">
      <c r="A18" s="592"/>
      <c r="B18" s="592"/>
      <c r="C18" s="592"/>
      <c r="D18" s="592"/>
      <c r="E18" s="592"/>
      <c r="F18" s="592"/>
      <c r="G18" s="592"/>
      <c r="H18" s="592"/>
      <c r="I18" s="592"/>
      <c r="J18" s="592"/>
      <c r="K18" s="592"/>
      <c r="L18" s="592"/>
      <c r="M18" s="592"/>
    </row>
    <row r="19" spans="1:14" s="586" customFormat="1" ht="10" customHeight="1">
      <c r="A19" s="585"/>
      <c r="B19" s="896" t="s">
        <v>157</v>
      </c>
      <c r="C19" s="896"/>
      <c r="D19" s="896"/>
      <c r="E19" s="896"/>
      <c r="F19" s="896"/>
      <c r="G19" s="896"/>
      <c r="H19" s="896"/>
      <c r="I19" s="896"/>
      <c r="J19" s="896"/>
      <c r="K19" s="896"/>
      <c r="L19" s="896"/>
      <c r="M19" s="896"/>
    </row>
    <row r="20" spans="1:14" s="586" customFormat="1" ht="3" customHeight="1">
      <c r="A20" s="582"/>
      <c r="B20" s="593"/>
      <c r="C20" s="584"/>
      <c r="D20" s="584"/>
      <c r="E20" s="584"/>
      <c r="F20" s="584"/>
      <c r="G20" s="584"/>
      <c r="H20" s="584"/>
      <c r="I20" s="584"/>
      <c r="J20" s="584"/>
      <c r="K20" s="584"/>
      <c r="L20" s="584"/>
      <c r="M20" s="585"/>
    </row>
    <row r="21" spans="1:14" s="586" customFormat="1" ht="9" customHeight="1">
      <c r="A21" s="8" t="s">
        <v>155</v>
      </c>
      <c r="B21" s="9">
        <v>184594</v>
      </c>
      <c r="C21" s="9">
        <v>20</v>
      </c>
      <c r="D21" s="9">
        <v>67</v>
      </c>
      <c r="E21" s="9">
        <v>4727</v>
      </c>
      <c r="F21" s="9">
        <v>379</v>
      </c>
      <c r="G21" s="9">
        <v>58</v>
      </c>
      <c r="H21" s="9">
        <v>85073</v>
      </c>
      <c r="I21" s="9">
        <v>2246</v>
      </c>
      <c r="J21" s="9">
        <v>713</v>
      </c>
      <c r="K21" s="9">
        <v>15643</v>
      </c>
      <c r="L21" s="9">
        <v>1041</v>
      </c>
      <c r="M21" s="9">
        <v>2819</v>
      </c>
      <c r="N21" s="9"/>
    </row>
    <row r="22" spans="1:14" s="586" customFormat="1" ht="18" customHeight="1">
      <c r="A22" s="594" t="s">
        <v>30</v>
      </c>
      <c r="B22" s="9">
        <v>3684</v>
      </c>
      <c r="C22" s="9">
        <v>0</v>
      </c>
      <c r="D22" s="9">
        <v>2</v>
      </c>
      <c r="E22" s="9">
        <v>128</v>
      </c>
      <c r="F22" s="9">
        <v>10</v>
      </c>
      <c r="G22" s="9">
        <v>0</v>
      </c>
      <c r="H22" s="9">
        <v>1267</v>
      </c>
      <c r="I22" s="9">
        <v>12</v>
      </c>
      <c r="J22" s="9">
        <v>12</v>
      </c>
      <c r="K22" s="9">
        <v>454</v>
      </c>
      <c r="L22" s="9">
        <v>5</v>
      </c>
      <c r="M22" s="9">
        <v>27</v>
      </c>
      <c r="N22" s="123"/>
    </row>
    <row r="23" spans="1:14" s="586" customFormat="1" ht="9" customHeight="1">
      <c r="A23" s="8" t="s">
        <v>4</v>
      </c>
      <c r="B23" s="9">
        <v>71466</v>
      </c>
      <c r="C23" s="9">
        <v>7</v>
      </c>
      <c r="D23" s="9">
        <v>40</v>
      </c>
      <c r="E23" s="9">
        <v>1910</v>
      </c>
      <c r="F23" s="9">
        <v>178</v>
      </c>
      <c r="G23" s="9">
        <v>20</v>
      </c>
      <c r="H23" s="9">
        <v>32274</v>
      </c>
      <c r="I23" s="9">
        <v>696</v>
      </c>
      <c r="J23" s="9">
        <v>217</v>
      </c>
      <c r="K23" s="9">
        <v>6014</v>
      </c>
      <c r="L23" s="9">
        <v>828</v>
      </c>
      <c r="M23" s="9">
        <v>1596</v>
      </c>
      <c r="N23" s="9"/>
    </row>
    <row r="24" spans="1:14" s="586" customFormat="1" ht="9" customHeight="1">
      <c r="A24" s="8" t="s">
        <v>5</v>
      </c>
      <c r="B24" s="9">
        <v>453969</v>
      </c>
      <c r="C24" s="9">
        <v>44</v>
      </c>
      <c r="D24" s="9">
        <v>139</v>
      </c>
      <c r="E24" s="9">
        <v>10424</v>
      </c>
      <c r="F24" s="9">
        <v>1025</v>
      </c>
      <c r="G24" s="9">
        <v>77</v>
      </c>
      <c r="H24" s="9">
        <v>244721</v>
      </c>
      <c r="I24" s="9">
        <v>5366</v>
      </c>
      <c r="J24" s="9">
        <v>1769</v>
      </c>
      <c r="K24" s="9">
        <v>34199</v>
      </c>
      <c r="L24" s="9">
        <v>2696</v>
      </c>
      <c r="M24" s="9">
        <v>5847</v>
      </c>
      <c r="N24" s="9"/>
    </row>
    <row r="25" spans="1:14" s="586" customFormat="1" ht="18" customHeight="1">
      <c r="A25" s="595" t="s">
        <v>6</v>
      </c>
      <c r="B25" s="9">
        <v>31241</v>
      </c>
      <c r="C25" s="9">
        <v>6</v>
      </c>
      <c r="D25" s="9">
        <v>16</v>
      </c>
      <c r="E25" s="9">
        <v>962</v>
      </c>
      <c r="F25" s="9">
        <v>104</v>
      </c>
      <c r="G25" s="9">
        <v>11</v>
      </c>
      <c r="H25" s="9">
        <v>15354</v>
      </c>
      <c r="I25" s="9">
        <v>259</v>
      </c>
      <c r="J25" s="9">
        <v>138</v>
      </c>
      <c r="K25" s="9">
        <v>2374</v>
      </c>
      <c r="L25" s="9">
        <v>212</v>
      </c>
      <c r="M25" s="9">
        <v>786</v>
      </c>
      <c r="N25" s="123"/>
    </row>
    <row r="26" spans="1:14" s="8" customFormat="1" ht="9" customHeight="1">
      <c r="A26" s="117" t="s">
        <v>7</v>
      </c>
      <c r="B26" s="10">
        <v>15251</v>
      </c>
      <c r="C26" s="10">
        <v>4</v>
      </c>
      <c r="D26" s="10">
        <v>7</v>
      </c>
      <c r="E26" s="10">
        <v>548</v>
      </c>
      <c r="F26" s="10">
        <v>64</v>
      </c>
      <c r="G26" s="10">
        <v>4</v>
      </c>
      <c r="H26" s="10">
        <v>7750</v>
      </c>
      <c r="I26" s="10">
        <v>172</v>
      </c>
      <c r="J26" s="10">
        <v>94</v>
      </c>
      <c r="K26" s="10">
        <v>886</v>
      </c>
      <c r="L26" s="10">
        <v>140</v>
      </c>
      <c r="M26" s="10">
        <v>402</v>
      </c>
      <c r="N26" s="10"/>
    </row>
    <row r="27" spans="1:14" s="8" customFormat="1" ht="9" customHeight="1">
      <c r="A27" s="117" t="s">
        <v>1</v>
      </c>
      <c r="B27" s="10">
        <v>15976</v>
      </c>
      <c r="C27" s="10">
        <v>2</v>
      </c>
      <c r="D27" s="10">
        <v>9</v>
      </c>
      <c r="E27" s="10">
        <v>414</v>
      </c>
      <c r="F27" s="10">
        <v>40</v>
      </c>
      <c r="G27" s="10">
        <v>7</v>
      </c>
      <c r="H27" s="10">
        <v>7601</v>
      </c>
      <c r="I27" s="10">
        <v>87</v>
      </c>
      <c r="J27" s="10">
        <v>44</v>
      </c>
      <c r="K27" s="10">
        <v>1484</v>
      </c>
      <c r="L27" s="10">
        <v>71</v>
      </c>
      <c r="M27" s="10">
        <v>383</v>
      </c>
      <c r="N27" s="10"/>
    </row>
    <row r="28" spans="1:14" s="117" customFormat="1" ht="9" customHeight="1">
      <c r="A28" s="8" t="s">
        <v>8</v>
      </c>
      <c r="B28" s="9">
        <v>161958</v>
      </c>
      <c r="C28" s="9">
        <v>12</v>
      </c>
      <c r="D28" s="9">
        <v>49</v>
      </c>
      <c r="E28" s="9">
        <v>4580</v>
      </c>
      <c r="F28" s="9">
        <v>357</v>
      </c>
      <c r="G28" s="9">
        <v>40</v>
      </c>
      <c r="H28" s="9">
        <v>84451</v>
      </c>
      <c r="I28" s="9">
        <v>1258</v>
      </c>
      <c r="J28" s="9">
        <v>472</v>
      </c>
      <c r="K28" s="9">
        <v>13584</v>
      </c>
      <c r="L28" s="9">
        <v>955</v>
      </c>
      <c r="M28" s="9">
        <v>2399</v>
      </c>
      <c r="N28" s="9"/>
    </row>
    <row r="29" spans="1:14" s="117" customFormat="1" ht="9" customHeight="1">
      <c r="A29" s="8" t="s">
        <v>33</v>
      </c>
      <c r="B29" s="9">
        <v>34369</v>
      </c>
      <c r="C29" s="9">
        <v>8</v>
      </c>
      <c r="D29" s="9">
        <v>10</v>
      </c>
      <c r="E29" s="9">
        <v>1087</v>
      </c>
      <c r="F29" s="9">
        <v>106</v>
      </c>
      <c r="G29" s="9">
        <v>16</v>
      </c>
      <c r="H29" s="9">
        <v>14767</v>
      </c>
      <c r="I29" s="9">
        <v>206</v>
      </c>
      <c r="J29" s="9">
        <v>108</v>
      </c>
      <c r="K29" s="9">
        <v>4775</v>
      </c>
      <c r="L29" s="9">
        <v>249</v>
      </c>
      <c r="M29" s="9">
        <v>749</v>
      </c>
      <c r="N29" s="9"/>
    </row>
    <row r="30" spans="1:14" s="8" customFormat="1" ht="9" customHeight="1">
      <c r="A30" s="8" t="s">
        <v>10</v>
      </c>
      <c r="B30" s="9">
        <v>214257</v>
      </c>
      <c r="C30" s="9">
        <v>18</v>
      </c>
      <c r="D30" s="9">
        <v>54</v>
      </c>
      <c r="E30" s="9">
        <v>5533</v>
      </c>
      <c r="F30" s="9">
        <v>458</v>
      </c>
      <c r="G30" s="9">
        <v>49</v>
      </c>
      <c r="H30" s="9">
        <v>116820</v>
      </c>
      <c r="I30" s="9">
        <v>2038</v>
      </c>
      <c r="J30" s="9">
        <v>710</v>
      </c>
      <c r="K30" s="9">
        <v>13334</v>
      </c>
      <c r="L30" s="9">
        <v>1529</v>
      </c>
      <c r="M30" s="9">
        <v>2924</v>
      </c>
      <c r="N30" s="9"/>
    </row>
    <row r="31" spans="1:14" s="8" customFormat="1" ht="9" customHeight="1">
      <c r="A31" s="8" t="s">
        <v>11</v>
      </c>
      <c r="B31" s="9">
        <v>174784</v>
      </c>
      <c r="C31" s="9">
        <v>13</v>
      </c>
      <c r="D31" s="9">
        <v>45</v>
      </c>
      <c r="E31" s="9">
        <v>4457</v>
      </c>
      <c r="F31" s="9">
        <v>373</v>
      </c>
      <c r="G31" s="9">
        <v>49</v>
      </c>
      <c r="H31" s="9">
        <v>93402</v>
      </c>
      <c r="I31" s="9">
        <v>1558</v>
      </c>
      <c r="J31" s="9">
        <v>572</v>
      </c>
      <c r="K31" s="9">
        <v>10793</v>
      </c>
      <c r="L31" s="9">
        <v>1499</v>
      </c>
      <c r="M31" s="9">
        <v>3046</v>
      </c>
      <c r="N31" s="9"/>
    </row>
    <row r="32" spans="1:14" s="8" customFormat="1" ht="9" customHeight="1">
      <c r="A32" s="8" t="s">
        <v>12</v>
      </c>
      <c r="B32" s="9">
        <v>31632</v>
      </c>
      <c r="C32" s="9">
        <v>5</v>
      </c>
      <c r="D32" s="9">
        <v>7</v>
      </c>
      <c r="E32" s="9">
        <v>956</v>
      </c>
      <c r="F32" s="9">
        <v>57</v>
      </c>
      <c r="G32" s="9">
        <v>13</v>
      </c>
      <c r="H32" s="9">
        <v>14899</v>
      </c>
      <c r="I32" s="9">
        <v>221</v>
      </c>
      <c r="J32" s="9">
        <v>119</v>
      </c>
      <c r="K32" s="9">
        <v>3097</v>
      </c>
      <c r="L32" s="9">
        <v>249</v>
      </c>
      <c r="M32" s="9">
        <v>481</v>
      </c>
      <c r="N32" s="9"/>
    </row>
    <row r="33" spans="1:14" s="8" customFormat="1" ht="9" customHeight="1">
      <c r="A33" s="8" t="s">
        <v>13</v>
      </c>
      <c r="B33" s="9">
        <v>43505</v>
      </c>
      <c r="C33" s="9">
        <v>9</v>
      </c>
      <c r="D33" s="9">
        <v>21</v>
      </c>
      <c r="E33" s="9">
        <v>1457</v>
      </c>
      <c r="F33" s="9">
        <v>105</v>
      </c>
      <c r="G33" s="9">
        <v>25</v>
      </c>
      <c r="H33" s="9">
        <v>18983</v>
      </c>
      <c r="I33" s="9">
        <v>284</v>
      </c>
      <c r="J33" s="9">
        <v>188</v>
      </c>
      <c r="K33" s="9">
        <v>3943</v>
      </c>
      <c r="L33" s="9">
        <v>391</v>
      </c>
      <c r="M33" s="9">
        <v>1108</v>
      </c>
      <c r="N33" s="9"/>
    </row>
    <row r="34" spans="1:14" s="8" customFormat="1" ht="9" customHeight="1">
      <c r="A34" s="8" t="s">
        <v>14</v>
      </c>
      <c r="B34" s="9">
        <v>271344</v>
      </c>
      <c r="C34" s="9">
        <v>24</v>
      </c>
      <c r="D34" s="9">
        <v>125</v>
      </c>
      <c r="E34" s="9">
        <v>6420</v>
      </c>
      <c r="F34" s="9">
        <v>533</v>
      </c>
      <c r="G34" s="9">
        <v>77</v>
      </c>
      <c r="H34" s="9">
        <v>152173</v>
      </c>
      <c r="I34" s="9">
        <v>3412</v>
      </c>
      <c r="J34" s="9">
        <v>889</v>
      </c>
      <c r="K34" s="9">
        <v>19962</v>
      </c>
      <c r="L34" s="9">
        <v>2031</v>
      </c>
      <c r="M34" s="9">
        <v>6129</v>
      </c>
      <c r="N34" s="9"/>
    </row>
    <row r="35" spans="1:14" s="8" customFormat="1" ht="9" customHeight="1">
      <c r="A35" s="8" t="s">
        <v>15</v>
      </c>
      <c r="B35" s="9">
        <v>40038</v>
      </c>
      <c r="C35" s="9">
        <v>6</v>
      </c>
      <c r="D35" s="9">
        <v>23</v>
      </c>
      <c r="E35" s="9">
        <v>1316</v>
      </c>
      <c r="F35" s="9">
        <v>82</v>
      </c>
      <c r="G35" s="9">
        <v>10</v>
      </c>
      <c r="H35" s="9">
        <v>17179</v>
      </c>
      <c r="I35" s="9">
        <v>286</v>
      </c>
      <c r="J35" s="9">
        <v>216</v>
      </c>
      <c r="K35" s="9">
        <v>3767</v>
      </c>
      <c r="L35" s="9">
        <v>301</v>
      </c>
      <c r="M35" s="9">
        <v>782</v>
      </c>
      <c r="N35" s="9"/>
    </row>
    <row r="36" spans="1:14" s="8" customFormat="1" ht="9" customHeight="1">
      <c r="A36" s="8" t="s">
        <v>16</v>
      </c>
      <c r="B36" s="9">
        <v>8052</v>
      </c>
      <c r="C36" s="9">
        <v>0</v>
      </c>
      <c r="D36" s="9">
        <v>4</v>
      </c>
      <c r="E36" s="9">
        <v>253</v>
      </c>
      <c r="F36" s="9">
        <v>20</v>
      </c>
      <c r="G36" s="9">
        <v>1</v>
      </c>
      <c r="H36" s="9">
        <v>3098</v>
      </c>
      <c r="I36" s="9">
        <v>44</v>
      </c>
      <c r="J36" s="9">
        <v>37</v>
      </c>
      <c r="K36" s="9">
        <v>957</v>
      </c>
      <c r="L36" s="9">
        <v>62</v>
      </c>
      <c r="M36" s="9">
        <v>182</v>
      </c>
      <c r="N36" s="9"/>
    </row>
    <row r="37" spans="1:14" s="8" customFormat="1" ht="9" customHeight="1">
      <c r="A37" s="8" t="s">
        <v>17</v>
      </c>
      <c r="B37" s="9">
        <v>217743</v>
      </c>
      <c r="C37" s="9">
        <v>43</v>
      </c>
      <c r="D37" s="9">
        <v>130</v>
      </c>
      <c r="E37" s="9">
        <v>7395</v>
      </c>
      <c r="F37" s="9">
        <v>321</v>
      </c>
      <c r="G37" s="9">
        <v>51</v>
      </c>
      <c r="H37" s="9">
        <v>105251</v>
      </c>
      <c r="I37" s="9">
        <v>6063</v>
      </c>
      <c r="J37" s="9">
        <v>1305</v>
      </c>
      <c r="K37" s="9">
        <v>20566</v>
      </c>
      <c r="L37" s="9">
        <v>2033</v>
      </c>
      <c r="M37" s="9">
        <v>3373</v>
      </c>
      <c r="N37" s="9"/>
    </row>
    <row r="38" spans="1:14" s="8" customFormat="1" ht="9" customHeight="1">
      <c r="A38" s="8" t="s">
        <v>18</v>
      </c>
      <c r="B38" s="9">
        <v>143374</v>
      </c>
      <c r="C38" s="9">
        <v>32</v>
      </c>
      <c r="D38" s="9">
        <v>108</v>
      </c>
      <c r="E38" s="9">
        <v>4304</v>
      </c>
      <c r="F38" s="9">
        <v>194</v>
      </c>
      <c r="G38" s="9">
        <v>51</v>
      </c>
      <c r="H38" s="9">
        <v>73833</v>
      </c>
      <c r="I38" s="9">
        <v>1721</v>
      </c>
      <c r="J38" s="9">
        <v>808</v>
      </c>
      <c r="K38" s="9">
        <v>9190</v>
      </c>
      <c r="L38" s="9">
        <v>1396</v>
      </c>
      <c r="M38" s="9">
        <v>2526</v>
      </c>
      <c r="N38" s="9"/>
    </row>
    <row r="39" spans="1:14" s="8" customFormat="1" ht="9" customHeight="1">
      <c r="A39" s="8" t="s">
        <v>19</v>
      </c>
      <c r="B39" s="9">
        <v>13226</v>
      </c>
      <c r="C39" s="9">
        <v>6</v>
      </c>
      <c r="D39" s="9">
        <v>8</v>
      </c>
      <c r="E39" s="9">
        <v>586</v>
      </c>
      <c r="F39" s="9">
        <v>21</v>
      </c>
      <c r="G39" s="9">
        <v>4</v>
      </c>
      <c r="H39" s="9">
        <v>3848</v>
      </c>
      <c r="I39" s="9">
        <v>72</v>
      </c>
      <c r="J39" s="9">
        <v>81</v>
      </c>
      <c r="K39" s="9">
        <v>1480</v>
      </c>
      <c r="L39" s="9">
        <v>113</v>
      </c>
      <c r="M39" s="9">
        <v>249</v>
      </c>
      <c r="N39" s="9"/>
    </row>
    <row r="40" spans="1:14" s="8" customFormat="1" ht="9" customHeight="1">
      <c r="A40" s="8" t="s">
        <v>20</v>
      </c>
      <c r="B40" s="9">
        <v>57531</v>
      </c>
      <c r="C40" s="9">
        <v>34</v>
      </c>
      <c r="D40" s="9">
        <v>60</v>
      </c>
      <c r="E40" s="9">
        <v>1843</v>
      </c>
      <c r="F40" s="9">
        <v>101</v>
      </c>
      <c r="G40" s="9">
        <v>19</v>
      </c>
      <c r="H40" s="9">
        <v>20628</v>
      </c>
      <c r="I40" s="9">
        <v>365</v>
      </c>
      <c r="J40" s="9">
        <v>377</v>
      </c>
      <c r="K40" s="9">
        <v>5944</v>
      </c>
      <c r="L40" s="9">
        <v>558</v>
      </c>
      <c r="M40" s="9">
        <v>1024</v>
      </c>
      <c r="N40" s="9"/>
    </row>
    <row r="41" spans="1:14" s="8" customFormat="1" ht="9" customHeight="1">
      <c r="A41" s="8" t="s">
        <v>21</v>
      </c>
      <c r="B41" s="9">
        <v>170300</v>
      </c>
      <c r="C41" s="9">
        <v>33</v>
      </c>
      <c r="D41" s="9">
        <v>110</v>
      </c>
      <c r="E41" s="9">
        <v>5557</v>
      </c>
      <c r="F41" s="9">
        <v>369</v>
      </c>
      <c r="G41" s="9">
        <v>58</v>
      </c>
      <c r="H41" s="9">
        <v>78924</v>
      </c>
      <c r="I41" s="9">
        <v>2052</v>
      </c>
      <c r="J41" s="9">
        <v>1032</v>
      </c>
      <c r="K41" s="9">
        <v>14153</v>
      </c>
      <c r="L41" s="9">
        <v>1598</v>
      </c>
      <c r="M41" s="9">
        <v>3303</v>
      </c>
      <c r="N41" s="9"/>
    </row>
    <row r="42" spans="1:14" s="8" customFormat="1" ht="9" customHeight="1">
      <c r="A42" s="8" t="s">
        <v>22</v>
      </c>
      <c r="B42" s="9">
        <v>44703</v>
      </c>
      <c r="C42" s="9">
        <v>11</v>
      </c>
      <c r="D42" s="9">
        <v>32</v>
      </c>
      <c r="E42" s="9">
        <v>1487</v>
      </c>
      <c r="F42" s="9">
        <v>94</v>
      </c>
      <c r="G42" s="9">
        <v>5</v>
      </c>
      <c r="H42" s="9">
        <v>15640</v>
      </c>
      <c r="I42" s="9">
        <v>282</v>
      </c>
      <c r="J42" s="9">
        <v>191</v>
      </c>
      <c r="K42" s="9">
        <v>4871</v>
      </c>
      <c r="L42" s="9">
        <v>436</v>
      </c>
      <c r="M42" s="9">
        <v>1021</v>
      </c>
      <c r="N42" s="9"/>
    </row>
    <row r="43" spans="1:14" s="8" customFormat="1" ht="9" customHeight="1">
      <c r="A43" s="99" t="s">
        <v>23</v>
      </c>
      <c r="B43" s="120">
        <v>713713</v>
      </c>
      <c r="C43" s="120">
        <v>71</v>
      </c>
      <c r="D43" s="120">
        <v>248</v>
      </c>
      <c r="E43" s="120">
        <v>17189</v>
      </c>
      <c r="F43" s="120">
        <v>1592</v>
      </c>
      <c r="G43" s="120">
        <v>155</v>
      </c>
      <c r="H43" s="120">
        <v>363335</v>
      </c>
      <c r="I43" s="120">
        <v>8320</v>
      </c>
      <c r="J43" s="120">
        <v>2711</v>
      </c>
      <c r="K43" s="120">
        <v>56310</v>
      </c>
      <c r="L43" s="120">
        <v>4570</v>
      </c>
      <c r="M43" s="120">
        <v>10289</v>
      </c>
      <c r="N43" s="120"/>
    </row>
    <row r="44" spans="1:14" s="8" customFormat="1" ht="9" customHeight="1">
      <c r="A44" s="99" t="s">
        <v>24</v>
      </c>
      <c r="B44" s="120">
        <v>441825</v>
      </c>
      <c r="C44" s="120">
        <v>44</v>
      </c>
      <c r="D44" s="120">
        <v>129</v>
      </c>
      <c r="E44" s="120">
        <v>12162</v>
      </c>
      <c r="F44" s="120">
        <v>1025</v>
      </c>
      <c r="G44" s="120">
        <v>116</v>
      </c>
      <c r="H44" s="120">
        <v>231392</v>
      </c>
      <c r="I44" s="120">
        <v>3761</v>
      </c>
      <c r="J44" s="120">
        <v>1428</v>
      </c>
      <c r="K44" s="120">
        <v>34067</v>
      </c>
      <c r="L44" s="120">
        <v>2945</v>
      </c>
      <c r="M44" s="120">
        <v>6858</v>
      </c>
      <c r="N44" s="120"/>
    </row>
    <row r="45" spans="1:14" s="8" customFormat="1" ht="9" customHeight="1">
      <c r="A45" s="99" t="s">
        <v>25</v>
      </c>
      <c r="B45" s="120">
        <v>521265</v>
      </c>
      <c r="C45" s="120">
        <v>51</v>
      </c>
      <c r="D45" s="120">
        <v>198</v>
      </c>
      <c r="E45" s="120">
        <v>13290</v>
      </c>
      <c r="F45" s="120">
        <v>1068</v>
      </c>
      <c r="G45" s="120">
        <v>164</v>
      </c>
      <c r="H45" s="120">
        <v>279457</v>
      </c>
      <c r="I45" s="120">
        <v>5475</v>
      </c>
      <c r="J45" s="120">
        <v>1768</v>
      </c>
      <c r="K45" s="120">
        <v>37795</v>
      </c>
      <c r="L45" s="120">
        <v>4170</v>
      </c>
      <c r="M45" s="120">
        <v>10764</v>
      </c>
      <c r="N45" s="120"/>
    </row>
    <row r="46" spans="1:14" s="8" customFormat="1" ht="9" customHeight="1">
      <c r="A46" s="99" t="s">
        <v>26</v>
      </c>
      <c r="B46" s="120">
        <v>479964</v>
      </c>
      <c r="C46" s="120">
        <v>121</v>
      </c>
      <c r="D46" s="120">
        <v>333</v>
      </c>
      <c r="E46" s="120">
        <v>15697</v>
      </c>
      <c r="F46" s="120">
        <v>739</v>
      </c>
      <c r="G46" s="120">
        <v>136</v>
      </c>
      <c r="H46" s="120">
        <v>223837</v>
      </c>
      <c r="I46" s="120">
        <v>8551</v>
      </c>
      <c r="J46" s="120">
        <v>2824</v>
      </c>
      <c r="K46" s="120">
        <v>41904</v>
      </c>
      <c r="L46" s="120">
        <v>4463</v>
      </c>
      <c r="M46" s="120">
        <v>8136</v>
      </c>
      <c r="N46" s="120"/>
    </row>
    <row r="47" spans="1:14" s="8" customFormat="1" ht="9" customHeight="1">
      <c r="A47" s="99" t="s">
        <v>27</v>
      </c>
      <c r="B47" s="120">
        <v>215003</v>
      </c>
      <c r="C47" s="120">
        <v>44</v>
      </c>
      <c r="D47" s="120">
        <v>142</v>
      </c>
      <c r="E47" s="120">
        <v>7044</v>
      </c>
      <c r="F47" s="120">
        <v>463</v>
      </c>
      <c r="G47" s="120">
        <v>63</v>
      </c>
      <c r="H47" s="120">
        <v>94564</v>
      </c>
      <c r="I47" s="120">
        <v>2334</v>
      </c>
      <c r="J47" s="120">
        <v>1223</v>
      </c>
      <c r="K47" s="120">
        <v>19024</v>
      </c>
      <c r="L47" s="120">
        <v>2034</v>
      </c>
      <c r="M47" s="120">
        <v>4324</v>
      </c>
      <c r="N47" s="120"/>
    </row>
    <row r="48" spans="1:14" s="8" customFormat="1" ht="9" customHeight="1">
      <c r="A48" s="116" t="s">
        <v>28</v>
      </c>
      <c r="B48" s="120">
        <v>2371806</v>
      </c>
      <c r="C48" s="120">
        <v>331</v>
      </c>
      <c r="D48" s="120">
        <v>1050</v>
      </c>
      <c r="E48" s="120">
        <v>65382</v>
      </c>
      <c r="F48" s="120">
        <v>4887</v>
      </c>
      <c r="G48" s="120">
        <v>634</v>
      </c>
      <c r="H48" s="120">
        <v>1192592</v>
      </c>
      <c r="I48" s="120">
        <v>28441</v>
      </c>
      <c r="J48" s="120">
        <v>9954</v>
      </c>
      <c r="K48" s="120">
        <v>189105</v>
      </c>
      <c r="L48" s="120">
        <v>18182</v>
      </c>
      <c r="M48" s="120">
        <v>40371</v>
      </c>
      <c r="N48" s="120"/>
    </row>
    <row r="49" spans="1:13" s="8" customFormat="1" ht="3" customHeight="1">
      <c r="A49" s="116"/>
      <c r="C49" s="11"/>
      <c r="D49" s="11"/>
      <c r="E49" s="11"/>
      <c r="F49" s="11"/>
      <c r="G49" s="11"/>
      <c r="H49" s="11"/>
      <c r="I49" s="11"/>
      <c r="J49" s="11"/>
      <c r="K49" s="11"/>
      <c r="L49" s="11"/>
      <c r="M49" s="11"/>
    </row>
    <row r="50" spans="1:13" s="8" customFormat="1" ht="9" customHeight="1">
      <c r="A50" s="119"/>
      <c r="B50" s="897" t="s">
        <v>156</v>
      </c>
      <c r="C50" s="898"/>
      <c r="D50" s="898"/>
      <c r="E50" s="898"/>
      <c r="F50" s="898"/>
      <c r="G50" s="898"/>
      <c r="H50" s="898"/>
      <c r="I50" s="898"/>
      <c r="J50" s="898"/>
      <c r="K50" s="898"/>
      <c r="L50" s="898"/>
      <c r="M50" s="898"/>
    </row>
    <row r="51" spans="1:13" s="8" customFormat="1" ht="3" customHeight="1">
      <c r="C51" s="118"/>
      <c r="D51" s="118"/>
      <c r="E51" s="118"/>
      <c r="F51" s="118"/>
      <c r="G51" s="118"/>
      <c r="H51" s="118"/>
      <c r="I51" s="118"/>
      <c r="J51" s="118"/>
      <c r="K51" s="118"/>
      <c r="L51" s="118"/>
      <c r="M51" s="118"/>
    </row>
    <row r="52" spans="1:13" s="8" customFormat="1" ht="9" customHeight="1">
      <c r="A52" s="8" t="s">
        <v>155</v>
      </c>
      <c r="B52" s="7">
        <v>4227.8577932361468</v>
      </c>
      <c r="C52" s="7">
        <v>0.45807098748996683</v>
      </c>
      <c r="D52" s="7">
        <v>1.534537808091389</v>
      </c>
      <c r="E52" s="7">
        <v>108.26507789325366</v>
      </c>
      <c r="F52" s="7">
        <v>8.6804452129348704</v>
      </c>
      <c r="G52" s="7">
        <v>1.3284058637209037</v>
      </c>
      <c r="H52" s="7">
        <v>1948.4736559366972</v>
      </c>
      <c r="I52" s="7">
        <v>51.441371895123275</v>
      </c>
      <c r="J52" s="7">
        <v>16.330230704017318</v>
      </c>
      <c r="K52" s="7">
        <v>358.28022286527755</v>
      </c>
      <c r="L52" s="7">
        <v>23.84259489885277</v>
      </c>
      <c r="M52" s="7">
        <v>64.565105686710822</v>
      </c>
    </row>
    <row r="53" spans="1:13" s="8" customFormat="1" ht="18" customHeight="1">
      <c r="A53" s="594" t="s">
        <v>30</v>
      </c>
      <c r="B53" s="7">
        <v>2925.3418457287148</v>
      </c>
      <c r="C53" s="7">
        <v>0</v>
      </c>
      <c r="D53" s="7">
        <v>1.5881334667365443</v>
      </c>
      <c r="E53" s="7">
        <v>101.64054187113884</v>
      </c>
      <c r="F53" s="7">
        <v>7.9406673336827236</v>
      </c>
      <c r="G53" s="7">
        <v>0</v>
      </c>
      <c r="H53" s="7">
        <v>1006.082551177601</v>
      </c>
      <c r="I53" s="7">
        <v>9.5288008004192672</v>
      </c>
      <c r="J53" s="7">
        <v>9.5288008004192672</v>
      </c>
      <c r="K53" s="7">
        <v>360.50629694919559</v>
      </c>
      <c r="L53" s="7">
        <v>3.9703336668413618</v>
      </c>
      <c r="M53" s="7">
        <v>21.439801800943354</v>
      </c>
    </row>
    <row r="54" spans="1:13" s="8" customFormat="1" ht="9" customHeight="1">
      <c r="A54" s="8" t="s">
        <v>4</v>
      </c>
      <c r="B54" s="7">
        <v>4599.4025654994612</v>
      </c>
      <c r="C54" s="7">
        <v>0.45050538659637068</v>
      </c>
      <c r="D54" s="7">
        <v>2.5743164948364035</v>
      </c>
      <c r="E54" s="7">
        <v>122.92361262843828</v>
      </c>
      <c r="F54" s="7">
        <v>11.455708402021997</v>
      </c>
      <c r="G54" s="7">
        <v>1.2871582474182017</v>
      </c>
      <c r="H54" s="7">
        <v>2077.0872638587521</v>
      </c>
      <c r="I54" s="7">
        <v>44.793107010153427</v>
      </c>
      <c r="J54" s="7">
        <v>13.965666984487489</v>
      </c>
      <c r="K54" s="7">
        <v>387.04848499865329</v>
      </c>
      <c r="L54" s="7">
        <v>53.288351443113555</v>
      </c>
      <c r="M54" s="7">
        <v>102.71522814397252</v>
      </c>
    </row>
    <row r="55" spans="1:13" s="8" customFormat="1" ht="9" customHeight="1">
      <c r="A55" s="8" t="s">
        <v>5</v>
      </c>
      <c r="B55" s="7">
        <v>4517.8165394426342</v>
      </c>
      <c r="C55" s="7">
        <v>0.43787996038380578</v>
      </c>
      <c r="D55" s="7">
        <v>1.3833026021215682</v>
      </c>
      <c r="E55" s="7">
        <v>103.73774334183616</v>
      </c>
      <c r="F55" s="7">
        <v>10.200612713486384</v>
      </c>
      <c r="G55" s="7">
        <v>0.76628993067166018</v>
      </c>
      <c r="H55" s="7">
        <v>2435.4186769337575</v>
      </c>
      <c r="I55" s="7">
        <v>53.401451532261397</v>
      </c>
      <c r="J55" s="7">
        <v>17.604764770885282</v>
      </c>
      <c r="K55" s="7">
        <v>340.34219920831305</v>
      </c>
      <c r="L55" s="7">
        <v>26.830099390789552</v>
      </c>
      <c r="M55" s="7">
        <v>58.188275644638921</v>
      </c>
    </row>
    <row r="56" spans="1:13" s="8" customFormat="1" ht="18" customHeight="1">
      <c r="A56" s="595" t="s">
        <v>6</v>
      </c>
      <c r="B56" s="7">
        <v>2919.8233208282163</v>
      </c>
      <c r="C56" s="7">
        <v>0.56076757866167215</v>
      </c>
      <c r="D56" s="7">
        <v>1.4953802097644588</v>
      </c>
      <c r="E56" s="7">
        <v>89.909735112088086</v>
      </c>
      <c r="F56" s="7">
        <v>9.7199713634689822</v>
      </c>
      <c r="G56" s="7">
        <v>1.0280738942130654</v>
      </c>
      <c r="H56" s="7">
        <v>1435.0042337952189</v>
      </c>
      <c r="I56" s="7">
        <v>24.206467145562179</v>
      </c>
      <c r="J56" s="7">
        <v>12.897654309218458</v>
      </c>
      <c r="K56" s="7">
        <v>221.87703862380161</v>
      </c>
      <c r="L56" s="7">
        <v>19.81378777937908</v>
      </c>
      <c r="M56" s="7">
        <v>73.460552804679054</v>
      </c>
    </row>
    <row r="57" spans="1:13" s="8" customFormat="1" ht="9" customHeight="1">
      <c r="A57" s="117" t="s">
        <v>7</v>
      </c>
      <c r="B57" s="94">
        <v>2880.4602390341929</v>
      </c>
      <c r="C57" s="94">
        <v>0.75548101476209906</v>
      </c>
      <c r="D57" s="94">
        <v>1.3220917758336732</v>
      </c>
      <c r="E57" s="94">
        <v>103.50089902240757</v>
      </c>
      <c r="F57" s="94">
        <v>12.087696236193585</v>
      </c>
      <c r="G57" s="94">
        <v>0.75548101476209906</v>
      </c>
      <c r="H57" s="94">
        <v>1463.7444661015668</v>
      </c>
      <c r="I57" s="94">
        <v>32.485683634770254</v>
      </c>
      <c r="J57" s="94">
        <v>17.753803846909324</v>
      </c>
      <c r="K57" s="94">
        <v>167.33904476980493</v>
      </c>
      <c r="L57" s="94">
        <v>26.441835516673468</v>
      </c>
      <c r="M57" s="94">
        <v>75.925841983590942</v>
      </c>
    </row>
    <row r="58" spans="1:13" s="8" customFormat="1" ht="9" customHeight="1">
      <c r="A58" s="117" t="s">
        <v>1</v>
      </c>
      <c r="B58" s="94">
        <v>2955.7926208792633</v>
      </c>
      <c r="C58" s="94">
        <v>0.37002912129184568</v>
      </c>
      <c r="D58" s="94">
        <v>1.6651310458133055</v>
      </c>
      <c r="E58" s="94">
        <v>76.596028107412053</v>
      </c>
      <c r="F58" s="94">
        <v>7.4005824258369142</v>
      </c>
      <c r="G58" s="94">
        <v>1.2951019245214599</v>
      </c>
      <c r="H58" s="94">
        <v>1406.2956754696595</v>
      </c>
      <c r="I58" s="94">
        <v>16.096266776195286</v>
      </c>
      <c r="J58" s="94">
        <v>8.1406406684206054</v>
      </c>
      <c r="K58" s="94">
        <v>274.5616079985495</v>
      </c>
      <c r="L58" s="94">
        <v>13.136033805860521</v>
      </c>
      <c r="M58" s="94">
        <v>70.860576727388448</v>
      </c>
    </row>
    <row r="59" spans="1:13" s="8" customFormat="1" ht="9" customHeight="1">
      <c r="A59" s="8" t="s">
        <v>8</v>
      </c>
      <c r="B59" s="7">
        <v>3301.5961547223387</v>
      </c>
      <c r="C59" s="7">
        <v>0.24462609970898669</v>
      </c>
      <c r="D59" s="7">
        <v>0.9988899071450289</v>
      </c>
      <c r="E59" s="7">
        <v>93.365628055596574</v>
      </c>
      <c r="F59" s="7">
        <v>7.2776264663423538</v>
      </c>
      <c r="G59" s="7">
        <v>0.81542033236328892</v>
      </c>
      <c r="H59" s="7">
        <v>1721.5765622103029</v>
      </c>
      <c r="I59" s="7">
        <v>25.644969452825435</v>
      </c>
      <c r="J59" s="7">
        <v>9.621959921886809</v>
      </c>
      <c r="K59" s="7">
        <v>276.91674487057293</v>
      </c>
      <c r="L59" s="7">
        <v>19.468160435173523</v>
      </c>
      <c r="M59" s="7">
        <v>48.904834433488247</v>
      </c>
    </row>
    <row r="60" spans="1:13" s="8" customFormat="1" ht="9" customHeight="1">
      <c r="A60" s="8" t="s">
        <v>33</v>
      </c>
      <c r="B60" s="7">
        <v>2827.8421792708282</v>
      </c>
      <c r="C60" s="7">
        <v>0.65823088929461515</v>
      </c>
      <c r="D60" s="7">
        <v>0.82278861161826899</v>
      </c>
      <c r="E60" s="7">
        <v>89.43712208290583</v>
      </c>
      <c r="F60" s="7">
        <v>8.7215592831536508</v>
      </c>
      <c r="G60" s="7">
        <v>1.3164617785892303</v>
      </c>
      <c r="H60" s="7">
        <v>1215.0119427766977</v>
      </c>
      <c r="I60" s="7">
        <v>16.949445399336341</v>
      </c>
      <c r="J60" s="7">
        <v>8.8861170054773044</v>
      </c>
      <c r="K60" s="7">
        <v>392.88156204772343</v>
      </c>
      <c r="L60" s="7">
        <v>20.487436429294895</v>
      </c>
      <c r="M60" s="7">
        <v>61.626867010208343</v>
      </c>
    </row>
    <row r="61" spans="1:13" s="8" customFormat="1" ht="9" customHeight="1">
      <c r="A61" s="8" t="s">
        <v>10</v>
      </c>
      <c r="B61" s="7">
        <v>4808.2237801031542</v>
      </c>
      <c r="C61" s="7">
        <v>0.40394492614876892</v>
      </c>
      <c r="D61" s="7">
        <v>1.2118347784463066</v>
      </c>
      <c r="E61" s="7">
        <v>124.16818202117435</v>
      </c>
      <c r="F61" s="7">
        <v>10.278154232007564</v>
      </c>
      <c r="G61" s="7">
        <v>1.0996278545160929</v>
      </c>
      <c r="H61" s="7">
        <v>2621.6025707055101</v>
      </c>
      <c r="I61" s="7">
        <v>45.735542193955055</v>
      </c>
      <c r="J61" s="7">
        <v>15.933383198090327</v>
      </c>
      <c r="K61" s="7">
        <v>299.23342473709357</v>
      </c>
      <c r="L61" s="7">
        <v>34.312877337859312</v>
      </c>
      <c r="M61" s="7">
        <v>65.618609114388903</v>
      </c>
    </row>
    <row r="62" spans="1:13" s="8" customFormat="1" ht="9" customHeight="1">
      <c r="A62" s="8" t="s">
        <v>11</v>
      </c>
      <c r="B62" s="7">
        <v>4681.7504438761962</v>
      </c>
      <c r="C62" s="7">
        <v>0.34821697506860211</v>
      </c>
      <c r="D62" s="7">
        <v>1.2053664521605456</v>
      </c>
      <c r="E62" s="7">
        <v>119.38485060621227</v>
      </c>
      <c r="F62" s="7">
        <v>9.9911485923529675</v>
      </c>
      <c r="G62" s="7">
        <v>1.3125101367970387</v>
      </c>
      <c r="H62" s="7">
        <v>2501.8586081044286</v>
      </c>
      <c r="I62" s="7">
        <v>41.732465165914007</v>
      </c>
      <c r="J62" s="7">
        <v>15.321546903018492</v>
      </c>
      <c r="K62" s="7">
        <v>289.10044707041709</v>
      </c>
      <c r="L62" s="7">
        <v>40.152095817525733</v>
      </c>
      <c r="M62" s="7">
        <v>81.58991585068938</v>
      </c>
    </row>
    <row r="63" spans="1:13" s="8" customFormat="1" ht="9" customHeight="1">
      <c r="A63" s="8" t="s">
        <v>12</v>
      </c>
      <c r="B63" s="7">
        <v>3581.0047802202471</v>
      </c>
      <c r="C63" s="7">
        <v>0.56604147385878967</v>
      </c>
      <c r="D63" s="7">
        <v>0.79245806340230551</v>
      </c>
      <c r="E63" s="7">
        <v>108.22712980180057</v>
      </c>
      <c r="F63" s="7">
        <v>6.4528728019902015</v>
      </c>
      <c r="G63" s="7">
        <v>1.4717078320328532</v>
      </c>
      <c r="H63" s="7">
        <v>1686.6903838044213</v>
      </c>
      <c r="I63" s="7">
        <v>25.019033144558502</v>
      </c>
      <c r="J63" s="7">
        <v>13.471787077839194</v>
      </c>
      <c r="K63" s="7">
        <v>350.60608890813427</v>
      </c>
      <c r="L63" s="7">
        <v>28.188865398167724</v>
      </c>
      <c r="M63" s="7">
        <v>54.453189785215557</v>
      </c>
    </row>
    <row r="64" spans="1:13" s="8" customFormat="1" ht="9" customHeight="1">
      <c r="A64" s="8" t="s">
        <v>13</v>
      </c>
      <c r="B64" s="7">
        <v>2846.2321525771472</v>
      </c>
      <c r="C64" s="7">
        <v>0.58880793870116821</v>
      </c>
      <c r="D64" s="7">
        <v>1.3738851903027256</v>
      </c>
      <c r="E64" s="7">
        <v>95.321462965289115</v>
      </c>
      <c r="F64" s="7">
        <v>6.8694259515136284</v>
      </c>
      <c r="G64" s="7">
        <v>1.6355776075032449</v>
      </c>
      <c r="H64" s="7">
        <v>1241.926788929364</v>
      </c>
      <c r="I64" s="7">
        <v>18.580161621236861</v>
      </c>
      <c r="J64" s="7">
        <v>12.299543608424402</v>
      </c>
      <c r="K64" s="7">
        <v>257.96330025541181</v>
      </c>
      <c r="L64" s="7">
        <v>25.580433781350752</v>
      </c>
      <c r="M64" s="7">
        <v>72.488799564543811</v>
      </c>
    </row>
    <row r="65" spans="1:13" s="8" customFormat="1" ht="9" customHeight="1">
      <c r="A65" s="8" t="s">
        <v>14</v>
      </c>
      <c r="B65" s="7">
        <v>4608.511966303704</v>
      </c>
      <c r="C65" s="7">
        <v>0.40761648384076632</v>
      </c>
      <c r="D65" s="7">
        <v>2.123002520003991</v>
      </c>
      <c r="E65" s="7">
        <v>109.03740942740498</v>
      </c>
      <c r="F65" s="7">
        <v>9.0524827452970182</v>
      </c>
      <c r="G65" s="7">
        <v>1.3077695523224586</v>
      </c>
      <c r="H65" s="7">
        <v>2584.5092998125388</v>
      </c>
      <c r="I65" s="7">
        <v>57.949476786028939</v>
      </c>
      <c r="J65" s="7">
        <v>15.098793922268387</v>
      </c>
      <c r="K65" s="7">
        <v>339.03501043455736</v>
      </c>
      <c r="L65" s="7">
        <v>34.494544945024849</v>
      </c>
      <c r="M65" s="7">
        <v>104.09505956083571</v>
      </c>
    </row>
    <row r="66" spans="1:13" s="8" customFormat="1" ht="9" customHeight="1">
      <c r="A66" s="8" t="s">
        <v>15</v>
      </c>
      <c r="B66" s="7">
        <v>3048.45179033157</v>
      </c>
      <c r="C66" s="7">
        <v>0.4568337764620965</v>
      </c>
      <c r="D66" s="7">
        <v>1.7511961431047032</v>
      </c>
      <c r="E66" s="7">
        <v>100.1988749706865</v>
      </c>
      <c r="F66" s="7">
        <v>6.2433949449819863</v>
      </c>
      <c r="G66" s="7">
        <v>0.76138962743682759</v>
      </c>
      <c r="H66" s="7">
        <v>1307.9912409737258</v>
      </c>
      <c r="I66" s="7">
        <v>21.775743344693268</v>
      </c>
      <c r="J66" s="7">
        <v>16.446015952635474</v>
      </c>
      <c r="K66" s="7">
        <v>286.81547265545294</v>
      </c>
      <c r="L66" s="7">
        <v>22.917827785848509</v>
      </c>
      <c r="M66" s="7">
        <v>59.540668865559908</v>
      </c>
    </row>
    <row r="67" spans="1:13" s="8" customFormat="1" ht="9" customHeight="1">
      <c r="A67" s="8" t="s">
        <v>16</v>
      </c>
      <c r="B67" s="7">
        <v>2622.3315041279252</v>
      </c>
      <c r="C67" s="7">
        <v>0</v>
      </c>
      <c r="D67" s="7">
        <v>1.3026982136750744</v>
      </c>
      <c r="E67" s="7">
        <v>82.395662014948471</v>
      </c>
      <c r="F67" s="7">
        <v>6.5134910683753722</v>
      </c>
      <c r="G67" s="7">
        <v>0.32567455341876861</v>
      </c>
      <c r="H67" s="7">
        <v>1008.9397664913453</v>
      </c>
      <c r="I67" s="7">
        <v>14.32968035042582</v>
      </c>
      <c r="J67" s="7">
        <v>12.049958476494439</v>
      </c>
      <c r="K67" s="7">
        <v>311.67054762176156</v>
      </c>
      <c r="L67" s="7">
        <v>20.191822311963655</v>
      </c>
      <c r="M67" s="7">
        <v>59.272768722215886</v>
      </c>
    </row>
    <row r="68" spans="1:13" s="8" customFormat="1" ht="9" customHeight="1">
      <c r="A68" s="8" t="s">
        <v>17</v>
      </c>
      <c r="B68" s="7">
        <v>3744.9718589210415</v>
      </c>
      <c r="C68" s="7">
        <v>0.73955897518452851</v>
      </c>
      <c r="D68" s="7">
        <v>2.2358759714881096</v>
      </c>
      <c r="E68" s="7">
        <v>127.18694468580439</v>
      </c>
      <c r="F68" s="7">
        <v>5.5208937449821782</v>
      </c>
      <c r="G68" s="7">
        <v>0.87715134266072003</v>
      </c>
      <c r="H68" s="7">
        <v>1810.2167836545773</v>
      </c>
      <c r="I68" s="7">
        <v>104.27781550101854</v>
      </c>
      <c r="J68" s="7">
        <v>22.444754944553715</v>
      </c>
      <c r="K68" s="7">
        <v>353.71557868941892</v>
      </c>
      <c r="L68" s="7">
        <v>34.96566038488713</v>
      </c>
      <c r="M68" s="7">
        <v>58.012381937149186</v>
      </c>
    </row>
    <row r="69" spans="1:13" s="8" customFormat="1" ht="9" customHeight="1">
      <c r="A69" s="8" t="s">
        <v>18</v>
      </c>
      <c r="B69" s="7">
        <v>3550.049861989688</v>
      </c>
      <c r="C69" s="7">
        <v>0.79234446680479043</v>
      </c>
      <c r="D69" s="7">
        <v>2.6741625754661675</v>
      </c>
      <c r="E69" s="7">
        <v>106.57033078524432</v>
      </c>
      <c r="F69" s="7">
        <v>4.8035883300040423</v>
      </c>
      <c r="G69" s="7">
        <v>1.262798993970135</v>
      </c>
      <c r="H69" s="7">
        <v>1828.1615317999406</v>
      </c>
      <c r="I69" s="7">
        <v>42.613275855345137</v>
      </c>
      <c r="J69" s="7">
        <v>20.006697786820961</v>
      </c>
      <c r="K69" s="7">
        <v>227.55142656050077</v>
      </c>
      <c r="L69" s="7">
        <v>34.566027364358987</v>
      </c>
      <c r="M69" s="7">
        <v>62.545691348403153</v>
      </c>
    </row>
    <row r="70" spans="1:13" s="8" customFormat="1" ht="9" customHeight="1">
      <c r="A70" s="8" t="s">
        <v>19</v>
      </c>
      <c r="B70" s="7">
        <v>2340.9118865969253</v>
      </c>
      <c r="C70" s="7">
        <v>1.0619591198836802</v>
      </c>
      <c r="D70" s="7">
        <v>1.4159454931782403</v>
      </c>
      <c r="E70" s="7">
        <v>103.71800737530609</v>
      </c>
      <c r="F70" s="7">
        <v>3.71685691959288</v>
      </c>
      <c r="G70" s="7">
        <v>0.70797274658912013</v>
      </c>
      <c r="H70" s="7">
        <v>681.06978221873351</v>
      </c>
      <c r="I70" s="7">
        <v>12.743509438604162</v>
      </c>
      <c r="J70" s="7">
        <v>14.336448118429679</v>
      </c>
      <c r="K70" s="7">
        <v>261.94991623797443</v>
      </c>
      <c r="L70" s="7">
        <v>20.00023009114264</v>
      </c>
      <c r="M70" s="7">
        <v>44.071303475172726</v>
      </c>
    </row>
    <row r="71" spans="1:13" s="8" customFormat="1" ht="9" customHeight="1">
      <c r="A71" s="8" t="s">
        <v>20</v>
      </c>
      <c r="B71" s="7">
        <v>2947.4222415081854</v>
      </c>
      <c r="C71" s="7">
        <v>1.7418844833442542</v>
      </c>
      <c r="D71" s="7">
        <v>3.0739137941369195</v>
      </c>
      <c r="E71" s="7">
        <v>94.420385376572369</v>
      </c>
      <c r="F71" s="7">
        <v>5.174421553463814</v>
      </c>
      <c r="G71" s="7">
        <v>0.97340603481002441</v>
      </c>
      <c r="H71" s="7">
        <v>1056.8115624242728</v>
      </c>
      <c r="I71" s="7">
        <v>18.699642247666258</v>
      </c>
      <c r="J71" s="7">
        <v>19.314425006493643</v>
      </c>
      <c r="K71" s="7">
        <v>304.52239320583084</v>
      </c>
      <c r="L71" s="7">
        <v>28.587398285473348</v>
      </c>
      <c r="M71" s="7">
        <v>52.461462086603419</v>
      </c>
    </row>
    <row r="72" spans="1:13" s="8" customFormat="1" ht="9" customHeight="1">
      <c r="A72" s="8" t="s">
        <v>21</v>
      </c>
      <c r="B72" s="7">
        <v>3396.8692155486056</v>
      </c>
      <c r="C72" s="7">
        <v>0.65823067594306506</v>
      </c>
      <c r="D72" s="7">
        <v>2.1941022531435501</v>
      </c>
      <c r="E72" s="7">
        <v>110.84205655198826</v>
      </c>
      <c r="F72" s="7">
        <v>7.3602157400906361</v>
      </c>
      <c r="G72" s="7">
        <v>1.1568902789302355</v>
      </c>
      <c r="H72" s="7">
        <v>1574.2484202463777</v>
      </c>
      <c r="I72" s="7">
        <v>40.929980213186951</v>
      </c>
      <c r="J72" s="7">
        <v>20.5846684113104</v>
      </c>
      <c r="K72" s="7">
        <v>282.30117444309695</v>
      </c>
      <c r="L72" s="7">
        <v>31.874321822939937</v>
      </c>
      <c r="M72" s="7">
        <v>65.882906746664972</v>
      </c>
    </row>
    <row r="73" spans="1:13" s="8" customFormat="1" ht="9" customHeight="1">
      <c r="A73" s="8" t="s">
        <v>22</v>
      </c>
      <c r="B73" s="7">
        <v>2719.3532875048627</v>
      </c>
      <c r="C73" s="7">
        <v>0.66914717496708254</v>
      </c>
      <c r="D73" s="7">
        <v>1.9466099635406038</v>
      </c>
      <c r="E73" s="7">
        <v>90.456531743277424</v>
      </c>
      <c r="F73" s="7">
        <v>5.7181667679005228</v>
      </c>
      <c r="G73" s="7">
        <v>0.30415780680321935</v>
      </c>
      <c r="H73" s="7">
        <v>951.40561968047007</v>
      </c>
      <c r="I73" s="7">
        <v>17.154500303701571</v>
      </c>
      <c r="J73" s="7">
        <v>11.618828219882978</v>
      </c>
      <c r="K73" s="7">
        <v>296.31053538769623</v>
      </c>
      <c r="L73" s="7">
        <v>26.522560753240725</v>
      </c>
      <c r="M73" s="7">
        <v>62.109024149217383</v>
      </c>
    </row>
    <row r="74" spans="1:13" s="8" customFormat="1" ht="9" customHeight="1">
      <c r="A74" s="99" t="s">
        <v>23</v>
      </c>
      <c r="B74" s="15">
        <v>4434.5711051915541</v>
      </c>
      <c r="C74" s="15">
        <v>0.44115008199178141</v>
      </c>
      <c r="D74" s="15">
        <v>1.540918596252983</v>
      </c>
      <c r="E74" s="15">
        <v>106.80181351206664</v>
      </c>
      <c r="F74" s="15">
        <v>9.8917032469143091</v>
      </c>
      <c r="G74" s="15">
        <v>0.96307412265811432</v>
      </c>
      <c r="H74" s="15">
        <v>2257.5389442321675</v>
      </c>
      <c r="I74" s="15">
        <v>51.695333551712984</v>
      </c>
      <c r="J74" s="15">
        <v>16.844477074362246</v>
      </c>
      <c r="K74" s="15">
        <v>349.87550868953821</v>
      </c>
      <c r="L74" s="15">
        <v>28.395153164823114</v>
      </c>
      <c r="M74" s="15">
        <v>63.929481600189291</v>
      </c>
    </row>
    <row r="75" spans="1:13" s="8" customFormat="1" ht="9" customHeight="1">
      <c r="A75" s="99" t="s">
        <v>24</v>
      </c>
      <c r="B75" s="15">
        <v>3793.5184047139996</v>
      </c>
      <c r="C75" s="15">
        <v>0.37778489177257057</v>
      </c>
      <c r="D75" s="15">
        <v>1.1075966145150364</v>
      </c>
      <c r="E75" s="15">
        <v>104.42317849404553</v>
      </c>
      <c r="F75" s="15">
        <v>8.8006707742473829</v>
      </c>
      <c r="G75" s="15">
        <v>0.99597835103677701</v>
      </c>
      <c r="H75" s="15">
        <v>1986.7364017508785</v>
      </c>
      <c r="I75" s="15">
        <v>32.292022226287223</v>
      </c>
      <c r="J75" s="15">
        <v>12.260836942073428</v>
      </c>
      <c r="K75" s="15">
        <v>292.49995245491277</v>
      </c>
      <c r="L75" s="15">
        <v>25.285829687959552</v>
      </c>
      <c r="M75" s="15">
        <v>58.882926994915657</v>
      </c>
    </row>
    <row r="76" spans="1:13" s="8" customFormat="1" ht="9" customHeight="1">
      <c r="A76" s="99" t="s">
        <v>25</v>
      </c>
      <c r="B76" s="15">
        <v>4331.9507640281672</v>
      </c>
      <c r="C76" s="15">
        <v>0.42383334573669157</v>
      </c>
      <c r="D76" s="15">
        <v>1.6454706363895084</v>
      </c>
      <c r="E76" s="15">
        <v>110.44598362432609</v>
      </c>
      <c r="F76" s="15">
        <v>8.8755688871918945</v>
      </c>
      <c r="G76" s="15">
        <v>1.3629150725650472</v>
      </c>
      <c r="H76" s="15">
        <v>2322.4155941086001</v>
      </c>
      <c r="I76" s="15">
        <v>45.49975623349777</v>
      </c>
      <c r="J76" s="15">
        <v>14.692889318871973</v>
      </c>
      <c r="K76" s="15">
        <v>314.09375102192661</v>
      </c>
      <c r="L76" s="15">
        <v>34.654608857294185</v>
      </c>
      <c r="M76" s="15">
        <v>89.453767323720541</v>
      </c>
    </row>
    <row r="77" spans="1:13" s="8" customFormat="1" ht="9" customHeight="1">
      <c r="A77" s="99" t="s">
        <v>26</v>
      </c>
      <c r="B77" s="15">
        <v>3430.6988664764058</v>
      </c>
      <c r="C77" s="15">
        <v>0.86488687243969353</v>
      </c>
      <c r="D77" s="15">
        <v>2.3802258555571734</v>
      </c>
      <c r="E77" s="15">
        <v>112.19941517922209</v>
      </c>
      <c r="F77" s="15">
        <v>5.282242964734988</v>
      </c>
      <c r="G77" s="15">
        <v>0.97210425332064732</v>
      </c>
      <c r="H77" s="15">
        <v>1599.9477922833364</v>
      </c>
      <c r="I77" s="15">
        <v>61.121054927535702</v>
      </c>
      <c r="J77" s="15">
        <v>20.185458907187559</v>
      </c>
      <c r="K77" s="15">
        <v>299.52247522903241</v>
      </c>
      <c r="L77" s="15">
        <v>31.900744724779774</v>
      </c>
      <c r="M77" s="15">
        <v>58.154707389829319</v>
      </c>
    </row>
    <row r="78" spans="1:13" s="8" customFormat="1" ht="9" customHeight="1">
      <c r="A78" s="99" t="s">
        <v>27</v>
      </c>
      <c r="B78" s="15">
        <v>3229.5711632460102</v>
      </c>
      <c r="C78" s="15">
        <v>0.66092627164655582</v>
      </c>
      <c r="D78" s="15">
        <v>2.1329893312229755</v>
      </c>
      <c r="E78" s="15">
        <v>105.80828766996225</v>
      </c>
      <c r="F78" s="15">
        <v>6.954746903917167</v>
      </c>
      <c r="G78" s="15">
        <v>0.94632625258484138</v>
      </c>
      <c r="H78" s="15">
        <v>1420.4507261814751</v>
      </c>
      <c r="I78" s="15">
        <v>35.059134500524124</v>
      </c>
      <c r="J78" s="15">
        <v>18.370746141448588</v>
      </c>
      <c r="K78" s="15">
        <v>285.76048617736541</v>
      </c>
      <c r="L78" s="15">
        <v>30.552819012024877</v>
      </c>
      <c r="M78" s="15">
        <v>64.951027240902448</v>
      </c>
    </row>
    <row r="79" spans="1:13" s="8" customFormat="1" ht="9" customHeight="1">
      <c r="A79" s="116" t="s">
        <v>28</v>
      </c>
      <c r="B79" s="15">
        <v>3925.416968368821</v>
      </c>
      <c r="C79" s="15">
        <v>0.54781589073055714</v>
      </c>
      <c r="D79" s="15">
        <v>1.7377845476346978</v>
      </c>
      <c r="E79" s="15">
        <v>108.20936123185885</v>
      </c>
      <c r="F79" s="15">
        <v>8.0881457945626369</v>
      </c>
      <c r="G79" s="15">
        <v>1.0492908601908555</v>
      </c>
      <c r="H79" s="15">
        <v>1973.7789992692947</v>
      </c>
      <c r="I79" s="15">
        <v>47.070790780265177</v>
      </c>
      <c r="J79" s="15">
        <v>16.474197511576936</v>
      </c>
      <c r="K79" s="15">
        <v>312.97499702900905</v>
      </c>
      <c r="L79" s="15">
        <v>30.091808233422928</v>
      </c>
      <c r="M79" s="15">
        <v>66.815333307200362</v>
      </c>
    </row>
    <row r="80" spans="1:13" s="8" customFormat="1" ht="3" customHeight="1">
      <c r="A80" s="115"/>
      <c r="B80" s="115"/>
      <c r="C80" s="114"/>
      <c r="D80" s="114"/>
      <c r="E80" s="114"/>
      <c r="F80" s="114"/>
      <c r="G80" s="114"/>
      <c r="H80" s="114"/>
      <c r="I80" s="114"/>
      <c r="J80" s="114"/>
      <c r="K80" s="114"/>
      <c r="L80" s="114"/>
      <c r="M80" s="114"/>
    </row>
    <row r="81" spans="1:13" s="8" customFormat="1" ht="9" customHeight="1">
      <c r="A81" s="804" t="s">
        <v>562</v>
      </c>
      <c r="B81" s="596"/>
      <c r="C81" s="596"/>
      <c r="D81" s="596"/>
      <c r="E81" s="596"/>
      <c r="F81" s="596"/>
      <c r="G81" s="596"/>
      <c r="H81" s="596"/>
      <c r="I81" s="596"/>
    </row>
    <row r="82" spans="1:13" s="8" customFormat="1" ht="18" customHeight="1">
      <c r="A82" s="894" t="s">
        <v>154</v>
      </c>
      <c r="B82" s="894"/>
      <c r="C82" s="894"/>
      <c r="D82" s="894"/>
      <c r="E82" s="894"/>
      <c r="F82" s="894"/>
      <c r="G82" s="894"/>
      <c r="H82" s="894"/>
      <c r="I82" s="894"/>
      <c r="J82" s="894"/>
      <c r="K82" s="894"/>
      <c r="L82" s="894"/>
      <c r="M82" s="894"/>
    </row>
    <row r="83" spans="1:13" s="113" customFormat="1" ht="9" customHeight="1">
      <c r="A83" s="597"/>
    </row>
  </sheetData>
  <mergeCells count="20">
    <mergeCell ref="A5:M5"/>
    <mergeCell ref="A8:A10"/>
    <mergeCell ref="B8:B10"/>
    <mergeCell ref="C8:M8"/>
    <mergeCell ref="N8:N10"/>
    <mergeCell ref="K9:K10"/>
    <mergeCell ref="L9:L10"/>
    <mergeCell ref="M9:M10"/>
    <mergeCell ref="A82:M82"/>
    <mergeCell ref="B17:M17"/>
    <mergeCell ref="B19:M19"/>
    <mergeCell ref="B50:M50"/>
    <mergeCell ref="C9:C10"/>
    <mergeCell ref="D9:D10"/>
    <mergeCell ref="E9:E10"/>
    <mergeCell ref="F9:F10"/>
    <mergeCell ref="G9:G10"/>
    <mergeCell ref="H9:H10"/>
    <mergeCell ref="I9:I10"/>
    <mergeCell ref="J9:J10"/>
  </mergeCells>
  <pageMargins left="0.59055118110236227" right="0.59055118110236227" top="0.78740157480314965" bottom="0.78740157480314965" header="0" footer="0"/>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zoomScaleNormal="100" zoomScalePageLayoutView="180" workbookViewId="0">
      <selection activeCell="A4" sqref="A4"/>
    </sheetView>
  </sheetViews>
  <sheetFormatPr defaultColWidth="8.81640625" defaultRowHeight="12.5"/>
  <cols>
    <col min="1" max="1" width="23.26953125" style="134" customWidth="1"/>
    <col min="2" max="6" width="8.81640625" style="134"/>
    <col min="7" max="7" width="0.81640625" style="134" customWidth="1"/>
    <col min="8" max="232" width="8.81640625" style="134"/>
    <col min="233" max="233" width="24.26953125" style="134" customWidth="1"/>
    <col min="234" max="234" width="13.453125" style="134" customWidth="1"/>
    <col min="235" max="235" width="8.81640625" style="134"/>
    <col min="236" max="236" width="10.26953125" style="134" customWidth="1"/>
    <col min="237" max="238" width="8.81640625" style="134"/>
    <col min="239" max="239" width="0.81640625" style="134" customWidth="1"/>
    <col min="240" max="242" width="8.81640625" style="134"/>
    <col min="243" max="243" width="9.1796875" style="134" customWidth="1"/>
    <col min="244" max="488" width="8.81640625" style="134"/>
    <col min="489" max="489" width="24.26953125" style="134" customWidth="1"/>
    <col min="490" max="490" width="13.453125" style="134" customWidth="1"/>
    <col min="491" max="491" width="8.81640625" style="134"/>
    <col min="492" max="492" width="10.26953125" style="134" customWidth="1"/>
    <col min="493" max="494" width="8.81640625" style="134"/>
    <col min="495" max="495" width="0.81640625" style="134" customWidth="1"/>
    <col min="496" max="498" width="8.81640625" style="134"/>
    <col min="499" max="499" width="9.1796875" style="134" customWidth="1"/>
    <col min="500" max="744" width="8.81640625" style="134"/>
    <col min="745" max="745" width="24.26953125" style="134" customWidth="1"/>
    <col min="746" max="746" width="13.453125" style="134" customWidth="1"/>
    <col min="747" max="747" width="8.81640625" style="134"/>
    <col min="748" max="748" width="10.26953125" style="134" customWidth="1"/>
    <col min="749" max="750" width="8.81640625" style="134"/>
    <col min="751" max="751" width="0.81640625" style="134" customWidth="1"/>
    <col min="752" max="754" width="8.81640625" style="134"/>
    <col min="755" max="755" width="9.1796875" style="134" customWidth="1"/>
    <col min="756" max="1000" width="8.81640625" style="134"/>
    <col min="1001" max="1001" width="24.26953125" style="134" customWidth="1"/>
    <col min="1002" max="1002" width="13.453125" style="134" customWidth="1"/>
    <col min="1003" max="1003" width="8.81640625" style="134"/>
    <col min="1004" max="1004" width="10.26953125" style="134" customWidth="1"/>
    <col min="1005" max="1006" width="8.81640625" style="134"/>
    <col min="1007" max="1007" width="0.81640625" style="134" customWidth="1"/>
    <col min="1008" max="1010" width="8.81640625" style="134"/>
    <col min="1011" max="1011" width="9.1796875" style="134" customWidth="1"/>
    <col min="1012" max="1256" width="8.81640625" style="134"/>
    <col min="1257" max="1257" width="24.26953125" style="134" customWidth="1"/>
    <col min="1258" max="1258" width="13.453125" style="134" customWidth="1"/>
    <col min="1259" max="1259" width="8.81640625" style="134"/>
    <col min="1260" max="1260" width="10.26953125" style="134" customWidth="1"/>
    <col min="1261" max="1262" width="8.81640625" style="134"/>
    <col min="1263" max="1263" width="0.81640625" style="134" customWidth="1"/>
    <col min="1264" max="1266" width="8.81640625" style="134"/>
    <col min="1267" max="1267" width="9.1796875" style="134" customWidth="1"/>
    <col min="1268" max="1512" width="8.81640625" style="134"/>
    <col min="1513" max="1513" width="24.26953125" style="134" customWidth="1"/>
    <col min="1514" max="1514" width="13.453125" style="134" customWidth="1"/>
    <col min="1515" max="1515" width="8.81640625" style="134"/>
    <col min="1516" max="1516" width="10.26953125" style="134" customWidth="1"/>
    <col min="1517" max="1518" width="8.81640625" style="134"/>
    <col min="1519" max="1519" width="0.81640625" style="134" customWidth="1"/>
    <col min="1520" max="1522" width="8.81640625" style="134"/>
    <col min="1523" max="1523" width="9.1796875" style="134" customWidth="1"/>
    <col min="1524" max="1768" width="8.81640625" style="134"/>
    <col min="1769" max="1769" width="24.26953125" style="134" customWidth="1"/>
    <col min="1770" max="1770" width="13.453125" style="134" customWidth="1"/>
    <col min="1771" max="1771" width="8.81640625" style="134"/>
    <col min="1772" max="1772" width="10.26953125" style="134" customWidth="1"/>
    <col min="1773" max="1774" width="8.81640625" style="134"/>
    <col min="1775" max="1775" width="0.81640625" style="134" customWidth="1"/>
    <col min="1776" max="1778" width="8.81640625" style="134"/>
    <col min="1779" max="1779" width="9.1796875" style="134" customWidth="1"/>
    <col min="1780" max="2024" width="8.81640625" style="134"/>
    <col min="2025" max="2025" width="24.26953125" style="134" customWidth="1"/>
    <col min="2026" max="2026" width="13.453125" style="134" customWidth="1"/>
    <col min="2027" max="2027" width="8.81640625" style="134"/>
    <col min="2028" max="2028" width="10.26953125" style="134" customWidth="1"/>
    <col min="2029" max="2030" width="8.81640625" style="134"/>
    <col min="2031" max="2031" width="0.81640625" style="134" customWidth="1"/>
    <col min="2032" max="2034" width="8.81640625" style="134"/>
    <col min="2035" max="2035" width="9.1796875" style="134" customWidth="1"/>
    <col min="2036" max="2280" width="8.81640625" style="134"/>
    <col min="2281" max="2281" width="24.26953125" style="134" customWidth="1"/>
    <col min="2282" max="2282" width="13.453125" style="134" customWidth="1"/>
    <col min="2283" max="2283" width="8.81640625" style="134"/>
    <col min="2284" max="2284" width="10.26953125" style="134" customWidth="1"/>
    <col min="2285" max="2286" width="8.81640625" style="134"/>
    <col min="2287" max="2287" width="0.81640625" style="134" customWidth="1"/>
    <col min="2288" max="2290" width="8.81640625" style="134"/>
    <col min="2291" max="2291" width="9.1796875" style="134" customWidth="1"/>
    <col min="2292" max="2536" width="8.81640625" style="134"/>
    <col min="2537" max="2537" width="24.26953125" style="134" customWidth="1"/>
    <col min="2538" max="2538" width="13.453125" style="134" customWidth="1"/>
    <col min="2539" max="2539" width="8.81640625" style="134"/>
    <col min="2540" max="2540" width="10.26953125" style="134" customWidth="1"/>
    <col min="2541" max="2542" width="8.81640625" style="134"/>
    <col min="2543" max="2543" width="0.81640625" style="134" customWidth="1"/>
    <col min="2544" max="2546" width="8.81640625" style="134"/>
    <col min="2547" max="2547" width="9.1796875" style="134" customWidth="1"/>
    <col min="2548" max="2792" width="8.81640625" style="134"/>
    <col min="2793" max="2793" width="24.26953125" style="134" customWidth="1"/>
    <col min="2794" max="2794" width="13.453125" style="134" customWidth="1"/>
    <col min="2795" max="2795" width="8.81640625" style="134"/>
    <col min="2796" max="2796" width="10.26953125" style="134" customWidth="1"/>
    <col min="2797" max="2798" width="8.81640625" style="134"/>
    <col min="2799" max="2799" width="0.81640625" style="134" customWidth="1"/>
    <col min="2800" max="2802" width="8.81640625" style="134"/>
    <col min="2803" max="2803" width="9.1796875" style="134" customWidth="1"/>
    <col min="2804" max="3048" width="8.81640625" style="134"/>
    <col min="3049" max="3049" width="24.26953125" style="134" customWidth="1"/>
    <col min="3050" max="3050" width="13.453125" style="134" customWidth="1"/>
    <col min="3051" max="3051" width="8.81640625" style="134"/>
    <col min="3052" max="3052" width="10.26953125" style="134" customWidth="1"/>
    <col min="3053" max="3054" width="8.81640625" style="134"/>
    <col min="3055" max="3055" width="0.81640625" style="134" customWidth="1"/>
    <col min="3056" max="3058" width="8.81640625" style="134"/>
    <col min="3059" max="3059" width="9.1796875" style="134" customWidth="1"/>
    <col min="3060" max="3304" width="8.81640625" style="134"/>
    <col min="3305" max="3305" width="24.26953125" style="134" customWidth="1"/>
    <col min="3306" max="3306" width="13.453125" style="134" customWidth="1"/>
    <col min="3307" max="3307" width="8.81640625" style="134"/>
    <col min="3308" max="3308" width="10.26953125" style="134" customWidth="1"/>
    <col min="3309" max="3310" width="8.81640625" style="134"/>
    <col min="3311" max="3311" width="0.81640625" style="134" customWidth="1"/>
    <col min="3312" max="3314" width="8.81640625" style="134"/>
    <col min="3315" max="3315" width="9.1796875" style="134" customWidth="1"/>
    <col min="3316" max="3560" width="8.81640625" style="134"/>
    <col min="3561" max="3561" width="24.26953125" style="134" customWidth="1"/>
    <col min="3562" max="3562" width="13.453125" style="134" customWidth="1"/>
    <col min="3563" max="3563" width="8.81640625" style="134"/>
    <col min="3564" max="3564" width="10.26953125" style="134" customWidth="1"/>
    <col min="3565" max="3566" width="8.81640625" style="134"/>
    <col min="3567" max="3567" width="0.81640625" style="134" customWidth="1"/>
    <col min="3568" max="3570" width="8.81640625" style="134"/>
    <col min="3571" max="3571" width="9.1796875" style="134" customWidth="1"/>
    <col min="3572" max="3816" width="8.81640625" style="134"/>
    <col min="3817" max="3817" width="24.26953125" style="134" customWidth="1"/>
    <col min="3818" max="3818" width="13.453125" style="134" customWidth="1"/>
    <col min="3819" max="3819" width="8.81640625" style="134"/>
    <col min="3820" max="3820" width="10.26953125" style="134" customWidth="1"/>
    <col min="3821" max="3822" width="8.81640625" style="134"/>
    <col min="3823" max="3823" width="0.81640625" style="134" customWidth="1"/>
    <col min="3824" max="3826" width="8.81640625" style="134"/>
    <col min="3827" max="3827" width="9.1796875" style="134" customWidth="1"/>
    <col min="3828" max="4072" width="8.81640625" style="134"/>
    <col min="4073" max="4073" width="24.26953125" style="134" customWidth="1"/>
    <col min="4074" max="4074" width="13.453125" style="134" customWidth="1"/>
    <col min="4075" max="4075" width="8.81640625" style="134"/>
    <col min="4076" max="4076" width="10.26953125" style="134" customWidth="1"/>
    <col min="4077" max="4078" width="8.81640625" style="134"/>
    <col min="4079" max="4079" width="0.81640625" style="134" customWidth="1"/>
    <col min="4080" max="4082" width="8.81640625" style="134"/>
    <col min="4083" max="4083" width="9.1796875" style="134" customWidth="1"/>
    <col min="4084" max="4328" width="8.81640625" style="134"/>
    <col min="4329" max="4329" width="24.26953125" style="134" customWidth="1"/>
    <col min="4330" max="4330" width="13.453125" style="134" customWidth="1"/>
    <col min="4331" max="4331" width="8.81640625" style="134"/>
    <col min="4332" max="4332" width="10.26953125" style="134" customWidth="1"/>
    <col min="4333" max="4334" width="8.81640625" style="134"/>
    <col min="4335" max="4335" width="0.81640625" style="134" customWidth="1"/>
    <col min="4336" max="4338" width="8.81640625" style="134"/>
    <col min="4339" max="4339" width="9.1796875" style="134" customWidth="1"/>
    <col min="4340" max="4584" width="8.81640625" style="134"/>
    <col min="4585" max="4585" width="24.26953125" style="134" customWidth="1"/>
    <col min="4586" max="4586" width="13.453125" style="134" customWidth="1"/>
    <col min="4587" max="4587" width="8.81640625" style="134"/>
    <col min="4588" max="4588" width="10.26953125" style="134" customWidth="1"/>
    <col min="4589" max="4590" width="8.81640625" style="134"/>
    <col min="4591" max="4591" width="0.81640625" style="134" customWidth="1"/>
    <col min="4592" max="4594" width="8.81640625" style="134"/>
    <col min="4595" max="4595" width="9.1796875" style="134" customWidth="1"/>
    <col min="4596" max="4840" width="8.81640625" style="134"/>
    <col min="4841" max="4841" width="24.26953125" style="134" customWidth="1"/>
    <col min="4842" max="4842" width="13.453125" style="134" customWidth="1"/>
    <col min="4843" max="4843" width="8.81640625" style="134"/>
    <col min="4844" max="4844" width="10.26953125" style="134" customWidth="1"/>
    <col min="4845" max="4846" width="8.81640625" style="134"/>
    <col min="4847" max="4847" width="0.81640625" style="134" customWidth="1"/>
    <col min="4848" max="4850" width="8.81640625" style="134"/>
    <col min="4851" max="4851" width="9.1796875" style="134" customWidth="1"/>
    <col min="4852" max="5096" width="8.81640625" style="134"/>
    <col min="5097" max="5097" width="24.26953125" style="134" customWidth="1"/>
    <col min="5098" max="5098" width="13.453125" style="134" customWidth="1"/>
    <col min="5099" max="5099" width="8.81640625" style="134"/>
    <col min="5100" max="5100" width="10.26953125" style="134" customWidth="1"/>
    <col min="5101" max="5102" width="8.81640625" style="134"/>
    <col min="5103" max="5103" width="0.81640625" style="134" customWidth="1"/>
    <col min="5104" max="5106" width="8.81640625" style="134"/>
    <col min="5107" max="5107" width="9.1796875" style="134" customWidth="1"/>
    <col min="5108" max="5352" width="8.81640625" style="134"/>
    <col min="5353" max="5353" width="24.26953125" style="134" customWidth="1"/>
    <col min="5354" max="5354" width="13.453125" style="134" customWidth="1"/>
    <col min="5355" max="5355" width="8.81640625" style="134"/>
    <col min="5356" max="5356" width="10.26953125" style="134" customWidth="1"/>
    <col min="5357" max="5358" width="8.81640625" style="134"/>
    <col min="5359" max="5359" width="0.81640625" style="134" customWidth="1"/>
    <col min="5360" max="5362" width="8.81640625" style="134"/>
    <col min="5363" max="5363" width="9.1796875" style="134" customWidth="1"/>
    <col min="5364" max="5608" width="8.81640625" style="134"/>
    <col min="5609" max="5609" width="24.26953125" style="134" customWidth="1"/>
    <col min="5610" max="5610" width="13.453125" style="134" customWidth="1"/>
    <col min="5611" max="5611" width="8.81640625" style="134"/>
    <col min="5612" max="5612" width="10.26953125" style="134" customWidth="1"/>
    <col min="5613" max="5614" width="8.81640625" style="134"/>
    <col min="5615" max="5615" width="0.81640625" style="134" customWidth="1"/>
    <col min="5616" max="5618" width="8.81640625" style="134"/>
    <col min="5619" max="5619" width="9.1796875" style="134" customWidth="1"/>
    <col min="5620" max="5864" width="8.81640625" style="134"/>
    <col min="5865" max="5865" width="24.26953125" style="134" customWidth="1"/>
    <col min="5866" max="5866" width="13.453125" style="134" customWidth="1"/>
    <col min="5867" max="5867" width="8.81640625" style="134"/>
    <col min="5868" max="5868" width="10.26953125" style="134" customWidth="1"/>
    <col min="5869" max="5870" width="8.81640625" style="134"/>
    <col min="5871" max="5871" width="0.81640625" style="134" customWidth="1"/>
    <col min="5872" max="5874" width="8.81640625" style="134"/>
    <col min="5875" max="5875" width="9.1796875" style="134" customWidth="1"/>
    <col min="5876" max="6120" width="8.81640625" style="134"/>
    <col min="6121" max="6121" width="24.26953125" style="134" customWidth="1"/>
    <col min="6122" max="6122" width="13.453125" style="134" customWidth="1"/>
    <col min="6123" max="6123" width="8.81640625" style="134"/>
    <col min="6124" max="6124" width="10.26953125" style="134" customWidth="1"/>
    <col min="6125" max="6126" width="8.81640625" style="134"/>
    <col min="6127" max="6127" width="0.81640625" style="134" customWidth="1"/>
    <col min="6128" max="6130" width="8.81640625" style="134"/>
    <col min="6131" max="6131" width="9.1796875" style="134" customWidth="1"/>
    <col min="6132" max="6376" width="8.81640625" style="134"/>
    <col min="6377" max="6377" width="24.26953125" style="134" customWidth="1"/>
    <col min="6378" max="6378" width="13.453125" style="134" customWidth="1"/>
    <col min="6379" max="6379" width="8.81640625" style="134"/>
    <col min="6380" max="6380" width="10.26953125" style="134" customWidth="1"/>
    <col min="6381" max="6382" width="8.81640625" style="134"/>
    <col min="6383" max="6383" width="0.81640625" style="134" customWidth="1"/>
    <col min="6384" max="6386" width="8.81640625" style="134"/>
    <col min="6387" max="6387" width="9.1796875" style="134" customWidth="1"/>
    <col min="6388" max="6632" width="8.81640625" style="134"/>
    <col min="6633" max="6633" width="24.26953125" style="134" customWidth="1"/>
    <col min="6634" max="6634" width="13.453125" style="134" customWidth="1"/>
    <col min="6635" max="6635" width="8.81640625" style="134"/>
    <col min="6636" max="6636" width="10.26953125" style="134" customWidth="1"/>
    <col min="6637" max="6638" width="8.81640625" style="134"/>
    <col min="6639" max="6639" width="0.81640625" style="134" customWidth="1"/>
    <col min="6640" max="6642" width="8.81640625" style="134"/>
    <col min="6643" max="6643" width="9.1796875" style="134" customWidth="1"/>
    <col min="6644" max="6888" width="8.81640625" style="134"/>
    <col min="6889" max="6889" width="24.26953125" style="134" customWidth="1"/>
    <col min="6890" max="6890" width="13.453125" style="134" customWidth="1"/>
    <col min="6891" max="6891" width="8.81640625" style="134"/>
    <col min="6892" max="6892" width="10.26953125" style="134" customWidth="1"/>
    <col min="6893" max="6894" width="8.81640625" style="134"/>
    <col min="6895" max="6895" width="0.81640625" style="134" customWidth="1"/>
    <col min="6896" max="6898" width="8.81640625" style="134"/>
    <col min="6899" max="6899" width="9.1796875" style="134" customWidth="1"/>
    <col min="6900" max="7144" width="8.81640625" style="134"/>
    <col min="7145" max="7145" width="24.26953125" style="134" customWidth="1"/>
    <col min="7146" max="7146" width="13.453125" style="134" customWidth="1"/>
    <col min="7147" max="7147" width="8.81640625" style="134"/>
    <col min="7148" max="7148" width="10.26953125" style="134" customWidth="1"/>
    <col min="7149" max="7150" width="8.81640625" style="134"/>
    <col min="7151" max="7151" width="0.81640625" style="134" customWidth="1"/>
    <col min="7152" max="7154" width="8.81640625" style="134"/>
    <col min="7155" max="7155" width="9.1796875" style="134" customWidth="1"/>
    <col min="7156" max="7400" width="8.81640625" style="134"/>
    <col min="7401" max="7401" width="24.26953125" style="134" customWidth="1"/>
    <col min="7402" max="7402" width="13.453125" style="134" customWidth="1"/>
    <col min="7403" max="7403" width="8.81640625" style="134"/>
    <col min="7404" max="7404" width="10.26953125" style="134" customWidth="1"/>
    <col min="7405" max="7406" width="8.81640625" style="134"/>
    <col min="7407" max="7407" width="0.81640625" style="134" customWidth="1"/>
    <col min="7408" max="7410" width="8.81640625" style="134"/>
    <col min="7411" max="7411" width="9.1796875" style="134" customWidth="1"/>
    <col min="7412" max="7656" width="8.81640625" style="134"/>
    <col min="7657" max="7657" width="24.26953125" style="134" customWidth="1"/>
    <col min="7658" max="7658" width="13.453125" style="134" customWidth="1"/>
    <col min="7659" max="7659" width="8.81640625" style="134"/>
    <col min="7660" max="7660" width="10.26953125" style="134" customWidth="1"/>
    <col min="7661" max="7662" width="8.81640625" style="134"/>
    <col min="7663" max="7663" width="0.81640625" style="134" customWidth="1"/>
    <col min="7664" max="7666" width="8.81640625" style="134"/>
    <col min="7667" max="7667" width="9.1796875" style="134" customWidth="1"/>
    <col min="7668" max="7912" width="8.81640625" style="134"/>
    <col min="7913" max="7913" width="24.26953125" style="134" customWidth="1"/>
    <col min="7914" max="7914" width="13.453125" style="134" customWidth="1"/>
    <col min="7915" max="7915" width="8.81640625" style="134"/>
    <col min="7916" max="7916" width="10.26953125" style="134" customWidth="1"/>
    <col min="7917" max="7918" width="8.81640625" style="134"/>
    <col min="7919" max="7919" width="0.81640625" style="134" customWidth="1"/>
    <col min="7920" max="7922" width="8.81640625" style="134"/>
    <col min="7923" max="7923" width="9.1796875" style="134" customWidth="1"/>
    <col min="7924" max="8168" width="8.81640625" style="134"/>
    <col min="8169" max="8169" width="24.26953125" style="134" customWidth="1"/>
    <col min="8170" max="8170" width="13.453125" style="134" customWidth="1"/>
    <col min="8171" max="8171" width="8.81640625" style="134"/>
    <col min="8172" max="8172" width="10.26953125" style="134" customWidth="1"/>
    <col min="8173" max="8174" width="8.81640625" style="134"/>
    <col min="8175" max="8175" width="0.81640625" style="134" customWidth="1"/>
    <col min="8176" max="8178" width="8.81640625" style="134"/>
    <col min="8179" max="8179" width="9.1796875" style="134" customWidth="1"/>
    <col min="8180" max="8424" width="8.81640625" style="134"/>
    <col min="8425" max="8425" width="24.26953125" style="134" customWidth="1"/>
    <col min="8426" max="8426" width="13.453125" style="134" customWidth="1"/>
    <col min="8427" max="8427" width="8.81640625" style="134"/>
    <col min="8428" max="8428" width="10.26953125" style="134" customWidth="1"/>
    <col min="8429" max="8430" width="8.81640625" style="134"/>
    <col min="8431" max="8431" width="0.81640625" style="134" customWidth="1"/>
    <col min="8432" max="8434" width="8.81640625" style="134"/>
    <col min="8435" max="8435" width="9.1796875" style="134" customWidth="1"/>
    <col min="8436" max="8680" width="8.81640625" style="134"/>
    <col min="8681" max="8681" width="24.26953125" style="134" customWidth="1"/>
    <col min="8682" max="8682" width="13.453125" style="134" customWidth="1"/>
    <col min="8683" max="8683" width="8.81640625" style="134"/>
    <col min="8684" max="8684" width="10.26953125" style="134" customWidth="1"/>
    <col min="8685" max="8686" width="8.81640625" style="134"/>
    <col min="8687" max="8687" width="0.81640625" style="134" customWidth="1"/>
    <col min="8688" max="8690" width="8.81640625" style="134"/>
    <col min="8691" max="8691" width="9.1796875" style="134" customWidth="1"/>
    <col min="8692" max="8936" width="8.81640625" style="134"/>
    <col min="8937" max="8937" width="24.26953125" style="134" customWidth="1"/>
    <col min="8938" max="8938" width="13.453125" style="134" customWidth="1"/>
    <col min="8939" max="8939" width="8.81640625" style="134"/>
    <col min="8940" max="8940" width="10.26953125" style="134" customWidth="1"/>
    <col min="8941" max="8942" width="8.81640625" style="134"/>
    <col min="8943" max="8943" width="0.81640625" style="134" customWidth="1"/>
    <col min="8944" max="8946" width="8.81640625" style="134"/>
    <col min="8947" max="8947" width="9.1796875" style="134" customWidth="1"/>
    <col min="8948" max="9192" width="8.81640625" style="134"/>
    <col min="9193" max="9193" width="24.26953125" style="134" customWidth="1"/>
    <col min="9194" max="9194" width="13.453125" style="134" customWidth="1"/>
    <col min="9195" max="9195" width="8.81640625" style="134"/>
    <col min="9196" max="9196" width="10.26953125" style="134" customWidth="1"/>
    <col min="9197" max="9198" width="8.81640625" style="134"/>
    <col min="9199" max="9199" width="0.81640625" style="134" customWidth="1"/>
    <col min="9200" max="9202" width="8.81640625" style="134"/>
    <col min="9203" max="9203" width="9.1796875" style="134" customWidth="1"/>
    <col min="9204" max="9448" width="8.81640625" style="134"/>
    <col min="9449" max="9449" width="24.26953125" style="134" customWidth="1"/>
    <col min="9450" max="9450" width="13.453125" style="134" customWidth="1"/>
    <col min="9451" max="9451" width="8.81640625" style="134"/>
    <col min="9452" max="9452" width="10.26953125" style="134" customWidth="1"/>
    <col min="9453" max="9454" width="8.81640625" style="134"/>
    <col min="9455" max="9455" width="0.81640625" style="134" customWidth="1"/>
    <col min="9456" max="9458" width="8.81640625" style="134"/>
    <col min="9459" max="9459" width="9.1796875" style="134" customWidth="1"/>
    <col min="9460" max="9704" width="8.81640625" style="134"/>
    <col min="9705" max="9705" width="24.26953125" style="134" customWidth="1"/>
    <col min="9706" max="9706" width="13.453125" style="134" customWidth="1"/>
    <col min="9707" max="9707" width="8.81640625" style="134"/>
    <col min="9708" max="9708" width="10.26953125" style="134" customWidth="1"/>
    <col min="9709" max="9710" width="8.81640625" style="134"/>
    <col min="9711" max="9711" width="0.81640625" style="134" customWidth="1"/>
    <col min="9712" max="9714" width="8.81640625" style="134"/>
    <col min="9715" max="9715" width="9.1796875" style="134" customWidth="1"/>
    <col min="9716" max="9960" width="8.81640625" style="134"/>
    <col min="9961" max="9961" width="24.26953125" style="134" customWidth="1"/>
    <col min="9962" max="9962" width="13.453125" style="134" customWidth="1"/>
    <col min="9963" max="9963" width="8.81640625" style="134"/>
    <col min="9964" max="9964" width="10.26953125" style="134" customWidth="1"/>
    <col min="9965" max="9966" width="8.81640625" style="134"/>
    <col min="9967" max="9967" width="0.81640625" style="134" customWidth="1"/>
    <col min="9968" max="9970" width="8.81640625" style="134"/>
    <col min="9971" max="9971" width="9.1796875" style="134" customWidth="1"/>
    <col min="9972" max="10216" width="8.81640625" style="134"/>
    <col min="10217" max="10217" width="24.26953125" style="134" customWidth="1"/>
    <col min="10218" max="10218" width="13.453125" style="134" customWidth="1"/>
    <col min="10219" max="10219" width="8.81640625" style="134"/>
    <col min="10220" max="10220" width="10.26953125" style="134" customWidth="1"/>
    <col min="10221" max="10222" width="8.81640625" style="134"/>
    <col min="10223" max="10223" width="0.81640625" style="134" customWidth="1"/>
    <col min="10224" max="10226" width="8.81640625" style="134"/>
    <col min="10227" max="10227" width="9.1796875" style="134" customWidth="1"/>
    <col min="10228" max="10472" width="8.81640625" style="134"/>
    <col min="10473" max="10473" width="24.26953125" style="134" customWidth="1"/>
    <col min="10474" max="10474" width="13.453125" style="134" customWidth="1"/>
    <col min="10475" max="10475" width="8.81640625" style="134"/>
    <col min="10476" max="10476" width="10.26953125" style="134" customWidth="1"/>
    <col min="10477" max="10478" width="8.81640625" style="134"/>
    <col min="10479" max="10479" width="0.81640625" style="134" customWidth="1"/>
    <col min="10480" max="10482" width="8.81640625" style="134"/>
    <col min="10483" max="10483" width="9.1796875" style="134" customWidth="1"/>
    <col min="10484" max="10728" width="8.81640625" style="134"/>
    <col min="10729" max="10729" width="24.26953125" style="134" customWidth="1"/>
    <col min="10730" max="10730" width="13.453125" style="134" customWidth="1"/>
    <col min="10731" max="10731" width="8.81640625" style="134"/>
    <col min="10732" max="10732" width="10.26953125" style="134" customWidth="1"/>
    <col min="10733" max="10734" width="8.81640625" style="134"/>
    <col min="10735" max="10735" width="0.81640625" style="134" customWidth="1"/>
    <col min="10736" max="10738" width="8.81640625" style="134"/>
    <col min="10739" max="10739" width="9.1796875" style="134" customWidth="1"/>
    <col min="10740" max="10984" width="8.81640625" style="134"/>
    <col min="10985" max="10985" width="24.26953125" style="134" customWidth="1"/>
    <col min="10986" max="10986" width="13.453125" style="134" customWidth="1"/>
    <col min="10987" max="10987" width="8.81640625" style="134"/>
    <col min="10988" max="10988" width="10.26953125" style="134" customWidth="1"/>
    <col min="10989" max="10990" width="8.81640625" style="134"/>
    <col min="10991" max="10991" width="0.81640625" style="134" customWidth="1"/>
    <col min="10992" max="10994" width="8.81640625" style="134"/>
    <col min="10995" max="10995" width="9.1796875" style="134" customWidth="1"/>
    <col min="10996" max="11240" width="8.81640625" style="134"/>
    <col min="11241" max="11241" width="24.26953125" style="134" customWidth="1"/>
    <col min="11242" max="11242" width="13.453125" style="134" customWidth="1"/>
    <col min="11243" max="11243" width="8.81640625" style="134"/>
    <col min="11244" max="11244" width="10.26953125" style="134" customWidth="1"/>
    <col min="11245" max="11246" width="8.81640625" style="134"/>
    <col min="11247" max="11247" width="0.81640625" style="134" customWidth="1"/>
    <col min="11248" max="11250" width="8.81640625" style="134"/>
    <col min="11251" max="11251" width="9.1796875" style="134" customWidth="1"/>
    <col min="11252" max="11496" width="8.81640625" style="134"/>
    <col min="11497" max="11497" width="24.26953125" style="134" customWidth="1"/>
    <col min="11498" max="11498" width="13.453125" style="134" customWidth="1"/>
    <col min="11499" max="11499" width="8.81640625" style="134"/>
    <col min="11500" max="11500" width="10.26953125" style="134" customWidth="1"/>
    <col min="11501" max="11502" width="8.81640625" style="134"/>
    <col min="11503" max="11503" width="0.81640625" style="134" customWidth="1"/>
    <col min="11504" max="11506" width="8.81640625" style="134"/>
    <col min="11507" max="11507" width="9.1796875" style="134" customWidth="1"/>
    <col min="11508" max="11752" width="8.81640625" style="134"/>
    <col min="11753" max="11753" width="24.26953125" style="134" customWidth="1"/>
    <col min="11754" max="11754" width="13.453125" style="134" customWidth="1"/>
    <col min="11755" max="11755" width="8.81640625" style="134"/>
    <col min="11756" max="11756" width="10.26953125" style="134" customWidth="1"/>
    <col min="11757" max="11758" width="8.81640625" style="134"/>
    <col min="11759" max="11759" width="0.81640625" style="134" customWidth="1"/>
    <col min="11760" max="11762" width="8.81640625" style="134"/>
    <col min="11763" max="11763" width="9.1796875" style="134" customWidth="1"/>
    <col min="11764" max="12008" width="8.81640625" style="134"/>
    <col min="12009" max="12009" width="24.26953125" style="134" customWidth="1"/>
    <col min="12010" max="12010" width="13.453125" style="134" customWidth="1"/>
    <col min="12011" max="12011" width="8.81640625" style="134"/>
    <col min="12012" max="12012" width="10.26953125" style="134" customWidth="1"/>
    <col min="12013" max="12014" width="8.81640625" style="134"/>
    <col min="12015" max="12015" width="0.81640625" style="134" customWidth="1"/>
    <col min="12016" max="12018" width="8.81640625" style="134"/>
    <col min="12019" max="12019" width="9.1796875" style="134" customWidth="1"/>
    <col min="12020" max="12264" width="8.81640625" style="134"/>
    <col min="12265" max="12265" width="24.26953125" style="134" customWidth="1"/>
    <col min="12266" max="12266" width="13.453125" style="134" customWidth="1"/>
    <col min="12267" max="12267" width="8.81640625" style="134"/>
    <col min="12268" max="12268" width="10.26953125" style="134" customWidth="1"/>
    <col min="12269" max="12270" width="8.81640625" style="134"/>
    <col min="12271" max="12271" width="0.81640625" style="134" customWidth="1"/>
    <col min="12272" max="12274" width="8.81640625" style="134"/>
    <col min="12275" max="12275" width="9.1796875" style="134" customWidth="1"/>
    <col min="12276" max="12520" width="8.81640625" style="134"/>
    <col min="12521" max="12521" width="24.26953125" style="134" customWidth="1"/>
    <col min="12522" max="12522" width="13.453125" style="134" customWidth="1"/>
    <col min="12523" max="12523" width="8.81640625" style="134"/>
    <col min="12524" max="12524" width="10.26953125" style="134" customWidth="1"/>
    <col min="12525" max="12526" width="8.81640625" style="134"/>
    <col min="12527" max="12527" width="0.81640625" style="134" customWidth="1"/>
    <col min="12528" max="12530" width="8.81640625" style="134"/>
    <col min="12531" max="12531" width="9.1796875" style="134" customWidth="1"/>
    <col min="12532" max="12776" width="8.81640625" style="134"/>
    <col min="12777" max="12777" width="24.26953125" style="134" customWidth="1"/>
    <col min="12778" max="12778" width="13.453125" style="134" customWidth="1"/>
    <col min="12779" max="12779" width="8.81640625" style="134"/>
    <col min="12780" max="12780" width="10.26953125" style="134" customWidth="1"/>
    <col min="12781" max="12782" width="8.81640625" style="134"/>
    <col min="12783" max="12783" width="0.81640625" style="134" customWidth="1"/>
    <col min="12784" max="12786" width="8.81640625" style="134"/>
    <col min="12787" max="12787" width="9.1796875" style="134" customWidth="1"/>
    <col min="12788" max="13032" width="8.81640625" style="134"/>
    <col min="13033" max="13033" width="24.26953125" style="134" customWidth="1"/>
    <col min="13034" max="13034" width="13.453125" style="134" customWidth="1"/>
    <col min="13035" max="13035" width="8.81640625" style="134"/>
    <col min="13036" max="13036" width="10.26953125" style="134" customWidth="1"/>
    <col min="13037" max="13038" width="8.81640625" style="134"/>
    <col min="13039" max="13039" width="0.81640625" style="134" customWidth="1"/>
    <col min="13040" max="13042" width="8.81640625" style="134"/>
    <col min="13043" max="13043" width="9.1796875" style="134" customWidth="1"/>
    <col min="13044" max="13288" width="8.81640625" style="134"/>
    <col min="13289" max="13289" width="24.26953125" style="134" customWidth="1"/>
    <col min="13290" max="13290" width="13.453125" style="134" customWidth="1"/>
    <col min="13291" max="13291" width="8.81640625" style="134"/>
    <col min="13292" max="13292" width="10.26953125" style="134" customWidth="1"/>
    <col min="13293" max="13294" width="8.81640625" style="134"/>
    <col min="13295" max="13295" width="0.81640625" style="134" customWidth="1"/>
    <col min="13296" max="13298" width="8.81640625" style="134"/>
    <col min="13299" max="13299" width="9.1796875" style="134" customWidth="1"/>
    <col min="13300" max="13544" width="8.81640625" style="134"/>
    <col min="13545" max="13545" width="24.26953125" style="134" customWidth="1"/>
    <col min="13546" max="13546" width="13.453125" style="134" customWidth="1"/>
    <col min="13547" max="13547" width="8.81640625" style="134"/>
    <col min="13548" max="13548" width="10.26953125" style="134" customWidth="1"/>
    <col min="13549" max="13550" width="8.81640625" style="134"/>
    <col min="13551" max="13551" width="0.81640625" style="134" customWidth="1"/>
    <col min="13552" max="13554" width="8.81640625" style="134"/>
    <col min="13555" max="13555" width="9.1796875" style="134" customWidth="1"/>
    <col min="13556" max="13800" width="8.81640625" style="134"/>
    <col min="13801" max="13801" width="24.26953125" style="134" customWidth="1"/>
    <col min="13802" max="13802" width="13.453125" style="134" customWidth="1"/>
    <col min="13803" max="13803" width="8.81640625" style="134"/>
    <col min="13804" max="13804" width="10.26953125" style="134" customWidth="1"/>
    <col min="13805" max="13806" width="8.81640625" style="134"/>
    <col min="13807" max="13807" width="0.81640625" style="134" customWidth="1"/>
    <col min="13808" max="13810" width="8.81640625" style="134"/>
    <col min="13811" max="13811" width="9.1796875" style="134" customWidth="1"/>
    <col min="13812" max="14056" width="8.81640625" style="134"/>
    <col min="14057" max="14057" width="24.26953125" style="134" customWidth="1"/>
    <col min="14058" max="14058" width="13.453125" style="134" customWidth="1"/>
    <col min="14059" max="14059" width="8.81640625" style="134"/>
    <col min="14060" max="14060" width="10.26953125" style="134" customWidth="1"/>
    <col min="14061" max="14062" width="8.81640625" style="134"/>
    <col min="14063" max="14063" width="0.81640625" style="134" customWidth="1"/>
    <col min="14064" max="14066" width="8.81640625" style="134"/>
    <col min="14067" max="14067" width="9.1796875" style="134" customWidth="1"/>
    <col min="14068" max="14312" width="8.81640625" style="134"/>
    <col min="14313" max="14313" width="24.26953125" style="134" customWidth="1"/>
    <col min="14314" max="14314" width="13.453125" style="134" customWidth="1"/>
    <col min="14315" max="14315" width="8.81640625" style="134"/>
    <col min="14316" max="14316" width="10.26953125" style="134" customWidth="1"/>
    <col min="14317" max="14318" width="8.81640625" style="134"/>
    <col min="14319" max="14319" width="0.81640625" style="134" customWidth="1"/>
    <col min="14320" max="14322" width="8.81640625" style="134"/>
    <col min="14323" max="14323" width="9.1796875" style="134" customWidth="1"/>
    <col min="14324" max="14568" width="8.81640625" style="134"/>
    <col min="14569" max="14569" width="24.26953125" style="134" customWidth="1"/>
    <col min="14570" max="14570" width="13.453125" style="134" customWidth="1"/>
    <col min="14571" max="14571" width="8.81640625" style="134"/>
    <col min="14572" max="14572" width="10.26953125" style="134" customWidth="1"/>
    <col min="14573" max="14574" width="8.81640625" style="134"/>
    <col min="14575" max="14575" width="0.81640625" style="134" customWidth="1"/>
    <col min="14576" max="14578" width="8.81640625" style="134"/>
    <col min="14579" max="14579" width="9.1796875" style="134" customWidth="1"/>
    <col min="14580" max="14824" width="8.81640625" style="134"/>
    <col min="14825" max="14825" width="24.26953125" style="134" customWidth="1"/>
    <col min="14826" max="14826" width="13.453125" style="134" customWidth="1"/>
    <col min="14827" max="14827" width="8.81640625" style="134"/>
    <col min="14828" max="14828" width="10.26953125" style="134" customWidth="1"/>
    <col min="14829" max="14830" width="8.81640625" style="134"/>
    <col min="14831" max="14831" width="0.81640625" style="134" customWidth="1"/>
    <col min="14832" max="14834" width="8.81640625" style="134"/>
    <col min="14835" max="14835" width="9.1796875" style="134" customWidth="1"/>
    <col min="14836" max="15080" width="8.81640625" style="134"/>
    <col min="15081" max="15081" width="24.26953125" style="134" customWidth="1"/>
    <col min="15082" max="15082" width="13.453125" style="134" customWidth="1"/>
    <col min="15083" max="15083" width="8.81640625" style="134"/>
    <col min="15084" max="15084" width="10.26953125" style="134" customWidth="1"/>
    <col min="15085" max="15086" width="8.81640625" style="134"/>
    <col min="15087" max="15087" width="0.81640625" style="134" customWidth="1"/>
    <col min="15088" max="15090" width="8.81640625" style="134"/>
    <col min="15091" max="15091" width="9.1796875" style="134" customWidth="1"/>
    <col min="15092" max="15336" width="8.81640625" style="134"/>
    <col min="15337" max="15337" width="24.26953125" style="134" customWidth="1"/>
    <col min="15338" max="15338" width="13.453125" style="134" customWidth="1"/>
    <col min="15339" max="15339" width="8.81640625" style="134"/>
    <col min="15340" max="15340" width="10.26953125" style="134" customWidth="1"/>
    <col min="15341" max="15342" width="8.81640625" style="134"/>
    <col min="15343" max="15343" width="0.81640625" style="134" customWidth="1"/>
    <col min="15344" max="15346" width="8.81640625" style="134"/>
    <col min="15347" max="15347" width="9.1796875" style="134" customWidth="1"/>
    <col min="15348" max="15592" width="8.81640625" style="134"/>
    <col min="15593" max="15593" width="24.26953125" style="134" customWidth="1"/>
    <col min="15594" max="15594" width="13.453125" style="134" customWidth="1"/>
    <col min="15595" max="15595" width="8.81640625" style="134"/>
    <col min="15596" max="15596" width="10.26953125" style="134" customWidth="1"/>
    <col min="15597" max="15598" width="8.81640625" style="134"/>
    <col min="15599" max="15599" width="0.81640625" style="134" customWidth="1"/>
    <col min="15600" max="15602" width="8.81640625" style="134"/>
    <col min="15603" max="15603" width="9.1796875" style="134" customWidth="1"/>
    <col min="15604" max="15848" width="8.81640625" style="134"/>
    <col min="15849" max="15849" width="24.26953125" style="134" customWidth="1"/>
    <col min="15850" max="15850" width="13.453125" style="134" customWidth="1"/>
    <col min="15851" max="15851" width="8.81640625" style="134"/>
    <col min="15852" max="15852" width="10.26953125" style="134" customWidth="1"/>
    <col min="15853" max="15854" width="8.81640625" style="134"/>
    <col min="15855" max="15855" width="0.81640625" style="134" customWidth="1"/>
    <col min="15856" max="15858" width="8.81640625" style="134"/>
    <col min="15859" max="15859" width="9.1796875" style="134" customWidth="1"/>
    <col min="15860" max="16104" width="8.81640625" style="134"/>
    <col min="16105" max="16105" width="24.26953125" style="134" customWidth="1"/>
    <col min="16106" max="16106" width="13.453125" style="134" customWidth="1"/>
    <col min="16107" max="16107" width="8.81640625" style="134"/>
    <col min="16108" max="16108" width="10.26953125" style="134" customWidth="1"/>
    <col min="16109" max="16110" width="8.81640625" style="134"/>
    <col min="16111" max="16111" width="0.81640625" style="134" customWidth="1"/>
    <col min="16112" max="16114" width="8.81640625" style="134"/>
    <col min="16115" max="16115" width="9.1796875" style="134" customWidth="1"/>
    <col min="16116" max="16384" width="8.81640625" style="134"/>
  </cols>
  <sheetData>
    <row r="1" spans="1:11">
      <c r="A1" s="133"/>
      <c r="B1" s="133"/>
      <c r="C1" s="133"/>
      <c r="D1" s="133"/>
      <c r="E1" s="133"/>
      <c r="F1" s="133"/>
      <c r="G1" s="133"/>
      <c r="H1" s="133"/>
      <c r="I1" s="133"/>
      <c r="J1" s="133"/>
      <c r="K1" s="133"/>
    </row>
    <row r="2" spans="1:11" ht="12.75" customHeight="1">
      <c r="A2" s="133"/>
      <c r="B2" s="133"/>
      <c r="C2" s="133"/>
      <c r="D2" s="133"/>
      <c r="E2" s="133"/>
      <c r="F2" s="133"/>
      <c r="G2" s="133"/>
      <c r="H2" s="133"/>
      <c r="I2" s="133"/>
      <c r="J2" s="133"/>
      <c r="K2" s="133"/>
    </row>
    <row r="3" spans="1:11" ht="12.75" customHeight="1">
      <c r="A3" s="133"/>
      <c r="B3" s="133"/>
      <c r="C3" s="133"/>
      <c r="D3" s="133"/>
      <c r="E3" s="133"/>
      <c r="F3" s="133"/>
      <c r="G3" s="133"/>
      <c r="H3" s="133"/>
      <c r="I3" s="133"/>
      <c r="J3" s="133"/>
      <c r="K3" s="133"/>
    </row>
    <row r="4" spans="1:11" ht="12.75" customHeight="1">
      <c r="A4" s="135" t="s">
        <v>179</v>
      </c>
      <c r="B4" s="136"/>
      <c r="C4" s="136"/>
      <c r="D4" s="136"/>
      <c r="E4" s="136"/>
      <c r="F4" s="136"/>
      <c r="G4" s="136"/>
      <c r="H4" s="136"/>
      <c r="I4" s="136"/>
      <c r="J4" s="136"/>
      <c r="K4" s="136"/>
    </row>
    <row r="5" spans="1:11" ht="26.25" customHeight="1">
      <c r="A5" s="911" t="s">
        <v>568</v>
      </c>
      <c r="B5" s="911"/>
      <c r="C5" s="911"/>
      <c r="D5" s="911"/>
      <c r="E5" s="911"/>
      <c r="F5" s="911"/>
      <c r="G5" s="911"/>
      <c r="H5" s="911"/>
      <c r="I5" s="911"/>
      <c r="J5" s="911"/>
      <c r="K5" s="911"/>
    </row>
    <row r="6" spans="1:11">
      <c r="A6" s="137" t="s">
        <v>136</v>
      </c>
      <c r="B6" s="666"/>
      <c r="C6" s="666"/>
      <c r="D6" s="666"/>
      <c r="E6" s="666"/>
      <c r="F6" s="666"/>
      <c r="G6" s="666"/>
      <c r="H6" s="666"/>
      <c r="I6" s="666"/>
      <c r="J6" s="666"/>
      <c r="K6" s="666"/>
    </row>
    <row r="7" spans="1:11" ht="22.5" customHeight="1">
      <c r="A7" s="912" t="s">
        <v>2</v>
      </c>
      <c r="B7" s="138" t="s">
        <v>180</v>
      </c>
      <c r="C7" s="138"/>
      <c r="D7" s="138"/>
      <c r="E7" s="138"/>
      <c r="F7" s="138"/>
      <c r="G7" s="139"/>
      <c r="H7" s="914" t="s">
        <v>181</v>
      </c>
      <c r="I7" s="914"/>
      <c r="J7" s="914"/>
      <c r="K7" s="914"/>
    </row>
    <row r="8" spans="1:11" ht="28.5" customHeight="1">
      <c r="A8" s="913"/>
      <c r="B8" s="140" t="s">
        <v>182</v>
      </c>
      <c r="C8" s="141" t="s">
        <v>183</v>
      </c>
      <c r="D8" s="141" t="s">
        <v>569</v>
      </c>
      <c r="E8" s="140" t="s">
        <v>0</v>
      </c>
      <c r="F8" s="141" t="s">
        <v>184</v>
      </c>
      <c r="G8" s="142"/>
      <c r="H8" s="140" t="s">
        <v>0</v>
      </c>
      <c r="I8" s="141" t="s">
        <v>185</v>
      </c>
      <c r="J8" s="140" t="s">
        <v>186</v>
      </c>
      <c r="K8" s="140" t="s">
        <v>570</v>
      </c>
    </row>
    <row r="9" spans="1:11">
      <c r="A9" s="143"/>
      <c r="B9" s="144"/>
      <c r="C9" s="144"/>
      <c r="D9" s="144"/>
      <c r="E9" s="145"/>
      <c r="F9" s="145"/>
      <c r="G9" s="143"/>
      <c r="H9" s="146"/>
      <c r="I9" s="146"/>
      <c r="J9" s="146"/>
      <c r="K9" s="146"/>
    </row>
    <row r="10" spans="1:11">
      <c r="A10" s="147">
        <v>2014</v>
      </c>
      <c r="B10" s="148">
        <v>654304</v>
      </c>
      <c r="C10" s="148">
        <v>677338</v>
      </c>
      <c r="D10" s="148">
        <v>2135016</v>
      </c>
      <c r="E10" s="148">
        <v>3466658</v>
      </c>
      <c r="F10" s="149">
        <v>5702.7587493423989</v>
      </c>
      <c r="G10" s="150"/>
      <c r="H10" s="819">
        <v>618646</v>
      </c>
      <c r="I10" s="149">
        <v>1017.6916468961397</v>
      </c>
      <c r="J10" s="149">
        <v>23.172379680786751</v>
      </c>
      <c r="K10" s="149">
        <v>2.9968673522499136</v>
      </c>
    </row>
    <row r="11" spans="1:11">
      <c r="A11" s="147">
        <v>2015</v>
      </c>
      <c r="B11" s="148">
        <v>600881</v>
      </c>
      <c r="C11" s="148">
        <v>694024</v>
      </c>
      <c r="D11" s="148">
        <v>2191533</v>
      </c>
      <c r="E11" s="148">
        <v>3486438</v>
      </c>
      <c r="F11" s="149">
        <v>5740.8</v>
      </c>
      <c r="G11" s="150"/>
      <c r="H11" s="819">
        <v>564152</v>
      </c>
      <c r="I11" s="149">
        <v>928.94220023234925</v>
      </c>
      <c r="J11" s="149">
        <v>24.021894808491329</v>
      </c>
      <c r="K11" s="149">
        <v>3.4162778825564741</v>
      </c>
    </row>
    <row r="12" spans="1:11">
      <c r="A12" s="147">
        <v>2016</v>
      </c>
      <c r="B12" s="148">
        <v>566831</v>
      </c>
      <c r="C12" s="148">
        <v>677372</v>
      </c>
      <c r="D12" s="148">
        <v>2168698</v>
      </c>
      <c r="E12" s="148">
        <v>3412901</v>
      </c>
      <c r="F12" s="149">
        <v>5629.2954724933561</v>
      </c>
      <c r="G12" s="150"/>
      <c r="H12" s="150">
        <v>542158</v>
      </c>
      <c r="I12" s="151">
        <v>894.24439055690539</v>
      </c>
      <c r="J12" s="151">
        <v>25.058377816061</v>
      </c>
      <c r="K12" s="151">
        <v>3.3726330700644467</v>
      </c>
    </row>
    <row r="13" spans="1:11">
      <c r="A13" s="147">
        <v>2017</v>
      </c>
      <c r="B13" s="148">
        <v>559849</v>
      </c>
      <c r="C13" s="148">
        <v>560185</v>
      </c>
      <c r="D13" s="148">
        <v>2372503</v>
      </c>
      <c r="E13" s="148">
        <v>3492537</v>
      </c>
      <c r="F13" s="149">
        <v>5769.2878547461178</v>
      </c>
      <c r="G13" s="150"/>
      <c r="H13" s="150">
        <v>544224</v>
      </c>
      <c r="I13" s="151">
        <v>898.99832513194599</v>
      </c>
      <c r="J13" s="151">
        <v>25.747670077027106</v>
      </c>
      <c r="K13" s="151">
        <v>3.5571749867701534</v>
      </c>
    </row>
    <row r="14" spans="1:11">
      <c r="A14" s="152"/>
      <c r="B14" s="153" t="s">
        <v>571</v>
      </c>
      <c r="C14" s="154"/>
      <c r="D14" s="154"/>
      <c r="E14" s="154"/>
      <c r="F14" s="154"/>
      <c r="G14" s="154"/>
      <c r="H14" s="154"/>
      <c r="I14" s="155"/>
      <c r="J14" s="154"/>
      <c r="K14" s="154"/>
    </row>
    <row r="15" spans="1:11">
      <c r="A15" s="156" t="s">
        <v>155</v>
      </c>
      <c r="B15" s="150">
        <v>28022</v>
      </c>
      <c r="C15" s="150">
        <v>35673</v>
      </c>
      <c r="D15" s="150">
        <v>123862</v>
      </c>
      <c r="E15" s="150">
        <v>187557</v>
      </c>
      <c r="F15" s="151">
        <v>4295.7210100327857</v>
      </c>
      <c r="G15" s="150"/>
      <c r="H15" s="150">
        <v>25892</v>
      </c>
      <c r="I15" s="151">
        <v>593.01870040451104</v>
      </c>
      <c r="J15" s="151">
        <v>32.191410474277774</v>
      </c>
      <c r="K15" s="151">
        <v>2.058550903754055</v>
      </c>
    </row>
    <row r="16" spans="1:11">
      <c r="A16" s="156" t="s">
        <v>100</v>
      </c>
      <c r="B16" s="150">
        <v>1304</v>
      </c>
      <c r="C16" s="150">
        <v>963</v>
      </c>
      <c r="D16" s="150">
        <v>2633</v>
      </c>
      <c r="E16" s="150">
        <v>4900</v>
      </c>
      <c r="F16" s="151">
        <v>3890.9269935045345</v>
      </c>
      <c r="G16" s="150"/>
      <c r="H16" s="150">
        <v>1231</v>
      </c>
      <c r="I16" s="151">
        <v>977.49614877634326</v>
      </c>
      <c r="J16" s="151">
        <v>28.594638505280262</v>
      </c>
      <c r="K16" s="157">
        <v>0.56864337936636877</v>
      </c>
    </row>
    <row r="17" spans="1:11">
      <c r="A17" s="156" t="s">
        <v>4</v>
      </c>
      <c r="B17" s="150">
        <v>16551</v>
      </c>
      <c r="C17" s="150">
        <v>21293</v>
      </c>
      <c r="D17" s="150">
        <v>68675</v>
      </c>
      <c r="E17" s="150">
        <v>106519</v>
      </c>
      <c r="F17" s="151">
        <v>6855.3404678369716</v>
      </c>
      <c r="G17" s="150"/>
      <c r="H17" s="150">
        <v>15141</v>
      </c>
      <c r="I17" s="151">
        <v>974.44315120794977</v>
      </c>
      <c r="J17" s="151">
        <v>39.574664817383265</v>
      </c>
      <c r="K17" s="151">
        <v>4.3920480813684692</v>
      </c>
    </row>
    <row r="18" spans="1:11">
      <c r="A18" s="156" t="s">
        <v>5</v>
      </c>
      <c r="B18" s="150">
        <v>74390</v>
      </c>
      <c r="C18" s="150">
        <v>77138</v>
      </c>
      <c r="D18" s="150">
        <v>443336</v>
      </c>
      <c r="E18" s="150">
        <v>594864</v>
      </c>
      <c r="F18" s="151">
        <v>5919.9778353125512</v>
      </c>
      <c r="G18" s="150"/>
      <c r="H18" s="150">
        <v>71425</v>
      </c>
      <c r="I18" s="151">
        <v>710.80854932757563</v>
      </c>
      <c r="J18" s="151">
        <v>38.594329716485824</v>
      </c>
      <c r="K18" s="151">
        <v>5.3692684634231718</v>
      </c>
    </row>
    <row r="19" spans="1:11">
      <c r="A19" s="156" t="s">
        <v>6</v>
      </c>
      <c r="B19" s="150">
        <v>6745</v>
      </c>
      <c r="C19" s="150">
        <v>7106</v>
      </c>
      <c r="D19" s="150">
        <v>22702</v>
      </c>
      <c r="E19" s="150">
        <v>36553</v>
      </c>
      <c r="F19" s="151">
        <v>3416.2895504700168</v>
      </c>
      <c r="G19" s="150"/>
      <c r="H19" s="150">
        <v>6298</v>
      </c>
      <c r="I19" s="151">
        <v>588.61903506853514</v>
      </c>
      <c r="J19" s="151">
        <v>41.743410606541758</v>
      </c>
      <c r="K19" s="151">
        <v>7.0816132105430292</v>
      </c>
    </row>
    <row r="20" spans="1:11">
      <c r="A20" s="158" t="s">
        <v>7</v>
      </c>
      <c r="B20" s="159">
        <v>3428</v>
      </c>
      <c r="C20" s="159">
        <v>4316</v>
      </c>
      <c r="D20" s="159">
        <v>10756</v>
      </c>
      <c r="E20" s="159">
        <v>18500</v>
      </c>
      <c r="F20" s="160">
        <v>3494.0996932747084</v>
      </c>
      <c r="G20" s="150"/>
      <c r="H20" s="159">
        <v>3207</v>
      </c>
      <c r="I20" s="160">
        <v>605.70690358551292</v>
      </c>
      <c r="J20" s="160">
        <v>44.184596195821641</v>
      </c>
      <c r="K20" s="160">
        <v>8.6685375740567512</v>
      </c>
    </row>
    <row r="21" spans="1:11">
      <c r="A21" s="158" t="s">
        <v>1</v>
      </c>
      <c r="B21" s="159">
        <v>3317</v>
      </c>
      <c r="C21" s="159">
        <v>2790</v>
      </c>
      <c r="D21" s="159">
        <v>11946</v>
      </c>
      <c r="E21" s="159">
        <v>18053</v>
      </c>
      <c r="F21" s="160">
        <v>3340.0678633408447</v>
      </c>
      <c r="G21" s="150"/>
      <c r="H21" s="159">
        <v>3091</v>
      </c>
      <c r="I21" s="160">
        <v>571.8800069565475</v>
      </c>
      <c r="J21" s="160">
        <v>39.210611452604333</v>
      </c>
      <c r="K21" s="160">
        <v>5.435134260757037</v>
      </c>
    </row>
    <row r="22" spans="1:11">
      <c r="A22" s="161" t="s">
        <v>8</v>
      </c>
      <c r="B22" s="150">
        <v>29624</v>
      </c>
      <c r="C22" s="150">
        <v>40091</v>
      </c>
      <c r="D22" s="150">
        <v>112611</v>
      </c>
      <c r="E22" s="150">
        <v>182326</v>
      </c>
      <c r="F22" s="151">
        <v>3716.8081879617253</v>
      </c>
      <c r="H22" s="150">
        <v>28120</v>
      </c>
      <c r="I22" s="151">
        <v>573.24049365139206</v>
      </c>
      <c r="J22" s="151">
        <v>36.415362731152207</v>
      </c>
      <c r="K22" s="151">
        <v>5.4018492176386914</v>
      </c>
    </row>
    <row r="23" spans="1:11">
      <c r="A23" s="156" t="s">
        <v>33</v>
      </c>
      <c r="B23" s="150">
        <v>10085</v>
      </c>
      <c r="C23" s="150">
        <v>10972</v>
      </c>
      <c r="D23" s="150">
        <v>27435</v>
      </c>
      <c r="E23" s="150">
        <v>48492</v>
      </c>
      <c r="F23" s="151">
        <v>3989.866535459309</v>
      </c>
      <c r="G23" s="150"/>
      <c r="H23" s="150">
        <v>9489</v>
      </c>
      <c r="I23" s="151">
        <v>780.74411356457529</v>
      </c>
      <c r="J23" s="151">
        <v>37.654125829908317</v>
      </c>
      <c r="K23" s="151">
        <v>4.9741806302033931</v>
      </c>
    </row>
    <row r="24" spans="1:11">
      <c r="A24" s="156" t="s">
        <v>10</v>
      </c>
      <c r="B24" s="150">
        <v>45142</v>
      </c>
      <c r="C24" s="150">
        <v>37597</v>
      </c>
      <c r="D24" s="150">
        <v>212837</v>
      </c>
      <c r="E24" s="150">
        <v>295576</v>
      </c>
      <c r="F24" s="151">
        <v>6633.1347495193622</v>
      </c>
      <c r="G24" s="150"/>
      <c r="H24" s="150">
        <v>42493</v>
      </c>
      <c r="I24" s="151">
        <v>953.60176371331318</v>
      </c>
      <c r="J24" s="151">
        <v>39.55710352293319</v>
      </c>
      <c r="K24" s="151">
        <v>5.0267102816934557</v>
      </c>
    </row>
    <row r="25" spans="1:11">
      <c r="A25" s="156" t="s">
        <v>11</v>
      </c>
      <c r="B25" s="150">
        <v>39250</v>
      </c>
      <c r="C25" s="150">
        <v>37562</v>
      </c>
      <c r="D25" s="150">
        <v>150133</v>
      </c>
      <c r="E25" s="150">
        <v>226945</v>
      </c>
      <c r="F25" s="151">
        <v>6078.9308774572237</v>
      </c>
      <c r="G25" s="150"/>
      <c r="H25" s="150">
        <v>37344</v>
      </c>
      <c r="I25" s="151">
        <v>1000.2934397662982</v>
      </c>
      <c r="J25" s="151">
        <v>38.670201371036846</v>
      </c>
      <c r="K25" s="151">
        <v>4.3862467866323911</v>
      </c>
    </row>
    <row r="26" spans="1:11">
      <c r="A26" s="161" t="s">
        <v>12</v>
      </c>
      <c r="B26" s="150">
        <v>9141</v>
      </c>
      <c r="C26" s="150">
        <v>7102</v>
      </c>
      <c r="D26" s="150">
        <v>22883</v>
      </c>
      <c r="E26" s="150">
        <v>39126</v>
      </c>
      <c r="F26" s="151">
        <v>4429.3877412398006</v>
      </c>
      <c r="H26" s="150">
        <v>8958</v>
      </c>
      <c r="I26" s="151">
        <v>1014.1199045654074</v>
      </c>
      <c r="J26" s="151">
        <v>35.164099129269928</v>
      </c>
      <c r="K26" s="151">
        <v>3.2261665550346064</v>
      </c>
    </row>
    <row r="27" spans="1:11">
      <c r="A27" s="156" t="s">
        <v>13</v>
      </c>
      <c r="B27" s="150">
        <v>11848</v>
      </c>
      <c r="C27" s="150">
        <v>11317</v>
      </c>
      <c r="D27" s="150">
        <v>27243</v>
      </c>
      <c r="E27" s="150">
        <v>50408</v>
      </c>
      <c r="F27" s="151">
        <v>3297.8478415609429</v>
      </c>
      <c r="G27" s="150"/>
      <c r="H27" s="150">
        <v>11325</v>
      </c>
      <c r="I27" s="151">
        <v>740.91665619896992</v>
      </c>
      <c r="J27" s="151">
        <v>29.766004415011039</v>
      </c>
      <c r="K27" s="151">
        <v>5.1390728476821188</v>
      </c>
    </row>
    <row r="28" spans="1:11">
      <c r="A28" s="156" t="s">
        <v>14</v>
      </c>
      <c r="B28" s="150">
        <v>65703</v>
      </c>
      <c r="C28" s="150">
        <v>52053</v>
      </c>
      <c r="D28" s="150">
        <v>239872</v>
      </c>
      <c r="E28" s="150">
        <v>357628</v>
      </c>
      <c r="F28" s="151">
        <v>6073.961161791899</v>
      </c>
      <c r="G28" s="150"/>
      <c r="H28" s="150">
        <v>63517</v>
      </c>
      <c r="I28" s="151">
        <v>1078.7740085047483</v>
      </c>
      <c r="J28" s="151">
        <v>31.49865390367933</v>
      </c>
      <c r="K28" s="151">
        <v>3.1566352315128237</v>
      </c>
    </row>
    <row r="29" spans="1:11">
      <c r="A29" s="156" t="s">
        <v>15</v>
      </c>
      <c r="B29" s="150">
        <v>14926</v>
      </c>
      <c r="C29" s="150">
        <v>13999</v>
      </c>
      <c r="D29" s="150">
        <v>33682</v>
      </c>
      <c r="E29" s="150">
        <v>62607</v>
      </c>
      <c r="F29" s="151">
        <v>4766.8320404937458</v>
      </c>
      <c r="G29" s="150"/>
      <c r="H29" s="150">
        <v>14635</v>
      </c>
      <c r="I29" s="151">
        <v>1114.2937197537972</v>
      </c>
      <c r="J29" s="151">
        <v>20.785787495729416</v>
      </c>
      <c r="K29" s="151">
        <v>2.0157157499145884</v>
      </c>
    </row>
    <row r="30" spans="1:11">
      <c r="A30" s="156" t="s">
        <v>16</v>
      </c>
      <c r="B30" s="150">
        <v>3052</v>
      </c>
      <c r="C30" s="150">
        <v>3993</v>
      </c>
      <c r="D30" s="150">
        <v>7821</v>
      </c>
      <c r="E30" s="150">
        <v>14866</v>
      </c>
      <c r="F30" s="151">
        <v>4841.4779111234147</v>
      </c>
      <c r="G30" s="150"/>
      <c r="H30" s="150">
        <v>3054</v>
      </c>
      <c r="I30" s="151">
        <v>994.61008614091929</v>
      </c>
      <c r="J30" s="151">
        <v>14.571054354944335</v>
      </c>
      <c r="K30" s="151">
        <v>4.4859201047806154</v>
      </c>
    </row>
    <row r="31" spans="1:11">
      <c r="A31" s="156" t="s">
        <v>17</v>
      </c>
      <c r="B31" s="150">
        <v>65697</v>
      </c>
      <c r="C31" s="150">
        <v>73033</v>
      </c>
      <c r="D31" s="150">
        <v>208917</v>
      </c>
      <c r="E31" s="150">
        <v>347647</v>
      </c>
      <c r="F31" s="151">
        <v>5979.1967219994367</v>
      </c>
      <c r="G31" s="150"/>
      <c r="H31" s="150">
        <v>64143</v>
      </c>
      <c r="I31" s="151">
        <v>1103.1984033781678</v>
      </c>
      <c r="J31" s="151">
        <v>10.574809410224031</v>
      </c>
      <c r="K31" s="151">
        <v>0.82627878334346694</v>
      </c>
    </row>
    <row r="32" spans="1:11">
      <c r="A32" s="161" t="s">
        <v>18</v>
      </c>
      <c r="B32" s="150">
        <v>42488</v>
      </c>
      <c r="C32" s="150">
        <v>36808</v>
      </c>
      <c r="D32" s="150">
        <v>122573</v>
      </c>
      <c r="E32" s="150">
        <v>201869</v>
      </c>
      <c r="F32" s="151">
        <v>4998.4307865442579</v>
      </c>
      <c r="H32" s="150">
        <v>42205</v>
      </c>
      <c r="I32" s="151">
        <v>1045.0280694217556</v>
      </c>
      <c r="J32" s="151">
        <v>11.038976424594242</v>
      </c>
      <c r="K32" s="151">
        <v>2.4925956640208509</v>
      </c>
    </row>
    <row r="33" spans="1:11">
      <c r="A33" s="156" t="s">
        <v>19</v>
      </c>
      <c r="B33" s="150">
        <v>5476</v>
      </c>
      <c r="C33" s="150">
        <v>5575</v>
      </c>
      <c r="D33" s="150">
        <v>9656</v>
      </c>
      <c r="E33" s="150">
        <v>20707</v>
      </c>
      <c r="F33" s="151">
        <v>3664.9979159052273</v>
      </c>
      <c r="G33" s="150"/>
      <c r="H33" s="150">
        <v>5671</v>
      </c>
      <c r="I33" s="151">
        <v>1003.728361476725</v>
      </c>
      <c r="J33" s="151">
        <v>11.814494798095573</v>
      </c>
      <c r="K33" s="151">
        <v>2.0631281960853465</v>
      </c>
    </row>
    <row r="34" spans="1:11">
      <c r="A34" s="156" t="s">
        <v>20</v>
      </c>
      <c r="B34" s="150">
        <v>22619</v>
      </c>
      <c r="C34" s="150">
        <v>20769</v>
      </c>
      <c r="D34" s="150">
        <v>53568</v>
      </c>
      <c r="E34" s="150">
        <v>96956</v>
      </c>
      <c r="F34" s="151">
        <v>4967.2397637389859</v>
      </c>
      <c r="G34" s="150"/>
      <c r="H34" s="150">
        <v>24146</v>
      </c>
      <c r="I34" s="151">
        <v>1237.0453745538343</v>
      </c>
      <c r="J34" s="151">
        <v>11.832187525884203</v>
      </c>
      <c r="K34" s="151">
        <v>1.8222479913857368</v>
      </c>
    </row>
    <row r="35" spans="1:11">
      <c r="A35" s="156" t="s">
        <v>21</v>
      </c>
      <c r="B35" s="150">
        <v>55261</v>
      </c>
      <c r="C35" s="150">
        <v>47379</v>
      </c>
      <c r="D35" s="150">
        <v>157162</v>
      </c>
      <c r="E35" s="150">
        <v>259802</v>
      </c>
      <c r="F35" s="151">
        <v>5182.1104870109148</v>
      </c>
      <c r="G35" s="150"/>
      <c r="H35" s="150">
        <v>55145</v>
      </c>
      <c r="I35" s="151">
        <v>1099.9433522691006</v>
      </c>
      <c r="J35" s="151">
        <v>12.158853930546741</v>
      </c>
      <c r="K35" s="151">
        <v>3.8915586181884123</v>
      </c>
    </row>
    <row r="36" spans="1:11">
      <c r="A36" s="156" t="s">
        <v>22</v>
      </c>
      <c r="B36" s="150">
        <v>15541</v>
      </c>
      <c r="C36" s="150">
        <v>14544</v>
      </c>
      <c r="D36" s="150">
        <v>36636</v>
      </c>
      <c r="E36" s="150">
        <v>66721</v>
      </c>
      <c r="F36" s="151">
        <v>4058.7</v>
      </c>
      <c r="G36" s="150"/>
      <c r="H36" s="150">
        <v>15325</v>
      </c>
      <c r="I36" s="151">
        <v>932.2</v>
      </c>
      <c r="J36" s="151">
        <v>11.9</v>
      </c>
      <c r="K36" s="151">
        <v>4.5987444217532714</v>
      </c>
    </row>
    <row r="37" spans="1:11">
      <c r="A37" s="162" t="s">
        <v>23</v>
      </c>
      <c r="B37" s="163">
        <v>120267</v>
      </c>
      <c r="C37" s="163">
        <v>135067</v>
      </c>
      <c r="D37" s="163">
        <v>638506</v>
      </c>
      <c r="E37" s="163">
        <v>893840</v>
      </c>
      <c r="F37" s="164">
        <v>5553.7688632047029</v>
      </c>
      <c r="G37" s="165"/>
      <c r="H37" s="163">
        <v>113689</v>
      </c>
      <c r="I37" s="164">
        <v>706.39312213469918</v>
      </c>
      <c r="J37" s="164">
        <v>37.158388234569742</v>
      </c>
      <c r="K37" s="164">
        <v>4.4331465665103922</v>
      </c>
    </row>
    <row r="38" spans="1:11">
      <c r="A38" s="162" t="s">
        <v>24</v>
      </c>
      <c r="B38" s="163">
        <v>91596</v>
      </c>
      <c r="C38" s="163">
        <v>95766</v>
      </c>
      <c r="D38" s="163">
        <v>375585</v>
      </c>
      <c r="E38" s="163">
        <v>562947</v>
      </c>
      <c r="F38" s="166">
        <v>4833.4743515612108</v>
      </c>
      <c r="H38" s="163">
        <v>86400</v>
      </c>
      <c r="I38" s="164">
        <v>741.83215111704772</v>
      </c>
      <c r="J38" s="164">
        <v>38.484953703703709</v>
      </c>
      <c r="K38" s="164">
        <v>5.2928240740740744</v>
      </c>
    </row>
    <row r="39" spans="1:11">
      <c r="A39" s="162" t="s">
        <v>25</v>
      </c>
      <c r="B39" s="163">
        <v>125942</v>
      </c>
      <c r="C39" s="163">
        <v>108034</v>
      </c>
      <c r="D39" s="163">
        <v>440131</v>
      </c>
      <c r="E39" s="163">
        <v>674107</v>
      </c>
      <c r="F39" s="166">
        <v>5602.1377489122333</v>
      </c>
      <c r="H39" s="163">
        <v>121144</v>
      </c>
      <c r="I39" s="164">
        <v>1006.7620948220738</v>
      </c>
      <c r="J39" s="164">
        <v>33.818430958198512</v>
      </c>
      <c r="K39" s="164">
        <v>3.7261440929802547</v>
      </c>
    </row>
    <row r="40" spans="1:11">
      <c r="A40" s="162" t="s">
        <v>26</v>
      </c>
      <c r="B40" s="163">
        <v>154258</v>
      </c>
      <c r="C40" s="163">
        <v>154177</v>
      </c>
      <c r="D40" s="163">
        <v>436217</v>
      </c>
      <c r="E40" s="163">
        <v>744652</v>
      </c>
      <c r="F40" s="166">
        <v>5322.6424738509313</v>
      </c>
      <c r="H40" s="163">
        <v>153854</v>
      </c>
      <c r="I40" s="164">
        <v>1099.7215278705505</v>
      </c>
      <c r="J40" s="164">
        <v>11.995788214801046</v>
      </c>
      <c r="K40" s="164">
        <v>1.6710647756964396</v>
      </c>
    </row>
    <row r="41" spans="1:11">
      <c r="A41" s="162" t="s">
        <v>27</v>
      </c>
      <c r="B41" s="163">
        <v>70802</v>
      </c>
      <c r="C41" s="163">
        <v>61923</v>
      </c>
      <c r="D41" s="163">
        <v>193798</v>
      </c>
      <c r="E41" s="163">
        <v>326523</v>
      </c>
      <c r="F41" s="164">
        <v>4904.7</v>
      </c>
      <c r="G41" s="165"/>
      <c r="H41" s="163">
        <v>70470</v>
      </c>
      <c r="I41" s="164">
        <v>1058.5</v>
      </c>
      <c r="J41" s="164">
        <v>12.1</v>
      </c>
      <c r="K41" s="164">
        <v>4.0283181698505102</v>
      </c>
    </row>
    <row r="42" spans="1:11" s="178" customFormat="1">
      <c r="A42" s="162" t="s">
        <v>627</v>
      </c>
      <c r="B42" s="163">
        <v>562947</v>
      </c>
      <c r="C42" s="163">
        <v>555147</v>
      </c>
      <c r="D42" s="163">
        <v>2084237</v>
      </c>
      <c r="E42" s="163">
        <v>3202331</v>
      </c>
      <c r="F42" s="166">
        <v>5300</v>
      </c>
      <c r="H42" s="163">
        <v>545675</v>
      </c>
      <c r="I42" s="164">
        <v>903.1</v>
      </c>
      <c r="J42" s="164">
        <v>26.269518002940302</v>
      </c>
      <c r="K42" s="164">
        <v>3.5839067901936126</v>
      </c>
    </row>
    <row r="43" spans="1:11" s="178" customFormat="1">
      <c r="A43" s="167" t="s">
        <v>187</v>
      </c>
      <c r="B43" s="168">
        <v>32</v>
      </c>
      <c r="C43" s="150">
        <v>186</v>
      </c>
      <c r="D43" s="150">
        <v>10216</v>
      </c>
      <c r="E43" s="150">
        <v>10434</v>
      </c>
      <c r="F43" s="151" t="s">
        <v>152</v>
      </c>
      <c r="G43" s="150"/>
      <c r="H43" s="150">
        <v>27</v>
      </c>
      <c r="I43" s="151" t="s">
        <v>152</v>
      </c>
      <c r="J43" s="169">
        <v>100</v>
      </c>
      <c r="K43" s="169">
        <v>18.5</v>
      </c>
    </row>
    <row r="44" spans="1:11" s="178" customFormat="1">
      <c r="A44" s="167" t="s">
        <v>188</v>
      </c>
      <c r="B44" s="170">
        <v>5</v>
      </c>
      <c r="C44" s="170">
        <v>35</v>
      </c>
      <c r="D44" s="150">
        <v>206080</v>
      </c>
      <c r="E44" s="150">
        <v>206120</v>
      </c>
      <c r="F44" s="151" t="s">
        <v>190</v>
      </c>
      <c r="G44" s="150"/>
      <c r="H44" s="170">
        <v>2</v>
      </c>
      <c r="I44" s="170" t="s">
        <v>152</v>
      </c>
      <c r="J44" s="170" t="s">
        <v>189</v>
      </c>
      <c r="K44" s="170" t="s">
        <v>189</v>
      </c>
    </row>
    <row r="45" spans="1:11">
      <c r="A45" s="684" t="s">
        <v>153</v>
      </c>
      <c r="B45" s="685">
        <v>562984</v>
      </c>
      <c r="C45" s="685">
        <v>555368</v>
      </c>
      <c r="D45" s="685">
        <v>2300533</v>
      </c>
      <c r="E45" s="685">
        <v>3418885</v>
      </c>
      <c r="F45" s="686">
        <v>5658.3671648952895</v>
      </c>
      <c r="G45" s="687"/>
      <c r="H45" s="688">
        <v>545704</v>
      </c>
      <c r="I45" s="689">
        <v>903.15807503090014</v>
      </c>
      <c r="J45" s="689">
        <v>26.29337516309208</v>
      </c>
      <c r="K45" s="689">
        <v>3.587659243839151</v>
      </c>
    </row>
    <row r="46" spans="1:11" ht="3" customHeight="1">
      <c r="A46" s="143"/>
      <c r="B46" s="143"/>
      <c r="C46" s="143"/>
      <c r="D46" s="171"/>
      <c r="E46" s="143"/>
      <c r="F46" s="143"/>
      <c r="G46" s="143"/>
      <c r="H46" s="143"/>
      <c r="I46" s="143"/>
      <c r="J46" s="133"/>
      <c r="K46" s="133"/>
    </row>
    <row r="47" spans="1:11">
      <c r="A47" s="172" t="s">
        <v>629</v>
      </c>
      <c r="B47" s="173"/>
      <c r="C47" s="173"/>
      <c r="D47" s="173"/>
      <c r="E47" s="173"/>
      <c r="F47" s="173"/>
      <c r="G47" s="173"/>
      <c r="H47" s="173"/>
      <c r="I47" s="173"/>
      <c r="J47" s="143"/>
      <c r="K47" s="143"/>
    </row>
    <row r="48" spans="1:11" ht="12" customHeight="1">
      <c r="A48" s="915" t="s">
        <v>626</v>
      </c>
      <c r="B48" s="915"/>
      <c r="C48" s="915"/>
      <c r="D48" s="915"/>
      <c r="E48" s="915"/>
      <c r="F48" s="915"/>
      <c r="G48" s="915"/>
      <c r="H48" s="915"/>
      <c r="I48" s="915"/>
      <c r="J48" s="915"/>
      <c r="K48" s="915"/>
    </row>
    <row r="49" spans="1:11" ht="17.149999999999999" customHeight="1">
      <c r="A49" s="915" t="s">
        <v>628</v>
      </c>
      <c r="B49" s="915"/>
      <c r="C49" s="915"/>
      <c r="D49" s="915"/>
      <c r="E49" s="915"/>
      <c r="F49" s="915"/>
      <c r="G49" s="915"/>
      <c r="H49" s="915"/>
      <c r="I49" s="915"/>
      <c r="J49" s="915"/>
      <c r="K49" s="915"/>
    </row>
    <row r="50" spans="1:11">
      <c r="B50" s="201"/>
      <c r="C50" s="201"/>
      <c r="D50" s="201"/>
      <c r="E50" s="201"/>
      <c r="F50" s="201"/>
      <c r="G50" s="201"/>
      <c r="H50" s="201"/>
      <c r="I50" s="201"/>
      <c r="J50" s="201"/>
      <c r="K50" s="201"/>
    </row>
    <row r="51" spans="1:11">
      <c r="B51" s="201"/>
      <c r="C51" s="201"/>
      <c r="D51" s="201"/>
      <c r="E51" s="201"/>
      <c r="F51" s="201"/>
      <c r="G51" s="201"/>
      <c r="H51" s="201"/>
      <c r="I51" s="201"/>
      <c r="J51" s="201"/>
      <c r="K51" s="201"/>
    </row>
    <row r="52" spans="1:11">
      <c r="B52" s="201"/>
      <c r="C52" s="201"/>
      <c r="D52" s="201"/>
      <c r="E52" s="201"/>
      <c r="F52" s="201"/>
      <c r="G52" s="201"/>
      <c r="H52" s="201"/>
      <c r="I52" s="201"/>
    </row>
    <row r="53" spans="1:11">
      <c r="B53" s="201"/>
      <c r="C53" s="201"/>
      <c r="D53" s="201"/>
      <c r="E53" s="201"/>
      <c r="F53" s="201"/>
      <c r="G53" s="201"/>
      <c r="H53" s="201"/>
      <c r="I53" s="201"/>
    </row>
    <row r="54" spans="1:11">
      <c r="B54" s="201"/>
      <c r="C54" s="201"/>
      <c r="D54" s="201"/>
      <c r="E54" s="201"/>
      <c r="F54" s="201"/>
      <c r="G54" s="201"/>
      <c r="H54" s="201"/>
    </row>
    <row r="55" spans="1:11">
      <c r="B55" s="201"/>
      <c r="C55" s="201"/>
      <c r="D55" s="201"/>
      <c r="E55" s="201"/>
      <c r="F55" s="201"/>
      <c r="G55" s="201"/>
      <c r="H55" s="201"/>
    </row>
  </sheetData>
  <mergeCells count="5">
    <mergeCell ref="A5:K5"/>
    <mergeCell ref="A7:A8"/>
    <mergeCell ref="H7:K7"/>
    <mergeCell ref="A48:K48"/>
    <mergeCell ref="A49:K49"/>
  </mergeCells>
  <pageMargins left="0.25" right="0.25" top="0.75" bottom="0.75" header="0.3" footer="0.3"/>
  <pageSetup paperSize="9" scale="29"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7"/>
  <sheetViews>
    <sheetView workbookViewId="0">
      <selection activeCell="A4" sqref="A4"/>
    </sheetView>
  </sheetViews>
  <sheetFormatPr defaultColWidth="8.81640625" defaultRowHeight="12.5"/>
  <cols>
    <col min="1" max="1" width="24.1796875" style="134" customWidth="1"/>
    <col min="2" max="3" width="8.81640625" style="134"/>
    <col min="4" max="4" width="8.26953125" style="134" customWidth="1"/>
    <col min="5" max="5" width="6.453125" style="134" customWidth="1"/>
    <col min="6" max="6" width="7" style="134" customWidth="1"/>
    <col min="7" max="7" width="0.81640625" style="134" customWidth="1"/>
    <col min="8" max="8" width="8.81640625" style="134"/>
    <col min="9" max="9" width="7.81640625" style="134" customWidth="1"/>
    <col min="10" max="10" width="8.81640625" style="134"/>
    <col min="11" max="11" width="7.453125" style="134" customWidth="1"/>
    <col min="12" max="12" width="8.81640625" style="134"/>
    <col min="13" max="13" width="7.26953125" style="134" customWidth="1"/>
    <col min="14" max="226" width="8.81640625" style="134"/>
    <col min="227" max="227" width="22" style="134" customWidth="1"/>
    <col min="228" max="232" width="9" style="134" customWidth="1"/>
    <col min="233" max="233" width="0.81640625" style="134" customWidth="1"/>
    <col min="234" max="482" width="8.81640625" style="134"/>
    <col min="483" max="483" width="22" style="134" customWidth="1"/>
    <col min="484" max="488" width="9" style="134" customWidth="1"/>
    <col min="489" max="489" width="0.81640625" style="134" customWidth="1"/>
    <col min="490" max="738" width="8.81640625" style="134"/>
    <col min="739" max="739" width="22" style="134" customWidth="1"/>
    <col min="740" max="744" width="9" style="134" customWidth="1"/>
    <col min="745" max="745" width="0.81640625" style="134" customWidth="1"/>
    <col min="746" max="994" width="8.81640625" style="134"/>
    <col min="995" max="995" width="22" style="134" customWidth="1"/>
    <col min="996" max="1000" width="9" style="134" customWidth="1"/>
    <col min="1001" max="1001" width="0.81640625" style="134" customWidth="1"/>
    <col min="1002" max="1250" width="8.81640625" style="134"/>
    <col min="1251" max="1251" width="22" style="134" customWidth="1"/>
    <col min="1252" max="1256" width="9" style="134" customWidth="1"/>
    <col min="1257" max="1257" width="0.81640625" style="134" customWidth="1"/>
    <col min="1258" max="1506" width="8.81640625" style="134"/>
    <col min="1507" max="1507" width="22" style="134" customWidth="1"/>
    <col min="1508" max="1512" width="9" style="134" customWidth="1"/>
    <col min="1513" max="1513" width="0.81640625" style="134" customWidth="1"/>
    <col min="1514" max="1762" width="8.81640625" style="134"/>
    <col min="1763" max="1763" width="22" style="134" customWidth="1"/>
    <col min="1764" max="1768" width="9" style="134" customWidth="1"/>
    <col min="1769" max="1769" width="0.81640625" style="134" customWidth="1"/>
    <col min="1770" max="2018" width="8.81640625" style="134"/>
    <col min="2019" max="2019" width="22" style="134" customWidth="1"/>
    <col min="2020" max="2024" width="9" style="134" customWidth="1"/>
    <col min="2025" max="2025" width="0.81640625" style="134" customWidth="1"/>
    <col min="2026" max="2274" width="8.81640625" style="134"/>
    <col min="2275" max="2275" width="22" style="134" customWidth="1"/>
    <col min="2276" max="2280" width="9" style="134" customWidth="1"/>
    <col min="2281" max="2281" width="0.81640625" style="134" customWidth="1"/>
    <col min="2282" max="2530" width="8.81640625" style="134"/>
    <col min="2531" max="2531" width="22" style="134" customWidth="1"/>
    <col min="2532" max="2536" width="9" style="134" customWidth="1"/>
    <col min="2537" max="2537" width="0.81640625" style="134" customWidth="1"/>
    <col min="2538" max="2786" width="8.81640625" style="134"/>
    <col min="2787" max="2787" width="22" style="134" customWidth="1"/>
    <col min="2788" max="2792" width="9" style="134" customWidth="1"/>
    <col min="2793" max="2793" width="0.81640625" style="134" customWidth="1"/>
    <col min="2794" max="3042" width="8.81640625" style="134"/>
    <col min="3043" max="3043" width="22" style="134" customWidth="1"/>
    <col min="3044" max="3048" width="9" style="134" customWidth="1"/>
    <col min="3049" max="3049" width="0.81640625" style="134" customWidth="1"/>
    <col min="3050" max="3298" width="8.81640625" style="134"/>
    <col min="3299" max="3299" width="22" style="134" customWidth="1"/>
    <col min="3300" max="3304" width="9" style="134" customWidth="1"/>
    <col min="3305" max="3305" width="0.81640625" style="134" customWidth="1"/>
    <col min="3306" max="3554" width="8.81640625" style="134"/>
    <col min="3555" max="3555" width="22" style="134" customWidth="1"/>
    <col min="3556" max="3560" width="9" style="134" customWidth="1"/>
    <col min="3561" max="3561" width="0.81640625" style="134" customWidth="1"/>
    <col min="3562" max="3810" width="8.81640625" style="134"/>
    <col min="3811" max="3811" width="22" style="134" customWidth="1"/>
    <col min="3812" max="3816" width="9" style="134" customWidth="1"/>
    <col min="3817" max="3817" width="0.81640625" style="134" customWidth="1"/>
    <col min="3818" max="4066" width="8.81640625" style="134"/>
    <col min="4067" max="4067" width="22" style="134" customWidth="1"/>
    <col min="4068" max="4072" width="9" style="134" customWidth="1"/>
    <col min="4073" max="4073" width="0.81640625" style="134" customWidth="1"/>
    <col min="4074" max="4322" width="8.81640625" style="134"/>
    <col min="4323" max="4323" width="22" style="134" customWidth="1"/>
    <col min="4324" max="4328" width="9" style="134" customWidth="1"/>
    <col min="4329" max="4329" width="0.81640625" style="134" customWidth="1"/>
    <col min="4330" max="4578" width="8.81640625" style="134"/>
    <col min="4579" max="4579" width="22" style="134" customWidth="1"/>
    <col min="4580" max="4584" width="9" style="134" customWidth="1"/>
    <col min="4585" max="4585" width="0.81640625" style="134" customWidth="1"/>
    <col min="4586" max="4834" width="8.81640625" style="134"/>
    <col min="4835" max="4835" width="22" style="134" customWidth="1"/>
    <col min="4836" max="4840" width="9" style="134" customWidth="1"/>
    <col min="4841" max="4841" width="0.81640625" style="134" customWidth="1"/>
    <col min="4842" max="5090" width="8.81640625" style="134"/>
    <col min="5091" max="5091" width="22" style="134" customWidth="1"/>
    <col min="5092" max="5096" width="9" style="134" customWidth="1"/>
    <col min="5097" max="5097" width="0.81640625" style="134" customWidth="1"/>
    <col min="5098" max="5346" width="8.81640625" style="134"/>
    <col min="5347" max="5347" width="22" style="134" customWidth="1"/>
    <col min="5348" max="5352" width="9" style="134" customWidth="1"/>
    <col min="5353" max="5353" width="0.81640625" style="134" customWidth="1"/>
    <col min="5354" max="5602" width="8.81640625" style="134"/>
    <col min="5603" max="5603" width="22" style="134" customWidth="1"/>
    <col min="5604" max="5608" width="9" style="134" customWidth="1"/>
    <col min="5609" max="5609" width="0.81640625" style="134" customWidth="1"/>
    <col min="5610" max="5858" width="8.81640625" style="134"/>
    <col min="5859" max="5859" width="22" style="134" customWidth="1"/>
    <col min="5860" max="5864" width="9" style="134" customWidth="1"/>
    <col min="5865" max="5865" width="0.81640625" style="134" customWidth="1"/>
    <col min="5866" max="6114" width="8.81640625" style="134"/>
    <col min="6115" max="6115" width="22" style="134" customWidth="1"/>
    <col min="6116" max="6120" width="9" style="134" customWidth="1"/>
    <col min="6121" max="6121" width="0.81640625" style="134" customWidth="1"/>
    <col min="6122" max="6370" width="8.81640625" style="134"/>
    <col min="6371" max="6371" width="22" style="134" customWidth="1"/>
    <col min="6372" max="6376" width="9" style="134" customWidth="1"/>
    <col min="6377" max="6377" width="0.81640625" style="134" customWidth="1"/>
    <col min="6378" max="6626" width="8.81640625" style="134"/>
    <col min="6627" max="6627" width="22" style="134" customWidth="1"/>
    <col min="6628" max="6632" width="9" style="134" customWidth="1"/>
    <col min="6633" max="6633" width="0.81640625" style="134" customWidth="1"/>
    <col min="6634" max="6882" width="8.81640625" style="134"/>
    <col min="6883" max="6883" width="22" style="134" customWidth="1"/>
    <col min="6884" max="6888" width="9" style="134" customWidth="1"/>
    <col min="6889" max="6889" width="0.81640625" style="134" customWidth="1"/>
    <col min="6890" max="7138" width="8.81640625" style="134"/>
    <col min="7139" max="7139" width="22" style="134" customWidth="1"/>
    <col min="7140" max="7144" width="9" style="134" customWidth="1"/>
    <col min="7145" max="7145" width="0.81640625" style="134" customWidth="1"/>
    <col min="7146" max="7394" width="8.81640625" style="134"/>
    <col min="7395" max="7395" width="22" style="134" customWidth="1"/>
    <col min="7396" max="7400" width="9" style="134" customWidth="1"/>
    <col min="7401" max="7401" width="0.81640625" style="134" customWidth="1"/>
    <col min="7402" max="7650" width="8.81640625" style="134"/>
    <col min="7651" max="7651" width="22" style="134" customWidth="1"/>
    <col min="7652" max="7656" width="9" style="134" customWidth="1"/>
    <col min="7657" max="7657" width="0.81640625" style="134" customWidth="1"/>
    <col min="7658" max="7906" width="8.81640625" style="134"/>
    <col min="7907" max="7907" width="22" style="134" customWidth="1"/>
    <col min="7908" max="7912" width="9" style="134" customWidth="1"/>
    <col min="7913" max="7913" width="0.81640625" style="134" customWidth="1"/>
    <col min="7914" max="8162" width="8.81640625" style="134"/>
    <col min="8163" max="8163" width="22" style="134" customWidth="1"/>
    <col min="8164" max="8168" width="9" style="134" customWidth="1"/>
    <col min="8169" max="8169" width="0.81640625" style="134" customWidth="1"/>
    <col min="8170" max="8418" width="8.81640625" style="134"/>
    <col min="8419" max="8419" width="22" style="134" customWidth="1"/>
    <col min="8420" max="8424" width="9" style="134" customWidth="1"/>
    <col min="8425" max="8425" width="0.81640625" style="134" customWidth="1"/>
    <col min="8426" max="8674" width="8.81640625" style="134"/>
    <col min="8675" max="8675" width="22" style="134" customWidth="1"/>
    <col min="8676" max="8680" width="9" style="134" customWidth="1"/>
    <col min="8681" max="8681" width="0.81640625" style="134" customWidth="1"/>
    <col min="8682" max="8930" width="8.81640625" style="134"/>
    <col min="8931" max="8931" width="22" style="134" customWidth="1"/>
    <col min="8932" max="8936" width="9" style="134" customWidth="1"/>
    <col min="8937" max="8937" width="0.81640625" style="134" customWidth="1"/>
    <col min="8938" max="9186" width="8.81640625" style="134"/>
    <col min="9187" max="9187" width="22" style="134" customWidth="1"/>
    <col min="9188" max="9192" width="9" style="134" customWidth="1"/>
    <col min="9193" max="9193" width="0.81640625" style="134" customWidth="1"/>
    <col min="9194" max="9442" width="8.81640625" style="134"/>
    <col min="9443" max="9443" width="22" style="134" customWidth="1"/>
    <col min="9444" max="9448" width="9" style="134" customWidth="1"/>
    <col min="9449" max="9449" width="0.81640625" style="134" customWidth="1"/>
    <col min="9450" max="9698" width="8.81640625" style="134"/>
    <col min="9699" max="9699" width="22" style="134" customWidth="1"/>
    <col min="9700" max="9704" width="9" style="134" customWidth="1"/>
    <col min="9705" max="9705" width="0.81640625" style="134" customWidth="1"/>
    <col min="9706" max="9954" width="8.81640625" style="134"/>
    <col min="9955" max="9955" width="22" style="134" customWidth="1"/>
    <col min="9956" max="9960" width="9" style="134" customWidth="1"/>
    <col min="9961" max="9961" width="0.81640625" style="134" customWidth="1"/>
    <col min="9962" max="10210" width="8.81640625" style="134"/>
    <col min="10211" max="10211" width="22" style="134" customWidth="1"/>
    <col min="10212" max="10216" width="9" style="134" customWidth="1"/>
    <col min="10217" max="10217" width="0.81640625" style="134" customWidth="1"/>
    <col min="10218" max="10466" width="8.81640625" style="134"/>
    <col min="10467" max="10467" width="22" style="134" customWidth="1"/>
    <col min="10468" max="10472" width="9" style="134" customWidth="1"/>
    <col min="10473" max="10473" width="0.81640625" style="134" customWidth="1"/>
    <col min="10474" max="10722" width="8.81640625" style="134"/>
    <col min="10723" max="10723" width="22" style="134" customWidth="1"/>
    <col min="10724" max="10728" width="9" style="134" customWidth="1"/>
    <col min="10729" max="10729" width="0.81640625" style="134" customWidth="1"/>
    <col min="10730" max="10978" width="8.81640625" style="134"/>
    <col min="10979" max="10979" width="22" style="134" customWidth="1"/>
    <col min="10980" max="10984" width="9" style="134" customWidth="1"/>
    <col min="10985" max="10985" width="0.81640625" style="134" customWidth="1"/>
    <col min="10986" max="11234" width="8.81640625" style="134"/>
    <col min="11235" max="11235" width="22" style="134" customWidth="1"/>
    <col min="11236" max="11240" width="9" style="134" customWidth="1"/>
    <col min="11241" max="11241" width="0.81640625" style="134" customWidth="1"/>
    <col min="11242" max="11490" width="8.81640625" style="134"/>
    <col min="11491" max="11491" width="22" style="134" customWidth="1"/>
    <col min="11492" max="11496" width="9" style="134" customWidth="1"/>
    <col min="11497" max="11497" width="0.81640625" style="134" customWidth="1"/>
    <col min="11498" max="11746" width="8.81640625" style="134"/>
    <col min="11747" max="11747" width="22" style="134" customWidth="1"/>
    <col min="11748" max="11752" width="9" style="134" customWidth="1"/>
    <col min="11753" max="11753" width="0.81640625" style="134" customWidth="1"/>
    <col min="11754" max="12002" width="8.81640625" style="134"/>
    <col min="12003" max="12003" width="22" style="134" customWidth="1"/>
    <col min="12004" max="12008" width="9" style="134" customWidth="1"/>
    <col min="12009" max="12009" width="0.81640625" style="134" customWidth="1"/>
    <col min="12010" max="12258" width="8.81640625" style="134"/>
    <col min="12259" max="12259" width="22" style="134" customWidth="1"/>
    <col min="12260" max="12264" width="9" style="134" customWidth="1"/>
    <col min="12265" max="12265" width="0.81640625" style="134" customWidth="1"/>
    <col min="12266" max="12514" width="8.81640625" style="134"/>
    <col min="12515" max="12515" width="22" style="134" customWidth="1"/>
    <col min="12516" max="12520" width="9" style="134" customWidth="1"/>
    <col min="12521" max="12521" width="0.81640625" style="134" customWidth="1"/>
    <col min="12522" max="12770" width="8.81640625" style="134"/>
    <col min="12771" max="12771" width="22" style="134" customWidth="1"/>
    <col min="12772" max="12776" width="9" style="134" customWidth="1"/>
    <col min="12777" max="12777" width="0.81640625" style="134" customWidth="1"/>
    <col min="12778" max="13026" width="8.81640625" style="134"/>
    <col min="13027" max="13027" width="22" style="134" customWidth="1"/>
    <col min="13028" max="13032" width="9" style="134" customWidth="1"/>
    <col min="13033" max="13033" width="0.81640625" style="134" customWidth="1"/>
    <col min="13034" max="13282" width="8.81640625" style="134"/>
    <col min="13283" max="13283" width="22" style="134" customWidth="1"/>
    <col min="13284" max="13288" width="9" style="134" customWidth="1"/>
    <col min="13289" max="13289" width="0.81640625" style="134" customWidth="1"/>
    <col min="13290" max="13538" width="8.81640625" style="134"/>
    <col min="13539" max="13539" width="22" style="134" customWidth="1"/>
    <col min="13540" max="13544" width="9" style="134" customWidth="1"/>
    <col min="13545" max="13545" width="0.81640625" style="134" customWidth="1"/>
    <col min="13546" max="13794" width="8.81640625" style="134"/>
    <col min="13795" max="13795" width="22" style="134" customWidth="1"/>
    <col min="13796" max="13800" width="9" style="134" customWidth="1"/>
    <col min="13801" max="13801" width="0.81640625" style="134" customWidth="1"/>
    <col min="13802" max="14050" width="8.81640625" style="134"/>
    <col min="14051" max="14051" width="22" style="134" customWidth="1"/>
    <col min="14052" max="14056" width="9" style="134" customWidth="1"/>
    <col min="14057" max="14057" width="0.81640625" style="134" customWidth="1"/>
    <col min="14058" max="14306" width="8.81640625" style="134"/>
    <col min="14307" max="14307" width="22" style="134" customWidth="1"/>
    <col min="14308" max="14312" width="9" style="134" customWidth="1"/>
    <col min="14313" max="14313" width="0.81640625" style="134" customWidth="1"/>
    <col min="14314" max="14562" width="8.81640625" style="134"/>
    <col min="14563" max="14563" width="22" style="134" customWidth="1"/>
    <col min="14564" max="14568" width="9" style="134" customWidth="1"/>
    <col min="14569" max="14569" width="0.81640625" style="134" customWidth="1"/>
    <col min="14570" max="14818" width="8.81640625" style="134"/>
    <col min="14819" max="14819" width="22" style="134" customWidth="1"/>
    <col min="14820" max="14824" width="9" style="134" customWidth="1"/>
    <col min="14825" max="14825" width="0.81640625" style="134" customWidth="1"/>
    <col min="14826" max="15074" width="8.81640625" style="134"/>
    <col min="15075" max="15075" width="22" style="134" customWidth="1"/>
    <col min="15076" max="15080" width="9" style="134" customWidth="1"/>
    <col min="15081" max="15081" width="0.81640625" style="134" customWidth="1"/>
    <col min="15082" max="15330" width="8.81640625" style="134"/>
    <col min="15331" max="15331" width="22" style="134" customWidth="1"/>
    <col min="15332" max="15336" width="9" style="134" customWidth="1"/>
    <col min="15337" max="15337" width="0.81640625" style="134" customWidth="1"/>
    <col min="15338" max="15586" width="8.81640625" style="134"/>
    <col min="15587" max="15587" width="22" style="134" customWidth="1"/>
    <col min="15588" max="15592" width="9" style="134" customWidth="1"/>
    <col min="15593" max="15593" width="0.81640625" style="134" customWidth="1"/>
    <col min="15594" max="15842" width="8.81640625" style="134"/>
    <col min="15843" max="15843" width="22" style="134" customWidth="1"/>
    <col min="15844" max="15848" width="9" style="134" customWidth="1"/>
    <col min="15849" max="15849" width="0.81640625" style="134" customWidth="1"/>
    <col min="15850" max="16098" width="8.81640625" style="134"/>
    <col min="16099" max="16099" width="22" style="134" customWidth="1"/>
    <col min="16100" max="16104" width="9" style="134" customWidth="1"/>
    <col min="16105" max="16105" width="0.81640625" style="134" customWidth="1"/>
    <col min="16106" max="16384" width="8.81640625" style="134"/>
  </cols>
  <sheetData>
    <row r="1" spans="1:14">
      <c r="A1" s="174"/>
      <c r="B1" s="174"/>
      <c r="C1" s="174"/>
      <c r="D1" s="174"/>
      <c r="E1" s="174"/>
      <c r="F1" s="174"/>
      <c r="G1" s="174"/>
      <c r="H1" s="174"/>
      <c r="I1" s="174"/>
      <c r="J1" s="174"/>
      <c r="K1" s="174"/>
      <c r="L1" s="174"/>
      <c r="M1" s="174"/>
      <c r="N1" s="174"/>
    </row>
    <row r="2" spans="1:14">
      <c r="A2" s="174"/>
      <c r="B2" s="174"/>
      <c r="C2" s="174"/>
      <c r="D2" s="174"/>
      <c r="E2" s="174"/>
      <c r="F2" s="174"/>
      <c r="G2" s="174"/>
      <c r="H2" s="174"/>
      <c r="I2" s="174"/>
      <c r="J2" s="174"/>
      <c r="K2" s="174"/>
      <c r="L2" s="174"/>
      <c r="M2" s="174"/>
      <c r="N2" s="174"/>
    </row>
    <row r="3" spans="1:14">
      <c r="A3" s="174"/>
      <c r="B3" s="174"/>
      <c r="C3" s="174"/>
      <c r="D3" s="174"/>
      <c r="E3" s="174"/>
      <c r="F3" s="174"/>
      <c r="G3" s="174"/>
      <c r="H3" s="174"/>
      <c r="I3" s="174"/>
      <c r="J3" s="174"/>
      <c r="K3" s="174"/>
      <c r="L3" s="174"/>
      <c r="M3" s="174"/>
      <c r="N3" s="174"/>
    </row>
    <row r="4" spans="1:14" ht="25.5" customHeight="1">
      <c r="A4" s="175" t="s">
        <v>191</v>
      </c>
      <c r="B4" s="176"/>
      <c r="C4" s="176"/>
      <c r="D4" s="176"/>
      <c r="E4" s="176"/>
      <c r="F4" s="176"/>
      <c r="G4" s="176"/>
      <c r="H4" s="176"/>
      <c r="I4" s="176"/>
      <c r="J4" s="176"/>
      <c r="K4" s="176"/>
      <c r="L4" s="176"/>
      <c r="M4" s="176"/>
      <c r="N4" s="176"/>
    </row>
    <row r="5" spans="1:14" ht="12.75" customHeight="1">
      <c r="A5" s="917" t="s">
        <v>540</v>
      </c>
      <c r="B5" s="918"/>
      <c r="C5" s="918"/>
      <c r="D5" s="918"/>
      <c r="E5" s="918"/>
      <c r="F5" s="918"/>
      <c r="G5" s="918"/>
      <c r="H5" s="918"/>
      <c r="I5" s="918"/>
      <c r="J5" s="918"/>
      <c r="K5" s="918"/>
      <c r="L5" s="918"/>
      <c r="M5" s="918"/>
      <c r="N5" s="918"/>
    </row>
    <row r="6" spans="1:14">
      <c r="A6" s="177" t="s">
        <v>136</v>
      </c>
      <c r="B6" s="812"/>
      <c r="C6" s="812"/>
      <c r="D6" s="812"/>
      <c r="E6" s="812"/>
      <c r="F6" s="812"/>
      <c r="G6" s="812"/>
      <c r="H6" s="812"/>
      <c r="I6" s="812"/>
      <c r="J6" s="812"/>
      <c r="K6" s="812"/>
      <c r="L6" s="812"/>
      <c r="M6" s="812"/>
      <c r="N6" s="812"/>
    </row>
    <row r="7" spans="1:14">
      <c r="A7" s="178"/>
      <c r="B7" s="176"/>
      <c r="C7" s="176"/>
      <c r="D7" s="176"/>
      <c r="E7" s="176"/>
      <c r="F7" s="176"/>
      <c r="G7" s="176"/>
      <c r="H7" s="176"/>
      <c r="I7" s="176"/>
      <c r="J7" s="176"/>
      <c r="K7" s="176"/>
      <c r="L7" s="176"/>
      <c r="M7" s="176"/>
      <c r="N7" s="176"/>
    </row>
    <row r="8" spans="1:14" ht="12.75" customHeight="1">
      <c r="A8" s="919" t="s">
        <v>192</v>
      </c>
      <c r="B8" s="179" t="s">
        <v>193</v>
      </c>
      <c r="C8" s="179"/>
      <c r="D8" s="179"/>
      <c r="E8" s="179"/>
      <c r="F8" s="179"/>
      <c r="G8" s="180"/>
      <c r="H8" s="179" t="s">
        <v>194</v>
      </c>
      <c r="I8" s="179"/>
      <c r="J8" s="179"/>
      <c r="K8" s="179"/>
      <c r="L8" s="179"/>
      <c r="M8" s="179"/>
      <c r="N8" s="179"/>
    </row>
    <row r="9" spans="1:14" ht="47.25" customHeight="1">
      <c r="A9" s="920"/>
      <c r="B9" s="813" t="s">
        <v>195</v>
      </c>
      <c r="C9" s="181" t="s">
        <v>572</v>
      </c>
      <c r="D9" s="181" t="s">
        <v>196</v>
      </c>
      <c r="E9" s="181" t="s">
        <v>197</v>
      </c>
      <c r="F9" s="181" t="s">
        <v>198</v>
      </c>
      <c r="G9" s="809"/>
      <c r="H9" s="813" t="s">
        <v>195</v>
      </c>
      <c r="I9" s="181" t="s">
        <v>199</v>
      </c>
      <c r="J9" s="181" t="s">
        <v>200</v>
      </c>
      <c r="K9" s="181" t="s">
        <v>201</v>
      </c>
      <c r="L9" s="181" t="s">
        <v>202</v>
      </c>
      <c r="M9" s="181" t="s">
        <v>203</v>
      </c>
      <c r="N9" s="181" t="s">
        <v>204</v>
      </c>
    </row>
    <row r="10" spans="1:14">
      <c r="A10" s="182"/>
      <c r="B10" s="183"/>
      <c r="C10" s="184"/>
      <c r="D10" s="182"/>
      <c r="E10" s="183"/>
      <c r="F10" s="183"/>
      <c r="G10" s="183"/>
      <c r="H10" s="183"/>
      <c r="I10" s="174"/>
      <c r="J10" s="174"/>
      <c r="K10" s="174"/>
      <c r="L10" s="174"/>
      <c r="M10" s="174"/>
      <c r="N10" s="174"/>
    </row>
    <row r="11" spans="1:14">
      <c r="A11" s="808">
        <v>2014</v>
      </c>
      <c r="B11" s="48">
        <v>661162</v>
      </c>
      <c r="C11" s="53">
        <v>39.34376143819518</v>
      </c>
      <c r="D11" s="53">
        <v>40.359246296671621</v>
      </c>
      <c r="E11" s="53">
        <v>9.0315232877872589</v>
      </c>
      <c r="F11" s="53">
        <v>11.265468977345945</v>
      </c>
      <c r="G11" s="53"/>
      <c r="H11" s="48">
        <v>636045</v>
      </c>
      <c r="I11" s="53">
        <v>52.57190922025957</v>
      </c>
      <c r="J11" s="53">
        <v>16.815319670778013</v>
      </c>
      <c r="K11" s="53">
        <v>7.4540323404790536</v>
      </c>
      <c r="L11" s="53">
        <v>17.30192046160256</v>
      </c>
      <c r="M11" s="53">
        <v>4.6080072950813227</v>
      </c>
      <c r="N11" s="53">
        <v>1.2488110117994797</v>
      </c>
    </row>
    <row r="12" spans="1:14" s="178" customFormat="1">
      <c r="A12" s="808">
        <v>2015</v>
      </c>
      <c r="B12" s="48">
        <v>678158</v>
      </c>
      <c r="C12" s="53">
        <v>41.659760704732527</v>
      </c>
      <c r="D12" s="53">
        <v>39.405418796209737</v>
      </c>
      <c r="E12" s="53">
        <v>8.9645775763170228</v>
      </c>
      <c r="F12" s="53">
        <v>9.9702429227407183</v>
      </c>
      <c r="G12" s="53"/>
      <c r="H12" s="48">
        <v>581363</v>
      </c>
      <c r="I12" s="53">
        <v>55.360936282494755</v>
      </c>
      <c r="J12" s="53">
        <v>12.736448656003221</v>
      </c>
      <c r="K12" s="53">
        <v>7.7342383330208486</v>
      </c>
      <c r="L12" s="53">
        <v>18.686431713060514</v>
      </c>
      <c r="M12" s="53">
        <v>4.2943909399118967</v>
      </c>
      <c r="N12" s="53">
        <v>1.1875540755087612</v>
      </c>
    </row>
    <row r="13" spans="1:14">
      <c r="A13" s="808">
        <v>2016</v>
      </c>
      <c r="B13" s="48">
        <v>662702</v>
      </c>
      <c r="C13" s="53">
        <v>45.53207927545111</v>
      </c>
      <c r="D13" s="53">
        <v>36.153655790989013</v>
      </c>
      <c r="E13" s="53">
        <v>8.9394629863800024</v>
      </c>
      <c r="F13" s="53">
        <v>9.3748019471798791</v>
      </c>
      <c r="G13" s="53"/>
      <c r="H13" s="48">
        <v>549166</v>
      </c>
      <c r="I13" s="53">
        <v>56.274241304086559</v>
      </c>
      <c r="J13" s="53">
        <v>9.3086607692391734</v>
      </c>
      <c r="K13" s="53">
        <v>7.9580673239057038</v>
      </c>
      <c r="L13" s="53">
        <v>20.723606341252008</v>
      </c>
      <c r="M13" s="53">
        <v>4.5938750760243714</v>
      </c>
      <c r="N13" s="53">
        <v>1.1415491854921829</v>
      </c>
    </row>
    <row r="14" spans="1:14">
      <c r="A14" s="808">
        <v>2017</v>
      </c>
      <c r="B14" s="48">
        <v>546773</v>
      </c>
      <c r="C14" s="53">
        <v>45.415007690577255</v>
      </c>
      <c r="D14" s="53">
        <v>38.464042664871897</v>
      </c>
      <c r="E14" s="53">
        <v>8.209439749219511</v>
      </c>
      <c r="F14" s="53">
        <v>7.911509895331335</v>
      </c>
      <c r="G14" s="53"/>
      <c r="H14" s="48">
        <v>541694</v>
      </c>
      <c r="I14" s="53">
        <v>55.629562077482866</v>
      </c>
      <c r="J14" s="53">
        <v>9.0364670828918179</v>
      </c>
      <c r="K14" s="53">
        <v>8.04088655218629</v>
      </c>
      <c r="L14" s="53">
        <v>21.000971027923516</v>
      </c>
      <c r="M14" s="53">
        <v>5.163985571189639</v>
      </c>
      <c r="N14" s="53">
        <v>1.1281276883258815</v>
      </c>
    </row>
    <row r="15" spans="1:14">
      <c r="A15" s="185"/>
      <c r="B15" s="186" t="s">
        <v>573</v>
      </c>
      <c r="C15" s="187"/>
      <c r="D15" s="187"/>
      <c r="E15" s="187"/>
      <c r="F15" s="187"/>
      <c r="G15" s="187"/>
      <c r="H15" s="187"/>
      <c r="I15" s="187"/>
      <c r="J15" s="187"/>
      <c r="K15" s="187"/>
      <c r="L15" s="187"/>
      <c r="M15" s="187"/>
      <c r="N15" s="187"/>
    </row>
    <row r="16" spans="1:14">
      <c r="A16" s="811" t="s">
        <v>205</v>
      </c>
      <c r="B16" s="48">
        <v>401</v>
      </c>
      <c r="C16" s="53">
        <v>39.401496259351617</v>
      </c>
      <c r="D16" s="53">
        <v>49.376558603491269</v>
      </c>
      <c r="E16" s="53">
        <v>0.24937655860349126</v>
      </c>
      <c r="F16" s="53">
        <v>10.972568578553615</v>
      </c>
      <c r="G16" s="53"/>
      <c r="H16" s="48">
        <v>446</v>
      </c>
      <c r="I16" s="53">
        <v>0.89686098654708524</v>
      </c>
      <c r="J16" s="53">
        <v>0</v>
      </c>
      <c r="K16" s="53">
        <v>0.44843049327354262</v>
      </c>
      <c r="L16" s="53">
        <v>60.762331838565018</v>
      </c>
      <c r="M16" s="53">
        <v>37.892376681614351</v>
      </c>
      <c r="N16" s="53">
        <v>0</v>
      </c>
    </row>
    <row r="17" spans="1:28">
      <c r="A17" s="811" t="s">
        <v>206</v>
      </c>
      <c r="B17" s="48">
        <v>296</v>
      </c>
      <c r="C17" s="53">
        <v>46.283783783783782</v>
      </c>
      <c r="D17" s="53">
        <v>40.878378378378379</v>
      </c>
      <c r="E17" s="53">
        <v>2.7027027027027026</v>
      </c>
      <c r="F17" s="53">
        <v>10.135135135135135</v>
      </c>
      <c r="G17" s="53"/>
      <c r="H17" s="48">
        <v>731</v>
      </c>
      <c r="I17" s="53">
        <v>1.6415868673050615</v>
      </c>
      <c r="J17" s="53">
        <v>0</v>
      </c>
      <c r="K17" s="53">
        <v>0.82079343365253077</v>
      </c>
      <c r="L17" s="53">
        <v>38.714090287277699</v>
      </c>
      <c r="M17" s="53">
        <v>57.181942544459638</v>
      </c>
      <c r="N17" s="53">
        <v>1.6415868673050615</v>
      </c>
    </row>
    <row r="18" spans="1:28">
      <c r="A18" s="811" t="s">
        <v>619</v>
      </c>
      <c r="B18" s="48">
        <v>2470</v>
      </c>
      <c r="C18" s="53">
        <v>56.720647773279353</v>
      </c>
      <c r="D18" s="53">
        <v>35.546558704453439</v>
      </c>
      <c r="E18" s="53">
        <v>0.80971659919028338</v>
      </c>
      <c r="F18" s="53">
        <v>6.9230769230769234</v>
      </c>
      <c r="G18" s="53"/>
      <c r="H18" s="48">
        <v>2711</v>
      </c>
      <c r="I18" s="53">
        <v>0.47952784950202876</v>
      </c>
      <c r="J18" s="53">
        <v>0.18443378827001106</v>
      </c>
      <c r="K18" s="53">
        <v>0</v>
      </c>
      <c r="L18" s="53">
        <v>89.597934341571374</v>
      </c>
      <c r="M18" s="53">
        <v>2.5820730357801547</v>
      </c>
      <c r="N18" s="53">
        <v>7.1560309848764296</v>
      </c>
    </row>
    <row r="19" spans="1:28">
      <c r="A19" s="811" t="s">
        <v>574</v>
      </c>
      <c r="B19" s="48">
        <v>1708</v>
      </c>
      <c r="C19" s="53">
        <v>56.030444964871194</v>
      </c>
      <c r="D19" s="53">
        <v>36.768149882903984</v>
      </c>
      <c r="E19" s="53">
        <v>1.1709601873536302</v>
      </c>
      <c r="F19" s="53">
        <v>6.0304449648711937</v>
      </c>
      <c r="G19" s="53"/>
      <c r="H19" s="48">
        <v>901</v>
      </c>
      <c r="I19" s="53">
        <v>0.77691453940066602</v>
      </c>
      <c r="J19" s="53">
        <v>0</v>
      </c>
      <c r="K19" s="53">
        <v>0</v>
      </c>
      <c r="L19" s="53">
        <v>93.340732519422858</v>
      </c>
      <c r="M19" s="53">
        <v>0.66592674805771357</v>
      </c>
      <c r="N19" s="53">
        <v>5.2164261931187568</v>
      </c>
    </row>
    <row r="20" spans="1:28" ht="28.5" customHeight="1">
      <c r="A20" s="811" t="s">
        <v>575</v>
      </c>
      <c r="B20" s="48">
        <v>5</v>
      </c>
      <c r="C20" s="53">
        <v>80</v>
      </c>
      <c r="D20" s="53">
        <v>20</v>
      </c>
      <c r="E20" s="53">
        <v>0</v>
      </c>
      <c r="F20" s="53">
        <v>0</v>
      </c>
      <c r="G20" s="53"/>
      <c r="H20" s="48">
        <v>0</v>
      </c>
      <c r="I20" s="53">
        <v>0</v>
      </c>
      <c r="J20" s="53">
        <v>0</v>
      </c>
      <c r="K20" s="53">
        <v>0</v>
      </c>
      <c r="L20" s="53">
        <v>0</v>
      </c>
      <c r="M20" s="53">
        <v>0</v>
      </c>
      <c r="N20" s="53">
        <v>0</v>
      </c>
    </row>
    <row r="21" spans="1:28">
      <c r="A21" s="811" t="s">
        <v>620</v>
      </c>
      <c r="B21" s="48">
        <v>675</v>
      </c>
      <c r="C21" s="53">
        <v>56.6</v>
      </c>
      <c r="D21" s="53">
        <v>33.5</v>
      </c>
      <c r="E21" s="53">
        <v>0</v>
      </c>
      <c r="F21" s="53">
        <v>9.9</v>
      </c>
      <c r="G21" s="53"/>
      <c r="H21" s="48">
        <v>1756</v>
      </c>
      <c r="I21" s="53">
        <v>0.3</v>
      </c>
      <c r="J21" s="53">
        <v>0.3</v>
      </c>
      <c r="K21" s="53">
        <v>0</v>
      </c>
      <c r="L21" s="53">
        <v>87.4</v>
      </c>
      <c r="M21" s="53">
        <v>3.6</v>
      </c>
      <c r="N21" s="53">
        <v>8.4</v>
      </c>
    </row>
    <row r="22" spans="1:28" ht="18">
      <c r="A22" s="811" t="s">
        <v>576</v>
      </c>
      <c r="B22" s="48">
        <v>82</v>
      </c>
      <c r="C22" s="53">
        <v>70.731707317073173</v>
      </c>
      <c r="D22" s="53">
        <v>28.04878048780488</v>
      </c>
      <c r="E22" s="53">
        <v>0</v>
      </c>
      <c r="F22" s="53">
        <v>1.2195121951219512</v>
      </c>
      <c r="G22" s="53"/>
      <c r="H22" s="48">
        <v>54</v>
      </c>
      <c r="I22" s="53">
        <v>0</v>
      </c>
      <c r="J22" s="53">
        <v>0</v>
      </c>
      <c r="K22" s="53">
        <v>0</v>
      </c>
      <c r="L22" s="53">
        <v>100</v>
      </c>
      <c r="M22" s="53">
        <v>0</v>
      </c>
      <c r="N22" s="53">
        <v>0</v>
      </c>
    </row>
    <row r="23" spans="1:28">
      <c r="A23" s="811" t="s">
        <v>207</v>
      </c>
      <c r="B23" s="48">
        <v>8074</v>
      </c>
      <c r="C23" s="53">
        <v>40.326975476839237</v>
      </c>
      <c r="D23" s="53">
        <v>45.838493931137002</v>
      </c>
      <c r="E23" s="53">
        <v>4.1986623730492934</v>
      </c>
      <c r="F23" s="53">
        <v>9.6358682189744869</v>
      </c>
      <c r="G23" s="53"/>
      <c r="H23" s="48">
        <v>7239</v>
      </c>
      <c r="I23" s="53">
        <v>90.551181102362193</v>
      </c>
      <c r="J23" s="53">
        <v>3.1634203619284431</v>
      </c>
      <c r="K23" s="53">
        <v>0.38679375604365246</v>
      </c>
      <c r="L23" s="53">
        <v>4.6138969470921403</v>
      </c>
      <c r="M23" s="53">
        <v>1.1880093935626468</v>
      </c>
      <c r="N23" s="53">
        <v>9.6698439010913115E-2</v>
      </c>
    </row>
    <row r="24" spans="1:28" s="178" customFormat="1">
      <c r="A24" s="811" t="s">
        <v>577</v>
      </c>
      <c r="B24" s="48">
        <v>28132</v>
      </c>
      <c r="C24" s="53">
        <v>36.8726005971847</v>
      </c>
      <c r="D24" s="53">
        <v>44.824399260628468</v>
      </c>
      <c r="E24" s="53">
        <v>6.6294611119010378</v>
      </c>
      <c r="F24" s="53">
        <v>11.673539030285795</v>
      </c>
      <c r="G24" s="53"/>
      <c r="H24" s="48">
        <v>52185</v>
      </c>
      <c r="I24" s="53">
        <v>62.675098208297406</v>
      </c>
      <c r="J24" s="53">
        <v>4.790648653827728</v>
      </c>
      <c r="K24" s="53">
        <v>6.8832039858196801</v>
      </c>
      <c r="L24" s="53">
        <v>18.215962441314552</v>
      </c>
      <c r="M24" s="53">
        <v>6.9004503209734596</v>
      </c>
      <c r="N24" s="53">
        <v>0.53463638976717454</v>
      </c>
    </row>
    <row r="25" spans="1:28">
      <c r="A25" s="811" t="s">
        <v>578</v>
      </c>
      <c r="B25" s="48">
        <v>34927</v>
      </c>
      <c r="C25" s="53">
        <v>19.200045809831938</v>
      </c>
      <c r="D25" s="53">
        <v>74.629942451398634</v>
      </c>
      <c r="E25" s="53">
        <v>1.6520170641623959</v>
      </c>
      <c r="F25" s="53">
        <v>4.5179946746070376</v>
      </c>
      <c r="G25" s="53"/>
      <c r="H25" s="48">
        <v>13546</v>
      </c>
      <c r="I25" s="53">
        <v>85.7301048279935</v>
      </c>
      <c r="J25" s="53">
        <v>9.9217481175254676</v>
      </c>
      <c r="K25" s="53">
        <v>3.691126531817511E-2</v>
      </c>
      <c r="L25" s="53">
        <v>3.078399527535804</v>
      </c>
      <c r="M25" s="53">
        <v>0.1033515428908903</v>
      </c>
      <c r="N25" s="53">
        <v>1.1294847187361583</v>
      </c>
    </row>
    <row r="26" spans="1:28">
      <c r="A26" s="811" t="s">
        <v>579</v>
      </c>
      <c r="B26" s="48">
        <v>34110</v>
      </c>
      <c r="C26" s="53">
        <v>18.501905599530929</v>
      </c>
      <c r="D26" s="53">
        <v>75.312225153913801</v>
      </c>
      <c r="E26" s="53">
        <v>1.68572266197596</v>
      </c>
      <c r="F26" s="53">
        <v>4.5001465845793023</v>
      </c>
      <c r="G26" s="53"/>
      <c r="H26" s="48">
        <v>10925</v>
      </c>
      <c r="I26" s="53">
        <v>91.350114416475975</v>
      </c>
      <c r="J26" s="53">
        <v>5.7665903890160184</v>
      </c>
      <c r="K26" s="53">
        <v>4.5766590389016024E-2</v>
      </c>
      <c r="L26" s="53">
        <v>2.0594965675057209</v>
      </c>
      <c r="M26" s="53">
        <v>7.3226544622425629E-2</v>
      </c>
      <c r="N26" s="53">
        <v>0.70480549199084663</v>
      </c>
    </row>
    <row r="27" spans="1:28">
      <c r="A27" s="811" t="s">
        <v>621</v>
      </c>
      <c r="B27" s="48">
        <v>617</v>
      </c>
      <c r="C27" s="53">
        <v>44.894651539708263</v>
      </c>
      <c r="D27" s="53">
        <v>49.918962722852513</v>
      </c>
      <c r="E27" s="53">
        <v>0</v>
      </c>
      <c r="F27" s="53">
        <v>5.1863857374392222</v>
      </c>
      <c r="G27" s="53"/>
      <c r="H27" s="48">
        <v>2583</v>
      </c>
      <c r="I27" s="53">
        <v>62.679055361982194</v>
      </c>
      <c r="J27" s="53">
        <v>27.603561749903214</v>
      </c>
      <c r="K27" s="53">
        <v>0</v>
      </c>
      <c r="L27" s="53">
        <v>6.542779713511421</v>
      </c>
      <c r="M27" s="53">
        <v>0.23228803716608595</v>
      </c>
      <c r="N27" s="53">
        <v>2.9423151374370886</v>
      </c>
    </row>
    <row r="28" spans="1:28" ht="18">
      <c r="A28" s="811" t="s">
        <v>622</v>
      </c>
      <c r="B28" s="48">
        <v>200</v>
      </c>
      <c r="C28" s="53">
        <v>59</v>
      </c>
      <c r="D28" s="53">
        <v>34.5</v>
      </c>
      <c r="E28" s="53">
        <v>1</v>
      </c>
      <c r="F28" s="53">
        <v>5.5</v>
      </c>
      <c r="G28" s="53"/>
      <c r="H28" s="48">
        <v>38</v>
      </c>
      <c r="I28" s="53">
        <v>36.84210526315789</v>
      </c>
      <c r="J28" s="53">
        <v>2.6315789473684208</v>
      </c>
      <c r="K28" s="53">
        <v>0</v>
      </c>
      <c r="L28" s="53">
        <v>60.526315789473685</v>
      </c>
      <c r="M28" s="53">
        <v>0</v>
      </c>
      <c r="N28" s="53">
        <v>0</v>
      </c>
    </row>
    <row r="29" spans="1:28">
      <c r="A29" s="811" t="s">
        <v>209</v>
      </c>
      <c r="B29" s="48">
        <v>42959</v>
      </c>
      <c r="C29" s="53">
        <v>44.749645010358712</v>
      </c>
      <c r="D29" s="53">
        <v>40.163877185223114</v>
      </c>
      <c r="E29" s="53">
        <v>5.4796433808980662</v>
      </c>
      <c r="F29" s="53">
        <v>9.6068344235201018</v>
      </c>
      <c r="G29" s="53"/>
      <c r="H29" s="48">
        <v>42126</v>
      </c>
      <c r="I29" s="53">
        <v>84.033613445378151</v>
      </c>
      <c r="J29" s="53">
        <v>8.2276978588045395</v>
      </c>
      <c r="K29" s="53">
        <v>0.61719603095475484</v>
      </c>
      <c r="L29" s="53">
        <v>5.4930446754973179</v>
      </c>
      <c r="M29" s="53">
        <v>1.3530836063238854</v>
      </c>
      <c r="N29" s="53">
        <v>0.27536438304135213</v>
      </c>
    </row>
    <row r="30" spans="1:28">
      <c r="A30" s="811" t="s">
        <v>210</v>
      </c>
      <c r="B30" s="48">
        <v>18320</v>
      </c>
      <c r="C30" s="53">
        <v>55.540393013100442</v>
      </c>
      <c r="D30" s="53">
        <v>32.974890829694324</v>
      </c>
      <c r="E30" s="53">
        <v>4.4705240174672491</v>
      </c>
      <c r="F30" s="53">
        <v>7.0141921397379914</v>
      </c>
      <c r="G30" s="53"/>
      <c r="H30" s="48">
        <v>7192</v>
      </c>
      <c r="I30" s="53">
        <v>68.103448275862064</v>
      </c>
      <c r="J30" s="53">
        <v>18.117352614015573</v>
      </c>
      <c r="K30" s="53">
        <v>1.3904338153503892E-2</v>
      </c>
      <c r="L30" s="53">
        <v>12.666852057842046</v>
      </c>
      <c r="M30" s="53">
        <v>0.50055617352614012</v>
      </c>
      <c r="N30" s="53">
        <v>0.59788654060066748</v>
      </c>
    </row>
    <row r="31" spans="1:28">
      <c r="A31" s="811" t="s">
        <v>580</v>
      </c>
      <c r="B31" s="48">
        <v>14921</v>
      </c>
      <c r="C31" s="53">
        <v>51.752563501105818</v>
      </c>
      <c r="D31" s="53">
        <v>39.038938408953818</v>
      </c>
      <c r="E31" s="53">
        <v>1.6955968098652903</v>
      </c>
      <c r="F31" s="53">
        <v>7.5129012800750612</v>
      </c>
      <c r="G31" s="53"/>
      <c r="H31" s="48">
        <v>11486</v>
      </c>
      <c r="I31" s="53">
        <v>3.4912066864008358</v>
      </c>
      <c r="J31" s="53">
        <v>0.72261884032735502</v>
      </c>
      <c r="K31" s="53">
        <v>2.0024377503047188</v>
      </c>
      <c r="L31" s="53">
        <v>65.810551976319005</v>
      </c>
      <c r="M31" s="53">
        <v>27.21574090196761</v>
      </c>
      <c r="N31" s="53">
        <v>0.75744384468048065</v>
      </c>
      <c r="P31" s="122"/>
      <c r="Q31" s="188"/>
      <c r="R31" s="188"/>
      <c r="S31" s="188"/>
      <c r="T31" s="188"/>
      <c r="U31" s="188"/>
      <c r="V31" s="122"/>
      <c r="W31" s="188"/>
      <c r="X31" s="188"/>
      <c r="Y31" s="188"/>
      <c r="Z31" s="188"/>
      <c r="AA31" s="188"/>
      <c r="AB31" s="188"/>
    </row>
    <row r="32" spans="1:28" ht="38.25" customHeight="1">
      <c r="A32" s="811" t="s">
        <v>581</v>
      </c>
      <c r="B32" s="48">
        <v>947</v>
      </c>
      <c r="C32" s="53">
        <v>55.12143611404435</v>
      </c>
      <c r="D32" s="53">
        <v>34.318901795142551</v>
      </c>
      <c r="E32" s="53">
        <v>0.21119324181626187</v>
      </c>
      <c r="F32" s="53">
        <v>10.348468848996832</v>
      </c>
      <c r="G32" s="53"/>
      <c r="H32" s="48">
        <v>1034</v>
      </c>
      <c r="I32" s="53">
        <v>21.373307543520308</v>
      </c>
      <c r="J32" s="53">
        <v>73.210831721470015</v>
      </c>
      <c r="K32" s="53">
        <v>0</v>
      </c>
      <c r="L32" s="53">
        <v>4.1586073500967116</v>
      </c>
      <c r="M32" s="53">
        <v>0.96711798839458418</v>
      </c>
      <c r="N32" s="53">
        <v>0.29013539651837528</v>
      </c>
      <c r="P32" s="122"/>
      <c r="Q32" s="188"/>
      <c r="R32" s="188"/>
      <c r="S32" s="188"/>
      <c r="T32" s="188"/>
      <c r="U32" s="188"/>
      <c r="V32" s="122"/>
      <c r="W32" s="188"/>
      <c r="X32" s="188"/>
      <c r="Y32" s="188"/>
      <c r="Z32" s="188"/>
      <c r="AA32" s="188"/>
      <c r="AB32" s="188"/>
    </row>
    <row r="33" spans="1:28">
      <c r="A33" s="811" t="s">
        <v>211</v>
      </c>
      <c r="B33" s="48">
        <v>9319</v>
      </c>
      <c r="C33" s="53">
        <v>49.318596415924453</v>
      </c>
      <c r="D33" s="53">
        <v>39.360446399828305</v>
      </c>
      <c r="E33" s="53">
        <v>0</v>
      </c>
      <c r="F33" s="53">
        <v>11.320957184247236</v>
      </c>
      <c r="G33" s="53"/>
      <c r="H33" s="48">
        <v>8673</v>
      </c>
      <c r="I33" s="53">
        <v>4.7388446904185404</v>
      </c>
      <c r="J33" s="53">
        <v>0</v>
      </c>
      <c r="K33" s="53">
        <v>1.1875936815404129</v>
      </c>
      <c r="L33" s="53">
        <v>68.765133171912822</v>
      </c>
      <c r="M33" s="53">
        <v>24.570506168569121</v>
      </c>
      <c r="N33" s="53">
        <v>0.73792228755909139</v>
      </c>
      <c r="P33" s="122"/>
      <c r="Q33" s="188"/>
      <c r="R33" s="188"/>
      <c r="S33" s="188"/>
      <c r="T33" s="188"/>
      <c r="U33" s="188"/>
      <c r="V33" s="122"/>
      <c r="W33" s="188"/>
      <c r="X33" s="188"/>
      <c r="Y33" s="188"/>
      <c r="Z33" s="188"/>
      <c r="AA33" s="188"/>
      <c r="AB33" s="188"/>
    </row>
    <row r="34" spans="1:28">
      <c r="A34" s="811" t="s">
        <v>212</v>
      </c>
      <c r="B34" s="48">
        <v>31297</v>
      </c>
      <c r="C34" s="53">
        <v>40.978368533725281</v>
      </c>
      <c r="D34" s="53">
        <v>40.828194395628977</v>
      </c>
      <c r="E34" s="53">
        <v>10.646387832699618</v>
      </c>
      <c r="F34" s="53">
        <v>7.5470492379461298</v>
      </c>
      <c r="G34" s="53"/>
      <c r="H34" s="48">
        <v>46731</v>
      </c>
      <c r="I34" s="53">
        <v>61.329738289358239</v>
      </c>
      <c r="J34" s="53">
        <v>14.73540048361901</v>
      </c>
      <c r="K34" s="53">
        <v>14.082728809569664</v>
      </c>
      <c r="L34" s="53">
        <v>6.4454002696282986</v>
      </c>
      <c r="M34" s="53">
        <v>2.1677259206950419</v>
      </c>
      <c r="N34" s="53">
        <v>1.2390062271297426</v>
      </c>
      <c r="P34" s="122"/>
      <c r="Q34" s="188"/>
      <c r="R34" s="188"/>
      <c r="S34" s="188"/>
      <c r="T34" s="188"/>
      <c r="U34" s="188"/>
      <c r="V34" s="122"/>
      <c r="W34" s="188"/>
      <c r="X34" s="188"/>
      <c r="Y34" s="188"/>
      <c r="Z34" s="188"/>
      <c r="AA34" s="188"/>
      <c r="AB34" s="188"/>
    </row>
    <row r="35" spans="1:28">
      <c r="A35" s="811" t="s">
        <v>213</v>
      </c>
      <c r="B35" s="48">
        <v>11904</v>
      </c>
      <c r="C35" s="53">
        <v>54.578293010752688</v>
      </c>
      <c r="D35" s="53">
        <v>30.2755376344086</v>
      </c>
      <c r="E35" s="53">
        <v>7.182459677419355</v>
      </c>
      <c r="F35" s="53">
        <v>7.963709677419355</v>
      </c>
      <c r="G35" s="53"/>
      <c r="H35" s="48">
        <v>11290</v>
      </c>
      <c r="I35" s="53">
        <v>63.002657218777678</v>
      </c>
      <c r="J35" s="53">
        <v>15.571302037201063</v>
      </c>
      <c r="K35" s="53">
        <v>6.8821966341895484</v>
      </c>
      <c r="L35" s="53">
        <v>10.407440212577503</v>
      </c>
      <c r="M35" s="53">
        <v>3.5429583702391501</v>
      </c>
      <c r="N35" s="53">
        <v>0.59344552701505759</v>
      </c>
      <c r="P35" s="122"/>
      <c r="Q35" s="188"/>
      <c r="R35" s="188"/>
      <c r="S35" s="188"/>
      <c r="T35" s="188"/>
      <c r="U35" s="188"/>
      <c r="V35" s="122"/>
      <c r="W35" s="188"/>
      <c r="X35" s="188"/>
      <c r="Y35" s="188"/>
      <c r="Z35" s="188"/>
      <c r="AA35" s="188"/>
      <c r="AB35" s="188"/>
    </row>
    <row r="36" spans="1:28">
      <c r="A36" s="811" t="s">
        <v>214</v>
      </c>
      <c r="B36" s="48">
        <v>2357</v>
      </c>
      <c r="C36" s="53">
        <v>47.942299533305047</v>
      </c>
      <c r="D36" s="53">
        <v>43.275350021213406</v>
      </c>
      <c r="E36" s="53">
        <v>1.9516334323292319</v>
      </c>
      <c r="F36" s="53">
        <v>6.8307170131523129</v>
      </c>
      <c r="G36" s="53"/>
      <c r="H36" s="48">
        <v>6817</v>
      </c>
      <c r="I36" s="53">
        <v>1.0708522810620509</v>
      </c>
      <c r="J36" s="53">
        <v>0</v>
      </c>
      <c r="K36" s="53">
        <v>14.771893794924454</v>
      </c>
      <c r="L36" s="53">
        <v>49.801965674050166</v>
      </c>
      <c r="M36" s="53">
        <v>33.211089922253187</v>
      </c>
      <c r="N36" s="53">
        <v>1.1441983277101364</v>
      </c>
    </row>
    <row r="37" spans="1:28">
      <c r="A37" s="811" t="s">
        <v>215</v>
      </c>
      <c r="B37" s="48">
        <v>2589</v>
      </c>
      <c r="C37" s="53">
        <v>51.371185786017769</v>
      </c>
      <c r="D37" s="53">
        <v>39.590575511780614</v>
      </c>
      <c r="E37" s="53">
        <v>2.3174971031286211</v>
      </c>
      <c r="F37" s="53">
        <v>6.7207415990730022</v>
      </c>
      <c r="G37" s="53"/>
      <c r="H37" s="48">
        <v>2451</v>
      </c>
      <c r="I37" s="53">
        <v>2.1215830273357814</v>
      </c>
      <c r="J37" s="53">
        <v>0</v>
      </c>
      <c r="K37" s="53">
        <v>2.5295797633618928</v>
      </c>
      <c r="L37" s="53">
        <v>64.137086903304777</v>
      </c>
      <c r="M37" s="53">
        <v>30.232558139534881</v>
      </c>
      <c r="N37" s="53">
        <v>0.97919216646266816</v>
      </c>
    </row>
    <row r="38" spans="1:28">
      <c r="A38" s="811" t="s">
        <v>216</v>
      </c>
      <c r="B38" s="48">
        <v>27</v>
      </c>
      <c r="C38" s="53">
        <v>37.037037037037038</v>
      </c>
      <c r="D38" s="53">
        <v>55.555555555555557</v>
      </c>
      <c r="E38" s="53">
        <v>0</v>
      </c>
      <c r="F38" s="53">
        <v>7.4074074074074066</v>
      </c>
      <c r="G38" s="53"/>
      <c r="H38" s="48">
        <v>25</v>
      </c>
      <c r="I38" s="53">
        <v>4</v>
      </c>
      <c r="J38" s="53">
        <v>0</v>
      </c>
      <c r="K38" s="53">
        <v>0</v>
      </c>
      <c r="L38" s="53">
        <v>72</v>
      </c>
      <c r="M38" s="53">
        <v>24</v>
      </c>
      <c r="N38" s="53">
        <v>0</v>
      </c>
    </row>
    <row r="39" spans="1:28">
      <c r="A39" s="811" t="s">
        <v>217</v>
      </c>
      <c r="B39" s="48">
        <v>42665</v>
      </c>
      <c r="C39" s="53">
        <v>43.76889722254775</v>
      </c>
      <c r="D39" s="53">
        <v>38.021797726473686</v>
      </c>
      <c r="E39" s="53">
        <v>9.0542599320285948</v>
      </c>
      <c r="F39" s="53">
        <v>9.1550451189499586</v>
      </c>
      <c r="G39" s="53"/>
      <c r="H39" s="48">
        <v>26849</v>
      </c>
      <c r="I39" s="53">
        <v>71.540839509851395</v>
      </c>
      <c r="J39" s="53">
        <v>12.648515773399382</v>
      </c>
      <c r="K39" s="53">
        <v>0.32030988118738124</v>
      </c>
      <c r="L39" s="53">
        <v>14.510782524488807</v>
      </c>
      <c r="M39" s="53">
        <v>0.55123095832247015</v>
      </c>
      <c r="N39" s="53">
        <v>0.42832135275056799</v>
      </c>
    </row>
    <row r="40" spans="1:28">
      <c r="A40" s="811" t="s">
        <v>218</v>
      </c>
      <c r="B40" s="48">
        <v>2452</v>
      </c>
      <c r="C40" s="53">
        <v>33.686786296900486</v>
      </c>
      <c r="D40" s="53">
        <v>47.104404567699838</v>
      </c>
      <c r="E40" s="53">
        <v>12.642740619902121</v>
      </c>
      <c r="F40" s="53">
        <v>6.5660685154975527</v>
      </c>
      <c r="G40" s="53"/>
      <c r="H40" s="48">
        <v>1382</v>
      </c>
      <c r="I40" s="53">
        <v>68.958031837916067</v>
      </c>
      <c r="J40" s="53">
        <v>3.1837916063675831</v>
      </c>
      <c r="K40" s="53">
        <v>0</v>
      </c>
      <c r="L40" s="53">
        <v>26.628075253256149</v>
      </c>
      <c r="M40" s="53">
        <v>0.94066570188133147</v>
      </c>
      <c r="N40" s="53">
        <v>0.28943560057887119</v>
      </c>
    </row>
    <row r="41" spans="1:28">
      <c r="A41" s="811" t="s">
        <v>219</v>
      </c>
      <c r="B41" s="48">
        <v>3689</v>
      </c>
      <c r="C41" s="53">
        <v>42.125237191650854</v>
      </c>
      <c r="D41" s="53">
        <v>32.664678774735698</v>
      </c>
      <c r="E41" s="53">
        <v>14.936297099484955</v>
      </c>
      <c r="F41" s="53">
        <v>10.27378693412849</v>
      </c>
      <c r="G41" s="53"/>
      <c r="H41" s="48">
        <v>7461</v>
      </c>
      <c r="I41" s="53">
        <v>12.263771612384398</v>
      </c>
      <c r="J41" s="53">
        <v>3.3775633293124248</v>
      </c>
      <c r="K41" s="53">
        <v>0</v>
      </c>
      <c r="L41" s="53">
        <v>79.855247285886605</v>
      </c>
      <c r="M41" s="53">
        <v>0.91140597775097176</v>
      </c>
      <c r="N41" s="53">
        <v>3.5920117946655941</v>
      </c>
    </row>
    <row r="42" spans="1:28">
      <c r="A42" s="811" t="s">
        <v>220</v>
      </c>
      <c r="B42" s="48">
        <v>1184</v>
      </c>
      <c r="C42" s="53">
        <v>60.388513513513509</v>
      </c>
      <c r="D42" s="53">
        <v>29.72972972972973</v>
      </c>
      <c r="E42" s="53">
        <v>3.125</v>
      </c>
      <c r="F42" s="53">
        <v>6.756756756756757</v>
      </c>
      <c r="G42" s="53"/>
      <c r="H42" s="48">
        <v>1006</v>
      </c>
      <c r="I42" s="53">
        <v>1.4910536779324055</v>
      </c>
      <c r="J42" s="53">
        <v>0</v>
      </c>
      <c r="K42" s="53">
        <v>0.29821073558648109</v>
      </c>
      <c r="L42" s="53">
        <v>92.147117296222675</v>
      </c>
      <c r="M42" s="53">
        <v>2.286282306163022</v>
      </c>
      <c r="N42" s="53">
        <v>3.7773359840954273</v>
      </c>
    </row>
    <row r="43" spans="1:28">
      <c r="A43" s="811" t="s">
        <v>221</v>
      </c>
      <c r="B43" s="48">
        <v>242</v>
      </c>
      <c r="C43" s="53">
        <v>58.677685950413228</v>
      </c>
      <c r="D43" s="53">
        <v>27.685950413223143</v>
      </c>
      <c r="E43" s="53">
        <v>10.330578512396695</v>
      </c>
      <c r="F43" s="53">
        <v>3.3057851239669422</v>
      </c>
      <c r="G43" s="53"/>
      <c r="H43" s="48">
        <v>98</v>
      </c>
      <c r="I43" s="53">
        <v>1.0204081632653061</v>
      </c>
      <c r="J43" s="53">
        <v>0</v>
      </c>
      <c r="K43" s="53">
        <v>1.0204081632653061</v>
      </c>
      <c r="L43" s="53">
        <v>86.734693877551024</v>
      </c>
      <c r="M43" s="53">
        <v>7.1428571428571423</v>
      </c>
      <c r="N43" s="53">
        <v>4.0816326530612246</v>
      </c>
    </row>
    <row r="44" spans="1:28">
      <c r="A44" s="811" t="s">
        <v>222</v>
      </c>
      <c r="B44" s="48">
        <v>539</v>
      </c>
      <c r="C44" s="53">
        <v>47.680890538033395</v>
      </c>
      <c r="D44" s="53">
        <v>38.404452690166977</v>
      </c>
      <c r="E44" s="53">
        <v>10.204081632653061</v>
      </c>
      <c r="F44" s="53">
        <v>3.710575139146568</v>
      </c>
      <c r="G44" s="53"/>
      <c r="H44" s="48">
        <v>318</v>
      </c>
      <c r="I44" s="53">
        <v>0.62893081761006298</v>
      </c>
      <c r="J44" s="53">
        <v>0</v>
      </c>
      <c r="K44" s="53">
        <v>0.31446540880503149</v>
      </c>
      <c r="L44" s="53">
        <v>76.729559748427675</v>
      </c>
      <c r="M44" s="53">
        <v>12.578616352201259</v>
      </c>
      <c r="N44" s="53">
        <v>9.7484276729559749</v>
      </c>
    </row>
    <row r="45" spans="1:28">
      <c r="A45" s="811" t="s">
        <v>223</v>
      </c>
      <c r="B45" s="48">
        <v>3234</v>
      </c>
      <c r="C45" s="53">
        <v>61.657390228818798</v>
      </c>
      <c r="D45" s="53">
        <v>31.539888682745826</v>
      </c>
      <c r="E45" s="53">
        <v>3.2158317872603583</v>
      </c>
      <c r="F45" s="53">
        <v>3.5868893011750154</v>
      </c>
      <c r="G45" s="53"/>
      <c r="H45" s="48">
        <v>383</v>
      </c>
      <c r="I45" s="53">
        <v>6.2663185378590072</v>
      </c>
      <c r="J45" s="53">
        <v>4.9608355091383807</v>
      </c>
      <c r="K45" s="53">
        <v>0</v>
      </c>
      <c r="L45" s="53">
        <v>86.945169712793728</v>
      </c>
      <c r="M45" s="53">
        <v>0.52219321148825071</v>
      </c>
      <c r="N45" s="53">
        <v>1.3054830287206265</v>
      </c>
    </row>
    <row r="46" spans="1:28" ht="18">
      <c r="A46" s="811" t="s">
        <v>224</v>
      </c>
      <c r="B46" s="48">
        <v>16367</v>
      </c>
      <c r="C46" s="53">
        <v>59.949899187389256</v>
      </c>
      <c r="D46" s="53">
        <v>33.433127634875056</v>
      </c>
      <c r="E46" s="53">
        <v>2.2117675811083277</v>
      </c>
      <c r="F46" s="53">
        <v>4.4052055966273604</v>
      </c>
      <c r="G46" s="53"/>
      <c r="H46" s="48">
        <v>28926</v>
      </c>
      <c r="I46" s="53">
        <v>17.371914540551753</v>
      </c>
      <c r="J46" s="53">
        <v>1.7389200027656779</v>
      </c>
      <c r="K46" s="53">
        <v>39.81539099771831</v>
      </c>
      <c r="L46" s="53">
        <v>20.379589296826385</v>
      </c>
      <c r="M46" s="53">
        <v>17.365000345709742</v>
      </c>
      <c r="N46" s="53">
        <v>3.3291848164281266</v>
      </c>
    </row>
    <row r="47" spans="1:28">
      <c r="A47" s="811" t="s">
        <v>225</v>
      </c>
      <c r="B47" s="48">
        <v>2932</v>
      </c>
      <c r="C47" s="53">
        <v>51.296043656207367</v>
      </c>
      <c r="D47" s="53">
        <v>39.904502046384721</v>
      </c>
      <c r="E47" s="53">
        <v>1.9781718963165076</v>
      </c>
      <c r="F47" s="53">
        <v>6.8212824010914055</v>
      </c>
      <c r="G47" s="53"/>
      <c r="H47" s="48">
        <v>3448</v>
      </c>
      <c r="I47" s="53">
        <v>0.63805104408352664</v>
      </c>
      <c r="J47" s="53">
        <v>0</v>
      </c>
      <c r="K47" s="53">
        <v>0.87006960556844548</v>
      </c>
      <c r="L47" s="53">
        <v>72.911832946635741</v>
      </c>
      <c r="M47" s="53">
        <v>23.462877030162414</v>
      </c>
      <c r="N47" s="53">
        <v>2.117169373549884</v>
      </c>
    </row>
    <row r="48" spans="1:28">
      <c r="A48" s="811" t="s">
        <v>582</v>
      </c>
      <c r="B48" s="48">
        <v>722</v>
      </c>
      <c r="C48" s="53">
        <v>41.412742382271468</v>
      </c>
      <c r="D48" s="53">
        <v>21.052631578947366</v>
      </c>
      <c r="E48" s="53">
        <v>7.3407202216066487</v>
      </c>
      <c r="F48" s="53">
        <v>30.193905817174517</v>
      </c>
      <c r="G48" s="53"/>
      <c r="H48" s="48">
        <v>791</v>
      </c>
      <c r="I48" s="53">
        <v>24.525916561314791</v>
      </c>
      <c r="J48" s="53">
        <v>18.710493046776232</v>
      </c>
      <c r="K48" s="53">
        <v>5.4361567635903922</v>
      </c>
      <c r="L48" s="53">
        <v>47.408343868520859</v>
      </c>
      <c r="M48" s="53">
        <v>2.1491782553729455</v>
      </c>
      <c r="N48" s="53">
        <v>1.7699115044247788</v>
      </c>
    </row>
    <row r="49" spans="1:14">
      <c r="A49" s="811" t="s">
        <v>226</v>
      </c>
      <c r="B49" s="48">
        <v>185</v>
      </c>
      <c r="C49" s="53">
        <v>57.837837837837839</v>
      </c>
      <c r="D49" s="53">
        <v>31.891891891891895</v>
      </c>
      <c r="E49" s="53">
        <v>1.6216216216216217</v>
      </c>
      <c r="F49" s="53">
        <v>8.6486486486486491</v>
      </c>
      <c r="G49" s="53"/>
      <c r="H49" s="48">
        <v>150</v>
      </c>
      <c r="I49" s="53">
        <v>24.666666666666668</v>
      </c>
      <c r="J49" s="53">
        <v>9.3333333333333339</v>
      </c>
      <c r="K49" s="53">
        <v>0</v>
      </c>
      <c r="L49" s="53">
        <v>62</v>
      </c>
      <c r="M49" s="53">
        <v>0.66666666666666674</v>
      </c>
      <c r="N49" s="53">
        <v>3.3333333333333335</v>
      </c>
    </row>
    <row r="50" spans="1:14" ht="18">
      <c r="A50" s="811" t="s">
        <v>246</v>
      </c>
      <c r="B50" s="48">
        <v>537</v>
      </c>
      <c r="C50" s="53">
        <v>35.754189944134076</v>
      </c>
      <c r="D50" s="53">
        <v>17.318435754189945</v>
      </c>
      <c r="E50" s="53">
        <v>9.3109869646182499</v>
      </c>
      <c r="F50" s="53">
        <v>37.616387337057731</v>
      </c>
      <c r="G50" s="53"/>
      <c r="H50" s="48">
        <v>641</v>
      </c>
      <c r="I50" s="53">
        <v>24.492979719188767</v>
      </c>
      <c r="J50" s="53">
        <v>20.904836193447736</v>
      </c>
      <c r="K50" s="53">
        <v>6.7082683307332287</v>
      </c>
      <c r="L50" s="53">
        <v>43.993759750390012</v>
      </c>
      <c r="M50" s="53">
        <v>2.4960998439937598</v>
      </c>
      <c r="N50" s="53">
        <v>1.40405616224649</v>
      </c>
    </row>
    <row r="51" spans="1:14" ht="18">
      <c r="A51" s="811" t="s">
        <v>227</v>
      </c>
      <c r="B51" s="48">
        <v>6213</v>
      </c>
      <c r="C51" s="53">
        <v>34.556574923547402</v>
      </c>
      <c r="D51" s="53">
        <v>32.930951231289235</v>
      </c>
      <c r="E51" s="53">
        <v>20.811202317720909</v>
      </c>
      <c r="F51" s="53">
        <v>11.70127152744246</v>
      </c>
      <c r="G51" s="53"/>
      <c r="H51" s="48">
        <v>12042</v>
      </c>
      <c r="I51" s="53">
        <v>79.928583291811989</v>
      </c>
      <c r="J51" s="53">
        <v>3.3881415047334329</v>
      </c>
      <c r="K51" s="53">
        <v>7.0171067928915463</v>
      </c>
      <c r="L51" s="53">
        <v>7.6897525328018608</v>
      </c>
      <c r="M51" s="53">
        <v>1.6525494103969438</v>
      </c>
      <c r="N51" s="53">
        <v>0.32386646736422525</v>
      </c>
    </row>
    <row r="52" spans="1:14">
      <c r="A52" s="811" t="s">
        <v>228</v>
      </c>
      <c r="B52" s="48">
        <v>1435</v>
      </c>
      <c r="C52" s="53">
        <v>50.31358885017422</v>
      </c>
      <c r="D52" s="53">
        <v>38.606271777003485</v>
      </c>
      <c r="E52" s="53">
        <v>5.1567944250871083</v>
      </c>
      <c r="F52" s="53">
        <v>5.9233449477351918</v>
      </c>
      <c r="G52" s="53"/>
      <c r="H52" s="48">
        <v>1360</v>
      </c>
      <c r="I52" s="53">
        <v>6.5441176470588243</v>
      </c>
      <c r="J52" s="53">
        <v>0</v>
      </c>
      <c r="K52" s="53">
        <v>0.73529411764705876</v>
      </c>
      <c r="L52" s="53">
        <v>80.367647058823536</v>
      </c>
      <c r="M52" s="53">
        <v>8.9705882352941178</v>
      </c>
      <c r="N52" s="53">
        <v>3.3823529411764706</v>
      </c>
    </row>
    <row r="53" spans="1:14">
      <c r="A53" s="811" t="s">
        <v>229</v>
      </c>
      <c r="B53" s="48">
        <v>12777</v>
      </c>
      <c r="C53" s="53">
        <v>42.92087344447053</v>
      </c>
      <c r="D53" s="53">
        <v>37.653596305862095</v>
      </c>
      <c r="E53" s="53">
        <v>13.64169992956093</v>
      </c>
      <c r="F53" s="53">
        <v>5.7838303201064418</v>
      </c>
      <c r="G53" s="53"/>
      <c r="H53" s="48">
        <v>25171</v>
      </c>
      <c r="I53" s="53">
        <v>77.056930594732037</v>
      </c>
      <c r="J53" s="53">
        <v>6.9643637519367534</v>
      </c>
      <c r="K53" s="53">
        <v>1.9546303285526996</v>
      </c>
      <c r="L53" s="53">
        <v>9.0937984188153038</v>
      </c>
      <c r="M53" s="53">
        <v>3.5795161098089072</v>
      </c>
      <c r="N53" s="53">
        <v>1.3507607961543047</v>
      </c>
    </row>
    <row r="54" spans="1:14">
      <c r="A54" s="811" t="s">
        <v>230</v>
      </c>
      <c r="B54" s="48">
        <v>1454</v>
      </c>
      <c r="C54" s="53">
        <v>52.751031636863821</v>
      </c>
      <c r="D54" s="53">
        <v>37.689133425034385</v>
      </c>
      <c r="E54" s="53">
        <v>3.6451169188445669</v>
      </c>
      <c r="F54" s="53">
        <v>5.9147180192572213</v>
      </c>
      <c r="G54" s="53"/>
      <c r="H54" s="48">
        <v>340</v>
      </c>
      <c r="I54" s="53">
        <v>1.4705882352941175</v>
      </c>
      <c r="J54" s="53">
        <v>0</v>
      </c>
      <c r="K54" s="53">
        <v>0</v>
      </c>
      <c r="L54" s="53">
        <v>82.941176470588246</v>
      </c>
      <c r="M54" s="53">
        <v>11.470588235294118</v>
      </c>
      <c r="N54" s="53">
        <v>4.117647058823529</v>
      </c>
    </row>
    <row r="55" spans="1:14">
      <c r="A55" s="811" t="s">
        <v>231</v>
      </c>
      <c r="B55" s="48">
        <v>478</v>
      </c>
      <c r="C55" s="53">
        <v>39.539748953974893</v>
      </c>
      <c r="D55" s="53">
        <v>56.06694560669456</v>
      </c>
      <c r="E55" s="53">
        <v>1.2552301255230125</v>
      </c>
      <c r="F55" s="53">
        <v>3.1380753138075312</v>
      </c>
      <c r="G55" s="53"/>
      <c r="H55" s="48">
        <v>154</v>
      </c>
      <c r="I55" s="53">
        <v>0.64935064935064934</v>
      </c>
      <c r="J55" s="53">
        <v>0</v>
      </c>
      <c r="K55" s="53">
        <v>0</v>
      </c>
      <c r="L55" s="53">
        <v>80.519480519480524</v>
      </c>
      <c r="M55" s="53">
        <v>18.181818181818183</v>
      </c>
      <c r="N55" s="53">
        <v>0.64935064935064934</v>
      </c>
    </row>
    <row r="56" spans="1:14" ht="12.75" customHeight="1">
      <c r="A56" s="811" t="s">
        <v>232</v>
      </c>
      <c r="B56" s="48">
        <v>1098</v>
      </c>
      <c r="C56" s="53">
        <v>44.080145719489984</v>
      </c>
      <c r="D56" s="53">
        <v>37.340619307832426</v>
      </c>
      <c r="E56" s="53">
        <v>12.021857923497267</v>
      </c>
      <c r="F56" s="53">
        <v>6.557377049180328</v>
      </c>
      <c r="G56" s="53"/>
      <c r="H56" s="48">
        <v>808</v>
      </c>
      <c r="I56" s="53">
        <v>4.5792079207920793</v>
      </c>
      <c r="J56" s="53">
        <v>0</v>
      </c>
      <c r="K56" s="53">
        <v>0</v>
      </c>
      <c r="L56" s="53">
        <v>72.524752475247524</v>
      </c>
      <c r="M56" s="53">
        <v>16.336633663366339</v>
      </c>
      <c r="N56" s="53">
        <v>6.5594059405940595</v>
      </c>
    </row>
    <row r="57" spans="1:14" ht="12.75" customHeight="1">
      <c r="A57" s="814" t="s">
        <v>583</v>
      </c>
      <c r="B57" s="690">
        <v>541805</v>
      </c>
      <c r="C57" s="189">
        <v>45.510100497411429</v>
      </c>
      <c r="D57" s="189">
        <v>39.026771624477441</v>
      </c>
      <c r="E57" s="189">
        <v>7.8522715737211728</v>
      </c>
      <c r="F57" s="189">
        <v>7.6108563043899551</v>
      </c>
      <c r="G57" s="189"/>
      <c r="H57" s="690">
        <v>544681</v>
      </c>
      <c r="I57" s="189">
        <v>53.946805561420355</v>
      </c>
      <c r="J57" s="189">
        <v>9.6909934438689795</v>
      </c>
      <c r="K57" s="189">
        <v>7.6661385287902464</v>
      </c>
      <c r="L57" s="189">
        <v>22.21373611343153</v>
      </c>
      <c r="M57" s="189">
        <v>5.3642407207154275</v>
      </c>
      <c r="N57" s="189">
        <v>1.11808563177346</v>
      </c>
    </row>
    <row r="58" spans="1:14" ht="3" customHeight="1">
      <c r="A58" s="190"/>
      <c r="B58" s="33"/>
      <c r="C58" s="33"/>
      <c r="D58" s="33"/>
      <c r="E58" s="33"/>
      <c r="F58" s="33"/>
      <c r="G58" s="33"/>
      <c r="H58" s="33"/>
      <c r="I58" s="33"/>
      <c r="J58" s="33"/>
      <c r="K58" s="33"/>
      <c r="L58" s="33"/>
      <c r="M58" s="33"/>
      <c r="N58" s="33"/>
    </row>
    <row r="59" spans="1:14" ht="12.75" customHeight="1">
      <c r="A59" s="172" t="s">
        <v>630</v>
      </c>
      <c r="B59" s="178"/>
      <c r="C59" s="178"/>
      <c r="D59" s="178"/>
      <c r="E59" s="178"/>
      <c r="F59" s="178"/>
      <c r="G59" s="178"/>
      <c r="H59" s="178"/>
      <c r="I59" s="178"/>
      <c r="J59" s="178"/>
      <c r="K59" s="191"/>
      <c r="L59" s="191"/>
      <c r="M59" s="191"/>
      <c r="N59" s="191"/>
    </row>
    <row r="60" spans="1:14">
      <c r="A60" s="915" t="s">
        <v>584</v>
      </c>
      <c r="B60" s="915"/>
      <c r="C60" s="915"/>
      <c r="D60" s="915"/>
      <c r="E60" s="915"/>
      <c r="F60" s="915"/>
      <c r="G60" s="915"/>
      <c r="H60" s="915"/>
      <c r="I60" s="915"/>
      <c r="J60" s="915"/>
      <c r="K60" s="915"/>
      <c r="L60" s="915"/>
      <c r="M60" s="915"/>
      <c r="N60" s="915"/>
    </row>
    <row r="61" spans="1:14" ht="18.75" customHeight="1">
      <c r="A61" s="915" t="s">
        <v>585</v>
      </c>
      <c r="B61" s="915"/>
      <c r="C61" s="915"/>
      <c r="D61" s="915"/>
      <c r="E61" s="915"/>
      <c r="F61" s="915"/>
      <c r="G61" s="915"/>
      <c r="H61" s="915"/>
      <c r="I61" s="915"/>
      <c r="J61" s="915"/>
      <c r="K61" s="915"/>
      <c r="L61" s="915"/>
      <c r="M61" s="915"/>
      <c r="N61" s="915"/>
    </row>
    <row r="62" spans="1:14" ht="18.75" customHeight="1">
      <c r="A62" s="915" t="s">
        <v>623</v>
      </c>
      <c r="B62" s="915"/>
      <c r="C62" s="915"/>
      <c r="D62" s="915"/>
      <c r="E62" s="915"/>
      <c r="F62" s="915"/>
      <c r="G62" s="915"/>
      <c r="H62" s="915"/>
      <c r="I62" s="915"/>
      <c r="J62" s="915"/>
      <c r="K62" s="915"/>
      <c r="L62" s="915"/>
      <c r="M62" s="915"/>
      <c r="N62" s="915"/>
    </row>
    <row r="63" spans="1:14" ht="17.25" customHeight="1">
      <c r="A63" s="915" t="s">
        <v>247</v>
      </c>
      <c r="B63" s="915"/>
      <c r="C63" s="915"/>
      <c r="D63" s="915"/>
      <c r="E63" s="915"/>
      <c r="F63" s="915"/>
      <c r="G63" s="915"/>
      <c r="H63" s="915"/>
      <c r="I63" s="915"/>
      <c r="J63" s="915"/>
      <c r="K63" s="915"/>
      <c r="L63" s="915"/>
      <c r="M63" s="915"/>
      <c r="N63" s="915"/>
    </row>
    <row r="64" spans="1:14" ht="18" customHeight="1">
      <c r="A64" s="916" t="s">
        <v>624</v>
      </c>
      <c r="B64" s="915"/>
      <c r="C64" s="915"/>
      <c r="D64" s="915"/>
      <c r="E64" s="915"/>
      <c r="F64" s="915"/>
      <c r="G64" s="915"/>
      <c r="H64" s="915"/>
      <c r="I64" s="915"/>
      <c r="J64" s="915"/>
      <c r="K64" s="915"/>
      <c r="L64" s="915"/>
      <c r="M64" s="915"/>
      <c r="N64" s="915"/>
    </row>
    <row r="65" spans="1:14" ht="17.25" customHeight="1">
      <c r="A65" s="916" t="s">
        <v>625</v>
      </c>
      <c r="B65" s="915"/>
      <c r="C65" s="915"/>
      <c r="D65" s="915"/>
      <c r="E65" s="915"/>
      <c r="F65" s="915"/>
      <c r="G65" s="915"/>
      <c r="H65" s="915"/>
      <c r="I65" s="915"/>
      <c r="J65" s="915"/>
      <c r="K65" s="915"/>
      <c r="L65" s="915"/>
      <c r="M65" s="915"/>
      <c r="N65" s="915"/>
    </row>
    <row r="66" spans="1:14" ht="12" customHeight="1">
      <c r="A66" s="915" t="s">
        <v>586</v>
      </c>
      <c r="B66" s="915"/>
      <c r="C66" s="915"/>
      <c r="D66" s="915"/>
      <c r="E66" s="915"/>
      <c r="F66" s="915"/>
      <c r="G66" s="915"/>
      <c r="H66" s="915"/>
      <c r="I66" s="915"/>
      <c r="J66" s="915"/>
      <c r="K66" s="915"/>
      <c r="L66" s="915"/>
      <c r="M66" s="915"/>
      <c r="N66" s="915"/>
    </row>
    <row r="67" spans="1:14" ht="12" customHeight="1">
      <c r="A67" s="916" t="s">
        <v>587</v>
      </c>
      <c r="B67" s="915"/>
      <c r="C67" s="915"/>
      <c r="D67" s="915"/>
      <c r="E67" s="915"/>
      <c r="F67" s="915"/>
      <c r="G67" s="915"/>
      <c r="H67" s="915"/>
      <c r="I67" s="915"/>
      <c r="J67" s="915"/>
      <c r="K67" s="915"/>
      <c r="L67" s="915"/>
      <c r="M67" s="915"/>
      <c r="N67" s="915"/>
    </row>
  </sheetData>
  <mergeCells count="10">
    <mergeCell ref="A64:N64"/>
    <mergeCell ref="A65:N65"/>
    <mergeCell ref="A66:N66"/>
    <mergeCell ref="A67:N67"/>
    <mergeCell ref="A5:N5"/>
    <mergeCell ref="A8:A9"/>
    <mergeCell ref="A60:N60"/>
    <mergeCell ref="A61:N61"/>
    <mergeCell ref="A62:N62"/>
    <mergeCell ref="A63:N63"/>
  </mergeCells>
  <pageMargins left="0.25" right="0.25" top="0.75" bottom="0.75" header="0.3" footer="0.3"/>
  <pageSetup paperSize="9" scale="23" fitToHeight="0" orientation="portrait" horizontalDpi="4294967293"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54"/>
  <sheetViews>
    <sheetView workbookViewId="0">
      <selection activeCell="A4" sqref="A4"/>
    </sheetView>
  </sheetViews>
  <sheetFormatPr defaultColWidth="8.81640625" defaultRowHeight="12.5"/>
  <cols>
    <col min="1" max="1" width="37.26953125" style="134" customWidth="1"/>
    <col min="2" max="4" width="8.81640625" style="134"/>
    <col min="5" max="5" width="10.7265625" style="134" customWidth="1"/>
    <col min="6" max="6" width="13.7265625" style="134" customWidth="1"/>
    <col min="7" max="242" width="8.81640625" style="134"/>
    <col min="243" max="243" width="32.81640625" style="134" customWidth="1"/>
    <col min="244" max="244" width="10.81640625" style="134" customWidth="1"/>
    <col min="245" max="245" width="15.81640625" style="134" customWidth="1"/>
    <col min="246" max="246" width="9" style="134" customWidth="1"/>
    <col min="247" max="247" width="10.1796875" style="134" customWidth="1"/>
    <col min="248" max="498" width="8.81640625" style="134"/>
    <col min="499" max="499" width="32.81640625" style="134" customWidth="1"/>
    <col min="500" max="500" width="10.81640625" style="134" customWidth="1"/>
    <col min="501" max="501" width="15.81640625" style="134" customWidth="1"/>
    <col min="502" max="502" width="9" style="134" customWidth="1"/>
    <col min="503" max="503" width="10.1796875" style="134" customWidth="1"/>
    <col min="504" max="754" width="8.81640625" style="134"/>
    <col min="755" max="755" width="32.81640625" style="134" customWidth="1"/>
    <col min="756" max="756" width="10.81640625" style="134" customWidth="1"/>
    <col min="757" max="757" width="15.81640625" style="134" customWidth="1"/>
    <col min="758" max="758" width="9" style="134" customWidth="1"/>
    <col min="759" max="759" width="10.1796875" style="134" customWidth="1"/>
    <col min="760" max="1010" width="8.81640625" style="134"/>
    <col min="1011" max="1011" width="32.81640625" style="134" customWidth="1"/>
    <col min="1012" max="1012" width="10.81640625" style="134" customWidth="1"/>
    <col min="1013" max="1013" width="15.81640625" style="134" customWidth="1"/>
    <col min="1014" max="1014" width="9" style="134" customWidth="1"/>
    <col min="1015" max="1015" width="10.1796875" style="134" customWidth="1"/>
    <col min="1016" max="1266" width="8.81640625" style="134"/>
    <col min="1267" max="1267" width="32.81640625" style="134" customWidth="1"/>
    <col min="1268" max="1268" width="10.81640625" style="134" customWidth="1"/>
    <col min="1269" max="1269" width="15.81640625" style="134" customWidth="1"/>
    <col min="1270" max="1270" width="9" style="134" customWidth="1"/>
    <col min="1271" max="1271" width="10.1796875" style="134" customWidth="1"/>
    <col min="1272" max="1522" width="8.81640625" style="134"/>
    <col min="1523" max="1523" width="32.81640625" style="134" customWidth="1"/>
    <col min="1524" max="1524" width="10.81640625" style="134" customWidth="1"/>
    <col min="1525" max="1525" width="15.81640625" style="134" customWidth="1"/>
    <col min="1526" max="1526" width="9" style="134" customWidth="1"/>
    <col min="1527" max="1527" width="10.1796875" style="134" customWidth="1"/>
    <col min="1528" max="1778" width="8.81640625" style="134"/>
    <col min="1779" max="1779" width="32.81640625" style="134" customWidth="1"/>
    <col min="1780" max="1780" width="10.81640625" style="134" customWidth="1"/>
    <col min="1781" max="1781" width="15.81640625" style="134" customWidth="1"/>
    <col min="1782" max="1782" width="9" style="134" customWidth="1"/>
    <col min="1783" max="1783" width="10.1796875" style="134" customWidth="1"/>
    <col min="1784" max="2034" width="8.81640625" style="134"/>
    <col min="2035" max="2035" width="32.81640625" style="134" customWidth="1"/>
    <col min="2036" max="2036" width="10.81640625" style="134" customWidth="1"/>
    <col min="2037" max="2037" width="15.81640625" style="134" customWidth="1"/>
    <col min="2038" max="2038" width="9" style="134" customWidth="1"/>
    <col min="2039" max="2039" width="10.1796875" style="134" customWidth="1"/>
    <col min="2040" max="2290" width="8.81640625" style="134"/>
    <col min="2291" max="2291" width="32.81640625" style="134" customWidth="1"/>
    <col min="2292" max="2292" width="10.81640625" style="134" customWidth="1"/>
    <col min="2293" max="2293" width="15.81640625" style="134" customWidth="1"/>
    <col min="2294" max="2294" width="9" style="134" customWidth="1"/>
    <col min="2295" max="2295" width="10.1796875" style="134" customWidth="1"/>
    <col min="2296" max="2546" width="8.81640625" style="134"/>
    <col min="2547" max="2547" width="32.81640625" style="134" customWidth="1"/>
    <col min="2548" max="2548" width="10.81640625" style="134" customWidth="1"/>
    <col min="2549" max="2549" width="15.81640625" style="134" customWidth="1"/>
    <col min="2550" max="2550" width="9" style="134" customWidth="1"/>
    <col min="2551" max="2551" width="10.1796875" style="134" customWidth="1"/>
    <col min="2552" max="2802" width="8.81640625" style="134"/>
    <col min="2803" max="2803" width="32.81640625" style="134" customWidth="1"/>
    <col min="2804" max="2804" width="10.81640625" style="134" customWidth="1"/>
    <col min="2805" max="2805" width="15.81640625" style="134" customWidth="1"/>
    <col min="2806" max="2806" width="9" style="134" customWidth="1"/>
    <col min="2807" max="2807" width="10.1796875" style="134" customWidth="1"/>
    <col min="2808" max="3058" width="8.81640625" style="134"/>
    <col min="3059" max="3059" width="32.81640625" style="134" customWidth="1"/>
    <col min="3060" max="3060" width="10.81640625" style="134" customWidth="1"/>
    <col min="3061" max="3061" width="15.81640625" style="134" customWidth="1"/>
    <col min="3062" max="3062" width="9" style="134" customWidth="1"/>
    <col min="3063" max="3063" width="10.1796875" style="134" customWidth="1"/>
    <col min="3064" max="3314" width="8.81640625" style="134"/>
    <col min="3315" max="3315" width="32.81640625" style="134" customWidth="1"/>
    <col min="3316" max="3316" width="10.81640625" style="134" customWidth="1"/>
    <col min="3317" max="3317" width="15.81640625" style="134" customWidth="1"/>
    <col min="3318" max="3318" width="9" style="134" customWidth="1"/>
    <col min="3319" max="3319" width="10.1796875" style="134" customWidth="1"/>
    <col min="3320" max="3570" width="8.81640625" style="134"/>
    <col min="3571" max="3571" width="32.81640625" style="134" customWidth="1"/>
    <col min="3572" max="3572" width="10.81640625" style="134" customWidth="1"/>
    <col min="3573" max="3573" width="15.81640625" style="134" customWidth="1"/>
    <col min="3574" max="3574" width="9" style="134" customWidth="1"/>
    <col min="3575" max="3575" width="10.1796875" style="134" customWidth="1"/>
    <col min="3576" max="3826" width="8.81640625" style="134"/>
    <col min="3827" max="3827" width="32.81640625" style="134" customWidth="1"/>
    <col min="3828" max="3828" width="10.81640625" style="134" customWidth="1"/>
    <col min="3829" max="3829" width="15.81640625" style="134" customWidth="1"/>
    <col min="3830" max="3830" width="9" style="134" customWidth="1"/>
    <col min="3831" max="3831" width="10.1796875" style="134" customWidth="1"/>
    <col min="3832" max="4082" width="8.81640625" style="134"/>
    <col min="4083" max="4083" width="32.81640625" style="134" customWidth="1"/>
    <col min="4084" max="4084" width="10.81640625" style="134" customWidth="1"/>
    <col min="4085" max="4085" width="15.81640625" style="134" customWidth="1"/>
    <col min="4086" max="4086" width="9" style="134" customWidth="1"/>
    <col min="4087" max="4087" width="10.1796875" style="134" customWidth="1"/>
    <col min="4088" max="4338" width="8.81640625" style="134"/>
    <col min="4339" max="4339" width="32.81640625" style="134" customWidth="1"/>
    <col min="4340" max="4340" width="10.81640625" style="134" customWidth="1"/>
    <col min="4341" max="4341" width="15.81640625" style="134" customWidth="1"/>
    <col min="4342" max="4342" width="9" style="134" customWidth="1"/>
    <col min="4343" max="4343" width="10.1796875" style="134" customWidth="1"/>
    <col min="4344" max="4594" width="8.81640625" style="134"/>
    <col min="4595" max="4595" width="32.81640625" style="134" customWidth="1"/>
    <col min="4596" max="4596" width="10.81640625" style="134" customWidth="1"/>
    <col min="4597" max="4597" width="15.81640625" style="134" customWidth="1"/>
    <col min="4598" max="4598" width="9" style="134" customWidth="1"/>
    <col min="4599" max="4599" width="10.1796875" style="134" customWidth="1"/>
    <col min="4600" max="4850" width="8.81640625" style="134"/>
    <col min="4851" max="4851" width="32.81640625" style="134" customWidth="1"/>
    <col min="4852" max="4852" width="10.81640625" style="134" customWidth="1"/>
    <col min="4853" max="4853" width="15.81640625" style="134" customWidth="1"/>
    <col min="4854" max="4854" width="9" style="134" customWidth="1"/>
    <col min="4855" max="4855" width="10.1796875" style="134" customWidth="1"/>
    <col min="4856" max="5106" width="8.81640625" style="134"/>
    <col min="5107" max="5107" width="32.81640625" style="134" customWidth="1"/>
    <col min="5108" max="5108" width="10.81640625" style="134" customWidth="1"/>
    <col min="5109" max="5109" width="15.81640625" style="134" customWidth="1"/>
    <col min="5110" max="5110" width="9" style="134" customWidth="1"/>
    <col min="5111" max="5111" width="10.1796875" style="134" customWidth="1"/>
    <col min="5112" max="5362" width="8.81640625" style="134"/>
    <col min="5363" max="5363" width="32.81640625" style="134" customWidth="1"/>
    <col min="5364" max="5364" width="10.81640625" style="134" customWidth="1"/>
    <col min="5365" max="5365" width="15.81640625" style="134" customWidth="1"/>
    <col min="5366" max="5366" width="9" style="134" customWidth="1"/>
    <col min="5367" max="5367" width="10.1796875" style="134" customWidth="1"/>
    <col min="5368" max="5618" width="8.81640625" style="134"/>
    <col min="5619" max="5619" width="32.81640625" style="134" customWidth="1"/>
    <col min="5620" max="5620" width="10.81640625" style="134" customWidth="1"/>
    <col min="5621" max="5621" width="15.81640625" style="134" customWidth="1"/>
    <col min="5622" max="5622" width="9" style="134" customWidth="1"/>
    <col min="5623" max="5623" width="10.1796875" style="134" customWidth="1"/>
    <col min="5624" max="5874" width="8.81640625" style="134"/>
    <col min="5875" max="5875" width="32.81640625" style="134" customWidth="1"/>
    <col min="5876" max="5876" width="10.81640625" style="134" customWidth="1"/>
    <col min="5877" max="5877" width="15.81640625" style="134" customWidth="1"/>
    <col min="5878" max="5878" width="9" style="134" customWidth="1"/>
    <col min="5879" max="5879" width="10.1796875" style="134" customWidth="1"/>
    <col min="5880" max="6130" width="8.81640625" style="134"/>
    <col min="6131" max="6131" width="32.81640625" style="134" customWidth="1"/>
    <col min="6132" max="6132" width="10.81640625" style="134" customWidth="1"/>
    <col min="6133" max="6133" width="15.81640625" style="134" customWidth="1"/>
    <col min="6134" max="6134" width="9" style="134" customWidth="1"/>
    <col min="6135" max="6135" width="10.1796875" style="134" customWidth="1"/>
    <col min="6136" max="6386" width="8.81640625" style="134"/>
    <col min="6387" max="6387" width="32.81640625" style="134" customWidth="1"/>
    <col min="6388" max="6388" width="10.81640625" style="134" customWidth="1"/>
    <col min="6389" max="6389" width="15.81640625" style="134" customWidth="1"/>
    <col min="6390" max="6390" width="9" style="134" customWidth="1"/>
    <col min="6391" max="6391" width="10.1796875" style="134" customWidth="1"/>
    <col min="6392" max="6642" width="8.81640625" style="134"/>
    <col min="6643" max="6643" width="32.81640625" style="134" customWidth="1"/>
    <col min="6644" max="6644" width="10.81640625" style="134" customWidth="1"/>
    <col min="6645" max="6645" width="15.81640625" style="134" customWidth="1"/>
    <col min="6646" max="6646" width="9" style="134" customWidth="1"/>
    <col min="6647" max="6647" width="10.1796875" style="134" customWidth="1"/>
    <col min="6648" max="6898" width="8.81640625" style="134"/>
    <col min="6899" max="6899" width="32.81640625" style="134" customWidth="1"/>
    <col min="6900" max="6900" width="10.81640625" style="134" customWidth="1"/>
    <col min="6901" max="6901" width="15.81640625" style="134" customWidth="1"/>
    <col min="6902" max="6902" width="9" style="134" customWidth="1"/>
    <col min="6903" max="6903" width="10.1796875" style="134" customWidth="1"/>
    <col min="6904" max="7154" width="8.81640625" style="134"/>
    <col min="7155" max="7155" width="32.81640625" style="134" customWidth="1"/>
    <col min="7156" max="7156" width="10.81640625" style="134" customWidth="1"/>
    <col min="7157" max="7157" width="15.81640625" style="134" customWidth="1"/>
    <col min="7158" max="7158" width="9" style="134" customWidth="1"/>
    <col min="7159" max="7159" width="10.1796875" style="134" customWidth="1"/>
    <col min="7160" max="7410" width="8.81640625" style="134"/>
    <col min="7411" max="7411" width="32.81640625" style="134" customWidth="1"/>
    <col min="7412" max="7412" width="10.81640625" style="134" customWidth="1"/>
    <col min="7413" max="7413" width="15.81640625" style="134" customWidth="1"/>
    <col min="7414" max="7414" width="9" style="134" customWidth="1"/>
    <col min="7415" max="7415" width="10.1796875" style="134" customWidth="1"/>
    <col min="7416" max="7666" width="8.81640625" style="134"/>
    <col min="7667" max="7667" width="32.81640625" style="134" customWidth="1"/>
    <col min="7668" max="7668" width="10.81640625" style="134" customWidth="1"/>
    <col min="7669" max="7669" width="15.81640625" style="134" customWidth="1"/>
    <col min="7670" max="7670" width="9" style="134" customWidth="1"/>
    <col min="7671" max="7671" width="10.1796875" style="134" customWidth="1"/>
    <col min="7672" max="7922" width="8.81640625" style="134"/>
    <col min="7923" max="7923" width="32.81640625" style="134" customWidth="1"/>
    <col min="7924" max="7924" width="10.81640625" style="134" customWidth="1"/>
    <col min="7925" max="7925" width="15.81640625" style="134" customWidth="1"/>
    <col min="7926" max="7926" width="9" style="134" customWidth="1"/>
    <col min="7927" max="7927" width="10.1796875" style="134" customWidth="1"/>
    <col min="7928" max="8178" width="8.81640625" style="134"/>
    <col min="8179" max="8179" width="32.81640625" style="134" customWidth="1"/>
    <col min="8180" max="8180" width="10.81640625" style="134" customWidth="1"/>
    <col min="8181" max="8181" width="15.81640625" style="134" customWidth="1"/>
    <col min="8182" max="8182" width="9" style="134" customWidth="1"/>
    <col min="8183" max="8183" width="10.1796875" style="134" customWidth="1"/>
    <col min="8184" max="8434" width="8.81640625" style="134"/>
    <col min="8435" max="8435" width="32.81640625" style="134" customWidth="1"/>
    <col min="8436" max="8436" width="10.81640625" style="134" customWidth="1"/>
    <col min="8437" max="8437" width="15.81640625" style="134" customWidth="1"/>
    <col min="8438" max="8438" width="9" style="134" customWidth="1"/>
    <col min="8439" max="8439" width="10.1796875" style="134" customWidth="1"/>
    <col min="8440" max="8690" width="8.81640625" style="134"/>
    <col min="8691" max="8691" width="32.81640625" style="134" customWidth="1"/>
    <col min="8692" max="8692" width="10.81640625" style="134" customWidth="1"/>
    <col min="8693" max="8693" width="15.81640625" style="134" customWidth="1"/>
    <col min="8694" max="8694" width="9" style="134" customWidth="1"/>
    <col min="8695" max="8695" width="10.1796875" style="134" customWidth="1"/>
    <col min="8696" max="8946" width="8.81640625" style="134"/>
    <col min="8947" max="8947" width="32.81640625" style="134" customWidth="1"/>
    <col min="8948" max="8948" width="10.81640625" style="134" customWidth="1"/>
    <col min="8949" max="8949" width="15.81640625" style="134" customWidth="1"/>
    <col min="8950" max="8950" width="9" style="134" customWidth="1"/>
    <col min="8951" max="8951" width="10.1796875" style="134" customWidth="1"/>
    <col min="8952" max="9202" width="8.81640625" style="134"/>
    <col min="9203" max="9203" width="32.81640625" style="134" customWidth="1"/>
    <col min="9204" max="9204" width="10.81640625" style="134" customWidth="1"/>
    <col min="9205" max="9205" width="15.81640625" style="134" customWidth="1"/>
    <col min="9206" max="9206" width="9" style="134" customWidth="1"/>
    <col min="9207" max="9207" width="10.1796875" style="134" customWidth="1"/>
    <col min="9208" max="9458" width="8.81640625" style="134"/>
    <col min="9459" max="9459" width="32.81640625" style="134" customWidth="1"/>
    <col min="9460" max="9460" width="10.81640625" style="134" customWidth="1"/>
    <col min="9461" max="9461" width="15.81640625" style="134" customWidth="1"/>
    <col min="9462" max="9462" width="9" style="134" customWidth="1"/>
    <col min="9463" max="9463" width="10.1796875" style="134" customWidth="1"/>
    <col min="9464" max="9714" width="8.81640625" style="134"/>
    <col min="9715" max="9715" width="32.81640625" style="134" customWidth="1"/>
    <col min="9716" max="9716" width="10.81640625" style="134" customWidth="1"/>
    <col min="9717" max="9717" width="15.81640625" style="134" customWidth="1"/>
    <col min="9718" max="9718" width="9" style="134" customWidth="1"/>
    <col min="9719" max="9719" width="10.1796875" style="134" customWidth="1"/>
    <col min="9720" max="9970" width="8.81640625" style="134"/>
    <col min="9971" max="9971" width="32.81640625" style="134" customWidth="1"/>
    <col min="9972" max="9972" width="10.81640625" style="134" customWidth="1"/>
    <col min="9973" max="9973" width="15.81640625" style="134" customWidth="1"/>
    <col min="9974" max="9974" width="9" style="134" customWidth="1"/>
    <col min="9975" max="9975" width="10.1796875" style="134" customWidth="1"/>
    <col min="9976" max="10226" width="8.81640625" style="134"/>
    <col min="10227" max="10227" width="32.81640625" style="134" customWidth="1"/>
    <col min="10228" max="10228" width="10.81640625" style="134" customWidth="1"/>
    <col min="10229" max="10229" width="15.81640625" style="134" customWidth="1"/>
    <col min="10230" max="10230" width="9" style="134" customWidth="1"/>
    <col min="10231" max="10231" width="10.1796875" style="134" customWidth="1"/>
    <col min="10232" max="10482" width="8.81640625" style="134"/>
    <col min="10483" max="10483" width="32.81640625" style="134" customWidth="1"/>
    <col min="10484" max="10484" width="10.81640625" style="134" customWidth="1"/>
    <col min="10485" max="10485" width="15.81640625" style="134" customWidth="1"/>
    <col min="10486" max="10486" width="9" style="134" customWidth="1"/>
    <col min="10487" max="10487" width="10.1796875" style="134" customWidth="1"/>
    <col min="10488" max="10738" width="8.81640625" style="134"/>
    <col min="10739" max="10739" width="32.81640625" style="134" customWidth="1"/>
    <col min="10740" max="10740" width="10.81640625" style="134" customWidth="1"/>
    <col min="10741" max="10741" width="15.81640625" style="134" customWidth="1"/>
    <col min="10742" max="10742" width="9" style="134" customWidth="1"/>
    <col min="10743" max="10743" width="10.1796875" style="134" customWidth="1"/>
    <col min="10744" max="10994" width="8.81640625" style="134"/>
    <col min="10995" max="10995" width="32.81640625" style="134" customWidth="1"/>
    <col min="10996" max="10996" width="10.81640625" style="134" customWidth="1"/>
    <col min="10997" max="10997" width="15.81640625" style="134" customWidth="1"/>
    <col min="10998" max="10998" width="9" style="134" customWidth="1"/>
    <col min="10999" max="10999" width="10.1796875" style="134" customWidth="1"/>
    <col min="11000" max="11250" width="8.81640625" style="134"/>
    <col min="11251" max="11251" width="32.81640625" style="134" customWidth="1"/>
    <col min="11252" max="11252" width="10.81640625" style="134" customWidth="1"/>
    <col min="11253" max="11253" width="15.81640625" style="134" customWidth="1"/>
    <col min="11254" max="11254" width="9" style="134" customWidth="1"/>
    <col min="11255" max="11255" width="10.1796875" style="134" customWidth="1"/>
    <col min="11256" max="11506" width="8.81640625" style="134"/>
    <col min="11507" max="11507" width="32.81640625" style="134" customWidth="1"/>
    <col min="11508" max="11508" width="10.81640625" style="134" customWidth="1"/>
    <col min="11509" max="11509" width="15.81640625" style="134" customWidth="1"/>
    <col min="11510" max="11510" width="9" style="134" customWidth="1"/>
    <col min="11511" max="11511" width="10.1796875" style="134" customWidth="1"/>
    <col min="11512" max="11762" width="8.81640625" style="134"/>
    <col min="11763" max="11763" width="32.81640625" style="134" customWidth="1"/>
    <col min="11764" max="11764" width="10.81640625" style="134" customWidth="1"/>
    <col min="11765" max="11765" width="15.81640625" style="134" customWidth="1"/>
    <col min="11766" max="11766" width="9" style="134" customWidth="1"/>
    <col min="11767" max="11767" width="10.1796875" style="134" customWidth="1"/>
    <col min="11768" max="12018" width="8.81640625" style="134"/>
    <col min="12019" max="12019" width="32.81640625" style="134" customWidth="1"/>
    <col min="12020" max="12020" width="10.81640625" style="134" customWidth="1"/>
    <col min="12021" max="12021" width="15.81640625" style="134" customWidth="1"/>
    <col min="12022" max="12022" width="9" style="134" customWidth="1"/>
    <col min="12023" max="12023" width="10.1796875" style="134" customWidth="1"/>
    <col min="12024" max="12274" width="8.81640625" style="134"/>
    <col min="12275" max="12275" width="32.81640625" style="134" customWidth="1"/>
    <col min="12276" max="12276" width="10.81640625" style="134" customWidth="1"/>
    <col min="12277" max="12277" width="15.81640625" style="134" customWidth="1"/>
    <col min="12278" max="12278" width="9" style="134" customWidth="1"/>
    <col min="12279" max="12279" width="10.1796875" style="134" customWidth="1"/>
    <col min="12280" max="12530" width="8.81640625" style="134"/>
    <col min="12531" max="12531" width="32.81640625" style="134" customWidth="1"/>
    <col min="12532" max="12532" width="10.81640625" style="134" customWidth="1"/>
    <col min="12533" max="12533" width="15.81640625" style="134" customWidth="1"/>
    <col min="12534" max="12534" width="9" style="134" customWidth="1"/>
    <col min="12535" max="12535" width="10.1796875" style="134" customWidth="1"/>
    <col min="12536" max="12786" width="8.81640625" style="134"/>
    <col min="12787" max="12787" width="32.81640625" style="134" customWidth="1"/>
    <col min="12788" max="12788" width="10.81640625" style="134" customWidth="1"/>
    <col min="12789" max="12789" width="15.81640625" style="134" customWidth="1"/>
    <col min="12790" max="12790" width="9" style="134" customWidth="1"/>
    <col min="12791" max="12791" width="10.1796875" style="134" customWidth="1"/>
    <col min="12792" max="13042" width="8.81640625" style="134"/>
    <col min="13043" max="13043" width="32.81640625" style="134" customWidth="1"/>
    <col min="13044" max="13044" width="10.81640625" style="134" customWidth="1"/>
    <col min="13045" max="13045" width="15.81640625" style="134" customWidth="1"/>
    <col min="13046" max="13046" width="9" style="134" customWidth="1"/>
    <col min="13047" max="13047" width="10.1796875" style="134" customWidth="1"/>
    <col min="13048" max="13298" width="8.81640625" style="134"/>
    <col min="13299" max="13299" width="32.81640625" style="134" customWidth="1"/>
    <col min="13300" max="13300" width="10.81640625" style="134" customWidth="1"/>
    <col min="13301" max="13301" width="15.81640625" style="134" customWidth="1"/>
    <col min="13302" max="13302" width="9" style="134" customWidth="1"/>
    <col min="13303" max="13303" width="10.1796875" style="134" customWidth="1"/>
    <col min="13304" max="13554" width="8.81640625" style="134"/>
    <col min="13555" max="13555" width="32.81640625" style="134" customWidth="1"/>
    <col min="13556" max="13556" width="10.81640625" style="134" customWidth="1"/>
    <col min="13557" max="13557" width="15.81640625" style="134" customWidth="1"/>
    <col min="13558" max="13558" width="9" style="134" customWidth="1"/>
    <col min="13559" max="13559" width="10.1796875" style="134" customWidth="1"/>
    <col min="13560" max="13810" width="8.81640625" style="134"/>
    <col min="13811" max="13811" width="32.81640625" style="134" customWidth="1"/>
    <col min="13812" max="13812" width="10.81640625" style="134" customWidth="1"/>
    <col min="13813" max="13813" width="15.81640625" style="134" customWidth="1"/>
    <col min="13814" max="13814" width="9" style="134" customWidth="1"/>
    <col min="13815" max="13815" width="10.1796875" style="134" customWidth="1"/>
    <col min="13816" max="14066" width="8.81640625" style="134"/>
    <col min="14067" max="14067" width="32.81640625" style="134" customWidth="1"/>
    <col min="14068" max="14068" width="10.81640625" style="134" customWidth="1"/>
    <col min="14069" max="14069" width="15.81640625" style="134" customWidth="1"/>
    <col min="14070" max="14070" width="9" style="134" customWidth="1"/>
    <col min="14071" max="14071" width="10.1796875" style="134" customWidth="1"/>
    <col min="14072" max="14322" width="8.81640625" style="134"/>
    <col min="14323" max="14323" width="32.81640625" style="134" customWidth="1"/>
    <col min="14324" max="14324" width="10.81640625" style="134" customWidth="1"/>
    <col min="14325" max="14325" width="15.81640625" style="134" customWidth="1"/>
    <col min="14326" max="14326" width="9" style="134" customWidth="1"/>
    <col min="14327" max="14327" width="10.1796875" style="134" customWidth="1"/>
    <col min="14328" max="14578" width="8.81640625" style="134"/>
    <col min="14579" max="14579" width="32.81640625" style="134" customWidth="1"/>
    <col min="14580" max="14580" width="10.81640625" style="134" customWidth="1"/>
    <col min="14581" max="14581" width="15.81640625" style="134" customWidth="1"/>
    <col min="14582" max="14582" width="9" style="134" customWidth="1"/>
    <col min="14583" max="14583" width="10.1796875" style="134" customWidth="1"/>
    <col min="14584" max="14834" width="8.81640625" style="134"/>
    <col min="14835" max="14835" width="32.81640625" style="134" customWidth="1"/>
    <col min="14836" max="14836" width="10.81640625" style="134" customWidth="1"/>
    <col min="14837" max="14837" width="15.81640625" style="134" customWidth="1"/>
    <col min="14838" max="14838" width="9" style="134" customWidth="1"/>
    <col min="14839" max="14839" width="10.1796875" style="134" customWidth="1"/>
    <col min="14840" max="15090" width="8.81640625" style="134"/>
    <col min="15091" max="15091" width="32.81640625" style="134" customWidth="1"/>
    <col min="15092" max="15092" width="10.81640625" style="134" customWidth="1"/>
    <col min="15093" max="15093" width="15.81640625" style="134" customWidth="1"/>
    <col min="15094" max="15094" width="9" style="134" customWidth="1"/>
    <col min="15095" max="15095" width="10.1796875" style="134" customWidth="1"/>
    <col min="15096" max="15346" width="8.81640625" style="134"/>
    <col min="15347" max="15347" width="32.81640625" style="134" customWidth="1"/>
    <col min="15348" max="15348" width="10.81640625" style="134" customWidth="1"/>
    <col min="15349" max="15349" width="15.81640625" style="134" customWidth="1"/>
    <col min="15350" max="15350" width="9" style="134" customWidth="1"/>
    <col min="15351" max="15351" width="10.1796875" style="134" customWidth="1"/>
    <col min="15352" max="15602" width="8.81640625" style="134"/>
    <col min="15603" max="15603" width="32.81640625" style="134" customWidth="1"/>
    <col min="15604" max="15604" width="10.81640625" style="134" customWidth="1"/>
    <col min="15605" max="15605" width="15.81640625" style="134" customWidth="1"/>
    <col min="15606" max="15606" width="9" style="134" customWidth="1"/>
    <col min="15607" max="15607" width="10.1796875" style="134" customWidth="1"/>
    <col min="15608" max="15858" width="8.81640625" style="134"/>
    <col min="15859" max="15859" width="32.81640625" style="134" customWidth="1"/>
    <col min="15860" max="15860" width="10.81640625" style="134" customWidth="1"/>
    <col min="15861" max="15861" width="15.81640625" style="134" customWidth="1"/>
    <col min="15862" max="15862" width="9" style="134" customWidth="1"/>
    <col min="15863" max="15863" width="10.1796875" style="134" customWidth="1"/>
    <col min="15864" max="16114" width="8.81640625" style="134"/>
    <col min="16115" max="16115" width="32.81640625" style="134" customWidth="1"/>
    <col min="16116" max="16116" width="10.81640625" style="134" customWidth="1"/>
    <col min="16117" max="16117" width="15.81640625" style="134" customWidth="1"/>
    <col min="16118" max="16118" width="9" style="134" customWidth="1"/>
    <col min="16119" max="16119" width="10.1796875" style="134" customWidth="1"/>
    <col min="16120" max="16384" width="8.81640625" style="134"/>
  </cols>
  <sheetData>
    <row r="4" spans="1:7" ht="23" customHeight="1">
      <c r="A4" s="192" t="s">
        <v>243</v>
      </c>
      <c r="B4" s="193"/>
      <c r="C4" s="193"/>
      <c r="D4" s="193"/>
      <c r="E4" s="193"/>
    </row>
    <row r="5" spans="1:7" ht="12" customHeight="1">
      <c r="A5" s="922" t="s">
        <v>250</v>
      </c>
      <c r="B5" s="922"/>
      <c r="C5" s="922"/>
      <c r="D5" s="922"/>
      <c r="E5" s="922"/>
      <c r="F5" s="818"/>
    </row>
    <row r="6" spans="1:7" ht="12.75" customHeight="1">
      <c r="A6" s="177" t="s">
        <v>136</v>
      </c>
      <c r="B6" s="194"/>
      <c r="C6" s="194"/>
      <c r="D6" s="194"/>
      <c r="E6" s="194"/>
    </row>
    <row r="7" spans="1:7" ht="12.75" customHeight="1">
      <c r="B7" s="806"/>
      <c r="C7" s="806"/>
      <c r="D7" s="806"/>
      <c r="E7" s="806"/>
    </row>
    <row r="8" spans="1:7" ht="12.75" customHeight="1">
      <c r="A8" s="919" t="s">
        <v>233</v>
      </c>
      <c r="B8" s="924" t="s">
        <v>193</v>
      </c>
      <c r="C8" s="924" t="s">
        <v>194</v>
      </c>
      <c r="D8" s="924" t="s">
        <v>0</v>
      </c>
      <c r="E8" s="926" t="s">
        <v>234</v>
      </c>
    </row>
    <row r="9" spans="1:7" ht="17.25" customHeight="1">
      <c r="A9" s="923"/>
      <c r="B9" s="925"/>
      <c r="C9" s="925"/>
      <c r="D9" s="925"/>
      <c r="E9" s="925"/>
    </row>
    <row r="10" spans="1:7" ht="13">
      <c r="A10" s="692"/>
    </row>
    <row r="11" spans="1:7">
      <c r="A11" s="808">
        <v>2014</v>
      </c>
      <c r="B11" s="48">
        <v>16176</v>
      </c>
      <c r="C11" s="48">
        <v>18259</v>
      </c>
      <c r="D11" s="48">
        <v>34435</v>
      </c>
      <c r="E11" s="195">
        <v>1506.2227096918116</v>
      </c>
      <c r="G11" s="199"/>
    </row>
    <row r="12" spans="1:7">
      <c r="A12" s="808">
        <v>2015</v>
      </c>
      <c r="B12" s="48">
        <v>15866</v>
      </c>
      <c r="C12" s="48">
        <v>19518</v>
      </c>
      <c r="D12" s="48">
        <v>35384</v>
      </c>
      <c r="E12" s="195">
        <v>1541.1495510461145</v>
      </c>
      <c r="G12" s="199"/>
    </row>
    <row r="13" spans="1:7">
      <c r="A13" s="808">
        <v>2016</v>
      </c>
      <c r="B13" s="48">
        <v>14670</v>
      </c>
      <c r="C13" s="48">
        <v>17665</v>
      </c>
      <c r="D13" s="48">
        <v>32335</v>
      </c>
      <c r="E13" s="195">
        <v>1407.9711151470869</v>
      </c>
      <c r="G13" s="199"/>
    </row>
    <row r="14" spans="1:7">
      <c r="A14" s="808">
        <v>2017</v>
      </c>
      <c r="B14" s="48">
        <v>13412</v>
      </c>
      <c r="C14" s="48">
        <v>18155</v>
      </c>
      <c r="D14" s="48">
        <v>31567</v>
      </c>
      <c r="E14" s="195">
        <v>1374.5257065524561</v>
      </c>
      <c r="G14" s="199"/>
    </row>
    <row r="15" spans="1:7">
      <c r="A15" s="808"/>
      <c r="B15" s="48"/>
      <c r="C15" s="48"/>
      <c r="D15" s="48"/>
      <c r="E15" s="48"/>
      <c r="G15" s="199"/>
    </row>
    <row r="16" spans="1:7">
      <c r="A16" s="128"/>
      <c r="B16" s="132" t="s">
        <v>573</v>
      </c>
      <c r="C16" s="807"/>
      <c r="D16" s="807"/>
      <c r="E16" s="196"/>
      <c r="G16" s="199"/>
    </row>
    <row r="17" spans="1:7">
      <c r="A17" s="810" t="s">
        <v>235</v>
      </c>
      <c r="B17" s="48">
        <v>7</v>
      </c>
      <c r="C17" s="48">
        <v>11</v>
      </c>
      <c r="D17" s="48">
        <v>18</v>
      </c>
      <c r="E17" s="195">
        <v>0.78410189839781841</v>
      </c>
      <c r="G17" s="693"/>
    </row>
    <row r="18" spans="1:7">
      <c r="A18" s="810" t="s">
        <v>236</v>
      </c>
      <c r="B18" s="48">
        <v>7</v>
      </c>
      <c r="C18" s="48">
        <v>30</v>
      </c>
      <c r="D18" s="48">
        <v>37</v>
      </c>
      <c r="E18" s="195">
        <v>1.6117650133732937</v>
      </c>
      <c r="G18" s="693"/>
    </row>
    <row r="19" spans="1:7">
      <c r="A19" s="815" t="s">
        <v>619</v>
      </c>
      <c r="B19" s="48"/>
      <c r="C19" s="48"/>
      <c r="D19" s="48"/>
      <c r="E19" s="195"/>
      <c r="G19" s="693"/>
    </row>
    <row r="20" spans="1:7">
      <c r="A20" s="808" t="s">
        <v>574</v>
      </c>
      <c r="B20" s="48">
        <v>5</v>
      </c>
      <c r="C20" s="48">
        <v>7</v>
      </c>
      <c r="D20" s="48">
        <v>12</v>
      </c>
      <c r="E20" s="195">
        <v>0.52273459893187901</v>
      </c>
      <c r="G20" s="693"/>
    </row>
    <row r="21" spans="1:7">
      <c r="A21" s="811" t="s">
        <v>588</v>
      </c>
      <c r="B21" s="48">
        <v>5</v>
      </c>
      <c r="C21" s="48">
        <v>13</v>
      </c>
      <c r="D21" s="48">
        <v>18</v>
      </c>
      <c r="E21" s="195">
        <v>0.78410189839781841</v>
      </c>
      <c r="G21" s="693"/>
    </row>
    <row r="22" spans="1:7">
      <c r="A22" s="810" t="s">
        <v>207</v>
      </c>
      <c r="B22" s="48">
        <v>661</v>
      </c>
      <c r="C22" s="48">
        <v>291</v>
      </c>
      <c r="D22" s="48">
        <v>952</v>
      </c>
      <c r="E22" s="195">
        <v>41.470278181929068</v>
      </c>
      <c r="G22" s="693"/>
    </row>
    <row r="23" spans="1:7">
      <c r="A23" s="810" t="s">
        <v>208</v>
      </c>
      <c r="B23" s="48">
        <v>1770</v>
      </c>
      <c r="C23" s="48">
        <v>2302</v>
      </c>
      <c r="D23" s="48">
        <v>4072</v>
      </c>
      <c r="E23" s="195">
        <v>177.38127390421761</v>
      </c>
      <c r="G23" s="693"/>
    </row>
    <row r="24" spans="1:7">
      <c r="A24" s="816" t="s">
        <v>578</v>
      </c>
      <c r="B24" s="48"/>
      <c r="C24" s="48"/>
      <c r="D24" s="48"/>
      <c r="E24" s="195"/>
      <c r="G24" s="693"/>
    </row>
    <row r="25" spans="1:7">
      <c r="A25" s="811" t="s">
        <v>589</v>
      </c>
      <c r="B25" s="48">
        <v>283</v>
      </c>
      <c r="C25" s="48">
        <v>76</v>
      </c>
      <c r="D25" s="48">
        <v>359</v>
      </c>
      <c r="E25" s="195">
        <v>15.638476751378711</v>
      </c>
      <c r="G25" s="693"/>
    </row>
    <row r="26" spans="1:7">
      <c r="A26" s="811" t="s">
        <v>590</v>
      </c>
      <c r="B26" s="48">
        <v>4</v>
      </c>
      <c r="C26" s="48">
        <v>26</v>
      </c>
      <c r="D26" s="48">
        <v>30</v>
      </c>
      <c r="E26" s="195">
        <v>1.3068364973296973</v>
      </c>
      <c r="G26" s="693"/>
    </row>
    <row r="27" spans="1:7">
      <c r="A27" s="810" t="s">
        <v>209</v>
      </c>
      <c r="B27" s="48">
        <v>1076</v>
      </c>
      <c r="C27" s="48">
        <v>1024</v>
      </c>
      <c r="D27" s="48">
        <v>2100</v>
      </c>
      <c r="E27" s="195">
        <v>91.478554813078816</v>
      </c>
      <c r="G27" s="693"/>
    </row>
    <row r="28" spans="1:7">
      <c r="A28" s="810" t="s">
        <v>237</v>
      </c>
      <c r="B28" s="48">
        <v>106</v>
      </c>
      <c r="C28" s="48">
        <v>165</v>
      </c>
      <c r="D28" s="48">
        <v>271</v>
      </c>
      <c r="E28" s="195">
        <v>11.805089692544934</v>
      </c>
      <c r="G28" s="693"/>
    </row>
    <row r="29" spans="1:7">
      <c r="A29" s="810" t="s">
        <v>238</v>
      </c>
      <c r="B29" s="48">
        <v>157</v>
      </c>
      <c r="C29" s="48">
        <v>234</v>
      </c>
      <c r="D29" s="48">
        <v>391</v>
      </c>
      <c r="E29" s="195">
        <v>17.032435681863724</v>
      </c>
      <c r="G29" s="693"/>
    </row>
    <row r="30" spans="1:7">
      <c r="A30" s="810" t="s">
        <v>239</v>
      </c>
      <c r="B30" s="48">
        <v>102</v>
      </c>
      <c r="C30" s="48">
        <v>69</v>
      </c>
      <c r="D30" s="48">
        <v>171</v>
      </c>
      <c r="E30" s="195">
        <v>7.4489680347792753</v>
      </c>
      <c r="G30" s="693"/>
    </row>
    <row r="31" spans="1:7">
      <c r="A31" s="810" t="s">
        <v>210</v>
      </c>
      <c r="B31" s="48">
        <v>273</v>
      </c>
      <c r="C31" s="48">
        <v>140</v>
      </c>
      <c r="D31" s="48">
        <v>413</v>
      </c>
      <c r="E31" s="195">
        <v>17.990782446572165</v>
      </c>
      <c r="G31" s="693"/>
    </row>
    <row r="32" spans="1:7">
      <c r="A32" s="811" t="s">
        <v>580</v>
      </c>
      <c r="B32" s="48">
        <v>129</v>
      </c>
      <c r="C32" s="48">
        <v>203</v>
      </c>
      <c r="D32" s="48">
        <v>332</v>
      </c>
      <c r="E32" s="195">
        <v>14.462323903781984</v>
      </c>
      <c r="G32" s="693"/>
    </row>
    <row r="33" spans="1:7">
      <c r="A33" s="810" t="s">
        <v>211</v>
      </c>
      <c r="B33" s="48">
        <v>306</v>
      </c>
      <c r="C33" s="48">
        <v>221</v>
      </c>
      <c r="D33" s="48">
        <v>527</v>
      </c>
      <c r="E33" s="195">
        <v>22.956761136425019</v>
      </c>
      <c r="G33" s="693"/>
    </row>
    <row r="34" spans="1:7">
      <c r="A34" s="810" t="s">
        <v>212</v>
      </c>
      <c r="B34" s="48">
        <v>1958</v>
      </c>
      <c r="C34" s="48">
        <v>3052</v>
      </c>
      <c r="D34" s="48">
        <v>5010</v>
      </c>
      <c r="E34" s="195">
        <v>218.24169505405945</v>
      </c>
      <c r="G34" s="693"/>
    </row>
    <row r="35" spans="1:7">
      <c r="A35" s="810" t="s">
        <v>213</v>
      </c>
      <c r="B35" s="48">
        <v>837</v>
      </c>
      <c r="C35" s="48">
        <v>901</v>
      </c>
      <c r="D35" s="48">
        <v>1738</v>
      </c>
      <c r="E35" s="195">
        <v>75.709394411967139</v>
      </c>
      <c r="G35" s="693"/>
    </row>
    <row r="36" spans="1:7">
      <c r="A36" s="810" t="s">
        <v>214</v>
      </c>
      <c r="B36" s="48">
        <v>213</v>
      </c>
      <c r="C36" s="48">
        <v>722</v>
      </c>
      <c r="D36" s="48">
        <v>935</v>
      </c>
      <c r="E36" s="195">
        <v>40.729737500108904</v>
      </c>
      <c r="G36" s="693"/>
    </row>
    <row r="37" spans="1:7">
      <c r="A37" s="810" t="s">
        <v>215</v>
      </c>
      <c r="B37" s="48">
        <v>81</v>
      </c>
      <c r="C37" s="48">
        <v>144</v>
      </c>
      <c r="D37" s="48">
        <v>225</v>
      </c>
      <c r="E37" s="195">
        <v>9.8012737299727295</v>
      </c>
      <c r="G37" s="693"/>
    </row>
    <row r="38" spans="1:7">
      <c r="A38" s="810" t="s">
        <v>217</v>
      </c>
      <c r="B38" s="48">
        <v>98</v>
      </c>
      <c r="C38" s="48">
        <v>102</v>
      </c>
      <c r="D38" s="48">
        <v>200</v>
      </c>
      <c r="E38" s="195">
        <v>8.7122433155313157</v>
      </c>
      <c r="G38" s="693"/>
    </row>
    <row r="39" spans="1:7">
      <c r="A39" s="810" t="s">
        <v>218</v>
      </c>
      <c r="B39" s="48">
        <v>15</v>
      </c>
      <c r="C39" s="48">
        <v>7</v>
      </c>
      <c r="D39" s="48">
        <v>22</v>
      </c>
      <c r="E39" s="195">
        <v>0.95834676470844471</v>
      </c>
      <c r="G39" s="693"/>
    </row>
    <row r="40" spans="1:7" ht="18">
      <c r="A40" s="810" t="s">
        <v>591</v>
      </c>
      <c r="B40" s="48">
        <v>13</v>
      </c>
      <c r="C40" s="48">
        <v>60</v>
      </c>
      <c r="D40" s="48">
        <v>73</v>
      </c>
      <c r="E40" s="195">
        <v>3.1799688101689303</v>
      </c>
      <c r="G40" s="693"/>
    </row>
    <row r="41" spans="1:7" ht="18">
      <c r="A41" s="810" t="s">
        <v>240</v>
      </c>
      <c r="B41" s="48">
        <v>265</v>
      </c>
      <c r="C41" s="48">
        <v>331</v>
      </c>
      <c r="D41" s="48">
        <v>596</v>
      </c>
      <c r="E41" s="195">
        <v>25.962485080283322</v>
      </c>
      <c r="G41" s="693"/>
    </row>
    <row r="42" spans="1:7">
      <c r="A42" s="810" t="s">
        <v>241</v>
      </c>
      <c r="B42" s="48">
        <v>36</v>
      </c>
      <c r="C42" s="48">
        <v>75</v>
      </c>
      <c r="D42" s="48">
        <v>111</v>
      </c>
      <c r="E42" s="195">
        <v>4.8352950401198802</v>
      </c>
      <c r="G42" s="693"/>
    </row>
    <row r="43" spans="1:7" ht="18">
      <c r="A43" s="810" t="s">
        <v>224</v>
      </c>
      <c r="B43" s="48">
        <v>1422</v>
      </c>
      <c r="C43" s="48">
        <v>2086</v>
      </c>
      <c r="D43" s="48">
        <v>3508</v>
      </c>
      <c r="E43" s="195">
        <v>152.81274775441929</v>
      </c>
      <c r="G43" s="693"/>
    </row>
    <row r="44" spans="1:7">
      <c r="A44" s="811" t="s">
        <v>225</v>
      </c>
      <c r="B44" s="48">
        <v>371</v>
      </c>
      <c r="C44" s="48">
        <v>270</v>
      </c>
      <c r="D44" s="48">
        <v>641</v>
      </c>
      <c r="E44" s="195">
        <v>27.922739826277866</v>
      </c>
      <c r="G44" s="693"/>
    </row>
    <row r="45" spans="1:7">
      <c r="A45" s="811" t="s">
        <v>242</v>
      </c>
      <c r="B45" s="48">
        <v>20</v>
      </c>
      <c r="C45" s="48">
        <v>16</v>
      </c>
      <c r="D45" s="48">
        <v>36</v>
      </c>
      <c r="E45" s="195">
        <v>1.5682037967956368</v>
      </c>
      <c r="G45" s="693"/>
    </row>
    <row r="46" spans="1:7" ht="18.75" customHeight="1">
      <c r="A46" s="811" t="s">
        <v>229</v>
      </c>
      <c r="B46" s="48">
        <v>538</v>
      </c>
      <c r="C46" s="48">
        <v>1157</v>
      </c>
      <c r="D46" s="48">
        <v>1695</v>
      </c>
      <c r="E46" s="195">
        <v>73.836262099127907</v>
      </c>
      <c r="G46" s="693"/>
    </row>
    <row r="47" spans="1:7" ht="30" customHeight="1">
      <c r="A47" s="811" t="s">
        <v>232</v>
      </c>
      <c r="B47" s="48">
        <v>9</v>
      </c>
      <c r="C47" s="48">
        <v>5</v>
      </c>
      <c r="D47" s="48">
        <v>14</v>
      </c>
      <c r="E47" s="195">
        <v>0.60985703208719211</v>
      </c>
      <c r="G47" s="693"/>
    </row>
    <row r="48" spans="1:7" ht="25.5" customHeight="1">
      <c r="A48" s="817" t="s">
        <v>244</v>
      </c>
      <c r="B48" s="690">
        <v>13563</v>
      </c>
      <c r="C48" s="690">
        <v>18303</v>
      </c>
      <c r="D48" s="690">
        <v>31866</v>
      </c>
      <c r="E48" s="694">
        <v>1388.1217274636047</v>
      </c>
      <c r="F48" s="200"/>
      <c r="G48" s="693"/>
    </row>
    <row r="49" spans="1:11" ht="3" customHeight="1">
      <c r="A49" s="197"/>
      <c r="B49" s="49"/>
      <c r="C49" s="49"/>
      <c r="D49" s="49"/>
      <c r="E49" s="198"/>
      <c r="F49" s="200"/>
      <c r="G49" s="693"/>
    </row>
    <row r="50" spans="1:11" ht="20.25" customHeight="1">
      <c r="A50" s="921" t="s">
        <v>631</v>
      </c>
      <c r="B50" s="921"/>
      <c r="C50" s="921"/>
      <c r="D50" s="921"/>
      <c r="E50" s="921"/>
      <c r="F50" s="200"/>
      <c r="G50" s="200"/>
    </row>
    <row r="51" spans="1:11" ht="21" customHeight="1">
      <c r="A51" s="915" t="s">
        <v>626</v>
      </c>
      <c r="B51" s="915"/>
      <c r="C51" s="915"/>
      <c r="D51" s="915"/>
      <c r="E51" s="915"/>
      <c r="F51" s="200"/>
      <c r="G51" s="200"/>
      <c r="H51" s="200"/>
      <c r="I51" s="200"/>
      <c r="J51" s="200"/>
      <c r="K51" s="200"/>
    </row>
    <row r="52" spans="1:11" ht="27.75" customHeight="1">
      <c r="A52" s="915" t="s">
        <v>248</v>
      </c>
      <c r="B52" s="915"/>
      <c r="C52" s="915"/>
      <c r="D52" s="915"/>
      <c r="E52" s="915"/>
      <c r="F52" s="200"/>
      <c r="G52" s="200"/>
    </row>
    <row r="53" spans="1:11" ht="19.5" customHeight="1">
      <c r="A53" s="915" t="s">
        <v>249</v>
      </c>
      <c r="B53" s="915"/>
      <c r="C53" s="915"/>
      <c r="D53" s="915"/>
      <c r="E53" s="915"/>
    </row>
    <row r="54" spans="1:11" ht="12.75" customHeight="1">
      <c r="A54" s="915" t="s">
        <v>245</v>
      </c>
      <c r="B54" s="915"/>
      <c r="C54" s="915"/>
      <c r="D54" s="915"/>
      <c r="E54" s="915"/>
    </row>
  </sheetData>
  <mergeCells count="11">
    <mergeCell ref="A5:E5"/>
    <mergeCell ref="A8:A9"/>
    <mergeCell ref="B8:B9"/>
    <mergeCell ref="C8:C9"/>
    <mergeCell ref="D8:D9"/>
    <mergeCell ref="E8:E9"/>
    <mergeCell ref="A50:E50"/>
    <mergeCell ref="A51:E51"/>
    <mergeCell ref="A52:E52"/>
    <mergeCell ref="A53:E53"/>
    <mergeCell ref="A54:E54"/>
  </mergeCells>
  <pageMargins left="0.25" right="0.25" top="0.75" bottom="0.75" header="0.3" footer="0.3"/>
  <pageSetup paperSize="9" orientation="portrait" horizontalDpi="4294967293"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3"/>
  <sheetViews>
    <sheetView workbookViewId="0">
      <selection activeCell="A4" sqref="A4"/>
    </sheetView>
  </sheetViews>
  <sheetFormatPr defaultColWidth="7.7265625" defaultRowHeight="9" customHeight="1"/>
  <cols>
    <col min="1" max="1" width="10.7265625" style="105" customWidth="1"/>
    <col min="2" max="2" width="7.26953125" style="105" customWidth="1"/>
    <col min="3" max="3" width="7" style="105" customWidth="1"/>
    <col min="4" max="4" width="5.453125" style="105" customWidth="1"/>
    <col min="5" max="5" width="5.453125" style="105" bestFit="1" customWidth="1"/>
    <col min="6" max="6" width="6.453125" style="105" customWidth="1"/>
    <col min="7" max="7" width="5.7265625" style="105" bestFit="1" customWidth="1"/>
    <col min="8" max="8" width="5.1796875" style="105" bestFit="1" customWidth="1"/>
    <col min="9" max="9" width="6" style="111" customWidth="1"/>
    <col min="10" max="10" width="0.81640625" style="508" customWidth="1"/>
    <col min="11" max="11" width="6.453125" style="105" bestFit="1" customWidth="1"/>
    <col min="12" max="12" width="6.7265625" style="105" customWidth="1"/>
    <col min="13" max="13" width="5.7265625" style="105" customWidth="1"/>
    <col min="14" max="14" width="7" style="105" customWidth="1"/>
    <col min="15" max="15" width="7.7265625" style="105" customWidth="1"/>
    <col min="16" max="16" width="3.26953125" style="105" customWidth="1"/>
    <col min="17" max="18" width="4.453125" style="105" bestFit="1" customWidth="1"/>
    <col min="19" max="20" width="7.453125" style="105" bestFit="1" customWidth="1"/>
    <col min="21" max="22" width="4.453125" style="105" bestFit="1" customWidth="1"/>
    <col min="23" max="23" width="4.81640625" style="105" bestFit="1" customWidth="1"/>
    <col min="24" max="24" width="4.453125" style="105" bestFit="1" customWidth="1"/>
    <col min="25" max="25" width="1.453125" style="105" customWidth="1"/>
    <col min="26" max="26" width="4.453125" style="105" bestFit="1" customWidth="1"/>
    <col min="27" max="29" width="7.453125" style="105" bestFit="1" customWidth="1"/>
    <col min="30" max="210" width="9.1796875" style="105" customWidth="1"/>
    <col min="211" max="211" width="10.7265625" style="105" customWidth="1"/>
    <col min="212" max="212" width="5.26953125" style="105" customWidth="1"/>
    <col min="213" max="16384" width="7.7265625" style="105"/>
  </cols>
  <sheetData>
    <row r="1" spans="1:15" ht="12.75" customHeight="1"/>
    <row r="2" spans="1:15" ht="12.75" customHeight="1"/>
    <row r="3" spans="1:15" ht="12.75" customHeight="1"/>
    <row r="4" spans="1:15" s="107" customFormat="1" ht="12" customHeight="1">
      <c r="A4" s="108" t="s">
        <v>482</v>
      </c>
    </row>
    <row r="5" spans="1:15" s="107" customFormat="1" ht="12" customHeight="1">
      <c r="A5" s="927" t="s">
        <v>483</v>
      </c>
      <c r="B5" s="927"/>
      <c r="C5" s="927"/>
      <c r="D5" s="927"/>
      <c r="E5" s="927"/>
      <c r="F5" s="927"/>
      <c r="G5" s="927"/>
      <c r="H5" s="927"/>
      <c r="I5" s="927"/>
      <c r="J5" s="927"/>
      <c r="K5" s="927"/>
      <c r="L5" s="927"/>
      <c r="M5" s="106"/>
    </row>
    <row r="6" spans="1:15" s="107" customFormat="1" ht="12" customHeight="1">
      <c r="A6" s="107" t="s">
        <v>136</v>
      </c>
    </row>
    <row r="7" spans="1:15" s="508" customFormat="1" ht="6" customHeight="1">
      <c r="A7" s="110"/>
      <c r="B7" s="509"/>
      <c r="C7" s="509"/>
      <c r="D7" s="509"/>
      <c r="E7" s="509"/>
      <c r="F7" s="509"/>
      <c r="G7" s="509"/>
      <c r="H7" s="509"/>
      <c r="I7" s="509"/>
      <c r="J7" s="510"/>
      <c r="K7" s="509"/>
      <c r="L7" s="509"/>
      <c r="M7" s="509"/>
      <c r="N7" s="509"/>
      <c r="O7" s="509"/>
    </row>
    <row r="8" spans="1:15" ht="12" customHeight="1">
      <c r="A8" s="928" t="s">
        <v>484</v>
      </c>
      <c r="B8" s="932" t="s">
        <v>485</v>
      </c>
      <c r="C8" s="936" t="s">
        <v>486</v>
      </c>
      <c r="D8" s="936"/>
      <c r="E8" s="936"/>
      <c r="F8" s="936"/>
      <c r="G8" s="936"/>
      <c r="H8" s="936"/>
      <c r="I8" s="936"/>
      <c r="J8" s="110"/>
      <c r="K8" s="937" t="s">
        <v>487</v>
      </c>
      <c r="L8" s="937"/>
      <c r="M8" s="937"/>
      <c r="N8" s="937"/>
      <c r="O8" s="937"/>
    </row>
    <row r="9" spans="1:15" ht="12" customHeight="1">
      <c r="A9" s="929"/>
      <c r="B9" s="933"/>
      <c r="C9" s="548" t="s">
        <v>488</v>
      </c>
      <c r="D9" s="936" t="s">
        <v>106</v>
      </c>
      <c r="E9" s="936"/>
      <c r="F9" s="936"/>
      <c r="G9" s="936"/>
      <c r="H9" s="936"/>
      <c r="I9" s="936"/>
      <c r="J9" s="110"/>
      <c r="K9" s="548" t="s">
        <v>488</v>
      </c>
      <c r="L9" s="937" t="s">
        <v>106</v>
      </c>
      <c r="M9" s="937"/>
      <c r="N9" s="937"/>
      <c r="O9" s="937"/>
    </row>
    <row r="10" spans="1:15" ht="12" customHeight="1">
      <c r="A10" s="930"/>
      <c r="B10" s="934"/>
      <c r="C10" s="938"/>
      <c r="D10" s="940" t="s">
        <v>489</v>
      </c>
      <c r="E10" s="940" t="s">
        <v>490</v>
      </c>
      <c r="F10" s="940" t="s">
        <v>491</v>
      </c>
      <c r="G10" s="940" t="s">
        <v>492</v>
      </c>
      <c r="H10" s="940" t="s">
        <v>162</v>
      </c>
      <c r="I10" s="940" t="s">
        <v>493</v>
      </c>
      <c r="J10" s="549"/>
      <c r="K10" s="943"/>
      <c r="L10" s="945" t="s">
        <v>494</v>
      </c>
      <c r="M10" s="945" t="s">
        <v>495</v>
      </c>
      <c r="N10" s="945" t="s">
        <v>496</v>
      </c>
      <c r="O10" s="945" t="s">
        <v>497</v>
      </c>
    </row>
    <row r="11" spans="1:15" ht="69.75" customHeight="1">
      <c r="A11" s="931"/>
      <c r="B11" s="935"/>
      <c r="C11" s="939"/>
      <c r="D11" s="941"/>
      <c r="E11" s="941"/>
      <c r="F11" s="941"/>
      <c r="G11" s="941"/>
      <c r="H11" s="941"/>
      <c r="I11" s="941"/>
      <c r="J11" s="550"/>
      <c r="K11" s="944"/>
      <c r="L11" s="946"/>
      <c r="M11" s="946"/>
      <c r="N11" s="946"/>
      <c r="O11" s="946"/>
    </row>
    <row r="12" spans="1:15" ht="3" customHeight="1">
      <c r="A12" s="511"/>
      <c r="B12" s="511"/>
      <c r="C12" s="512"/>
      <c r="D12" s="513"/>
      <c r="E12" s="511"/>
      <c r="F12" s="511"/>
      <c r="G12" s="511"/>
      <c r="H12" s="511"/>
      <c r="I12" s="109"/>
      <c r="J12" s="110"/>
    </row>
    <row r="13" spans="1:15" ht="10" customHeight="1">
      <c r="A13" s="514">
        <v>2013</v>
      </c>
      <c r="B13" s="515">
        <v>352093</v>
      </c>
      <c r="C13" s="516">
        <v>246952</v>
      </c>
      <c r="D13" s="516">
        <v>1015</v>
      </c>
      <c r="E13" s="516">
        <v>2115</v>
      </c>
      <c r="F13" s="516">
        <v>9742</v>
      </c>
      <c r="G13" s="516">
        <v>33942</v>
      </c>
      <c r="H13" s="516">
        <v>8116</v>
      </c>
      <c r="I13" s="516">
        <v>27337</v>
      </c>
      <c r="J13" s="110"/>
      <c r="K13" s="516">
        <v>105141</v>
      </c>
      <c r="L13" s="516">
        <v>53408</v>
      </c>
      <c r="M13" s="516">
        <v>6057</v>
      </c>
      <c r="N13" s="516">
        <v>7277</v>
      </c>
      <c r="O13" s="516">
        <v>3690</v>
      </c>
    </row>
    <row r="14" spans="1:15" ht="10" customHeight="1">
      <c r="A14" s="514">
        <v>2014</v>
      </c>
      <c r="B14" s="515">
        <v>323796</v>
      </c>
      <c r="C14" s="516">
        <v>226131</v>
      </c>
      <c r="D14" s="516">
        <v>1008</v>
      </c>
      <c r="E14" s="516">
        <v>1878</v>
      </c>
      <c r="F14" s="516">
        <v>8673</v>
      </c>
      <c r="G14" s="516">
        <v>34001</v>
      </c>
      <c r="H14" s="516">
        <v>7547</v>
      </c>
      <c r="I14" s="516">
        <v>23382</v>
      </c>
      <c r="J14" s="110"/>
      <c r="K14" s="516">
        <v>97665</v>
      </c>
      <c r="L14" s="516">
        <v>48364</v>
      </c>
      <c r="M14" s="516">
        <v>4810</v>
      </c>
      <c r="N14" s="516">
        <v>6521</v>
      </c>
      <c r="O14" s="516">
        <v>4019</v>
      </c>
    </row>
    <row r="15" spans="1:15" ht="10" customHeight="1">
      <c r="A15" s="514">
        <v>2015</v>
      </c>
      <c r="B15" s="515">
        <v>301910</v>
      </c>
      <c r="C15" s="515">
        <v>210667</v>
      </c>
      <c r="D15" s="515">
        <v>953</v>
      </c>
      <c r="E15" s="515">
        <v>1914</v>
      </c>
      <c r="F15" s="515">
        <v>8719</v>
      </c>
      <c r="G15" s="515">
        <v>32870</v>
      </c>
      <c r="H15" s="515">
        <v>7119</v>
      </c>
      <c r="I15" s="515">
        <v>20944</v>
      </c>
      <c r="J15" s="515"/>
      <c r="K15" s="515">
        <v>91243</v>
      </c>
      <c r="L15" s="515">
        <v>43539</v>
      </c>
      <c r="M15" s="516">
        <v>4419</v>
      </c>
      <c r="N15" s="515">
        <v>6366</v>
      </c>
      <c r="O15" s="515">
        <v>4033</v>
      </c>
    </row>
    <row r="16" spans="1:15" ht="9" customHeight="1">
      <c r="A16" s="514">
        <v>2016</v>
      </c>
      <c r="B16" s="515">
        <v>276163</v>
      </c>
      <c r="C16" s="515">
        <v>198177</v>
      </c>
      <c r="D16" s="515">
        <v>1057</v>
      </c>
      <c r="E16" s="515">
        <v>1911</v>
      </c>
      <c r="F16" s="515">
        <v>9220</v>
      </c>
      <c r="G16" s="515">
        <v>32924</v>
      </c>
      <c r="H16" s="515">
        <v>7729</v>
      </c>
      <c r="I16" s="515">
        <v>21464</v>
      </c>
      <c r="J16" s="515"/>
      <c r="K16" s="515">
        <v>77986</v>
      </c>
      <c r="L16" s="515">
        <v>37853</v>
      </c>
      <c r="M16" s="516">
        <v>3394</v>
      </c>
      <c r="N16" s="515">
        <v>5976</v>
      </c>
      <c r="O16" s="515">
        <v>3741</v>
      </c>
    </row>
    <row r="17" spans="1:31" ht="9" customHeight="1">
      <c r="A17" s="517">
        <v>2017</v>
      </c>
      <c r="B17" s="515">
        <v>263730</v>
      </c>
      <c r="C17" s="515">
        <v>194720</v>
      </c>
      <c r="D17" s="515">
        <v>1087</v>
      </c>
      <c r="E17" s="515">
        <v>1787</v>
      </c>
      <c r="F17" s="515">
        <v>9431</v>
      </c>
      <c r="G17" s="515">
        <v>31156</v>
      </c>
      <c r="H17" s="515">
        <v>7486</v>
      </c>
      <c r="I17" s="515">
        <v>23272</v>
      </c>
      <c r="J17" s="515"/>
      <c r="K17" s="515">
        <v>69010</v>
      </c>
      <c r="L17" s="515">
        <v>32492</v>
      </c>
      <c r="M17" s="515">
        <v>5366</v>
      </c>
      <c r="N17" s="515">
        <v>5469</v>
      </c>
      <c r="O17" s="515">
        <v>3080</v>
      </c>
    </row>
    <row r="18" spans="1:31" ht="3" customHeight="1">
      <c r="G18" s="518"/>
      <c r="I18" s="109"/>
      <c r="J18" s="110"/>
    </row>
    <row r="19" spans="1:31" ht="12" customHeight="1">
      <c r="B19" s="942" t="s">
        <v>138</v>
      </c>
      <c r="C19" s="942"/>
      <c r="D19" s="942"/>
      <c r="E19" s="942"/>
      <c r="F19" s="942"/>
      <c r="G19" s="942"/>
      <c r="H19" s="942"/>
      <c r="I19" s="942"/>
      <c r="J19" s="942"/>
      <c r="K19" s="942"/>
      <c r="L19" s="942"/>
      <c r="M19" s="942"/>
      <c r="N19" s="942"/>
      <c r="O19" s="942"/>
    </row>
    <row r="20" spans="1:31" ht="12" customHeight="1">
      <c r="A20" s="519"/>
      <c r="B20" s="942" t="s">
        <v>498</v>
      </c>
      <c r="C20" s="942"/>
      <c r="D20" s="942"/>
      <c r="E20" s="942"/>
      <c r="F20" s="942"/>
      <c r="G20" s="942"/>
      <c r="H20" s="942"/>
      <c r="I20" s="942"/>
      <c r="J20" s="942"/>
      <c r="K20" s="942"/>
      <c r="L20" s="942"/>
      <c r="M20" s="942"/>
      <c r="N20" s="942"/>
      <c r="O20" s="942"/>
    </row>
    <row r="21" spans="1:31" ht="3" customHeight="1">
      <c r="A21" s="520"/>
      <c r="B21" s="547"/>
      <c r="D21" s="547"/>
      <c r="E21" s="547"/>
      <c r="F21" s="547"/>
      <c r="G21" s="547"/>
      <c r="H21" s="547"/>
      <c r="I21" s="109"/>
      <c r="J21" s="110"/>
    </row>
    <row r="22" spans="1:31" ht="10" customHeight="1">
      <c r="A22" s="105" t="s">
        <v>499</v>
      </c>
      <c r="B22" s="515">
        <v>246189</v>
      </c>
      <c r="C22" s="521">
        <v>182957</v>
      </c>
      <c r="D22" s="521">
        <v>1188</v>
      </c>
      <c r="E22" s="521">
        <v>1192</v>
      </c>
      <c r="F22" s="521">
        <v>9302</v>
      </c>
      <c r="G22" s="521">
        <v>25453</v>
      </c>
      <c r="H22" s="521">
        <v>7833</v>
      </c>
      <c r="I22" s="521">
        <v>24453</v>
      </c>
      <c r="J22" s="110"/>
      <c r="K22" s="515">
        <v>63232</v>
      </c>
      <c r="L22" s="515">
        <v>31372</v>
      </c>
      <c r="M22" s="515">
        <v>4240</v>
      </c>
      <c r="N22" s="515">
        <v>6432</v>
      </c>
      <c r="O22" s="515">
        <v>2864</v>
      </c>
      <c r="Q22" s="522"/>
      <c r="R22" s="522"/>
      <c r="S22" s="522"/>
      <c r="T22" s="522"/>
      <c r="U22" s="522"/>
      <c r="V22" s="522"/>
      <c r="W22" s="522"/>
      <c r="X22" s="522"/>
      <c r="Y22" s="522"/>
      <c r="Z22" s="522"/>
      <c r="AA22" s="522"/>
      <c r="AB22" s="522"/>
      <c r="AC22" s="522"/>
      <c r="AD22" s="522"/>
      <c r="AE22" s="522"/>
    </row>
    <row r="23" spans="1:31" ht="10" customHeight="1">
      <c r="A23" s="105" t="s">
        <v>500</v>
      </c>
      <c r="B23" s="515">
        <v>43217</v>
      </c>
      <c r="C23" s="521">
        <v>33034</v>
      </c>
      <c r="D23" s="521">
        <v>49</v>
      </c>
      <c r="E23" s="521">
        <v>187</v>
      </c>
      <c r="F23" s="521">
        <v>1556</v>
      </c>
      <c r="G23" s="521">
        <v>8501</v>
      </c>
      <c r="H23" s="521">
        <v>736</v>
      </c>
      <c r="I23" s="521">
        <v>1773</v>
      </c>
      <c r="J23" s="110"/>
      <c r="K23" s="515">
        <v>10183</v>
      </c>
      <c r="L23" s="515">
        <v>3854</v>
      </c>
      <c r="M23" s="515">
        <v>602</v>
      </c>
      <c r="N23" s="515">
        <v>320</v>
      </c>
      <c r="O23" s="515">
        <v>314</v>
      </c>
    </row>
    <row r="24" spans="1:31" ht="3" customHeight="1">
      <c r="H24" s="516"/>
      <c r="I24" s="109"/>
      <c r="J24" s="110"/>
    </row>
    <row r="25" spans="1:31" ht="10" customHeight="1">
      <c r="B25" s="942" t="s">
        <v>501</v>
      </c>
      <c r="C25" s="942"/>
      <c r="D25" s="942"/>
      <c r="E25" s="942"/>
      <c r="F25" s="942"/>
      <c r="G25" s="942"/>
      <c r="H25" s="942"/>
      <c r="I25" s="942"/>
      <c r="J25" s="942"/>
      <c r="K25" s="942"/>
      <c r="L25" s="942"/>
      <c r="M25" s="942"/>
      <c r="N25" s="942"/>
      <c r="O25" s="942"/>
    </row>
    <row r="26" spans="1:31" ht="3" customHeight="1">
      <c r="A26" s="520"/>
      <c r="B26" s="547"/>
      <c r="C26" s="547"/>
      <c r="D26" s="547"/>
      <c r="E26" s="547"/>
      <c r="F26" s="547"/>
      <c r="G26" s="547"/>
      <c r="H26" s="547"/>
      <c r="I26" s="109"/>
      <c r="J26" s="110"/>
      <c r="L26" s="523"/>
      <c r="M26" s="523"/>
    </row>
    <row r="27" spans="1:31" ht="10" customHeight="1">
      <c r="A27" s="105" t="s">
        <v>502</v>
      </c>
      <c r="B27" s="515">
        <v>809</v>
      </c>
      <c r="C27" s="521">
        <v>790</v>
      </c>
      <c r="D27" s="521">
        <v>8</v>
      </c>
      <c r="E27" s="524" t="s">
        <v>189</v>
      </c>
      <c r="F27" s="521">
        <v>41</v>
      </c>
      <c r="G27" s="521">
        <v>357</v>
      </c>
      <c r="H27" s="521">
        <v>126</v>
      </c>
      <c r="I27" s="521">
        <v>58</v>
      </c>
      <c r="J27" s="110"/>
      <c r="K27" s="105">
        <v>19</v>
      </c>
      <c r="L27" s="524" t="s">
        <v>189</v>
      </c>
      <c r="M27" s="524"/>
      <c r="N27" s="105">
        <v>18</v>
      </c>
      <c r="O27" s="524" t="s">
        <v>189</v>
      </c>
      <c r="Q27" s="522"/>
      <c r="R27" s="522"/>
      <c r="S27" s="522"/>
      <c r="T27" s="522"/>
      <c r="U27" s="522"/>
      <c r="V27" s="522"/>
      <c r="W27" s="522"/>
      <c r="X27" s="522"/>
      <c r="Y27" s="522"/>
      <c r="Z27" s="522"/>
      <c r="AA27" s="522"/>
      <c r="AB27" s="522"/>
      <c r="AC27" s="522"/>
      <c r="AD27" s="522"/>
    </row>
    <row r="28" spans="1:31" ht="10" customHeight="1">
      <c r="A28" s="105" t="s">
        <v>503</v>
      </c>
      <c r="B28" s="515">
        <v>1989</v>
      </c>
      <c r="C28" s="521">
        <v>1939</v>
      </c>
      <c r="D28" s="521">
        <v>18</v>
      </c>
      <c r="E28" s="521">
        <v>2</v>
      </c>
      <c r="F28" s="521">
        <v>118</v>
      </c>
      <c r="G28" s="521">
        <v>636</v>
      </c>
      <c r="H28" s="521">
        <v>296</v>
      </c>
      <c r="I28" s="521">
        <v>257</v>
      </c>
      <c r="J28" s="110"/>
      <c r="K28" s="105">
        <v>50</v>
      </c>
      <c r="L28" s="521">
        <v>2</v>
      </c>
      <c r="M28" s="521">
        <v>2</v>
      </c>
      <c r="N28" s="105">
        <v>26</v>
      </c>
      <c r="O28" s="524" t="s">
        <v>189</v>
      </c>
      <c r="Q28" s="522"/>
      <c r="R28" s="522"/>
      <c r="S28" s="522"/>
      <c r="T28" s="522"/>
      <c r="U28" s="522"/>
      <c r="V28" s="522"/>
      <c r="W28" s="522"/>
      <c r="X28" s="522"/>
      <c r="Y28" s="522"/>
      <c r="Z28" s="522"/>
      <c r="AA28" s="522"/>
      <c r="AB28" s="522"/>
      <c r="AC28" s="522"/>
      <c r="AD28" s="522"/>
    </row>
    <row r="29" spans="1:31" ht="10" customHeight="1">
      <c r="A29" s="105" t="s">
        <v>504</v>
      </c>
      <c r="B29" s="515">
        <v>50055</v>
      </c>
      <c r="C29" s="521">
        <v>38150</v>
      </c>
      <c r="D29" s="521">
        <v>292</v>
      </c>
      <c r="E29" s="521">
        <v>198</v>
      </c>
      <c r="F29" s="521">
        <v>1681</v>
      </c>
      <c r="G29" s="521">
        <v>7352</v>
      </c>
      <c r="H29" s="521">
        <v>2504</v>
      </c>
      <c r="I29" s="521">
        <v>7318</v>
      </c>
      <c r="J29" s="110"/>
      <c r="K29" s="515">
        <v>11905</v>
      </c>
      <c r="L29" s="515">
        <v>6134</v>
      </c>
      <c r="M29" s="515">
        <v>1395</v>
      </c>
      <c r="N29" s="515">
        <v>1528</v>
      </c>
      <c r="O29" s="515">
        <v>188</v>
      </c>
      <c r="Q29" s="522"/>
      <c r="R29" s="522"/>
      <c r="S29" s="522"/>
      <c r="T29" s="522"/>
      <c r="U29" s="522"/>
      <c r="V29" s="522"/>
      <c r="W29" s="522"/>
      <c r="X29" s="522"/>
      <c r="Y29" s="522"/>
      <c r="Z29" s="522"/>
      <c r="AA29" s="522"/>
      <c r="AB29" s="522"/>
      <c r="AC29" s="522"/>
      <c r="AD29" s="522"/>
    </row>
    <row r="30" spans="1:31" ht="10" customHeight="1">
      <c r="A30" s="105" t="s">
        <v>505</v>
      </c>
      <c r="B30" s="515">
        <v>81167</v>
      </c>
      <c r="C30" s="521">
        <v>60251</v>
      </c>
      <c r="D30" s="521">
        <v>388</v>
      </c>
      <c r="E30" s="521">
        <v>286</v>
      </c>
      <c r="F30" s="521">
        <v>2503</v>
      </c>
      <c r="G30" s="521">
        <v>9554</v>
      </c>
      <c r="H30" s="521">
        <v>2799</v>
      </c>
      <c r="I30" s="521">
        <v>9237</v>
      </c>
      <c r="J30" s="110"/>
      <c r="K30" s="515">
        <v>20916</v>
      </c>
      <c r="L30" s="515">
        <v>11452</v>
      </c>
      <c r="M30" s="515">
        <v>2098</v>
      </c>
      <c r="N30" s="515">
        <v>1773</v>
      </c>
      <c r="O30" s="515">
        <v>484</v>
      </c>
      <c r="Q30" s="522"/>
      <c r="R30" s="522"/>
      <c r="S30" s="522"/>
      <c r="T30" s="522"/>
      <c r="U30" s="522"/>
      <c r="V30" s="522"/>
      <c r="W30" s="522"/>
      <c r="X30" s="522"/>
      <c r="Y30" s="522"/>
      <c r="Z30" s="522"/>
      <c r="AA30" s="522"/>
      <c r="AB30" s="522"/>
      <c r="AC30" s="522"/>
      <c r="AD30" s="522"/>
    </row>
    <row r="31" spans="1:31" ht="10" customHeight="1">
      <c r="A31" s="105" t="s">
        <v>506</v>
      </c>
      <c r="B31" s="515">
        <v>72670</v>
      </c>
      <c r="C31" s="521">
        <v>54705</v>
      </c>
      <c r="D31" s="521">
        <v>259</v>
      </c>
      <c r="E31" s="521">
        <v>314</v>
      </c>
      <c r="F31" s="521">
        <v>2698</v>
      </c>
      <c r="G31" s="521">
        <v>7893</v>
      </c>
      <c r="H31" s="521">
        <v>1752</v>
      </c>
      <c r="I31" s="521">
        <v>5687</v>
      </c>
      <c r="J31" s="110"/>
      <c r="K31" s="515">
        <v>17965</v>
      </c>
      <c r="L31" s="515">
        <v>9090</v>
      </c>
      <c r="M31" s="515">
        <v>931</v>
      </c>
      <c r="N31" s="515">
        <v>1439</v>
      </c>
      <c r="O31" s="515">
        <v>713</v>
      </c>
      <c r="Q31" s="522"/>
      <c r="R31" s="522"/>
      <c r="S31" s="522"/>
      <c r="T31" s="522"/>
      <c r="U31" s="522"/>
      <c r="V31" s="522"/>
      <c r="W31" s="522"/>
      <c r="X31" s="522"/>
      <c r="Y31" s="522"/>
      <c r="Z31" s="522"/>
      <c r="AA31" s="522"/>
      <c r="AB31" s="522"/>
      <c r="AC31" s="522"/>
      <c r="AD31" s="522"/>
    </row>
    <row r="32" spans="1:31" ht="10" customHeight="1">
      <c r="A32" s="105" t="s">
        <v>507</v>
      </c>
      <c r="B32" s="515">
        <v>49556</v>
      </c>
      <c r="C32" s="521">
        <v>36701</v>
      </c>
      <c r="D32" s="521">
        <v>171</v>
      </c>
      <c r="E32" s="521">
        <v>281</v>
      </c>
      <c r="F32" s="521">
        <v>2189</v>
      </c>
      <c r="G32" s="521">
        <v>4990</v>
      </c>
      <c r="H32" s="521">
        <v>845</v>
      </c>
      <c r="I32" s="521">
        <v>2708</v>
      </c>
      <c r="J32" s="110"/>
      <c r="K32" s="515">
        <v>12855</v>
      </c>
      <c r="L32" s="515">
        <v>5618</v>
      </c>
      <c r="M32" s="515">
        <v>328</v>
      </c>
      <c r="N32" s="515">
        <v>1052</v>
      </c>
      <c r="O32" s="515">
        <v>872</v>
      </c>
      <c r="Q32" s="522"/>
      <c r="R32" s="522"/>
      <c r="S32" s="522"/>
      <c r="T32" s="522"/>
      <c r="U32" s="522"/>
      <c r="V32" s="522"/>
      <c r="W32" s="522"/>
      <c r="X32" s="522"/>
      <c r="Y32" s="522"/>
      <c r="Z32" s="522"/>
      <c r="AA32" s="522"/>
      <c r="AB32" s="522"/>
      <c r="AC32" s="522"/>
      <c r="AD32" s="522"/>
    </row>
    <row r="33" spans="1:33" ht="10" customHeight="1">
      <c r="A33" s="105" t="s">
        <v>508</v>
      </c>
      <c r="B33" s="515">
        <v>23329</v>
      </c>
      <c r="C33" s="521">
        <v>16891</v>
      </c>
      <c r="D33" s="521">
        <v>71</v>
      </c>
      <c r="E33" s="521">
        <v>187</v>
      </c>
      <c r="F33" s="521">
        <v>1108</v>
      </c>
      <c r="G33" s="521">
        <v>2287</v>
      </c>
      <c r="H33" s="521">
        <v>213</v>
      </c>
      <c r="I33" s="521">
        <v>790</v>
      </c>
      <c r="J33" s="110"/>
      <c r="K33" s="515">
        <v>6438</v>
      </c>
      <c r="L33" s="515">
        <v>2138</v>
      </c>
      <c r="M33" s="515">
        <v>77</v>
      </c>
      <c r="N33" s="515">
        <v>561</v>
      </c>
      <c r="O33" s="515">
        <v>610</v>
      </c>
      <c r="Q33" s="522"/>
      <c r="R33" s="522"/>
      <c r="S33" s="522"/>
      <c r="T33" s="522"/>
      <c r="U33" s="522"/>
      <c r="V33" s="522"/>
      <c r="W33" s="522"/>
      <c r="X33" s="522"/>
      <c r="Y33" s="522"/>
      <c r="Z33" s="522"/>
      <c r="AA33" s="522"/>
      <c r="AB33" s="522"/>
      <c r="AC33" s="522"/>
      <c r="AD33" s="522"/>
    </row>
    <row r="34" spans="1:33" ht="10" customHeight="1">
      <c r="A34" s="105" t="s">
        <v>509</v>
      </c>
      <c r="B34" s="515">
        <v>9831</v>
      </c>
      <c r="C34" s="521">
        <v>6564</v>
      </c>
      <c r="D34" s="521">
        <v>30</v>
      </c>
      <c r="E34" s="521">
        <v>111</v>
      </c>
      <c r="F34" s="521">
        <v>520</v>
      </c>
      <c r="G34" s="521">
        <v>885</v>
      </c>
      <c r="H34" s="521">
        <v>34</v>
      </c>
      <c r="I34" s="521">
        <v>171</v>
      </c>
      <c r="J34" s="110"/>
      <c r="K34" s="515">
        <v>3267</v>
      </c>
      <c r="L34" s="515">
        <v>792</v>
      </c>
      <c r="M34" s="515">
        <v>11</v>
      </c>
      <c r="N34" s="515">
        <v>355</v>
      </c>
      <c r="O34" s="515">
        <v>311</v>
      </c>
      <c r="Q34" s="522"/>
      <c r="R34" s="522"/>
      <c r="S34" s="522"/>
      <c r="T34" s="522"/>
      <c r="U34" s="522"/>
      <c r="V34" s="522"/>
      <c r="W34" s="522"/>
      <c r="X34" s="522"/>
      <c r="Y34" s="522"/>
      <c r="Z34" s="522"/>
      <c r="AA34" s="522"/>
      <c r="AB34" s="522"/>
      <c r="AC34" s="522"/>
      <c r="AD34" s="522"/>
    </row>
    <row r="35" spans="1:33" ht="3" customHeight="1">
      <c r="I35" s="105"/>
      <c r="J35" s="110"/>
    </row>
    <row r="36" spans="1:33" ht="10" customHeight="1">
      <c r="A36" s="519"/>
      <c r="B36" s="942" t="s">
        <v>510</v>
      </c>
      <c r="C36" s="942"/>
      <c r="D36" s="942"/>
      <c r="E36" s="942"/>
      <c r="F36" s="942"/>
      <c r="G36" s="942"/>
      <c r="H36" s="942"/>
      <c r="I36" s="942"/>
      <c r="J36" s="942"/>
      <c r="K36" s="942"/>
      <c r="L36" s="942"/>
      <c r="M36" s="942"/>
      <c r="N36" s="942"/>
      <c r="O36" s="942"/>
    </row>
    <row r="37" spans="1:33" ht="3" customHeight="1">
      <c r="I37" s="109"/>
      <c r="J37" s="110"/>
    </row>
    <row r="38" spans="1:33" s="527" customFormat="1" ht="30" customHeight="1">
      <c r="A38" s="525" t="s">
        <v>511</v>
      </c>
      <c r="B38" s="515">
        <v>68810</v>
      </c>
      <c r="C38" s="521">
        <v>33876</v>
      </c>
      <c r="D38" s="524" t="s">
        <v>189</v>
      </c>
      <c r="E38" s="524" t="s">
        <v>189</v>
      </c>
      <c r="F38" s="521">
        <v>4864</v>
      </c>
      <c r="G38" s="521">
        <v>2695</v>
      </c>
      <c r="H38" s="521">
        <v>1</v>
      </c>
      <c r="I38" s="521">
        <v>92</v>
      </c>
      <c r="J38" s="526"/>
      <c r="K38" s="521">
        <v>34934</v>
      </c>
      <c r="L38" s="521">
        <v>7233</v>
      </c>
      <c r="M38" s="521">
        <v>4494</v>
      </c>
      <c r="N38" s="521">
        <v>4516</v>
      </c>
      <c r="O38" s="521">
        <v>2263</v>
      </c>
      <c r="Q38" s="522"/>
      <c r="R38" s="522"/>
      <c r="S38" s="522"/>
      <c r="T38" s="522"/>
      <c r="U38" s="522"/>
      <c r="V38" s="522"/>
      <c r="W38" s="522"/>
      <c r="X38" s="522"/>
      <c r="Z38" s="522"/>
      <c r="AA38" s="522"/>
      <c r="AB38" s="522"/>
      <c r="AC38" s="522"/>
      <c r="AD38" s="522"/>
      <c r="AE38" s="522"/>
      <c r="AF38" s="522"/>
      <c r="AG38" s="522"/>
    </row>
    <row r="39" spans="1:33" ht="20.149999999999999" customHeight="1">
      <c r="A39" s="528" t="s">
        <v>512</v>
      </c>
      <c r="B39" s="515">
        <v>220596</v>
      </c>
      <c r="C39" s="521">
        <v>182115</v>
      </c>
      <c r="D39" s="521">
        <v>1237</v>
      </c>
      <c r="E39" s="521">
        <v>1379</v>
      </c>
      <c r="F39" s="521">
        <v>5994</v>
      </c>
      <c r="G39" s="521">
        <v>31259</v>
      </c>
      <c r="H39" s="521">
        <v>8568</v>
      </c>
      <c r="I39" s="521">
        <v>26134</v>
      </c>
      <c r="J39" s="529"/>
      <c r="K39" s="521">
        <v>38481</v>
      </c>
      <c r="L39" s="521">
        <v>27993</v>
      </c>
      <c r="M39" s="521">
        <v>348</v>
      </c>
      <c r="N39" s="521">
        <v>2236</v>
      </c>
      <c r="O39" s="521">
        <v>915</v>
      </c>
      <c r="Q39" s="522"/>
      <c r="R39" s="522"/>
      <c r="S39" s="522"/>
      <c r="T39" s="522"/>
      <c r="U39" s="522"/>
      <c r="V39" s="522"/>
      <c r="W39" s="522"/>
      <c r="X39" s="522"/>
      <c r="Z39" s="522"/>
      <c r="AA39" s="522"/>
      <c r="AB39" s="522"/>
      <c r="AC39" s="522"/>
      <c r="AD39" s="522"/>
      <c r="AE39" s="522"/>
      <c r="AF39" s="522"/>
      <c r="AG39" s="522"/>
    </row>
    <row r="40" spans="1:33" ht="10" customHeight="1">
      <c r="A40" s="530" t="s">
        <v>513</v>
      </c>
      <c r="B40" s="515">
        <v>23973</v>
      </c>
      <c r="C40" s="521">
        <v>8424</v>
      </c>
      <c r="D40" s="524" t="s">
        <v>189</v>
      </c>
      <c r="E40" s="521">
        <v>3</v>
      </c>
      <c r="F40" s="521">
        <v>337</v>
      </c>
      <c r="G40" s="521">
        <v>819</v>
      </c>
      <c r="H40" s="521">
        <v>2</v>
      </c>
      <c r="I40" s="521">
        <v>34</v>
      </c>
      <c r="J40" s="110"/>
      <c r="K40" s="531">
        <v>15549</v>
      </c>
      <c r="L40" s="531">
        <v>11646</v>
      </c>
      <c r="M40" s="531">
        <v>309</v>
      </c>
      <c r="N40" s="531">
        <v>396</v>
      </c>
      <c r="O40" s="531">
        <v>142</v>
      </c>
      <c r="Q40" s="522"/>
      <c r="R40" s="522"/>
      <c r="S40" s="522"/>
      <c r="T40" s="522"/>
      <c r="U40" s="522"/>
      <c r="V40" s="522"/>
      <c r="W40" s="522"/>
      <c r="X40" s="522"/>
      <c r="Z40" s="522"/>
      <c r="AA40" s="522"/>
      <c r="AB40" s="522"/>
      <c r="AC40" s="522"/>
      <c r="AD40" s="522"/>
      <c r="AE40" s="522"/>
      <c r="AF40" s="522"/>
      <c r="AG40" s="522"/>
    </row>
    <row r="41" spans="1:33" ht="10" customHeight="1">
      <c r="A41" s="530" t="s">
        <v>514</v>
      </c>
      <c r="B41" s="515">
        <v>32423</v>
      </c>
      <c r="C41" s="521">
        <v>21366</v>
      </c>
      <c r="D41" s="524" t="s">
        <v>189</v>
      </c>
      <c r="E41" s="521">
        <v>20</v>
      </c>
      <c r="F41" s="521">
        <v>1491</v>
      </c>
      <c r="G41" s="521">
        <v>5619</v>
      </c>
      <c r="H41" s="521">
        <v>31</v>
      </c>
      <c r="I41" s="521">
        <v>538</v>
      </c>
      <c r="J41" s="110"/>
      <c r="K41" s="531">
        <v>11057</v>
      </c>
      <c r="L41" s="531">
        <v>7891</v>
      </c>
      <c r="M41" s="531">
        <v>29</v>
      </c>
      <c r="N41" s="531">
        <v>679</v>
      </c>
      <c r="O41" s="531">
        <v>337</v>
      </c>
      <c r="Q41" s="522"/>
      <c r="R41" s="522"/>
      <c r="S41" s="522"/>
      <c r="T41" s="522"/>
      <c r="U41" s="522"/>
      <c r="V41" s="522"/>
      <c r="W41" s="522"/>
      <c r="X41" s="522"/>
      <c r="Z41" s="522"/>
      <c r="AA41" s="522"/>
      <c r="AB41" s="522"/>
      <c r="AC41" s="522"/>
      <c r="AD41" s="522"/>
      <c r="AE41" s="522"/>
      <c r="AF41" s="522"/>
      <c r="AG41" s="522"/>
    </row>
    <row r="42" spans="1:33" ht="10" customHeight="1">
      <c r="A42" s="532" t="s">
        <v>515</v>
      </c>
      <c r="B42" s="515">
        <v>50995</v>
      </c>
      <c r="C42" s="521">
        <v>42103</v>
      </c>
      <c r="D42" s="524">
        <v>1</v>
      </c>
      <c r="E42" s="521">
        <v>257</v>
      </c>
      <c r="F42" s="521">
        <v>1962</v>
      </c>
      <c r="G42" s="521">
        <v>10731</v>
      </c>
      <c r="H42" s="521">
        <v>159</v>
      </c>
      <c r="I42" s="521">
        <v>3926</v>
      </c>
      <c r="J42" s="110"/>
      <c r="K42" s="531">
        <v>8892</v>
      </c>
      <c r="L42" s="531">
        <v>6389</v>
      </c>
      <c r="M42" s="531">
        <v>7</v>
      </c>
      <c r="N42" s="531">
        <v>891</v>
      </c>
      <c r="O42" s="531">
        <v>315</v>
      </c>
      <c r="Q42" s="522"/>
      <c r="R42" s="522"/>
      <c r="S42" s="522"/>
      <c r="T42" s="522"/>
      <c r="U42" s="522"/>
      <c r="V42" s="522"/>
      <c r="W42" s="522"/>
      <c r="X42" s="522"/>
      <c r="Z42" s="522"/>
      <c r="AA42" s="522"/>
      <c r="AB42" s="522"/>
      <c r="AC42" s="522"/>
      <c r="AD42" s="522"/>
      <c r="AE42" s="522"/>
      <c r="AF42" s="522"/>
      <c r="AG42" s="522"/>
    </row>
    <row r="43" spans="1:33" ht="10" customHeight="1">
      <c r="A43" s="532" t="s">
        <v>516</v>
      </c>
      <c r="B43" s="515">
        <v>48416</v>
      </c>
      <c r="C43" s="521">
        <v>45731</v>
      </c>
      <c r="D43" s="521">
        <v>2</v>
      </c>
      <c r="E43" s="521">
        <v>569</v>
      </c>
      <c r="F43" s="521">
        <v>1300</v>
      </c>
      <c r="G43" s="521">
        <v>8732</v>
      </c>
      <c r="H43" s="521">
        <v>948</v>
      </c>
      <c r="I43" s="521">
        <v>6610</v>
      </c>
      <c r="J43" s="110"/>
      <c r="K43" s="531">
        <v>2685</v>
      </c>
      <c r="L43" s="531">
        <v>1900</v>
      </c>
      <c r="M43" s="531">
        <v>3</v>
      </c>
      <c r="N43" s="531">
        <v>228</v>
      </c>
      <c r="O43" s="531">
        <v>109</v>
      </c>
      <c r="Q43" s="522"/>
      <c r="R43" s="522"/>
      <c r="S43" s="522"/>
      <c r="T43" s="522"/>
      <c r="U43" s="522"/>
      <c r="V43" s="522"/>
      <c r="W43" s="522"/>
      <c r="X43" s="522"/>
      <c r="Z43" s="522"/>
      <c r="AA43" s="522"/>
      <c r="AB43" s="522"/>
      <c r="AC43" s="522"/>
      <c r="AD43" s="522"/>
      <c r="AE43" s="522"/>
      <c r="AF43" s="522"/>
      <c r="AG43" s="522"/>
    </row>
    <row r="44" spans="1:33" ht="10" customHeight="1">
      <c r="A44" s="532" t="s">
        <v>517</v>
      </c>
      <c r="B44" s="515">
        <v>37557</v>
      </c>
      <c r="C44" s="521">
        <v>37280</v>
      </c>
      <c r="D44" s="521">
        <v>16</v>
      </c>
      <c r="E44" s="521">
        <v>432</v>
      </c>
      <c r="F44" s="521">
        <v>620</v>
      </c>
      <c r="G44" s="521">
        <v>4027</v>
      </c>
      <c r="H44" s="521">
        <v>2900</v>
      </c>
      <c r="I44" s="521">
        <v>6888</v>
      </c>
      <c r="J44" s="110"/>
      <c r="K44" s="531">
        <v>277</v>
      </c>
      <c r="L44" s="531">
        <v>154</v>
      </c>
      <c r="M44" s="524" t="s">
        <v>189</v>
      </c>
      <c r="N44" s="531">
        <v>39</v>
      </c>
      <c r="O44" s="531">
        <v>11</v>
      </c>
      <c r="Q44" s="522"/>
      <c r="R44" s="522"/>
      <c r="S44" s="522"/>
      <c r="T44" s="522"/>
      <c r="U44" s="522"/>
      <c r="V44" s="522"/>
      <c r="W44" s="522"/>
      <c r="X44" s="522"/>
      <c r="Z44" s="522"/>
      <c r="AA44" s="522"/>
      <c r="AB44" s="522"/>
      <c r="AC44" s="522"/>
      <c r="AD44" s="522"/>
      <c r="AE44" s="522"/>
      <c r="AF44" s="522"/>
      <c r="AG44" s="522"/>
    </row>
    <row r="45" spans="1:33" ht="10" customHeight="1">
      <c r="A45" s="530" t="s">
        <v>518</v>
      </c>
      <c r="B45" s="515">
        <v>21605</v>
      </c>
      <c r="C45" s="521">
        <v>21590</v>
      </c>
      <c r="D45" s="521">
        <v>225</v>
      </c>
      <c r="E45" s="521">
        <v>89</v>
      </c>
      <c r="F45" s="521">
        <v>259</v>
      </c>
      <c r="G45" s="521">
        <v>1303</v>
      </c>
      <c r="H45" s="521">
        <v>3993</v>
      </c>
      <c r="I45" s="521">
        <v>6081</v>
      </c>
      <c r="J45" s="110"/>
      <c r="K45" s="531">
        <v>15</v>
      </c>
      <c r="L45" s="531">
        <v>8</v>
      </c>
      <c r="M45" s="524" t="s">
        <v>189</v>
      </c>
      <c r="N45" s="531">
        <v>3</v>
      </c>
      <c r="O45" s="531">
        <v>1</v>
      </c>
      <c r="Q45" s="522"/>
      <c r="R45" s="522"/>
      <c r="S45" s="522"/>
      <c r="T45" s="522"/>
      <c r="U45" s="522"/>
      <c r="V45" s="522"/>
      <c r="W45" s="522"/>
      <c r="X45" s="522"/>
      <c r="Z45" s="522"/>
      <c r="AA45" s="522"/>
      <c r="AB45" s="522"/>
      <c r="AC45" s="522"/>
      <c r="AD45" s="522"/>
      <c r="AE45" s="522"/>
      <c r="AF45" s="522"/>
      <c r="AG45" s="522"/>
    </row>
    <row r="46" spans="1:33" ht="10" customHeight="1">
      <c r="A46" s="530" t="s">
        <v>519</v>
      </c>
      <c r="B46" s="515">
        <v>4313</v>
      </c>
      <c r="C46" s="533">
        <v>4308</v>
      </c>
      <c r="D46" s="521">
        <v>339</v>
      </c>
      <c r="E46" s="521">
        <v>6</v>
      </c>
      <c r="F46" s="521">
        <v>23</v>
      </c>
      <c r="G46" s="533">
        <v>28</v>
      </c>
      <c r="H46" s="521">
        <v>511</v>
      </c>
      <c r="I46" s="521">
        <v>1692</v>
      </c>
      <c r="J46" s="110"/>
      <c r="K46" s="531">
        <v>5</v>
      </c>
      <c r="L46" s="531">
        <v>4</v>
      </c>
      <c r="M46" s="524" t="s">
        <v>189</v>
      </c>
      <c r="N46" s="524" t="s">
        <v>189</v>
      </c>
      <c r="O46" s="524" t="s">
        <v>189</v>
      </c>
      <c r="Q46" s="522"/>
      <c r="R46" s="522"/>
      <c r="S46" s="522"/>
      <c r="T46" s="522"/>
      <c r="U46" s="522"/>
      <c r="V46" s="522"/>
      <c r="W46" s="522"/>
      <c r="X46" s="522"/>
      <c r="Z46" s="522"/>
      <c r="AA46" s="522"/>
      <c r="AB46" s="522"/>
      <c r="AC46" s="522"/>
      <c r="AD46" s="522"/>
      <c r="AE46" s="522"/>
      <c r="AF46" s="522"/>
      <c r="AG46" s="522"/>
    </row>
    <row r="47" spans="1:33" ht="10" customHeight="1">
      <c r="A47" s="530" t="s">
        <v>520</v>
      </c>
      <c r="B47" s="515">
        <v>1314</v>
      </c>
      <c r="C47" s="521">
        <v>1313</v>
      </c>
      <c r="D47" s="521">
        <v>654</v>
      </c>
      <c r="E47" s="521">
        <v>3</v>
      </c>
      <c r="F47" s="524">
        <v>2</v>
      </c>
      <c r="G47" s="524" t="s">
        <v>189</v>
      </c>
      <c r="H47" s="521">
        <v>24</v>
      </c>
      <c r="I47" s="521">
        <v>365</v>
      </c>
      <c r="J47" s="110"/>
      <c r="K47" s="524">
        <v>1</v>
      </c>
      <c r="L47" s="524">
        <v>1</v>
      </c>
      <c r="M47" s="524" t="s">
        <v>189</v>
      </c>
      <c r="N47" s="524" t="s">
        <v>189</v>
      </c>
      <c r="O47" s="524" t="s">
        <v>189</v>
      </c>
      <c r="Q47" s="522"/>
      <c r="R47" s="522"/>
      <c r="S47" s="522"/>
      <c r="T47" s="522"/>
      <c r="U47" s="522"/>
      <c r="V47" s="522"/>
      <c r="W47" s="522"/>
      <c r="X47" s="522"/>
      <c r="Z47" s="522"/>
      <c r="AA47" s="522"/>
      <c r="AB47" s="522"/>
      <c r="AC47" s="522"/>
      <c r="AD47" s="522"/>
      <c r="AE47" s="522"/>
      <c r="AF47" s="522"/>
      <c r="AG47" s="522"/>
    </row>
    <row r="48" spans="1:33" ht="3" customHeight="1">
      <c r="A48" s="534"/>
      <c r="B48" s="534"/>
      <c r="I48" s="109"/>
      <c r="J48" s="110"/>
    </row>
    <row r="49" spans="1:30" ht="10" customHeight="1">
      <c r="B49" s="947" t="s">
        <v>521</v>
      </c>
      <c r="C49" s="947"/>
      <c r="D49" s="947"/>
      <c r="E49" s="947"/>
      <c r="F49" s="947"/>
      <c r="G49" s="947"/>
      <c r="H49" s="947"/>
      <c r="I49" s="947"/>
      <c r="J49" s="947"/>
      <c r="K49" s="947"/>
      <c r="L49" s="947"/>
      <c r="M49" s="947"/>
      <c r="N49" s="947"/>
      <c r="O49" s="947"/>
    </row>
    <row r="50" spans="1:30" ht="3" customHeight="1">
      <c r="I50" s="109"/>
      <c r="J50" s="110"/>
    </row>
    <row r="51" spans="1:30" ht="20.149999999999999" customHeight="1">
      <c r="A51" s="528" t="s">
        <v>522</v>
      </c>
      <c r="B51" s="515">
        <v>153648</v>
      </c>
      <c r="C51" s="515">
        <v>123396</v>
      </c>
      <c r="D51" s="515">
        <v>811</v>
      </c>
      <c r="E51" s="515">
        <v>307</v>
      </c>
      <c r="F51" s="515">
        <v>5098</v>
      </c>
      <c r="G51" s="515">
        <v>20109</v>
      </c>
      <c r="H51" s="515">
        <v>5812</v>
      </c>
      <c r="I51" s="515">
        <v>15391</v>
      </c>
      <c r="J51" s="515"/>
      <c r="K51" s="515">
        <v>30252</v>
      </c>
      <c r="L51" s="515">
        <v>11607</v>
      </c>
      <c r="M51" s="515">
        <v>1739</v>
      </c>
      <c r="N51" s="515">
        <v>3522</v>
      </c>
      <c r="O51" s="515">
        <v>1487</v>
      </c>
      <c r="Q51" s="522"/>
      <c r="R51" s="522"/>
      <c r="S51" s="522"/>
      <c r="T51" s="522"/>
      <c r="U51" s="522"/>
      <c r="V51" s="522"/>
      <c r="W51" s="522"/>
      <c r="X51" s="522"/>
      <c r="Y51" s="522"/>
      <c r="Z51" s="522"/>
      <c r="AA51" s="522"/>
      <c r="AB51" s="522"/>
      <c r="AC51" s="522"/>
      <c r="AD51" s="522"/>
    </row>
    <row r="52" spans="1:30" ht="20.149999999999999" customHeight="1">
      <c r="A52" s="535" t="s">
        <v>523</v>
      </c>
      <c r="B52" s="515">
        <v>135758</v>
      </c>
      <c r="C52" s="515">
        <v>92595</v>
      </c>
      <c r="D52" s="515">
        <v>426</v>
      </c>
      <c r="E52" s="515">
        <v>1072</v>
      </c>
      <c r="F52" s="515">
        <v>5760</v>
      </c>
      <c r="G52" s="515">
        <v>13845</v>
      </c>
      <c r="H52" s="515">
        <v>2757</v>
      </c>
      <c r="I52" s="515">
        <v>10835</v>
      </c>
      <c r="J52" s="515"/>
      <c r="K52" s="515">
        <v>43163</v>
      </c>
      <c r="L52" s="515">
        <v>23619</v>
      </c>
      <c r="M52" s="515">
        <v>3103</v>
      </c>
      <c r="N52" s="515">
        <v>3230</v>
      </c>
      <c r="O52" s="515">
        <v>1691</v>
      </c>
      <c r="Q52" s="522"/>
      <c r="R52" s="522"/>
      <c r="S52" s="522"/>
      <c r="T52" s="522"/>
      <c r="U52" s="522"/>
      <c r="V52" s="522"/>
      <c r="W52" s="522"/>
      <c r="X52" s="522"/>
      <c r="Y52" s="522"/>
      <c r="Z52" s="522"/>
      <c r="AA52" s="522"/>
      <c r="AB52" s="522"/>
      <c r="AC52" s="522"/>
      <c r="AD52" s="522"/>
    </row>
    <row r="53" spans="1:30" ht="4.5" customHeight="1">
      <c r="C53" s="531"/>
      <c r="D53" s="531"/>
      <c r="E53" s="531"/>
      <c r="F53" s="531"/>
      <c r="G53" s="531"/>
      <c r="H53" s="531"/>
      <c r="I53" s="109"/>
      <c r="J53" s="110"/>
    </row>
    <row r="54" spans="1:30" s="539" customFormat="1" ht="10" customHeight="1">
      <c r="A54" s="536" t="s">
        <v>0</v>
      </c>
      <c r="B54" s="537">
        <v>289406</v>
      </c>
      <c r="C54" s="537">
        <v>215991</v>
      </c>
      <c r="D54" s="537">
        <v>1237</v>
      </c>
      <c r="E54" s="537">
        <v>1379</v>
      </c>
      <c r="F54" s="537">
        <v>10858</v>
      </c>
      <c r="G54" s="537">
        <v>33954</v>
      </c>
      <c r="H54" s="537">
        <v>8569</v>
      </c>
      <c r="I54" s="537">
        <v>26226</v>
      </c>
      <c r="J54" s="509"/>
      <c r="K54" s="538">
        <v>73415</v>
      </c>
      <c r="L54" s="538">
        <v>35226</v>
      </c>
      <c r="M54" s="538">
        <v>4842</v>
      </c>
      <c r="N54" s="538">
        <v>6752</v>
      </c>
      <c r="O54" s="538">
        <v>3178</v>
      </c>
    </row>
    <row r="55" spans="1:30" s="511" customFormat="1" ht="6" customHeight="1">
      <c r="A55" s="540"/>
      <c r="B55" s="540"/>
      <c r="C55" s="540"/>
      <c r="D55" s="540"/>
      <c r="E55" s="540"/>
      <c r="F55" s="540"/>
      <c r="G55" s="540"/>
      <c r="H55" s="540"/>
      <c r="I55" s="540"/>
      <c r="J55" s="540"/>
      <c r="K55" s="540"/>
      <c r="L55" s="540"/>
      <c r="M55" s="540"/>
      <c r="N55" s="540"/>
      <c r="O55" s="540"/>
    </row>
    <row r="56" spans="1:30" s="511" customFormat="1" ht="6.75" customHeight="1"/>
    <row r="57" spans="1:30" ht="9" customHeight="1">
      <c r="A57" s="541" t="s">
        <v>534</v>
      </c>
      <c r="B57" s="542"/>
      <c r="C57" s="542"/>
      <c r="D57" s="541"/>
      <c r="E57" s="541"/>
      <c r="F57" s="541"/>
      <c r="G57" s="541"/>
      <c r="H57" s="541"/>
      <c r="I57" s="541"/>
      <c r="J57" s="543"/>
      <c r="K57" s="543"/>
      <c r="L57" s="543"/>
      <c r="M57" s="543"/>
      <c r="N57" s="543"/>
    </row>
    <row r="58" spans="1:30" ht="48" customHeight="1">
      <c r="A58" s="948" t="s">
        <v>524</v>
      </c>
      <c r="B58" s="948"/>
      <c r="C58" s="948"/>
      <c r="D58" s="948"/>
      <c r="E58" s="948"/>
      <c r="F58" s="948"/>
      <c r="G58" s="948"/>
      <c r="H58" s="948"/>
      <c r="I58" s="948"/>
      <c r="J58" s="948"/>
      <c r="K58" s="948"/>
      <c r="L58" s="948"/>
      <c r="M58" s="948"/>
      <c r="N58" s="948"/>
    </row>
    <row r="59" spans="1:30" ht="21.75" customHeight="1">
      <c r="A59" s="948" t="s">
        <v>525</v>
      </c>
      <c r="B59" s="948"/>
      <c r="C59" s="948"/>
      <c r="D59" s="948"/>
      <c r="E59" s="948"/>
      <c r="F59" s="948"/>
      <c r="G59" s="948"/>
      <c r="H59" s="948"/>
      <c r="I59" s="948"/>
      <c r="J59" s="948"/>
      <c r="K59" s="948"/>
      <c r="L59" s="948"/>
      <c r="M59" s="948"/>
      <c r="N59" s="948"/>
    </row>
    <row r="60" spans="1:30" ht="36.75" customHeight="1">
      <c r="A60" s="948" t="s">
        <v>526</v>
      </c>
      <c r="B60" s="948"/>
      <c r="C60" s="948"/>
      <c r="D60" s="948"/>
      <c r="E60" s="948"/>
      <c r="F60" s="948"/>
      <c r="G60" s="948"/>
      <c r="H60" s="948"/>
      <c r="I60" s="948"/>
      <c r="J60" s="948"/>
      <c r="K60" s="948"/>
      <c r="L60" s="948"/>
      <c r="M60" s="948"/>
      <c r="N60" s="948"/>
    </row>
    <row r="61" spans="1:30" ht="11.25" customHeight="1">
      <c r="A61" s="544" t="s">
        <v>527</v>
      </c>
      <c r="B61" s="545"/>
      <c r="C61" s="545"/>
      <c r="D61" s="545"/>
      <c r="E61" s="545"/>
      <c r="F61" s="545"/>
      <c r="G61" s="545"/>
      <c r="H61" s="545"/>
      <c r="I61" s="545"/>
      <c r="J61" s="545"/>
      <c r="K61" s="545"/>
      <c r="L61" s="545"/>
      <c r="M61" s="545"/>
      <c r="N61" s="545"/>
    </row>
    <row r="63" spans="1:30" ht="9" customHeight="1">
      <c r="B63" s="515"/>
      <c r="C63" s="515"/>
      <c r="D63" s="515"/>
      <c r="E63" s="515"/>
      <c r="F63" s="515"/>
      <c r="G63" s="515"/>
      <c r="H63" s="515"/>
      <c r="I63" s="515"/>
      <c r="J63" s="515"/>
      <c r="K63" s="515"/>
      <c r="L63" s="515"/>
      <c r="M63" s="515"/>
      <c r="N63" s="515"/>
      <c r="O63" s="515"/>
    </row>
    <row r="64" spans="1:30" ht="9" customHeight="1">
      <c r="B64" s="515"/>
      <c r="C64" s="515"/>
      <c r="D64" s="515"/>
      <c r="E64" s="515"/>
      <c r="F64" s="515"/>
      <c r="G64" s="515"/>
      <c r="H64" s="515"/>
      <c r="I64" s="515"/>
      <c r="J64" s="515"/>
      <c r="K64" s="515"/>
      <c r="L64" s="515"/>
      <c r="M64" s="515"/>
      <c r="N64" s="515"/>
      <c r="O64" s="515"/>
    </row>
    <row r="65" spans="2:15" ht="9" customHeight="1">
      <c r="B65" s="515"/>
      <c r="C65" s="515"/>
      <c r="D65" s="515"/>
      <c r="E65" s="515"/>
      <c r="F65" s="515"/>
      <c r="G65" s="515"/>
      <c r="H65" s="515"/>
      <c r="I65" s="515"/>
      <c r="J65" s="515"/>
      <c r="K65" s="515"/>
      <c r="L65" s="515"/>
      <c r="M65" s="515"/>
      <c r="N65" s="515"/>
      <c r="O65" s="515"/>
    </row>
    <row r="66" spans="2:15" ht="9" customHeight="1">
      <c r="B66" s="515"/>
      <c r="C66" s="515"/>
      <c r="D66" s="515"/>
      <c r="E66" s="515"/>
      <c r="F66" s="515"/>
      <c r="G66" s="515"/>
      <c r="H66" s="515"/>
      <c r="I66" s="515"/>
      <c r="J66" s="515"/>
      <c r="K66" s="515"/>
      <c r="L66" s="515"/>
      <c r="M66" s="515"/>
      <c r="N66" s="515"/>
      <c r="O66" s="515"/>
    </row>
    <row r="67" spans="2:15" ht="9" customHeight="1">
      <c r="B67" s="546"/>
      <c r="C67" s="515"/>
      <c r="D67" s="515"/>
      <c r="E67" s="515"/>
      <c r="F67" s="515"/>
      <c r="G67" s="515"/>
      <c r="H67" s="515"/>
      <c r="I67" s="515"/>
      <c r="J67" s="515"/>
      <c r="K67" s="515"/>
      <c r="L67" s="515"/>
      <c r="M67" s="515"/>
      <c r="N67" s="515"/>
      <c r="O67" s="515"/>
    </row>
    <row r="68" spans="2:15" ht="9" customHeight="1">
      <c r="B68" s="515"/>
      <c r="C68" s="515"/>
      <c r="D68" s="515"/>
      <c r="E68" s="515"/>
      <c r="F68" s="515"/>
      <c r="G68" s="515"/>
      <c r="H68" s="515"/>
      <c r="I68" s="515"/>
      <c r="J68" s="515"/>
      <c r="K68" s="515"/>
      <c r="L68" s="515"/>
      <c r="M68" s="515"/>
      <c r="N68" s="515"/>
      <c r="O68" s="515"/>
    </row>
    <row r="69" spans="2:15" ht="9" customHeight="1">
      <c r="B69" s="515"/>
      <c r="C69" s="515"/>
      <c r="D69" s="515"/>
      <c r="E69" s="515"/>
      <c r="F69" s="515"/>
      <c r="G69" s="515"/>
      <c r="H69" s="515"/>
      <c r="I69" s="515"/>
      <c r="J69" s="515"/>
      <c r="K69" s="515"/>
      <c r="L69" s="515"/>
      <c r="M69" s="515"/>
      <c r="N69" s="515"/>
      <c r="O69" s="515"/>
    </row>
    <row r="72" spans="2:15" ht="9" customHeight="1">
      <c r="B72" s="515"/>
      <c r="C72" s="515"/>
      <c r="D72" s="515"/>
      <c r="E72" s="515"/>
      <c r="F72" s="515"/>
      <c r="G72" s="515"/>
      <c r="H72" s="515"/>
      <c r="I72" s="515"/>
      <c r="J72" s="515"/>
      <c r="K72" s="515"/>
      <c r="L72" s="515"/>
      <c r="M72" s="515"/>
      <c r="N72" s="515"/>
      <c r="O72" s="515"/>
    </row>
    <row r="73" spans="2:15" ht="9" customHeight="1">
      <c r="B73" s="516"/>
      <c r="C73" s="516"/>
      <c r="D73" s="516"/>
      <c r="E73" s="516"/>
      <c r="F73" s="516"/>
      <c r="G73" s="516"/>
      <c r="H73" s="516"/>
      <c r="I73" s="516"/>
      <c r="J73" s="516"/>
      <c r="K73" s="516"/>
      <c r="L73" s="516"/>
      <c r="M73" s="516"/>
      <c r="N73" s="516"/>
      <c r="O73" s="516"/>
    </row>
  </sheetData>
  <mergeCells count="27">
    <mergeCell ref="B36:O36"/>
    <mergeCell ref="B49:O49"/>
    <mergeCell ref="A58:N58"/>
    <mergeCell ref="A59:N59"/>
    <mergeCell ref="A60:N60"/>
    <mergeCell ref="B25:O25"/>
    <mergeCell ref="F10:F11"/>
    <mergeCell ref="G10:G11"/>
    <mergeCell ref="H10:H11"/>
    <mergeCell ref="I10:I11"/>
    <mergeCell ref="K10:K11"/>
    <mergeCell ref="L10:L11"/>
    <mergeCell ref="M10:M11"/>
    <mergeCell ref="N10:N11"/>
    <mergeCell ref="O10:O11"/>
    <mergeCell ref="B19:O19"/>
    <mergeCell ref="B20:O20"/>
    <mergeCell ref="A5:L5"/>
    <mergeCell ref="A8:A11"/>
    <mergeCell ref="B8:B11"/>
    <mergeCell ref="C8:I8"/>
    <mergeCell ref="K8:O8"/>
    <mergeCell ref="D9:I9"/>
    <mergeCell ref="L9:O9"/>
    <mergeCell ref="C10:C11"/>
    <mergeCell ref="D10:D11"/>
    <mergeCell ref="E10:E11"/>
  </mergeCells>
  <pageMargins left="0.75" right="0.75" top="1" bottom="1" header="0.5" footer="0.5"/>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workbookViewId="0">
      <selection activeCell="A4" sqref="A4"/>
    </sheetView>
  </sheetViews>
  <sheetFormatPr defaultColWidth="7.7265625" defaultRowHeight="9" customHeight="1"/>
  <cols>
    <col min="1" max="1" width="10.7265625" style="105" customWidth="1"/>
    <col min="2" max="2" width="6.81640625" style="105" customWidth="1"/>
    <col min="3" max="3" width="7" style="105" customWidth="1"/>
    <col min="4" max="4" width="6.453125" style="105" customWidth="1"/>
    <col min="5" max="5" width="5.7265625" style="105" bestFit="1" customWidth="1"/>
    <col min="6" max="6" width="5.1796875" style="105" bestFit="1" customWidth="1"/>
    <col min="7" max="7" width="6" style="111" customWidth="1"/>
    <col min="8" max="8" width="0.81640625" style="508" customWidth="1"/>
    <col min="9" max="9" width="6.453125" style="105" bestFit="1" customWidth="1"/>
    <col min="10" max="10" width="6.7265625" style="105" customWidth="1"/>
    <col min="11" max="11" width="6.81640625" style="105" customWidth="1"/>
    <col min="12" max="12" width="7" style="105" customWidth="1"/>
    <col min="13" max="13" width="7.7265625" style="105" customWidth="1"/>
    <col min="14" max="168" width="9.1796875" style="105" customWidth="1"/>
    <col min="169" max="169" width="10.7265625" style="105" customWidth="1"/>
    <col min="170" max="170" width="5.26953125" style="105" customWidth="1"/>
    <col min="171" max="16384" width="7.7265625" style="105"/>
  </cols>
  <sheetData>
    <row r="1" spans="1:16" ht="12.75" customHeight="1"/>
    <row r="2" spans="1:16" ht="12.75" customHeight="1"/>
    <row r="3" spans="1:16" ht="12.75" customHeight="1"/>
    <row r="4" spans="1:16" s="107" customFormat="1" ht="11.5">
      <c r="A4" s="108" t="s">
        <v>528</v>
      </c>
    </row>
    <row r="5" spans="1:16" s="107" customFormat="1" ht="12" customHeight="1">
      <c r="A5" s="108" t="s">
        <v>529</v>
      </c>
      <c r="K5" s="106"/>
    </row>
    <row r="6" spans="1:16" s="107" customFormat="1" ht="11.5">
      <c r="A6" s="107" t="s">
        <v>136</v>
      </c>
    </row>
    <row r="7" spans="1:16" s="508" customFormat="1" ht="6" customHeight="1">
      <c r="A7" s="110"/>
      <c r="B7" s="509"/>
      <c r="C7" s="509"/>
      <c r="D7" s="509"/>
      <c r="E7" s="509"/>
      <c r="F7" s="509"/>
      <c r="G7" s="509"/>
      <c r="H7" s="510"/>
      <c r="I7" s="509"/>
      <c r="J7" s="509"/>
      <c r="K7" s="509"/>
      <c r="L7" s="509"/>
      <c r="M7" s="509"/>
      <c r="N7" s="509"/>
    </row>
    <row r="8" spans="1:16" ht="12" customHeight="1">
      <c r="A8" s="928" t="s">
        <v>484</v>
      </c>
      <c r="B8" s="932" t="s">
        <v>485</v>
      </c>
      <c r="C8" s="936" t="s">
        <v>486</v>
      </c>
      <c r="D8" s="936"/>
      <c r="E8" s="936"/>
      <c r="F8" s="936"/>
      <c r="G8" s="936"/>
      <c r="H8" s="110"/>
      <c r="I8" s="937" t="s">
        <v>487</v>
      </c>
      <c r="J8" s="937"/>
      <c r="K8" s="937"/>
      <c r="L8" s="937"/>
      <c r="M8" s="937"/>
    </row>
    <row r="9" spans="1:16" ht="12" customHeight="1">
      <c r="A9" s="929"/>
      <c r="B9" s="933"/>
      <c r="C9" s="553" t="s">
        <v>488</v>
      </c>
      <c r="D9" s="936" t="s">
        <v>106</v>
      </c>
      <c r="E9" s="936"/>
      <c r="F9" s="936"/>
      <c r="G9" s="936"/>
      <c r="H9" s="110"/>
      <c r="I9" s="554" t="s">
        <v>488</v>
      </c>
      <c r="J9" s="936" t="s">
        <v>106</v>
      </c>
      <c r="K9" s="936"/>
      <c r="L9" s="936"/>
      <c r="M9" s="936"/>
    </row>
    <row r="10" spans="1:16" ht="12" customHeight="1">
      <c r="A10" s="930"/>
      <c r="B10" s="934"/>
      <c r="C10" s="938"/>
      <c r="D10" s="940" t="s">
        <v>491</v>
      </c>
      <c r="E10" s="940" t="s">
        <v>492</v>
      </c>
      <c r="F10" s="940" t="s">
        <v>162</v>
      </c>
      <c r="G10" s="940" t="s">
        <v>493</v>
      </c>
      <c r="H10" s="549"/>
      <c r="I10" s="943"/>
      <c r="J10" s="945" t="s">
        <v>494</v>
      </c>
      <c r="K10" s="945" t="s">
        <v>495</v>
      </c>
      <c r="L10" s="945" t="s">
        <v>496</v>
      </c>
      <c r="M10" s="945" t="s">
        <v>497</v>
      </c>
    </row>
    <row r="11" spans="1:16" ht="72" customHeight="1">
      <c r="A11" s="931"/>
      <c r="B11" s="935"/>
      <c r="C11" s="939"/>
      <c r="D11" s="941"/>
      <c r="E11" s="941"/>
      <c r="F11" s="941"/>
      <c r="G11" s="941"/>
      <c r="H11" s="550"/>
      <c r="I11" s="944"/>
      <c r="J11" s="946"/>
      <c r="K11" s="946"/>
      <c r="L11" s="946"/>
      <c r="M11" s="946"/>
    </row>
    <row r="12" spans="1:16">
      <c r="A12" s="511"/>
      <c r="B12" s="511"/>
      <c r="C12" s="512"/>
      <c r="D12" s="511"/>
      <c r="E12" s="511"/>
      <c r="F12" s="511"/>
      <c r="G12" s="109"/>
      <c r="H12" s="110"/>
    </row>
    <row r="13" spans="1:16">
      <c r="A13" s="514">
        <v>2014</v>
      </c>
      <c r="B13" s="515">
        <f>C13+I13</f>
        <v>894</v>
      </c>
      <c r="C13" s="516">
        <v>808</v>
      </c>
      <c r="D13" s="516">
        <v>17</v>
      </c>
      <c r="E13" s="516">
        <v>93</v>
      </c>
      <c r="F13" s="516">
        <v>26</v>
      </c>
      <c r="G13" s="516">
        <v>102</v>
      </c>
      <c r="H13" s="110"/>
      <c r="I13" s="105">
        <v>86</v>
      </c>
      <c r="J13" s="105">
        <v>31</v>
      </c>
      <c r="K13" s="105">
        <v>8</v>
      </c>
      <c r="L13" s="105">
        <v>4</v>
      </c>
      <c r="M13" s="105">
        <v>6</v>
      </c>
      <c r="O13" s="516"/>
      <c r="P13" s="515"/>
    </row>
    <row r="14" spans="1:16">
      <c r="A14" s="514">
        <v>2015</v>
      </c>
      <c r="B14" s="515">
        <f>C14+I14</f>
        <v>12565</v>
      </c>
      <c r="C14" s="515">
        <v>10235</v>
      </c>
      <c r="D14" s="515">
        <v>455</v>
      </c>
      <c r="E14" s="515">
        <v>1425</v>
      </c>
      <c r="F14" s="515">
        <v>194</v>
      </c>
      <c r="G14" s="515">
        <v>1001</v>
      </c>
      <c r="H14" s="515"/>
      <c r="I14" s="515">
        <v>2330</v>
      </c>
      <c r="J14" s="515">
        <v>1414</v>
      </c>
      <c r="K14" s="515">
        <v>84</v>
      </c>
      <c r="L14" s="515">
        <v>139</v>
      </c>
      <c r="M14" s="515">
        <v>81</v>
      </c>
      <c r="O14" s="516"/>
      <c r="P14" s="515"/>
    </row>
    <row r="15" spans="1:16">
      <c r="A15" s="514">
        <v>2016</v>
      </c>
      <c r="B15" s="515">
        <f>C15+I15</f>
        <v>15588</v>
      </c>
      <c r="C15" s="515">
        <v>11744</v>
      </c>
      <c r="D15" s="515">
        <v>668</v>
      </c>
      <c r="E15" s="515">
        <v>1697</v>
      </c>
      <c r="F15" s="515">
        <v>168</v>
      </c>
      <c r="G15" s="515">
        <v>1085</v>
      </c>
      <c r="H15" s="515"/>
      <c r="I15" s="515">
        <v>3844</v>
      </c>
      <c r="J15" s="515">
        <v>2739</v>
      </c>
      <c r="K15" s="515">
        <v>48</v>
      </c>
      <c r="L15" s="515">
        <v>188</v>
      </c>
      <c r="M15" s="515">
        <v>140</v>
      </c>
      <c r="N15" s="515"/>
      <c r="O15" s="516"/>
      <c r="P15" s="515"/>
    </row>
    <row r="16" spans="1:16">
      <c r="A16" s="514">
        <v>2017</v>
      </c>
      <c r="B16" s="515">
        <v>17829</v>
      </c>
      <c r="C16" s="515">
        <v>13039</v>
      </c>
      <c r="D16" s="515">
        <v>787</v>
      </c>
      <c r="E16" s="515">
        <v>2098</v>
      </c>
      <c r="F16" s="515">
        <v>204</v>
      </c>
      <c r="G16" s="515">
        <v>1315</v>
      </c>
      <c r="H16" s="515"/>
      <c r="I16" s="515">
        <v>4790</v>
      </c>
      <c r="J16" s="515">
        <v>3616</v>
      </c>
      <c r="K16" s="515">
        <v>78</v>
      </c>
      <c r="L16" s="515">
        <v>272</v>
      </c>
      <c r="M16" s="515">
        <v>185</v>
      </c>
      <c r="O16" s="516"/>
      <c r="P16" s="515"/>
    </row>
    <row r="17" spans="1:16">
      <c r="E17" s="518"/>
      <c r="G17" s="109"/>
      <c r="H17" s="110"/>
      <c r="O17" s="516"/>
      <c r="P17" s="515"/>
    </row>
    <row r="18" spans="1:16">
      <c r="B18" s="942" t="s">
        <v>138</v>
      </c>
      <c r="C18" s="942"/>
      <c r="D18" s="942"/>
      <c r="E18" s="942"/>
      <c r="F18" s="942"/>
      <c r="G18" s="942"/>
      <c r="H18" s="942"/>
      <c r="I18" s="942"/>
      <c r="J18" s="942"/>
      <c r="K18" s="942"/>
      <c r="L18" s="942"/>
      <c r="M18" s="942"/>
      <c r="N18" s="519"/>
      <c r="O18" s="516"/>
      <c r="P18" s="515"/>
    </row>
    <row r="19" spans="1:16">
      <c r="A19" s="519"/>
      <c r="B19" s="942" t="s">
        <v>498</v>
      </c>
      <c r="C19" s="942"/>
      <c r="D19" s="942"/>
      <c r="E19" s="942"/>
      <c r="F19" s="942"/>
      <c r="G19" s="942"/>
      <c r="H19" s="942"/>
      <c r="I19" s="942"/>
      <c r="J19" s="942"/>
      <c r="K19" s="942"/>
      <c r="L19" s="942"/>
      <c r="M19" s="942"/>
      <c r="O19" s="516"/>
      <c r="P19" s="515"/>
    </row>
    <row r="20" spans="1:16">
      <c r="A20" s="520"/>
      <c r="B20" s="520"/>
      <c r="D20" s="520"/>
      <c r="E20" s="520"/>
      <c r="F20" s="520"/>
      <c r="G20" s="109"/>
      <c r="H20" s="110"/>
      <c r="O20" s="516"/>
      <c r="P20" s="515"/>
    </row>
    <row r="21" spans="1:16">
      <c r="A21" s="105" t="s">
        <v>499</v>
      </c>
      <c r="B21" s="515">
        <v>22485</v>
      </c>
      <c r="C21" s="521">
        <v>14411</v>
      </c>
      <c r="D21" s="521">
        <v>1028</v>
      </c>
      <c r="E21" s="521">
        <v>2102</v>
      </c>
      <c r="F21" s="521">
        <v>209</v>
      </c>
      <c r="G21" s="521">
        <v>1555</v>
      </c>
      <c r="H21" s="110"/>
      <c r="I21" s="105">
        <v>8074</v>
      </c>
      <c r="J21" s="105">
        <v>4977</v>
      </c>
      <c r="K21" s="105">
        <v>1743</v>
      </c>
      <c r="L21" s="105">
        <v>421</v>
      </c>
      <c r="M21" s="105">
        <v>182</v>
      </c>
      <c r="O21" s="516"/>
      <c r="P21" s="515"/>
    </row>
    <row r="22" spans="1:16">
      <c r="A22" s="105" t="s">
        <v>500</v>
      </c>
      <c r="B22" s="515">
        <v>3926</v>
      </c>
      <c r="C22" s="521">
        <v>2957</v>
      </c>
      <c r="D22" s="521">
        <v>141</v>
      </c>
      <c r="E22" s="521">
        <v>738</v>
      </c>
      <c r="F22" s="521">
        <v>25</v>
      </c>
      <c r="G22" s="521">
        <v>126</v>
      </c>
      <c r="H22" s="110"/>
      <c r="I22" s="105">
        <v>969</v>
      </c>
      <c r="J22" s="105">
        <v>730</v>
      </c>
      <c r="K22" s="105">
        <v>6</v>
      </c>
      <c r="L22" s="105">
        <v>17</v>
      </c>
      <c r="M22" s="105">
        <v>23</v>
      </c>
      <c r="O22" s="516"/>
      <c r="P22" s="515"/>
    </row>
    <row r="23" spans="1:16">
      <c r="F23" s="516"/>
      <c r="G23" s="109"/>
      <c r="H23" s="110"/>
      <c r="O23" s="516"/>
      <c r="P23" s="515"/>
    </row>
    <row r="24" spans="1:16">
      <c r="B24" s="942" t="s">
        <v>530</v>
      </c>
      <c r="C24" s="947"/>
      <c r="D24" s="947"/>
      <c r="E24" s="947"/>
      <c r="F24" s="947"/>
      <c r="G24" s="947"/>
      <c r="H24" s="947"/>
      <c r="I24" s="947"/>
      <c r="J24" s="947"/>
      <c r="K24" s="947"/>
      <c r="L24" s="947"/>
      <c r="M24" s="947"/>
      <c r="O24" s="516"/>
      <c r="P24" s="515"/>
    </row>
    <row r="25" spans="1:16">
      <c r="A25" s="520"/>
      <c r="B25" s="520"/>
      <c r="C25" s="520"/>
      <c r="D25" s="520"/>
      <c r="E25" s="520"/>
      <c r="F25" s="520"/>
      <c r="G25" s="109"/>
      <c r="H25" s="110"/>
      <c r="J25" s="523"/>
      <c r="K25" s="523"/>
      <c r="O25" s="516"/>
      <c r="P25" s="515"/>
    </row>
    <row r="26" spans="1:16">
      <c r="A26" s="105" t="s">
        <v>502</v>
      </c>
      <c r="B26" s="515">
        <v>5</v>
      </c>
      <c r="C26" s="521">
        <v>5</v>
      </c>
      <c r="D26" s="524" t="s">
        <v>189</v>
      </c>
      <c r="E26" s="521">
        <v>3</v>
      </c>
      <c r="F26" s="524" t="s">
        <v>189</v>
      </c>
      <c r="G26" s="524" t="s">
        <v>189</v>
      </c>
      <c r="H26" s="110"/>
      <c r="I26" s="524" t="s">
        <v>189</v>
      </c>
      <c r="J26" s="524" t="s">
        <v>189</v>
      </c>
      <c r="K26" s="524" t="s">
        <v>189</v>
      </c>
      <c r="L26" s="524" t="s">
        <v>189</v>
      </c>
      <c r="M26" s="524" t="s">
        <v>189</v>
      </c>
      <c r="N26" s="515"/>
      <c r="O26" s="516"/>
      <c r="P26" s="515"/>
    </row>
    <row r="27" spans="1:16">
      <c r="A27" s="105" t="s">
        <v>503</v>
      </c>
      <c r="B27" s="524" t="s">
        <v>189</v>
      </c>
      <c r="C27" s="524" t="s">
        <v>189</v>
      </c>
      <c r="D27" s="524" t="s">
        <v>189</v>
      </c>
      <c r="E27" s="524" t="s">
        <v>189</v>
      </c>
      <c r="F27" s="524" t="s">
        <v>189</v>
      </c>
      <c r="G27" s="524" t="s">
        <v>189</v>
      </c>
      <c r="H27" s="110"/>
      <c r="I27" s="524" t="s">
        <v>189</v>
      </c>
      <c r="J27" s="524" t="s">
        <v>189</v>
      </c>
      <c r="K27" s="524" t="s">
        <v>189</v>
      </c>
      <c r="L27" s="524" t="s">
        <v>189</v>
      </c>
      <c r="M27" s="524"/>
      <c r="N27" s="515"/>
      <c r="O27" s="516"/>
      <c r="P27" s="515"/>
    </row>
    <row r="28" spans="1:16">
      <c r="A28" s="105" t="s">
        <v>504</v>
      </c>
      <c r="B28" s="515">
        <v>6412</v>
      </c>
      <c r="C28" s="521">
        <v>3825</v>
      </c>
      <c r="D28" s="521">
        <v>234</v>
      </c>
      <c r="E28" s="521">
        <v>756</v>
      </c>
      <c r="F28" s="521">
        <v>87</v>
      </c>
      <c r="G28" s="521">
        <v>744</v>
      </c>
      <c r="H28" s="110"/>
      <c r="I28" s="105">
        <v>2587</v>
      </c>
      <c r="J28" s="105">
        <v>1396</v>
      </c>
      <c r="K28" s="105">
        <v>912</v>
      </c>
      <c r="L28" s="105">
        <v>152</v>
      </c>
      <c r="M28" s="105">
        <v>9</v>
      </c>
      <c r="N28" s="515"/>
      <c r="O28" s="516"/>
      <c r="P28" s="515"/>
    </row>
    <row r="29" spans="1:16">
      <c r="A29" s="105" t="s">
        <v>505</v>
      </c>
      <c r="B29" s="515">
        <v>7611</v>
      </c>
      <c r="C29" s="521">
        <v>4825</v>
      </c>
      <c r="D29" s="521">
        <v>298</v>
      </c>
      <c r="E29" s="521">
        <v>725</v>
      </c>
      <c r="F29" s="521">
        <v>94</v>
      </c>
      <c r="G29" s="521">
        <v>521</v>
      </c>
      <c r="H29" s="110"/>
      <c r="I29" s="105">
        <v>2786</v>
      </c>
      <c r="J29" s="105">
        <v>1706</v>
      </c>
      <c r="K29" s="105">
        <v>674</v>
      </c>
      <c r="L29" s="105">
        <v>119</v>
      </c>
      <c r="M29" s="105">
        <v>37</v>
      </c>
      <c r="N29" s="515"/>
      <c r="O29" s="516"/>
      <c r="P29" s="515"/>
    </row>
    <row r="30" spans="1:16">
      <c r="A30" s="105" t="s">
        <v>506</v>
      </c>
      <c r="B30" s="515">
        <v>5980</v>
      </c>
      <c r="C30" s="521">
        <v>4138</v>
      </c>
      <c r="D30" s="521">
        <v>264</v>
      </c>
      <c r="E30" s="521">
        <v>644</v>
      </c>
      <c r="F30" s="521">
        <v>37</v>
      </c>
      <c r="G30" s="521">
        <v>261</v>
      </c>
      <c r="H30" s="110"/>
      <c r="I30" s="105">
        <v>1842</v>
      </c>
      <c r="J30" s="105">
        <v>1369</v>
      </c>
      <c r="K30" s="105">
        <v>129</v>
      </c>
      <c r="L30" s="105">
        <v>68</v>
      </c>
      <c r="M30" s="105">
        <v>50</v>
      </c>
      <c r="N30" s="515"/>
      <c r="O30" s="516"/>
      <c r="P30" s="515"/>
    </row>
    <row r="31" spans="1:16">
      <c r="A31" s="105" t="s">
        <v>507</v>
      </c>
      <c r="B31" s="515">
        <v>4019</v>
      </c>
      <c r="C31" s="521">
        <v>2894</v>
      </c>
      <c r="D31" s="521">
        <v>221</v>
      </c>
      <c r="E31" s="521">
        <v>448</v>
      </c>
      <c r="F31" s="521">
        <v>14</v>
      </c>
      <c r="G31" s="521">
        <v>113</v>
      </c>
      <c r="H31" s="110"/>
      <c r="I31" s="105">
        <v>1125</v>
      </c>
      <c r="J31" s="105">
        <v>801</v>
      </c>
      <c r="K31" s="105">
        <v>30</v>
      </c>
      <c r="L31" s="105">
        <v>66</v>
      </c>
      <c r="M31" s="105">
        <v>57</v>
      </c>
      <c r="N31" s="515"/>
      <c r="O31" s="516"/>
      <c r="P31" s="515"/>
    </row>
    <row r="32" spans="1:16">
      <c r="A32" s="105" t="s">
        <v>508</v>
      </c>
      <c r="B32" s="515">
        <v>1785</v>
      </c>
      <c r="C32" s="521">
        <v>1263</v>
      </c>
      <c r="D32" s="521">
        <v>112</v>
      </c>
      <c r="E32" s="521">
        <v>210</v>
      </c>
      <c r="F32" s="521">
        <v>1</v>
      </c>
      <c r="G32" s="521">
        <v>32</v>
      </c>
      <c r="H32" s="110"/>
      <c r="I32" s="105">
        <v>522</v>
      </c>
      <c r="J32" s="105">
        <v>336</v>
      </c>
      <c r="K32" s="105">
        <v>4</v>
      </c>
      <c r="L32" s="105">
        <v>20</v>
      </c>
      <c r="M32" s="105">
        <v>40</v>
      </c>
      <c r="N32" s="515"/>
      <c r="O32" s="516"/>
      <c r="P32" s="515"/>
    </row>
    <row r="33" spans="1:16">
      <c r="A33" s="105" t="s">
        <v>509</v>
      </c>
      <c r="B33" s="515">
        <v>599</v>
      </c>
      <c r="C33" s="521">
        <v>418</v>
      </c>
      <c r="D33" s="521">
        <v>40</v>
      </c>
      <c r="E33" s="521">
        <v>54</v>
      </c>
      <c r="F33" s="521">
        <v>1</v>
      </c>
      <c r="G33" s="521">
        <v>10</v>
      </c>
      <c r="H33" s="110"/>
      <c r="I33" s="105">
        <v>181</v>
      </c>
      <c r="J33" s="105">
        <v>99</v>
      </c>
      <c r="K33" s="524" t="s">
        <v>189</v>
      </c>
      <c r="L33" s="105">
        <v>13</v>
      </c>
      <c r="M33" s="105">
        <v>12</v>
      </c>
      <c r="N33" s="515"/>
      <c r="O33" s="516"/>
      <c r="P33" s="515"/>
    </row>
    <row r="34" spans="1:16">
      <c r="G34" s="105"/>
      <c r="H34" s="110"/>
      <c r="O34" s="516"/>
      <c r="P34" s="515"/>
    </row>
    <row r="35" spans="1:16">
      <c r="B35" s="947" t="s">
        <v>521</v>
      </c>
      <c r="C35" s="947"/>
      <c r="D35" s="947"/>
      <c r="E35" s="947"/>
      <c r="F35" s="947"/>
      <c r="G35" s="947"/>
      <c r="H35" s="947"/>
      <c r="I35" s="947"/>
      <c r="J35" s="947"/>
      <c r="K35" s="947"/>
      <c r="L35" s="947"/>
      <c r="M35" s="947"/>
      <c r="N35" s="515"/>
      <c r="O35" s="516"/>
      <c r="P35" s="515"/>
    </row>
    <row r="36" spans="1:16">
      <c r="G36" s="109"/>
      <c r="H36" s="110"/>
      <c r="O36" s="516"/>
      <c r="P36" s="515"/>
    </row>
    <row r="37" spans="1:16" ht="19.5" customHeight="1">
      <c r="A37" s="528" t="s">
        <v>522</v>
      </c>
      <c r="B37" s="515">
        <v>10365</v>
      </c>
      <c r="C37" s="531">
        <v>7207</v>
      </c>
      <c r="D37" s="531">
        <v>387</v>
      </c>
      <c r="E37" s="531">
        <v>1148</v>
      </c>
      <c r="F37" s="531">
        <v>147</v>
      </c>
      <c r="G37" s="531">
        <v>635</v>
      </c>
      <c r="H37" s="110"/>
      <c r="I37" s="531">
        <v>3158</v>
      </c>
      <c r="J37" s="531">
        <v>1791</v>
      </c>
      <c r="K37" s="531">
        <v>754</v>
      </c>
      <c r="L37" s="531">
        <v>149</v>
      </c>
      <c r="M37" s="531">
        <v>85</v>
      </c>
      <c r="O37" s="516"/>
      <c r="P37" s="515"/>
    </row>
    <row r="38" spans="1:16" ht="19.5" customHeight="1">
      <c r="A38" s="535" t="s">
        <v>523</v>
      </c>
      <c r="B38" s="515">
        <v>16046</v>
      </c>
      <c r="C38" s="531">
        <v>10161</v>
      </c>
      <c r="D38" s="531">
        <v>782</v>
      </c>
      <c r="E38" s="531">
        <v>1692</v>
      </c>
      <c r="F38" s="531">
        <v>87</v>
      </c>
      <c r="G38" s="531">
        <v>1046</v>
      </c>
      <c r="H38" s="531"/>
      <c r="I38" s="531">
        <v>5885</v>
      </c>
      <c r="J38" s="531">
        <v>3916</v>
      </c>
      <c r="K38" s="531">
        <v>995</v>
      </c>
      <c r="L38" s="531">
        <v>289</v>
      </c>
      <c r="M38" s="531">
        <v>120</v>
      </c>
      <c r="O38" s="516"/>
      <c r="P38" s="515"/>
    </row>
    <row r="39" spans="1:16">
      <c r="A39" s="511"/>
      <c r="B39" s="511"/>
      <c r="C39" s="551"/>
      <c r="D39" s="551"/>
      <c r="E39" s="551"/>
      <c r="F39" s="551"/>
      <c r="G39" s="110"/>
      <c r="H39" s="110"/>
      <c r="I39" s="511"/>
      <c r="J39" s="511"/>
      <c r="K39" s="511"/>
      <c r="L39" s="511"/>
      <c r="M39" s="511"/>
      <c r="O39" s="516"/>
      <c r="P39" s="515"/>
    </row>
    <row r="40" spans="1:16" s="539" customFormat="1">
      <c r="A40" s="536" t="s">
        <v>0</v>
      </c>
      <c r="B40" s="537">
        <v>26411</v>
      </c>
      <c r="C40" s="537">
        <v>17368</v>
      </c>
      <c r="D40" s="537">
        <v>1169</v>
      </c>
      <c r="E40" s="537">
        <v>2840</v>
      </c>
      <c r="F40" s="537">
        <v>234</v>
      </c>
      <c r="G40" s="537">
        <v>1681</v>
      </c>
      <c r="H40" s="509"/>
      <c r="I40" s="538">
        <v>9043</v>
      </c>
      <c r="J40" s="538">
        <v>5707</v>
      </c>
      <c r="K40" s="538">
        <v>1749</v>
      </c>
      <c r="L40" s="538">
        <v>438</v>
      </c>
      <c r="M40" s="538">
        <v>205</v>
      </c>
      <c r="N40" s="552"/>
      <c r="O40" s="516"/>
      <c r="P40" s="515"/>
    </row>
    <row r="41" spans="1:16" s="511" customFormat="1">
      <c r="A41" s="540"/>
      <c r="B41" s="540"/>
      <c r="C41" s="540"/>
      <c r="D41" s="540"/>
      <c r="E41" s="540"/>
      <c r="F41" s="540"/>
      <c r="G41" s="540"/>
      <c r="H41" s="540"/>
      <c r="I41" s="540"/>
      <c r="J41" s="540"/>
      <c r="K41" s="540"/>
      <c r="L41" s="540"/>
      <c r="M41" s="540"/>
    </row>
    <row r="42" spans="1:16" s="511" customFormat="1"/>
    <row r="43" spans="1:16" s="541" customFormat="1">
      <c r="A43" s="541" t="s">
        <v>534</v>
      </c>
      <c r="B43" s="542"/>
      <c r="I43" s="543"/>
      <c r="J43" s="543"/>
      <c r="K43" s="543"/>
      <c r="L43" s="543"/>
      <c r="M43" s="543"/>
    </row>
    <row r="44" spans="1:16" s="544" customFormat="1">
      <c r="A44" s="948" t="s">
        <v>531</v>
      </c>
      <c r="B44" s="948"/>
      <c r="C44" s="948"/>
      <c r="D44" s="948"/>
      <c r="E44" s="948"/>
      <c r="F44" s="948"/>
      <c r="G44" s="948"/>
      <c r="H44" s="948"/>
      <c r="I44" s="948"/>
      <c r="J44" s="948"/>
      <c r="K44" s="948"/>
      <c r="L44" s="948"/>
      <c r="M44" s="948"/>
    </row>
    <row r="45" spans="1:16" s="544" customFormat="1" ht="20.25" customHeight="1">
      <c r="A45" s="948" t="s">
        <v>525</v>
      </c>
      <c r="B45" s="948"/>
      <c r="C45" s="948"/>
      <c r="D45" s="948"/>
      <c r="E45" s="948"/>
      <c r="F45" s="948"/>
      <c r="G45" s="948"/>
      <c r="H45" s="948"/>
      <c r="I45" s="948"/>
      <c r="J45" s="948"/>
      <c r="K45" s="948"/>
      <c r="L45" s="948"/>
      <c r="M45" s="948"/>
    </row>
    <row r="46" spans="1:16" s="544" customFormat="1" ht="40.5" customHeight="1">
      <c r="A46" s="948" t="s">
        <v>526</v>
      </c>
      <c r="B46" s="948"/>
      <c r="C46" s="948"/>
      <c r="D46" s="948"/>
      <c r="E46" s="948"/>
      <c r="F46" s="948"/>
      <c r="G46" s="948"/>
      <c r="H46" s="948"/>
      <c r="I46" s="948"/>
      <c r="J46" s="948"/>
      <c r="K46" s="948"/>
      <c r="L46" s="948"/>
      <c r="M46" s="948"/>
    </row>
    <row r="48" spans="1:16">
      <c r="B48" s="515"/>
      <c r="C48" s="515"/>
      <c r="D48" s="515"/>
      <c r="E48" s="515"/>
      <c r="F48" s="515"/>
      <c r="G48" s="515"/>
      <c r="H48" s="515"/>
      <c r="I48" s="515"/>
      <c r="J48" s="515"/>
      <c r="K48" s="515"/>
      <c r="L48" s="515"/>
      <c r="M48" s="515"/>
    </row>
    <row r="49" spans="2:13">
      <c r="B49" s="515"/>
      <c r="C49" s="515"/>
      <c r="D49" s="515"/>
      <c r="E49" s="515"/>
      <c r="F49" s="515"/>
      <c r="G49" s="515"/>
      <c r="H49" s="515"/>
      <c r="I49" s="515"/>
      <c r="J49" s="515"/>
      <c r="K49" s="515"/>
      <c r="L49" s="515"/>
      <c r="M49" s="515"/>
    </row>
    <row r="50" spans="2:13">
      <c r="B50" s="515"/>
      <c r="C50" s="515"/>
      <c r="D50" s="515"/>
      <c r="E50" s="515"/>
      <c r="F50" s="515"/>
      <c r="G50" s="515"/>
      <c r="H50" s="515"/>
      <c r="I50" s="515"/>
      <c r="J50" s="515"/>
      <c r="K50" s="515"/>
      <c r="L50" s="515"/>
      <c r="M50" s="515"/>
    </row>
  </sheetData>
  <mergeCells count="23">
    <mergeCell ref="A46:M46"/>
    <mergeCell ref="B18:M18"/>
    <mergeCell ref="B19:M19"/>
    <mergeCell ref="B24:M24"/>
    <mergeCell ref="B35:M35"/>
    <mergeCell ref="A44:M44"/>
    <mergeCell ref="A45:M45"/>
    <mergeCell ref="M10:M11"/>
    <mergeCell ref="A8:A11"/>
    <mergeCell ref="B8:B11"/>
    <mergeCell ref="C8:G8"/>
    <mergeCell ref="I8:M8"/>
    <mergeCell ref="D9:G9"/>
    <mergeCell ref="J9:M9"/>
    <mergeCell ref="C10:C11"/>
    <mergeCell ref="D10:D11"/>
    <mergeCell ref="E10:E11"/>
    <mergeCell ref="F10:F11"/>
    <mergeCell ref="G10:G11"/>
    <mergeCell ref="I10:I11"/>
    <mergeCell ref="J10:J11"/>
    <mergeCell ref="K10:K11"/>
    <mergeCell ref="L10:L11"/>
  </mergeCell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M51"/>
  <sheetViews>
    <sheetView workbookViewId="0">
      <selection activeCell="A4" sqref="A4"/>
    </sheetView>
  </sheetViews>
  <sheetFormatPr defaultColWidth="8.7265625" defaultRowHeight="9"/>
  <cols>
    <col min="1" max="1" width="24.26953125" style="82" customWidth="1"/>
    <col min="2" max="2" width="7.1796875" style="82" customWidth="1"/>
    <col min="3" max="3" width="7.7265625" style="82" customWidth="1"/>
    <col min="4" max="4" width="0.81640625" style="82" customWidth="1"/>
    <col min="5" max="5" width="7.1796875" style="82" customWidth="1"/>
    <col min="6" max="6" width="7.7265625" style="82" customWidth="1"/>
    <col min="7" max="7" width="0.81640625" style="82" customWidth="1"/>
    <col min="8" max="8" width="6.26953125" style="82" customWidth="1"/>
    <col min="9" max="9" width="11" style="82" customWidth="1"/>
    <col min="10" max="10" width="0.81640625" style="82" customWidth="1"/>
    <col min="11" max="12" width="7.81640625" style="82" customWidth="1"/>
    <col min="13" max="13" width="8.7265625" style="82" customWidth="1"/>
    <col min="14" max="16384" width="8.7265625" style="82"/>
  </cols>
  <sheetData>
    <row r="1" spans="1:13" s="66" customFormat="1" ht="12.75" customHeight="1"/>
    <row r="2" spans="1:13" s="66" customFormat="1" ht="12.75" customHeight="1"/>
    <row r="3" spans="1:13" s="69" customFormat="1" ht="12.75" customHeight="1">
      <c r="A3" s="67"/>
    </row>
    <row r="4" spans="1:13" s="71" customFormat="1" ht="12" customHeight="1">
      <c r="A4" s="70" t="s">
        <v>40</v>
      </c>
      <c r="B4" s="70"/>
      <c r="C4" s="70"/>
      <c r="D4" s="70"/>
      <c r="E4" s="70"/>
      <c r="F4" s="70"/>
      <c r="G4" s="70"/>
      <c r="H4" s="70"/>
      <c r="I4" s="70"/>
      <c r="J4" s="70"/>
      <c r="L4" s="70"/>
    </row>
    <row r="5" spans="1:13" s="71" customFormat="1" ht="24" customHeight="1">
      <c r="A5" s="953" t="s">
        <v>173</v>
      </c>
      <c r="B5" s="954"/>
      <c r="C5" s="954"/>
      <c r="D5" s="954"/>
      <c r="E5" s="954"/>
      <c r="F5" s="954"/>
      <c r="G5" s="954"/>
      <c r="H5" s="954"/>
      <c r="I5" s="954"/>
      <c r="J5" s="954"/>
      <c r="K5" s="954"/>
      <c r="L5" s="954"/>
    </row>
    <row r="6" spans="1:13" s="71" customFormat="1" ht="12" customHeight="1">
      <c r="A6" s="75" t="s">
        <v>552</v>
      </c>
    </row>
    <row r="7" spans="1:13" s="66" customFormat="1" ht="6" customHeight="1">
      <c r="A7" s="72"/>
      <c r="B7" s="73"/>
      <c r="C7" s="73"/>
      <c r="D7" s="73"/>
      <c r="E7" s="73"/>
      <c r="F7" s="73"/>
      <c r="G7" s="73"/>
      <c r="H7" s="73"/>
      <c r="I7" s="73"/>
      <c r="J7" s="73"/>
      <c r="K7" s="73"/>
      <c r="L7" s="73"/>
    </row>
    <row r="8" spans="1:13" ht="20.149999999999999" customHeight="1">
      <c r="A8" s="955" t="s">
        <v>2</v>
      </c>
      <c r="B8" s="958" t="s">
        <v>114</v>
      </c>
      <c r="C8" s="959"/>
      <c r="D8" s="80"/>
      <c r="E8" s="960" t="s">
        <v>104</v>
      </c>
      <c r="F8" s="960"/>
      <c r="G8" s="81"/>
      <c r="H8" s="960" t="s">
        <v>128</v>
      </c>
      <c r="I8" s="960"/>
      <c r="J8" s="960"/>
      <c r="K8" s="960"/>
      <c r="L8" s="960"/>
    </row>
    <row r="9" spans="1:13" ht="13.5" customHeight="1">
      <c r="A9" s="956"/>
      <c r="B9" s="951" t="s">
        <v>0</v>
      </c>
      <c r="C9" s="962" t="s">
        <v>105</v>
      </c>
      <c r="D9" s="83"/>
      <c r="E9" s="951" t="s">
        <v>0</v>
      </c>
      <c r="F9" s="962" t="s">
        <v>105</v>
      </c>
      <c r="G9" s="83"/>
      <c r="H9" s="963" t="s">
        <v>135</v>
      </c>
      <c r="I9" s="960"/>
      <c r="J9" s="83"/>
      <c r="K9" s="951" t="s">
        <v>34</v>
      </c>
      <c r="L9" s="951" t="s">
        <v>120</v>
      </c>
      <c r="M9" s="86"/>
    </row>
    <row r="10" spans="1:13" ht="31.4" customHeight="1">
      <c r="A10" s="957"/>
      <c r="B10" s="961"/>
      <c r="C10" s="961"/>
      <c r="D10" s="95"/>
      <c r="E10" s="952"/>
      <c r="F10" s="961"/>
      <c r="G10" s="95"/>
      <c r="H10" s="95" t="s">
        <v>0</v>
      </c>
      <c r="I10" s="84" t="s">
        <v>140</v>
      </c>
      <c r="J10" s="95"/>
      <c r="K10" s="952"/>
      <c r="L10" s="952"/>
    </row>
    <row r="11" spans="1:13" ht="3" customHeight="1">
      <c r="A11" s="72"/>
      <c r="B11" s="72"/>
      <c r="C11" s="72"/>
      <c r="D11" s="72"/>
      <c r="E11" s="72"/>
      <c r="F11" s="72"/>
      <c r="G11" s="72"/>
      <c r="H11" s="72"/>
      <c r="I11" s="72"/>
      <c r="J11" s="72"/>
      <c r="K11" s="72"/>
      <c r="L11" s="72"/>
    </row>
    <row r="12" spans="1:13" ht="10" customHeight="1">
      <c r="A12" s="85">
        <v>2015</v>
      </c>
      <c r="B12" s="48">
        <v>22285</v>
      </c>
      <c r="C12" s="53">
        <v>8.5079649988781689</v>
      </c>
      <c r="D12" s="48"/>
      <c r="E12" s="48">
        <v>3483</v>
      </c>
      <c r="F12" s="53">
        <v>11.685328739592306</v>
      </c>
      <c r="G12" s="48"/>
      <c r="H12" s="48">
        <v>12096</v>
      </c>
      <c r="I12" s="53">
        <v>25.165343915343914</v>
      </c>
      <c r="J12" s="48"/>
      <c r="K12" s="48">
        <v>9491</v>
      </c>
      <c r="L12" s="48">
        <v>698</v>
      </c>
    </row>
    <row r="13" spans="1:13" ht="10" customHeight="1">
      <c r="A13" s="85">
        <v>2016</v>
      </c>
      <c r="B13" s="48">
        <v>23424</v>
      </c>
      <c r="C13" s="53">
        <v>8.9523565573770494</v>
      </c>
      <c r="D13" s="48"/>
      <c r="E13" s="48">
        <v>3725</v>
      </c>
      <c r="F13" s="53">
        <v>12.080536912751679</v>
      </c>
      <c r="G13" s="48"/>
      <c r="H13" s="48">
        <v>12811</v>
      </c>
      <c r="I13" s="53">
        <v>23.347123565685742</v>
      </c>
      <c r="J13" s="48"/>
      <c r="K13" s="48">
        <v>9857</v>
      </c>
      <c r="L13" s="48">
        <v>756</v>
      </c>
    </row>
    <row r="14" spans="1:13" ht="10" customHeight="1">
      <c r="A14" s="85">
        <v>2017</v>
      </c>
      <c r="B14" s="48">
        <v>25872</v>
      </c>
      <c r="C14" s="53">
        <v>8.9672232529375382</v>
      </c>
      <c r="D14" s="48"/>
      <c r="E14" s="48">
        <v>4285</v>
      </c>
      <c r="F14" s="53">
        <v>11.92532088681447</v>
      </c>
      <c r="G14" s="48"/>
      <c r="H14" s="48">
        <v>14535</v>
      </c>
      <c r="I14" s="53">
        <v>21.644306845545238</v>
      </c>
      <c r="J14" s="48"/>
      <c r="K14" s="48">
        <v>10487</v>
      </c>
      <c r="L14" s="48">
        <v>850</v>
      </c>
    </row>
    <row r="15" spans="1:13" ht="10" customHeight="1">
      <c r="A15" s="85">
        <v>2018</v>
      </c>
      <c r="B15" s="48">
        <v>28031</v>
      </c>
      <c r="C15" s="53">
        <v>9.1541507616567372</v>
      </c>
      <c r="D15" s="48"/>
      <c r="E15" s="48">
        <v>4658</v>
      </c>
      <c r="F15" s="53">
        <v>11.270931730356375</v>
      </c>
      <c r="G15" s="48"/>
      <c r="H15" s="48">
        <v>16612</v>
      </c>
      <c r="I15" s="53">
        <v>20.190223934505177</v>
      </c>
      <c r="J15" s="48"/>
      <c r="K15" s="48">
        <v>10552</v>
      </c>
      <c r="L15" s="48">
        <v>867</v>
      </c>
    </row>
    <row r="16" spans="1:13" ht="3" customHeight="1">
      <c r="A16" s="86"/>
      <c r="B16" s="86"/>
      <c r="C16" s="86"/>
      <c r="D16" s="86"/>
      <c r="E16" s="86"/>
      <c r="F16" s="86"/>
      <c r="G16" s="86"/>
      <c r="H16" s="86"/>
      <c r="I16" s="86"/>
      <c r="J16" s="86"/>
      <c r="K16" s="86"/>
      <c r="L16" s="86"/>
    </row>
    <row r="17" spans="1:12" s="88" customFormat="1" ht="10" customHeight="1">
      <c r="A17" s="87" t="s">
        <v>32</v>
      </c>
      <c r="B17" s="949" t="s">
        <v>553</v>
      </c>
      <c r="C17" s="950"/>
      <c r="D17" s="950"/>
      <c r="E17" s="950"/>
      <c r="F17" s="950"/>
      <c r="G17" s="950"/>
      <c r="H17" s="950"/>
      <c r="I17" s="950"/>
      <c r="J17" s="950"/>
      <c r="K17" s="950"/>
      <c r="L17" s="950"/>
    </row>
    <row r="18" spans="1:12" ht="3" customHeight="1">
      <c r="A18" s="89"/>
      <c r="B18" s="89"/>
      <c r="C18" s="89"/>
      <c r="D18" s="89"/>
      <c r="E18" s="89"/>
      <c r="F18" s="89"/>
      <c r="G18" s="89"/>
      <c r="H18" s="89"/>
      <c r="I18" s="89"/>
      <c r="J18" s="89"/>
      <c r="K18" s="89"/>
      <c r="L18" s="89"/>
    </row>
    <row r="19" spans="1:12" s="88" customFormat="1" ht="10" customHeight="1">
      <c r="A19" s="32" t="s">
        <v>3</v>
      </c>
      <c r="B19" s="9">
        <v>1674</v>
      </c>
      <c r="C19" s="7">
        <v>11.947431302270012</v>
      </c>
      <c r="D19" s="9"/>
      <c r="E19" s="9">
        <v>437</v>
      </c>
      <c r="F19" s="7">
        <v>14.645308924485127</v>
      </c>
      <c r="G19" s="9"/>
      <c r="H19" s="9">
        <v>902</v>
      </c>
      <c r="I19" s="7">
        <v>17.405764966740577</v>
      </c>
      <c r="J19" s="9"/>
      <c r="K19" s="9">
        <v>707</v>
      </c>
      <c r="L19" s="9">
        <v>65</v>
      </c>
    </row>
    <row r="20" spans="1:12" s="88" customFormat="1" ht="10" customHeight="1">
      <c r="A20" s="20" t="s">
        <v>100</v>
      </c>
      <c r="B20" s="9">
        <v>33</v>
      </c>
      <c r="C20" s="7">
        <v>6.0606060606060606</v>
      </c>
      <c r="D20" s="9"/>
      <c r="E20" s="9">
        <v>9</v>
      </c>
      <c r="F20" s="7">
        <v>11.111111111111111</v>
      </c>
      <c r="G20" s="9"/>
      <c r="H20" s="9">
        <v>18</v>
      </c>
      <c r="I20" s="7">
        <v>5.5555555555555554</v>
      </c>
      <c r="J20" s="9"/>
      <c r="K20" s="9">
        <v>15</v>
      </c>
      <c r="L20" s="9">
        <v>0</v>
      </c>
    </row>
    <row r="21" spans="1:12" s="88" customFormat="1" ht="10" customHeight="1">
      <c r="A21" s="12" t="s">
        <v>4</v>
      </c>
      <c r="B21" s="9">
        <v>1323</v>
      </c>
      <c r="C21" s="7">
        <v>9.5993953136810273</v>
      </c>
      <c r="D21" s="9"/>
      <c r="E21" s="9">
        <v>315</v>
      </c>
      <c r="F21" s="7">
        <v>9.5238095238095237</v>
      </c>
      <c r="G21" s="9"/>
      <c r="H21" s="9">
        <v>1018</v>
      </c>
      <c r="I21" s="7">
        <v>23.477406679764243</v>
      </c>
      <c r="J21" s="9"/>
      <c r="K21" s="9">
        <v>268</v>
      </c>
      <c r="L21" s="9">
        <v>37</v>
      </c>
    </row>
    <row r="22" spans="1:12" s="88" customFormat="1" ht="10" customHeight="1">
      <c r="A22" s="12" t="s">
        <v>5</v>
      </c>
      <c r="B22" s="9">
        <v>4886</v>
      </c>
      <c r="C22" s="7">
        <v>8.9029881293491613</v>
      </c>
      <c r="D22" s="9"/>
      <c r="E22" s="9">
        <v>1282</v>
      </c>
      <c r="F22" s="7">
        <v>9.0483619344773789</v>
      </c>
      <c r="G22" s="9"/>
      <c r="H22" s="9">
        <v>3734</v>
      </c>
      <c r="I22" s="7">
        <v>26.914836636314941</v>
      </c>
      <c r="J22" s="9"/>
      <c r="K22" s="9">
        <v>1059</v>
      </c>
      <c r="L22" s="9">
        <v>93</v>
      </c>
    </row>
    <row r="23" spans="1:12" s="98" customFormat="1" ht="10" customHeight="1">
      <c r="A23" s="13" t="s">
        <v>6</v>
      </c>
      <c r="B23" s="9">
        <v>318</v>
      </c>
      <c r="C23" s="7">
        <v>10.691823899371069</v>
      </c>
      <c r="D23" s="9"/>
      <c r="E23" s="9">
        <v>107</v>
      </c>
      <c r="F23" s="7">
        <v>6.5420560747663545</v>
      </c>
      <c r="G23" s="9"/>
      <c r="H23" s="9">
        <v>218</v>
      </c>
      <c r="I23" s="7">
        <v>25.688073394495415</v>
      </c>
      <c r="J23" s="9"/>
      <c r="K23" s="9">
        <v>91</v>
      </c>
      <c r="L23" s="9">
        <v>9</v>
      </c>
    </row>
    <row r="24" spans="1:12" s="98" customFormat="1" ht="10" customHeight="1">
      <c r="A24" s="90" t="s">
        <v>7</v>
      </c>
      <c r="B24" s="10">
        <v>151</v>
      </c>
      <c r="C24" s="7">
        <v>7.9470198675496695</v>
      </c>
      <c r="D24" s="10"/>
      <c r="E24" s="10">
        <v>54</v>
      </c>
      <c r="F24" s="7">
        <v>1.8518518518518516</v>
      </c>
      <c r="G24" s="10"/>
      <c r="H24" s="10">
        <v>107</v>
      </c>
      <c r="I24" s="7">
        <v>35.514018691588781</v>
      </c>
      <c r="J24" s="10"/>
      <c r="K24" s="10">
        <v>38</v>
      </c>
      <c r="L24" s="10">
        <v>6</v>
      </c>
    </row>
    <row r="25" spans="1:12" s="98" customFormat="1" ht="10" customHeight="1">
      <c r="A25" s="90" t="s">
        <v>1</v>
      </c>
      <c r="B25" s="10">
        <v>167</v>
      </c>
      <c r="C25" s="7">
        <v>13.17365269461078</v>
      </c>
      <c r="D25" s="10"/>
      <c r="E25" s="10">
        <v>53</v>
      </c>
      <c r="F25" s="7">
        <v>11.320754716981133</v>
      </c>
      <c r="G25" s="10"/>
      <c r="H25" s="10">
        <v>111</v>
      </c>
      <c r="I25" s="7">
        <v>16.216216216216218</v>
      </c>
      <c r="J25" s="10"/>
      <c r="K25" s="10">
        <v>53</v>
      </c>
      <c r="L25" s="10">
        <v>3</v>
      </c>
    </row>
    <row r="26" spans="1:12" s="88" customFormat="1" ht="10" customHeight="1">
      <c r="A26" s="12" t="s">
        <v>8</v>
      </c>
      <c r="B26" s="9">
        <v>1358</v>
      </c>
      <c r="C26" s="7">
        <v>10.088365243004418</v>
      </c>
      <c r="D26" s="9"/>
      <c r="E26" s="9">
        <v>454</v>
      </c>
      <c r="F26" s="7">
        <v>10.13215859030837</v>
      </c>
      <c r="G26" s="9"/>
      <c r="H26" s="9">
        <v>818</v>
      </c>
      <c r="I26" s="7">
        <v>23.960880195599021</v>
      </c>
      <c r="J26" s="9"/>
      <c r="K26" s="9">
        <v>507</v>
      </c>
      <c r="L26" s="9">
        <v>33</v>
      </c>
    </row>
    <row r="27" spans="1:12" s="88" customFormat="1" ht="10" customHeight="1">
      <c r="A27" s="12" t="s">
        <v>33</v>
      </c>
      <c r="B27" s="9">
        <v>368</v>
      </c>
      <c r="C27" s="7">
        <v>8.1521739130434785</v>
      </c>
      <c r="D27" s="9"/>
      <c r="E27" s="9">
        <v>78</v>
      </c>
      <c r="F27" s="7">
        <v>12.820512820512819</v>
      </c>
      <c r="G27" s="9"/>
      <c r="H27" s="9">
        <v>188</v>
      </c>
      <c r="I27" s="7">
        <v>10.106382978723403</v>
      </c>
      <c r="J27" s="9"/>
      <c r="K27" s="9">
        <v>156</v>
      </c>
      <c r="L27" s="9">
        <v>24</v>
      </c>
    </row>
    <row r="28" spans="1:12" s="88" customFormat="1" ht="10" customHeight="1">
      <c r="A28" s="12" t="s">
        <v>10</v>
      </c>
      <c r="B28" s="9">
        <v>1968</v>
      </c>
      <c r="C28" s="7">
        <v>9.2987804878048781</v>
      </c>
      <c r="D28" s="9"/>
      <c r="E28" s="9">
        <v>568</v>
      </c>
      <c r="F28" s="7">
        <v>10.387323943661972</v>
      </c>
      <c r="G28" s="9"/>
      <c r="H28" s="9">
        <v>1278</v>
      </c>
      <c r="I28" s="7">
        <v>27.93427230046948</v>
      </c>
      <c r="J28" s="9"/>
      <c r="K28" s="9">
        <v>618</v>
      </c>
      <c r="L28" s="9">
        <v>72</v>
      </c>
    </row>
    <row r="29" spans="1:12" s="88" customFormat="1" ht="10" customHeight="1">
      <c r="A29" s="12" t="s">
        <v>11</v>
      </c>
      <c r="B29" s="9">
        <v>1433</v>
      </c>
      <c r="C29" s="7">
        <v>11.025819958129798</v>
      </c>
      <c r="D29" s="9"/>
      <c r="E29" s="9">
        <v>468</v>
      </c>
      <c r="F29" s="7">
        <v>10.042735042735043</v>
      </c>
      <c r="G29" s="9"/>
      <c r="H29" s="9">
        <v>879</v>
      </c>
      <c r="I29" s="7">
        <v>24.459613196814562</v>
      </c>
      <c r="J29" s="9"/>
      <c r="K29" s="9">
        <v>435</v>
      </c>
      <c r="L29" s="9">
        <v>119</v>
      </c>
    </row>
    <row r="30" spans="1:12" s="88" customFormat="1" ht="10" customHeight="1">
      <c r="A30" s="12" t="s">
        <v>12</v>
      </c>
      <c r="B30" s="9">
        <v>366</v>
      </c>
      <c r="C30" s="7">
        <v>8.1967213114754092</v>
      </c>
      <c r="D30" s="9"/>
      <c r="E30" s="9">
        <v>94</v>
      </c>
      <c r="F30" s="7">
        <v>6.3829787234042552</v>
      </c>
      <c r="G30" s="9"/>
      <c r="H30" s="9">
        <v>284</v>
      </c>
      <c r="I30" s="7">
        <v>34.507042253521128</v>
      </c>
      <c r="J30" s="9"/>
      <c r="K30" s="9">
        <v>73</v>
      </c>
      <c r="L30" s="9">
        <v>9</v>
      </c>
    </row>
    <row r="31" spans="1:12" s="88" customFormat="1" ht="10" customHeight="1">
      <c r="A31" s="12" t="s">
        <v>13</v>
      </c>
      <c r="B31" s="9">
        <v>661</v>
      </c>
      <c r="C31" s="7">
        <v>9.6822995461422092</v>
      </c>
      <c r="D31" s="9"/>
      <c r="E31" s="9">
        <v>122</v>
      </c>
      <c r="F31" s="7">
        <v>8.1967213114754092</v>
      </c>
      <c r="G31" s="9"/>
      <c r="H31" s="9">
        <v>446</v>
      </c>
      <c r="I31" s="7">
        <v>19.955156950672645</v>
      </c>
      <c r="J31" s="9"/>
      <c r="K31" s="9">
        <v>197</v>
      </c>
      <c r="L31" s="9">
        <v>18</v>
      </c>
    </row>
    <row r="32" spans="1:12" s="88" customFormat="1" ht="10" customHeight="1">
      <c r="A32" s="12" t="s">
        <v>14</v>
      </c>
      <c r="B32" s="9">
        <v>1868</v>
      </c>
      <c r="C32" s="7">
        <v>11.188436830835117</v>
      </c>
      <c r="D32" s="9"/>
      <c r="E32" s="9">
        <v>325</v>
      </c>
      <c r="F32" s="7">
        <v>19.692307692307693</v>
      </c>
      <c r="G32" s="9"/>
      <c r="H32" s="9">
        <v>703</v>
      </c>
      <c r="I32" s="7">
        <v>14.509246088193455</v>
      </c>
      <c r="J32" s="9"/>
      <c r="K32" s="9">
        <v>1110</v>
      </c>
      <c r="L32" s="9">
        <v>55</v>
      </c>
    </row>
    <row r="33" spans="1:12" s="88" customFormat="1" ht="10" customHeight="1">
      <c r="A33" s="12" t="s">
        <v>15</v>
      </c>
      <c r="B33" s="9">
        <v>1083</v>
      </c>
      <c r="C33" s="7">
        <v>12.650046168051709</v>
      </c>
      <c r="D33" s="9"/>
      <c r="E33" s="9">
        <v>134</v>
      </c>
      <c r="F33" s="7">
        <v>11.940298507462686</v>
      </c>
      <c r="G33" s="9"/>
      <c r="H33" s="9">
        <v>676</v>
      </c>
      <c r="I33" s="7">
        <v>11.68639053254438</v>
      </c>
      <c r="J33" s="9"/>
      <c r="K33" s="9">
        <v>387</v>
      </c>
      <c r="L33" s="9">
        <v>20</v>
      </c>
    </row>
    <row r="34" spans="1:12" s="88" customFormat="1" ht="10" customHeight="1">
      <c r="A34" s="12" t="s">
        <v>16</v>
      </c>
      <c r="B34" s="9">
        <v>156</v>
      </c>
      <c r="C34" s="7">
        <v>7.0512820512820511</v>
      </c>
      <c r="D34" s="9"/>
      <c r="E34" s="9">
        <v>10</v>
      </c>
      <c r="F34" s="7">
        <v>10</v>
      </c>
      <c r="G34" s="9"/>
      <c r="H34" s="9">
        <v>100</v>
      </c>
      <c r="I34" s="7">
        <v>22</v>
      </c>
      <c r="J34" s="9"/>
      <c r="K34" s="9">
        <v>53</v>
      </c>
      <c r="L34" s="9">
        <v>3</v>
      </c>
    </row>
    <row r="35" spans="1:12" s="88" customFormat="1" ht="10" customHeight="1">
      <c r="A35" s="12" t="s">
        <v>17</v>
      </c>
      <c r="B35" s="9">
        <v>3283</v>
      </c>
      <c r="C35" s="7">
        <v>10.660980810234541</v>
      </c>
      <c r="D35" s="9"/>
      <c r="E35" s="9">
        <v>127</v>
      </c>
      <c r="F35" s="7">
        <v>22.047244094488189</v>
      </c>
      <c r="G35" s="9"/>
      <c r="H35" s="9">
        <v>1630</v>
      </c>
      <c r="I35" s="7">
        <v>7.6687116564417179</v>
      </c>
      <c r="J35" s="9"/>
      <c r="K35" s="9">
        <v>1420</v>
      </c>
      <c r="L35" s="9">
        <v>233</v>
      </c>
    </row>
    <row r="36" spans="1:12" s="88" customFormat="1" ht="10" customHeight="1">
      <c r="A36" s="12" t="s">
        <v>18</v>
      </c>
      <c r="B36" s="9">
        <v>2730</v>
      </c>
      <c r="C36" s="7">
        <v>6.0073260073260073</v>
      </c>
      <c r="D36" s="9"/>
      <c r="E36" s="9">
        <v>129</v>
      </c>
      <c r="F36" s="7">
        <v>8.5271317829457356</v>
      </c>
      <c r="G36" s="9"/>
      <c r="H36" s="9">
        <v>1529</v>
      </c>
      <c r="I36" s="7">
        <v>14.715500327011119</v>
      </c>
      <c r="J36" s="9"/>
      <c r="K36" s="9">
        <v>1124</v>
      </c>
      <c r="L36" s="9">
        <v>77</v>
      </c>
    </row>
    <row r="37" spans="1:12" s="88" customFormat="1" ht="10" customHeight="1">
      <c r="A37" s="12" t="s">
        <v>19</v>
      </c>
      <c r="B37" s="9">
        <v>218</v>
      </c>
      <c r="C37" s="7">
        <v>5.9633027522935782</v>
      </c>
      <c r="D37" s="9"/>
      <c r="E37" s="9">
        <v>9</v>
      </c>
      <c r="F37" s="7">
        <v>11.111111111111111</v>
      </c>
      <c r="G37" s="9"/>
      <c r="H37" s="9">
        <v>163</v>
      </c>
      <c r="I37" s="7">
        <v>15.337423312883436</v>
      </c>
      <c r="J37" s="9"/>
      <c r="K37" s="9">
        <v>53</v>
      </c>
      <c r="L37" s="9">
        <v>2</v>
      </c>
    </row>
    <row r="38" spans="1:12" s="88" customFormat="1" ht="10" customHeight="1">
      <c r="A38" s="12" t="s">
        <v>20</v>
      </c>
      <c r="B38" s="9">
        <v>1059</v>
      </c>
      <c r="C38" s="7">
        <v>7.4598677998111427</v>
      </c>
      <c r="D38" s="9"/>
      <c r="E38" s="9">
        <v>47</v>
      </c>
      <c r="F38" s="7">
        <v>8.5106382978723403</v>
      </c>
      <c r="G38" s="9"/>
      <c r="H38" s="9">
        <v>615</v>
      </c>
      <c r="I38" s="7">
        <v>14.796747967479677</v>
      </c>
      <c r="J38" s="9"/>
      <c r="K38" s="9">
        <v>419</v>
      </c>
      <c r="L38" s="9">
        <v>25</v>
      </c>
    </row>
    <row r="39" spans="1:12" s="88" customFormat="1" ht="10" customHeight="1">
      <c r="A39" s="12" t="s">
        <v>21</v>
      </c>
      <c r="B39" s="9">
        <v>3445</v>
      </c>
      <c r="C39" s="7">
        <v>6.7634252539912909</v>
      </c>
      <c r="D39" s="9"/>
      <c r="E39" s="9">
        <v>162</v>
      </c>
      <c r="F39" s="7">
        <v>8.0246913580246915</v>
      </c>
      <c r="G39" s="9"/>
      <c r="H39" s="9">
        <v>1954</v>
      </c>
      <c r="I39" s="7">
        <v>12.33367451381781</v>
      </c>
      <c r="J39" s="9"/>
      <c r="K39" s="9">
        <v>1387</v>
      </c>
      <c r="L39" s="9">
        <v>104</v>
      </c>
    </row>
    <row r="40" spans="1:12" s="88" customFormat="1" ht="10" customHeight="1">
      <c r="A40" s="12" t="s">
        <v>22</v>
      </c>
      <c r="B40" s="9">
        <v>1327</v>
      </c>
      <c r="C40" s="7">
        <v>4.5214770158251696</v>
      </c>
      <c r="D40" s="9"/>
      <c r="E40" s="9">
        <v>66</v>
      </c>
      <c r="F40" s="7">
        <v>7.5757575757575761</v>
      </c>
      <c r="G40" s="9"/>
      <c r="H40" s="9">
        <v>1038</v>
      </c>
      <c r="I40" s="7">
        <v>22.736030828516377</v>
      </c>
      <c r="J40" s="9"/>
      <c r="K40" s="9">
        <v>259</v>
      </c>
      <c r="L40" s="9">
        <v>30</v>
      </c>
    </row>
    <row r="41" spans="1:12" s="8" customFormat="1" ht="10" customHeight="1">
      <c r="A41" s="14" t="s">
        <v>23</v>
      </c>
      <c r="B41" s="11">
        <v>7916</v>
      </c>
      <c r="C41" s="15">
        <v>9.6513390601313791</v>
      </c>
      <c r="D41" s="11"/>
      <c r="E41" s="11">
        <v>2043</v>
      </c>
      <c r="F41" s="15">
        <v>10.327949094468918</v>
      </c>
      <c r="G41" s="11"/>
      <c r="H41" s="11">
        <v>5672</v>
      </c>
      <c r="I41" s="15">
        <v>24.717912552891399</v>
      </c>
      <c r="J41" s="11"/>
      <c r="K41" s="11">
        <v>2049</v>
      </c>
      <c r="L41" s="11">
        <v>195</v>
      </c>
    </row>
    <row r="42" spans="1:12" s="8" customFormat="1" ht="10" customHeight="1">
      <c r="A42" s="14" t="s">
        <v>24</v>
      </c>
      <c r="B42" s="11">
        <v>4012</v>
      </c>
      <c r="C42" s="15">
        <v>9.5712861415752748</v>
      </c>
      <c r="D42" s="11"/>
      <c r="E42" s="11">
        <v>1207</v>
      </c>
      <c r="F42" s="15">
        <v>10.107705053852527</v>
      </c>
      <c r="G42" s="11"/>
      <c r="H42" s="11">
        <v>2502</v>
      </c>
      <c r="I42" s="15">
        <v>25.09992006394884</v>
      </c>
      <c r="J42" s="11"/>
      <c r="K42" s="11">
        <v>1372</v>
      </c>
      <c r="L42" s="11">
        <v>138</v>
      </c>
    </row>
    <row r="43" spans="1:12" s="8" customFormat="1" ht="10" customHeight="1">
      <c r="A43" s="14" t="s">
        <v>25</v>
      </c>
      <c r="B43" s="11">
        <v>4328</v>
      </c>
      <c r="C43" s="15">
        <v>10.651571164510166</v>
      </c>
      <c r="D43" s="11"/>
      <c r="E43" s="11">
        <v>1009</v>
      </c>
      <c r="F43" s="15">
        <v>12.586719524281467</v>
      </c>
      <c r="G43" s="11"/>
      <c r="H43" s="11">
        <v>2312</v>
      </c>
      <c r="I43" s="15">
        <v>21.79930795847751</v>
      </c>
      <c r="J43" s="11"/>
      <c r="K43" s="11">
        <v>1815</v>
      </c>
      <c r="L43" s="11">
        <v>201</v>
      </c>
    </row>
    <row r="44" spans="1:12" s="8" customFormat="1" ht="10" customHeight="1">
      <c r="A44" s="14" t="s">
        <v>26</v>
      </c>
      <c r="B44" s="11">
        <v>8529</v>
      </c>
      <c r="C44" s="15">
        <v>8.840426779223824</v>
      </c>
      <c r="D44" s="11"/>
      <c r="E44" s="11">
        <v>456</v>
      </c>
      <c r="F44" s="15">
        <v>13.37719298245614</v>
      </c>
      <c r="G44" s="11"/>
      <c r="H44" s="11">
        <v>4713</v>
      </c>
      <c r="I44" s="15">
        <v>12.030553787396563</v>
      </c>
      <c r="J44" s="11"/>
      <c r="K44" s="11">
        <v>3456</v>
      </c>
      <c r="L44" s="11">
        <v>360</v>
      </c>
    </row>
    <row r="45" spans="1:12" s="8" customFormat="1" ht="10" customHeight="1">
      <c r="A45" s="14" t="s">
        <v>27</v>
      </c>
      <c r="B45" s="11">
        <v>4772</v>
      </c>
      <c r="C45" s="15">
        <v>6.1399832355406536</v>
      </c>
      <c r="D45" s="11"/>
      <c r="E45" s="11">
        <v>228</v>
      </c>
      <c r="F45" s="15">
        <v>7.8947368421052628</v>
      </c>
      <c r="G45" s="11"/>
      <c r="H45" s="11">
        <v>2992</v>
      </c>
      <c r="I45" s="15">
        <v>15.942513368983956</v>
      </c>
      <c r="J45" s="11"/>
      <c r="K45" s="11">
        <v>1646</v>
      </c>
      <c r="L45" s="11">
        <v>134</v>
      </c>
    </row>
    <row r="46" spans="1:12" s="99" customFormat="1" ht="10" customHeight="1">
      <c r="A46" s="14" t="s">
        <v>28</v>
      </c>
      <c r="B46" s="11">
        <v>29557</v>
      </c>
      <c r="C46" s="15">
        <v>8.986026998680515</v>
      </c>
      <c r="D46" s="11"/>
      <c r="E46" s="11">
        <v>4943</v>
      </c>
      <c r="F46" s="15">
        <v>10.904309124013757</v>
      </c>
      <c r="G46" s="11"/>
      <c r="H46" s="11">
        <v>18191</v>
      </c>
      <c r="I46" s="15">
        <v>19.669067121103843</v>
      </c>
      <c r="J46" s="11"/>
      <c r="K46" s="11">
        <v>10338</v>
      </c>
      <c r="L46" s="11">
        <v>1028</v>
      </c>
    </row>
    <row r="47" spans="1:12" ht="3" customHeight="1">
      <c r="A47" s="91"/>
      <c r="B47" s="91"/>
      <c r="C47" s="91"/>
      <c r="D47" s="91"/>
      <c r="E47" s="91"/>
      <c r="F47" s="91"/>
      <c r="G47" s="91"/>
      <c r="H47" s="91"/>
      <c r="I47" s="91"/>
      <c r="J47" s="91"/>
      <c r="K47" s="91"/>
      <c r="L47" s="91"/>
    </row>
    <row r="48" spans="1:12" ht="3" customHeight="1"/>
    <row r="49" spans="1:1" s="16" customFormat="1" ht="10" customHeight="1">
      <c r="A49" s="92" t="s">
        <v>131</v>
      </c>
    </row>
    <row r="50" spans="1:1" s="88" customFormat="1" ht="10" customHeight="1">
      <c r="A50" s="92" t="s">
        <v>174</v>
      </c>
    </row>
    <row r="51" spans="1:1" s="88" customFormat="1" ht="10" customHeight="1">
      <c r="A51" s="92"/>
    </row>
  </sheetData>
  <mergeCells count="13">
    <mergeCell ref="B17:L17"/>
    <mergeCell ref="K9:K10"/>
    <mergeCell ref="A5:L5"/>
    <mergeCell ref="A8:A10"/>
    <mergeCell ref="B8:C8"/>
    <mergeCell ref="E8:F8"/>
    <mergeCell ref="H8:L8"/>
    <mergeCell ref="B9:B10"/>
    <mergeCell ref="C9:C10"/>
    <mergeCell ref="E9:E10"/>
    <mergeCell ref="F9:F10"/>
    <mergeCell ref="H9:I9"/>
    <mergeCell ref="L9:L10"/>
  </mergeCells>
  <pageMargins left="0.59055118110236227" right="0.59055118110236227" top="0.78740157480314965" bottom="0.7874015748031496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0"/>
  <sheetViews>
    <sheetView workbookViewId="0">
      <selection activeCell="A4" sqref="A4"/>
    </sheetView>
  </sheetViews>
  <sheetFormatPr defaultColWidth="8.81640625" defaultRowHeight="14.5"/>
  <cols>
    <col min="1" max="1" width="12.453125" customWidth="1"/>
    <col min="2" max="2" width="9.1796875" customWidth="1"/>
    <col min="3" max="3" width="9.1796875" style="202" customWidth="1"/>
    <col min="4" max="5" width="9.1796875" customWidth="1"/>
    <col min="6" max="6" width="0.81640625" customWidth="1"/>
    <col min="7" max="10" width="9.1796875" customWidth="1"/>
    <col min="11" max="11" width="11.453125" customWidth="1"/>
    <col min="240" max="240" width="12.453125" customWidth="1"/>
    <col min="241" max="244" width="9.1796875" customWidth="1"/>
    <col min="245" max="245" width="0.81640625" customWidth="1"/>
    <col min="246" max="249" width="9.1796875" customWidth="1"/>
    <col min="496" max="496" width="12.453125" customWidth="1"/>
    <col min="497" max="500" width="9.1796875" customWidth="1"/>
    <col min="501" max="501" width="0.81640625" customWidth="1"/>
    <col min="502" max="505" width="9.1796875" customWidth="1"/>
    <col min="752" max="752" width="12.453125" customWidth="1"/>
    <col min="753" max="756" width="9.1796875" customWidth="1"/>
    <col min="757" max="757" width="0.81640625" customWidth="1"/>
    <col min="758" max="761" width="9.1796875" customWidth="1"/>
    <col min="1008" max="1008" width="12.453125" customWidth="1"/>
    <col min="1009" max="1012" width="9.1796875" customWidth="1"/>
    <col min="1013" max="1013" width="0.81640625" customWidth="1"/>
    <col min="1014" max="1017" width="9.1796875" customWidth="1"/>
    <col min="1264" max="1264" width="12.453125" customWidth="1"/>
    <col min="1265" max="1268" width="9.1796875" customWidth="1"/>
    <col min="1269" max="1269" width="0.81640625" customWidth="1"/>
    <col min="1270" max="1273" width="9.1796875" customWidth="1"/>
    <col min="1520" max="1520" width="12.453125" customWidth="1"/>
    <col min="1521" max="1524" width="9.1796875" customWidth="1"/>
    <col min="1525" max="1525" width="0.81640625" customWidth="1"/>
    <col min="1526" max="1529" width="9.1796875" customWidth="1"/>
    <col min="1776" max="1776" width="12.453125" customWidth="1"/>
    <col min="1777" max="1780" width="9.1796875" customWidth="1"/>
    <col min="1781" max="1781" width="0.81640625" customWidth="1"/>
    <col min="1782" max="1785" width="9.1796875" customWidth="1"/>
    <col min="2032" max="2032" width="12.453125" customWidth="1"/>
    <col min="2033" max="2036" width="9.1796875" customWidth="1"/>
    <col min="2037" max="2037" width="0.81640625" customWidth="1"/>
    <col min="2038" max="2041" width="9.1796875" customWidth="1"/>
    <col min="2288" max="2288" width="12.453125" customWidth="1"/>
    <col min="2289" max="2292" width="9.1796875" customWidth="1"/>
    <col min="2293" max="2293" width="0.81640625" customWidth="1"/>
    <col min="2294" max="2297" width="9.1796875" customWidth="1"/>
    <col min="2544" max="2544" width="12.453125" customWidth="1"/>
    <col min="2545" max="2548" width="9.1796875" customWidth="1"/>
    <col min="2549" max="2549" width="0.81640625" customWidth="1"/>
    <col min="2550" max="2553" width="9.1796875" customWidth="1"/>
    <col min="2800" max="2800" width="12.453125" customWidth="1"/>
    <col min="2801" max="2804" width="9.1796875" customWidth="1"/>
    <col min="2805" max="2805" width="0.81640625" customWidth="1"/>
    <col min="2806" max="2809" width="9.1796875" customWidth="1"/>
    <col min="3056" max="3056" width="12.453125" customWidth="1"/>
    <col min="3057" max="3060" width="9.1796875" customWidth="1"/>
    <col min="3061" max="3061" width="0.81640625" customWidth="1"/>
    <col min="3062" max="3065" width="9.1796875" customWidth="1"/>
    <col min="3312" max="3312" width="12.453125" customWidth="1"/>
    <col min="3313" max="3316" width="9.1796875" customWidth="1"/>
    <col min="3317" max="3317" width="0.81640625" customWidth="1"/>
    <col min="3318" max="3321" width="9.1796875" customWidth="1"/>
    <col min="3568" max="3568" width="12.453125" customWidth="1"/>
    <col min="3569" max="3572" width="9.1796875" customWidth="1"/>
    <col min="3573" max="3573" width="0.81640625" customWidth="1"/>
    <col min="3574" max="3577" width="9.1796875" customWidth="1"/>
    <col min="3824" max="3824" width="12.453125" customWidth="1"/>
    <col min="3825" max="3828" width="9.1796875" customWidth="1"/>
    <col min="3829" max="3829" width="0.81640625" customWidth="1"/>
    <col min="3830" max="3833" width="9.1796875" customWidth="1"/>
    <col min="4080" max="4080" width="12.453125" customWidth="1"/>
    <col min="4081" max="4084" width="9.1796875" customWidth="1"/>
    <col min="4085" max="4085" width="0.81640625" customWidth="1"/>
    <col min="4086" max="4089" width="9.1796875" customWidth="1"/>
    <col min="4336" max="4336" width="12.453125" customWidth="1"/>
    <col min="4337" max="4340" width="9.1796875" customWidth="1"/>
    <col min="4341" max="4341" width="0.81640625" customWidth="1"/>
    <col min="4342" max="4345" width="9.1796875" customWidth="1"/>
    <col min="4592" max="4592" width="12.453125" customWidth="1"/>
    <col min="4593" max="4596" width="9.1796875" customWidth="1"/>
    <col min="4597" max="4597" width="0.81640625" customWidth="1"/>
    <col min="4598" max="4601" width="9.1796875" customWidth="1"/>
    <col min="4848" max="4848" width="12.453125" customWidth="1"/>
    <col min="4849" max="4852" width="9.1796875" customWidth="1"/>
    <col min="4853" max="4853" width="0.81640625" customWidth="1"/>
    <col min="4854" max="4857" width="9.1796875" customWidth="1"/>
    <col min="5104" max="5104" width="12.453125" customWidth="1"/>
    <col min="5105" max="5108" width="9.1796875" customWidth="1"/>
    <col min="5109" max="5109" width="0.81640625" customWidth="1"/>
    <col min="5110" max="5113" width="9.1796875" customWidth="1"/>
    <col min="5360" max="5360" width="12.453125" customWidth="1"/>
    <col min="5361" max="5364" width="9.1796875" customWidth="1"/>
    <col min="5365" max="5365" width="0.81640625" customWidth="1"/>
    <col min="5366" max="5369" width="9.1796875" customWidth="1"/>
    <col min="5616" max="5616" width="12.453125" customWidth="1"/>
    <col min="5617" max="5620" width="9.1796875" customWidth="1"/>
    <col min="5621" max="5621" width="0.81640625" customWidth="1"/>
    <col min="5622" max="5625" width="9.1796875" customWidth="1"/>
    <col min="5872" max="5872" width="12.453125" customWidth="1"/>
    <col min="5873" max="5876" width="9.1796875" customWidth="1"/>
    <col min="5877" max="5877" width="0.81640625" customWidth="1"/>
    <col min="5878" max="5881" width="9.1796875" customWidth="1"/>
    <col min="6128" max="6128" width="12.453125" customWidth="1"/>
    <col min="6129" max="6132" width="9.1796875" customWidth="1"/>
    <col min="6133" max="6133" width="0.81640625" customWidth="1"/>
    <col min="6134" max="6137" width="9.1796875" customWidth="1"/>
    <col min="6384" max="6384" width="12.453125" customWidth="1"/>
    <col min="6385" max="6388" width="9.1796875" customWidth="1"/>
    <col min="6389" max="6389" width="0.81640625" customWidth="1"/>
    <col min="6390" max="6393" width="9.1796875" customWidth="1"/>
    <col min="6640" max="6640" width="12.453125" customWidth="1"/>
    <col min="6641" max="6644" width="9.1796875" customWidth="1"/>
    <col min="6645" max="6645" width="0.81640625" customWidth="1"/>
    <col min="6646" max="6649" width="9.1796875" customWidth="1"/>
    <col min="6896" max="6896" width="12.453125" customWidth="1"/>
    <col min="6897" max="6900" width="9.1796875" customWidth="1"/>
    <col min="6901" max="6901" width="0.81640625" customWidth="1"/>
    <col min="6902" max="6905" width="9.1796875" customWidth="1"/>
    <col min="7152" max="7152" width="12.453125" customWidth="1"/>
    <col min="7153" max="7156" width="9.1796875" customWidth="1"/>
    <col min="7157" max="7157" width="0.81640625" customWidth="1"/>
    <col min="7158" max="7161" width="9.1796875" customWidth="1"/>
    <col min="7408" max="7408" width="12.453125" customWidth="1"/>
    <col min="7409" max="7412" width="9.1796875" customWidth="1"/>
    <col min="7413" max="7413" width="0.81640625" customWidth="1"/>
    <col min="7414" max="7417" width="9.1796875" customWidth="1"/>
    <col min="7664" max="7664" width="12.453125" customWidth="1"/>
    <col min="7665" max="7668" width="9.1796875" customWidth="1"/>
    <col min="7669" max="7669" width="0.81640625" customWidth="1"/>
    <col min="7670" max="7673" width="9.1796875" customWidth="1"/>
    <col min="7920" max="7920" width="12.453125" customWidth="1"/>
    <col min="7921" max="7924" width="9.1796875" customWidth="1"/>
    <col min="7925" max="7925" width="0.81640625" customWidth="1"/>
    <col min="7926" max="7929" width="9.1796875" customWidth="1"/>
    <col min="8176" max="8176" width="12.453125" customWidth="1"/>
    <col min="8177" max="8180" width="9.1796875" customWidth="1"/>
    <col min="8181" max="8181" width="0.81640625" customWidth="1"/>
    <col min="8182" max="8185" width="9.1796875" customWidth="1"/>
    <col min="8432" max="8432" width="12.453125" customWidth="1"/>
    <col min="8433" max="8436" width="9.1796875" customWidth="1"/>
    <col min="8437" max="8437" width="0.81640625" customWidth="1"/>
    <col min="8438" max="8441" width="9.1796875" customWidth="1"/>
    <col min="8688" max="8688" width="12.453125" customWidth="1"/>
    <col min="8689" max="8692" width="9.1796875" customWidth="1"/>
    <col min="8693" max="8693" width="0.81640625" customWidth="1"/>
    <col min="8694" max="8697" width="9.1796875" customWidth="1"/>
    <col min="8944" max="8944" width="12.453125" customWidth="1"/>
    <col min="8945" max="8948" width="9.1796875" customWidth="1"/>
    <col min="8949" max="8949" width="0.81640625" customWidth="1"/>
    <col min="8950" max="8953" width="9.1796875" customWidth="1"/>
    <col min="9200" max="9200" width="12.453125" customWidth="1"/>
    <col min="9201" max="9204" width="9.1796875" customWidth="1"/>
    <col min="9205" max="9205" width="0.81640625" customWidth="1"/>
    <col min="9206" max="9209" width="9.1796875" customWidth="1"/>
    <col min="9456" max="9456" width="12.453125" customWidth="1"/>
    <col min="9457" max="9460" width="9.1796875" customWidth="1"/>
    <col min="9461" max="9461" width="0.81640625" customWidth="1"/>
    <col min="9462" max="9465" width="9.1796875" customWidth="1"/>
    <col min="9712" max="9712" width="12.453125" customWidth="1"/>
    <col min="9713" max="9716" width="9.1796875" customWidth="1"/>
    <col min="9717" max="9717" width="0.81640625" customWidth="1"/>
    <col min="9718" max="9721" width="9.1796875" customWidth="1"/>
    <col min="9968" max="9968" width="12.453125" customWidth="1"/>
    <col min="9969" max="9972" width="9.1796875" customWidth="1"/>
    <col min="9973" max="9973" width="0.81640625" customWidth="1"/>
    <col min="9974" max="9977" width="9.1796875" customWidth="1"/>
    <col min="10224" max="10224" width="12.453125" customWidth="1"/>
    <col min="10225" max="10228" width="9.1796875" customWidth="1"/>
    <col min="10229" max="10229" width="0.81640625" customWidth="1"/>
    <col min="10230" max="10233" width="9.1796875" customWidth="1"/>
    <col min="10480" max="10480" width="12.453125" customWidth="1"/>
    <col min="10481" max="10484" width="9.1796875" customWidth="1"/>
    <col min="10485" max="10485" width="0.81640625" customWidth="1"/>
    <col min="10486" max="10489" width="9.1796875" customWidth="1"/>
    <col min="10736" max="10736" width="12.453125" customWidth="1"/>
    <col min="10737" max="10740" width="9.1796875" customWidth="1"/>
    <col min="10741" max="10741" width="0.81640625" customWidth="1"/>
    <col min="10742" max="10745" width="9.1796875" customWidth="1"/>
    <col min="10992" max="10992" width="12.453125" customWidth="1"/>
    <col min="10993" max="10996" width="9.1796875" customWidth="1"/>
    <col min="10997" max="10997" width="0.81640625" customWidth="1"/>
    <col min="10998" max="11001" width="9.1796875" customWidth="1"/>
    <col min="11248" max="11248" width="12.453125" customWidth="1"/>
    <col min="11249" max="11252" width="9.1796875" customWidth="1"/>
    <col min="11253" max="11253" width="0.81640625" customWidth="1"/>
    <col min="11254" max="11257" width="9.1796875" customWidth="1"/>
    <col min="11504" max="11504" width="12.453125" customWidth="1"/>
    <col min="11505" max="11508" width="9.1796875" customWidth="1"/>
    <col min="11509" max="11509" width="0.81640625" customWidth="1"/>
    <col min="11510" max="11513" width="9.1796875" customWidth="1"/>
    <col min="11760" max="11760" width="12.453125" customWidth="1"/>
    <col min="11761" max="11764" width="9.1796875" customWidth="1"/>
    <col min="11765" max="11765" width="0.81640625" customWidth="1"/>
    <col min="11766" max="11769" width="9.1796875" customWidth="1"/>
    <col min="12016" max="12016" width="12.453125" customWidth="1"/>
    <col min="12017" max="12020" width="9.1796875" customWidth="1"/>
    <col min="12021" max="12021" width="0.81640625" customWidth="1"/>
    <col min="12022" max="12025" width="9.1796875" customWidth="1"/>
    <col min="12272" max="12272" width="12.453125" customWidth="1"/>
    <col min="12273" max="12276" width="9.1796875" customWidth="1"/>
    <col min="12277" max="12277" width="0.81640625" customWidth="1"/>
    <col min="12278" max="12281" width="9.1796875" customWidth="1"/>
    <col min="12528" max="12528" width="12.453125" customWidth="1"/>
    <col min="12529" max="12532" width="9.1796875" customWidth="1"/>
    <col min="12533" max="12533" width="0.81640625" customWidth="1"/>
    <col min="12534" max="12537" width="9.1796875" customWidth="1"/>
    <col min="12784" max="12784" width="12.453125" customWidth="1"/>
    <col min="12785" max="12788" width="9.1796875" customWidth="1"/>
    <col min="12789" max="12789" width="0.81640625" customWidth="1"/>
    <col min="12790" max="12793" width="9.1796875" customWidth="1"/>
    <col min="13040" max="13040" width="12.453125" customWidth="1"/>
    <col min="13041" max="13044" width="9.1796875" customWidth="1"/>
    <col min="13045" max="13045" width="0.81640625" customWidth="1"/>
    <col min="13046" max="13049" width="9.1796875" customWidth="1"/>
    <col min="13296" max="13296" width="12.453125" customWidth="1"/>
    <col min="13297" max="13300" width="9.1796875" customWidth="1"/>
    <col min="13301" max="13301" width="0.81640625" customWidth="1"/>
    <col min="13302" max="13305" width="9.1796875" customWidth="1"/>
    <col min="13552" max="13552" width="12.453125" customWidth="1"/>
    <col min="13553" max="13556" width="9.1796875" customWidth="1"/>
    <col min="13557" max="13557" width="0.81640625" customWidth="1"/>
    <col min="13558" max="13561" width="9.1796875" customWidth="1"/>
    <col min="13808" max="13808" width="12.453125" customWidth="1"/>
    <col min="13809" max="13812" width="9.1796875" customWidth="1"/>
    <col min="13813" max="13813" width="0.81640625" customWidth="1"/>
    <col min="13814" max="13817" width="9.1796875" customWidth="1"/>
    <col min="14064" max="14064" width="12.453125" customWidth="1"/>
    <col min="14065" max="14068" width="9.1796875" customWidth="1"/>
    <col min="14069" max="14069" width="0.81640625" customWidth="1"/>
    <col min="14070" max="14073" width="9.1796875" customWidth="1"/>
    <col min="14320" max="14320" width="12.453125" customWidth="1"/>
    <col min="14321" max="14324" width="9.1796875" customWidth="1"/>
    <col min="14325" max="14325" width="0.81640625" customWidth="1"/>
    <col min="14326" max="14329" width="9.1796875" customWidth="1"/>
    <col min="14576" max="14576" width="12.453125" customWidth="1"/>
    <col min="14577" max="14580" width="9.1796875" customWidth="1"/>
    <col min="14581" max="14581" width="0.81640625" customWidth="1"/>
    <col min="14582" max="14585" width="9.1796875" customWidth="1"/>
    <col min="14832" max="14832" width="12.453125" customWidth="1"/>
    <col min="14833" max="14836" width="9.1796875" customWidth="1"/>
    <col min="14837" max="14837" width="0.81640625" customWidth="1"/>
    <col min="14838" max="14841" width="9.1796875" customWidth="1"/>
    <col min="15088" max="15088" width="12.453125" customWidth="1"/>
    <col min="15089" max="15092" width="9.1796875" customWidth="1"/>
    <col min="15093" max="15093" width="0.81640625" customWidth="1"/>
    <col min="15094" max="15097" width="9.1796875" customWidth="1"/>
    <col min="15344" max="15344" width="12.453125" customWidth="1"/>
    <col min="15345" max="15348" width="9.1796875" customWidth="1"/>
    <col min="15349" max="15349" width="0.81640625" customWidth="1"/>
    <col min="15350" max="15353" width="9.1796875" customWidth="1"/>
    <col min="15600" max="15600" width="12.453125" customWidth="1"/>
    <col min="15601" max="15604" width="9.1796875" customWidth="1"/>
    <col min="15605" max="15605" width="0.81640625" customWidth="1"/>
    <col min="15606" max="15609" width="9.1796875" customWidth="1"/>
    <col min="15856" max="15856" width="12.453125" customWidth="1"/>
    <col min="15857" max="15860" width="9.1796875" customWidth="1"/>
    <col min="15861" max="15861" width="0.81640625" customWidth="1"/>
    <col min="15862" max="15865" width="9.1796875" customWidth="1"/>
    <col min="16112" max="16112" width="12.453125" customWidth="1"/>
    <col min="16113" max="16116" width="9.1796875" customWidth="1"/>
    <col min="16117" max="16117" width="0.81640625" customWidth="1"/>
    <col min="16118" max="16121" width="9.1796875" customWidth="1"/>
  </cols>
  <sheetData>
    <row r="1" spans="1:14" ht="12" customHeight="1"/>
    <row r="2" spans="1:14" ht="12" customHeight="1"/>
    <row r="3" spans="1:14" ht="12" customHeight="1">
      <c r="A3" s="203"/>
    </row>
    <row r="4" spans="1:14" s="206" customFormat="1" ht="12" customHeight="1">
      <c r="A4" s="204" t="s">
        <v>251</v>
      </c>
      <c r="B4" s="205"/>
      <c r="C4" s="205"/>
      <c r="D4" s="205"/>
      <c r="E4" s="205"/>
      <c r="F4" s="205"/>
      <c r="G4" s="205"/>
      <c r="H4" s="205"/>
      <c r="I4" s="205"/>
      <c r="J4" s="205"/>
    </row>
    <row r="5" spans="1:14" s="206" customFormat="1" ht="12" customHeight="1">
      <c r="A5" s="207" t="s">
        <v>252</v>
      </c>
    </row>
    <row r="6" spans="1:14" s="206" customFormat="1" ht="12" customHeight="1">
      <c r="A6" s="206" t="s">
        <v>150</v>
      </c>
      <c r="B6" s="208"/>
      <c r="C6" s="208"/>
      <c r="D6" s="208"/>
      <c r="E6" s="208"/>
      <c r="G6" s="208"/>
      <c r="H6" s="208"/>
      <c r="I6" s="208"/>
      <c r="J6" s="208"/>
    </row>
    <row r="7" spans="1:14" ht="6" customHeight="1">
      <c r="A7" s="209"/>
      <c r="B7" s="210"/>
      <c r="C7" s="210"/>
      <c r="D7" s="210"/>
      <c r="E7" s="210"/>
      <c r="F7" s="211"/>
      <c r="G7" s="211"/>
      <c r="H7" s="210"/>
      <c r="I7" s="210"/>
      <c r="J7" s="210"/>
    </row>
    <row r="8" spans="1:14" ht="12" customHeight="1">
      <c r="A8" s="825" t="s">
        <v>151</v>
      </c>
      <c r="B8" s="827" t="s">
        <v>253</v>
      </c>
      <c r="C8" s="827"/>
      <c r="D8" s="827"/>
      <c r="E8" s="827"/>
      <c r="F8" s="673"/>
      <c r="G8" s="827" t="s">
        <v>254</v>
      </c>
      <c r="H8" s="827"/>
      <c r="I8" s="827"/>
      <c r="J8" s="827"/>
    </row>
    <row r="9" spans="1:14" ht="30" customHeight="1">
      <c r="A9" s="826"/>
      <c r="B9" s="682" t="s">
        <v>255</v>
      </c>
      <c r="C9" s="212" t="s">
        <v>256</v>
      </c>
      <c r="D9" s="212" t="s">
        <v>257</v>
      </c>
      <c r="E9" s="682" t="s">
        <v>0</v>
      </c>
      <c r="F9" s="213"/>
      <c r="G9" s="212" t="s">
        <v>258</v>
      </c>
      <c r="H9" s="212" t="s">
        <v>257</v>
      </c>
      <c r="I9" s="212" t="s">
        <v>259</v>
      </c>
      <c r="J9" s="682" t="s">
        <v>0</v>
      </c>
    </row>
    <row r="10" spans="1:14" ht="3" customHeight="1">
      <c r="A10" s="214"/>
      <c r="B10" s="215"/>
      <c r="C10" s="216"/>
      <c r="D10" s="216"/>
      <c r="E10" s="215"/>
      <c r="F10" s="217"/>
      <c r="G10" s="216"/>
      <c r="H10" s="216"/>
      <c r="I10" s="216"/>
      <c r="J10" s="215"/>
    </row>
    <row r="11" spans="1:14" s="79" customFormat="1" ht="10" customHeight="1">
      <c r="A11" s="214"/>
      <c r="B11" s="828" t="s">
        <v>157</v>
      </c>
      <c r="C11" s="828"/>
      <c r="D11" s="828"/>
      <c r="E11" s="828"/>
      <c r="F11" s="828"/>
      <c r="G11" s="828"/>
      <c r="H11" s="828"/>
      <c r="I11" s="828"/>
      <c r="J11" s="828"/>
    </row>
    <row r="12" spans="1:14" ht="3" customHeight="1">
      <c r="A12" s="218"/>
      <c r="B12" s="210"/>
      <c r="C12" s="210"/>
      <c r="D12" s="210"/>
      <c r="E12" s="210"/>
      <c r="F12" s="210"/>
      <c r="G12" s="210"/>
      <c r="H12" s="210"/>
      <c r="I12" s="210"/>
      <c r="J12" s="210"/>
    </row>
    <row r="13" spans="1:14" s="79" customFormat="1" ht="10" customHeight="1">
      <c r="A13" s="210"/>
      <c r="B13" s="822" t="s">
        <v>260</v>
      </c>
      <c r="C13" s="822"/>
      <c r="D13" s="822"/>
      <c r="E13" s="822"/>
      <c r="F13" s="822"/>
      <c r="G13" s="822"/>
      <c r="H13" s="822"/>
      <c r="I13" s="822"/>
      <c r="J13" s="822"/>
    </row>
    <row r="14" spans="1:14" s="79" customFormat="1" ht="10" customHeight="1">
      <c r="A14" s="218">
        <v>2014</v>
      </c>
      <c r="B14" s="219">
        <v>1133162</v>
      </c>
      <c r="C14" s="219">
        <v>2560102</v>
      </c>
      <c r="D14" s="219">
        <v>14535</v>
      </c>
      <c r="E14" s="220">
        <v>3707799</v>
      </c>
      <c r="F14" s="210"/>
      <c r="G14" s="219">
        <v>28092</v>
      </c>
      <c r="H14" s="219">
        <v>97350</v>
      </c>
      <c r="I14" s="219">
        <v>30303</v>
      </c>
      <c r="J14" s="219">
        <v>155745</v>
      </c>
      <c r="K14" s="457"/>
      <c r="L14" s="457"/>
      <c r="M14" s="457"/>
      <c r="N14" s="457"/>
    </row>
    <row r="15" spans="1:14" s="79" customFormat="1" ht="10" customHeight="1">
      <c r="A15" s="218">
        <v>2015</v>
      </c>
      <c r="B15" s="219">
        <v>1144496</v>
      </c>
      <c r="C15" s="219">
        <v>2350089</v>
      </c>
      <c r="D15" s="219">
        <v>17612</v>
      </c>
      <c r="E15" s="220">
        <v>3512197</v>
      </c>
      <c r="F15" s="210"/>
      <c r="G15" s="219">
        <v>27583</v>
      </c>
      <c r="H15" s="219">
        <v>97290</v>
      </c>
      <c r="I15" s="219">
        <v>29966</v>
      </c>
      <c r="J15" s="219">
        <v>154839</v>
      </c>
      <c r="K15" s="457"/>
      <c r="L15" s="457"/>
      <c r="M15" s="457"/>
      <c r="N15" s="457"/>
    </row>
    <row r="16" spans="1:14" s="79" customFormat="1" ht="10" customHeight="1">
      <c r="A16" s="218">
        <v>2016</v>
      </c>
      <c r="B16" s="219">
        <v>1011796</v>
      </c>
      <c r="C16" s="219">
        <v>2432178</v>
      </c>
      <c r="D16" s="219">
        <v>17048</v>
      </c>
      <c r="E16" s="220">
        <v>3461022</v>
      </c>
      <c r="F16" s="210"/>
      <c r="G16" s="219">
        <v>26171</v>
      </c>
      <c r="H16" s="219">
        <v>105961</v>
      </c>
      <c r="I16" s="219">
        <v>29693</v>
      </c>
      <c r="J16" s="219">
        <v>161825</v>
      </c>
      <c r="K16" s="457"/>
      <c r="L16" s="457"/>
      <c r="M16" s="457"/>
      <c r="N16" s="457"/>
    </row>
    <row r="17" spans="1:14" s="79" customFormat="1" ht="10" customHeight="1">
      <c r="A17" s="218">
        <v>2017</v>
      </c>
      <c r="B17" s="221">
        <v>968093.58333333326</v>
      </c>
      <c r="C17" s="219">
        <v>2414597</v>
      </c>
      <c r="D17" s="219">
        <v>18754</v>
      </c>
      <c r="E17" s="220">
        <f>+B17+C17+D17</f>
        <v>3401444.583333333</v>
      </c>
      <c r="G17" s="219">
        <v>22666</v>
      </c>
      <c r="H17" s="219">
        <v>108633</v>
      </c>
      <c r="I17" s="219">
        <v>30298</v>
      </c>
      <c r="J17" s="219">
        <f>+G17+H17+I17</f>
        <v>161597</v>
      </c>
      <c r="K17" s="695"/>
      <c r="L17" s="457"/>
      <c r="M17" s="457"/>
      <c r="N17" s="457"/>
    </row>
    <row r="18" spans="1:14" s="79" customFormat="1" ht="10" customHeight="1">
      <c r="A18" s="218">
        <v>2018</v>
      </c>
      <c r="B18" s="221">
        <v>1027947</v>
      </c>
      <c r="C18" s="221">
        <v>2422217</v>
      </c>
      <c r="D18" s="219">
        <v>22533</v>
      </c>
      <c r="E18" s="220">
        <f>+B18+C18+D18</f>
        <v>3472697</v>
      </c>
      <c r="G18" s="221">
        <v>22852</v>
      </c>
      <c r="H18" s="219">
        <v>100078</v>
      </c>
      <c r="I18" s="219">
        <v>36881</v>
      </c>
      <c r="J18" s="219">
        <f>+G18+H18+I18</f>
        <v>159811</v>
      </c>
      <c r="K18" s="695"/>
      <c r="L18" s="457"/>
      <c r="M18" s="457"/>
      <c r="N18" s="457"/>
    </row>
    <row r="19" spans="1:14" s="79" customFormat="1" ht="10" customHeight="1">
      <c r="A19" s="218"/>
      <c r="B19" s="221"/>
      <c r="C19" s="219"/>
      <c r="D19" s="219"/>
      <c r="E19" s="220"/>
      <c r="G19" s="219"/>
      <c r="H19" s="219"/>
      <c r="I19" s="219"/>
      <c r="J19" s="219"/>
      <c r="K19" s="457"/>
      <c r="L19" s="457"/>
      <c r="M19" s="457"/>
      <c r="N19" s="457"/>
    </row>
    <row r="20" spans="1:14" s="79" customFormat="1" ht="10" customHeight="1">
      <c r="A20" s="210"/>
      <c r="B20" s="822" t="s">
        <v>261</v>
      </c>
      <c r="C20" s="822"/>
      <c r="D20" s="822"/>
      <c r="E20" s="822"/>
      <c r="F20" s="822"/>
      <c r="G20" s="822"/>
      <c r="H20" s="822"/>
      <c r="I20" s="822"/>
      <c r="J20" s="822"/>
      <c r="K20" s="457"/>
      <c r="L20" s="457"/>
      <c r="M20" s="457"/>
      <c r="N20" s="457"/>
    </row>
    <row r="21" spans="1:14" ht="3" customHeight="1">
      <c r="A21" s="218"/>
      <c r="B21" s="221"/>
      <c r="C21" s="222"/>
      <c r="D21" s="210"/>
      <c r="E21" s="221"/>
      <c r="F21" s="221"/>
      <c r="G21" s="210"/>
      <c r="H21" s="210"/>
      <c r="I21" s="221"/>
      <c r="J21" s="221"/>
      <c r="K21" s="457"/>
      <c r="L21" s="457"/>
      <c r="M21" s="457"/>
      <c r="N21" s="457"/>
    </row>
    <row r="22" spans="1:14" s="79" customFormat="1" ht="10" customHeight="1">
      <c r="A22" s="218">
        <v>2014</v>
      </c>
      <c r="B22" s="219">
        <v>1169341</v>
      </c>
      <c r="C22" s="219">
        <v>2618901</v>
      </c>
      <c r="D22" s="219">
        <v>25666</v>
      </c>
      <c r="E22" s="223">
        <v>3813908</v>
      </c>
      <c r="F22" s="210"/>
      <c r="G22" s="219">
        <v>35435</v>
      </c>
      <c r="H22" s="219">
        <v>126761</v>
      </c>
      <c r="I22" s="219">
        <v>28215</v>
      </c>
      <c r="J22" s="219">
        <v>190411</v>
      </c>
      <c r="K22" s="457"/>
      <c r="L22" s="457"/>
      <c r="M22" s="457"/>
      <c r="N22" s="457"/>
    </row>
    <row r="23" spans="1:14" s="79" customFormat="1" ht="10" customHeight="1">
      <c r="A23" s="218">
        <v>2015</v>
      </c>
      <c r="B23" s="219">
        <v>1356435.6026413124</v>
      </c>
      <c r="C23" s="219">
        <v>2513632</v>
      </c>
      <c r="D23" s="219">
        <v>24459</v>
      </c>
      <c r="E23" s="223">
        <v>3894526.6026413124</v>
      </c>
      <c r="F23" s="210"/>
      <c r="G23" s="219">
        <v>31071</v>
      </c>
      <c r="H23" s="219">
        <v>119756</v>
      </c>
      <c r="I23" s="219">
        <v>26199</v>
      </c>
      <c r="J23" s="223">
        <v>177026</v>
      </c>
      <c r="K23" s="457"/>
      <c r="L23" s="457"/>
      <c r="M23" s="457"/>
      <c r="N23" s="457"/>
    </row>
    <row r="24" spans="1:14" s="79" customFormat="1" ht="10" customHeight="1">
      <c r="A24" s="218">
        <v>2016</v>
      </c>
      <c r="B24" s="219">
        <v>1008615</v>
      </c>
      <c r="C24" s="219">
        <v>2504562</v>
      </c>
      <c r="D24" s="219">
        <v>23579</v>
      </c>
      <c r="E24" s="220">
        <v>3536756</v>
      </c>
      <c r="F24"/>
      <c r="G24" s="219">
        <v>32510</v>
      </c>
      <c r="H24" s="219">
        <v>114332</v>
      </c>
      <c r="I24" s="219">
        <v>27392</v>
      </c>
      <c r="J24" s="223">
        <v>174234</v>
      </c>
      <c r="K24" s="457"/>
      <c r="L24" s="457"/>
      <c r="M24" s="457"/>
      <c r="N24" s="457"/>
    </row>
    <row r="25" spans="1:14" s="79" customFormat="1" ht="10" customHeight="1">
      <c r="A25" s="218">
        <v>2017</v>
      </c>
      <c r="B25" s="221">
        <v>944720</v>
      </c>
      <c r="C25" s="219">
        <v>2493470</v>
      </c>
      <c r="D25" s="219">
        <v>26413</v>
      </c>
      <c r="E25" s="220">
        <f>+B25+C25+D25</f>
        <v>3464603</v>
      </c>
      <c r="F25" s="224"/>
      <c r="G25" s="219">
        <v>30147</v>
      </c>
      <c r="H25" s="219">
        <v>122653</v>
      </c>
      <c r="I25" s="219">
        <v>30240</v>
      </c>
      <c r="J25" s="219">
        <f>+G25+H25+I25</f>
        <v>183040</v>
      </c>
      <c r="K25" s="457"/>
      <c r="L25" s="457"/>
      <c r="M25" s="457"/>
      <c r="N25" s="457"/>
    </row>
    <row r="26" spans="1:14" s="79" customFormat="1" ht="10" customHeight="1">
      <c r="A26" s="218">
        <v>2018</v>
      </c>
      <c r="B26" s="221">
        <v>990596</v>
      </c>
      <c r="C26" s="219">
        <v>2537372</v>
      </c>
      <c r="D26" s="219">
        <v>26621</v>
      </c>
      <c r="E26" s="220">
        <f>+B26+C26+D26</f>
        <v>3554589</v>
      </c>
      <c r="F26" s="224"/>
      <c r="G26" s="219">
        <v>28052</v>
      </c>
      <c r="H26" s="219">
        <f>119421-1204</f>
        <v>118217</v>
      </c>
      <c r="I26" s="219">
        <v>32441</v>
      </c>
      <c r="J26" s="219">
        <f>+G26+H26+I26</f>
        <v>178710</v>
      </c>
      <c r="K26" s="695"/>
      <c r="L26" s="457"/>
      <c r="M26" s="457"/>
      <c r="N26" s="457"/>
    </row>
    <row r="27" spans="1:14" s="79" customFormat="1" ht="10" customHeight="1">
      <c r="A27" s="218"/>
      <c r="B27" s="221"/>
      <c r="C27" s="219"/>
      <c r="D27" s="219"/>
      <c r="E27" s="220"/>
      <c r="F27" s="224"/>
      <c r="G27" s="219"/>
      <c r="H27" s="219"/>
      <c r="I27" s="219"/>
      <c r="J27" s="219"/>
      <c r="K27" s="457"/>
      <c r="L27" s="457"/>
      <c r="M27" s="457"/>
      <c r="N27" s="457"/>
    </row>
    <row r="28" spans="1:14" s="79" customFormat="1" ht="10" customHeight="1">
      <c r="A28" s="218"/>
      <c r="B28" s="822" t="s">
        <v>262</v>
      </c>
      <c r="C28" s="822"/>
      <c r="D28" s="822"/>
      <c r="E28" s="822"/>
      <c r="F28" s="822"/>
      <c r="G28" s="822"/>
      <c r="H28" s="822"/>
      <c r="I28" s="822"/>
      <c r="J28" s="822"/>
      <c r="K28" s="457"/>
      <c r="L28" s="457"/>
      <c r="M28" s="457"/>
      <c r="N28" s="457"/>
    </row>
    <row r="29" spans="1:14" ht="3" customHeight="1">
      <c r="A29" s="218"/>
      <c r="B29" s="210"/>
      <c r="C29" s="210"/>
      <c r="D29" s="210"/>
      <c r="E29" s="210"/>
      <c r="F29" s="210"/>
      <c r="G29" s="210"/>
      <c r="H29" s="210"/>
      <c r="I29" s="210"/>
      <c r="J29" s="210"/>
      <c r="K29" s="457"/>
      <c r="L29" s="457"/>
      <c r="M29" s="457"/>
      <c r="N29" s="457"/>
    </row>
    <row r="30" spans="1:14" s="79" customFormat="1" ht="10" customHeight="1">
      <c r="A30" s="218">
        <v>2014</v>
      </c>
      <c r="B30" s="225">
        <v>1207275</v>
      </c>
      <c r="C30" s="226">
        <v>3027714</v>
      </c>
      <c r="D30" s="225">
        <v>36700</v>
      </c>
      <c r="E30" s="225">
        <v>4271689</v>
      </c>
      <c r="F30" s="210"/>
      <c r="G30" s="225">
        <v>102540</v>
      </c>
      <c r="H30" s="225">
        <v>321014</v>
      </c>
      <c r="I30" s="225">
        <v>100778</v>
      </c>
      <c r="J30" s="225">
        <v>524332</v>
      </c>
      <c r="K30" s="457"/>
      <c r="L30" s="457"/>
      <c r="M30" s="457"/>
      <c r="N30" s="457"/>
    </row>
    <row r="31" spans="1:14" s="79" customFormat="1" ht="10" customHeight="1">
      <c r="A31" s="218">
        <v>2015</v>
      </c>
      <c r="B31" s="225">
        <v>1062404</v>
      </c>
      <c r="C31" s="226">
        <v>2859427</v>
      </c>
      <c r="D31" s="225">
        <v>29006</v>
      </c>
      <c r="E31" s="220">
        <v>3950837</v>
      </c>
      <c r="F31" s="210"/>
      <c r="G31" s="225">
        <v>98803</v>
      </c>
      <c r="H31" s="225">
        <v>299347</v>
      </c>
      <c r="I31" s="225">
        <v>104561</v>
      </c>
      <c r="J31" s="219">
        <v>502711</v>
      </c>
      <c r="K31" s="457"/>
      <c r="L31" s="457"/>
      <c r="M31" s="457"/>
      <c r="N31" s="457"/>
    </row>
    <row r="32" spans="1:14" s="79" customFormat="1" ht="10" customHeight="1">
      <c r="A32" s="218">
        <v>2016</v>
      </c>
      <c r="B32" s="220">
        <v>923209</v>
      </c>
      <c r="C32" s="219">
        <v>2841997</v>
      </c>
      <c r="D32" s="220">
        <v>22828</v>
      </c>
      <c r="E32" s="220">
        <v>3788034</v>
      </c>
      <c r="G32" s="220">
        <v>92311</v>
      </c>
      <c r="H32" s="227">
        <v>290650</v>
      </c>
      <c r="I32" s="220">
        <v>106862</v>
      </c>
      <c r="J32" s="219">
        <v>489823</v>
      </c>
      <c r="K32" s="457"/>
      <c r="L32" s="457"/>
      <c r="M32" s="457"/>
      <c r="N32" s="457"/>
    </row>
    <row r="33" spans="1:18" s="79" customFormat="1" ht="10" customHeight="1">
      <c r="A33" s="218">
        <v>2017</v>
      </c>
      <c r="B33" s="221">
        <v>864933</v>
      </c>
      <c r="C33" s="219">
        <v>2758473</v>
      </c>
      <c r="D33" s="220">
        <v>15758</v>
      </c>
      <c r="E33" s="220">
        <f>+B33+C33+D33</f>
        <v>3639164</v>
      </c>
      <c r="G33" s="220">
        <v>84863</v>
      </c>
      <c r="H33" s="219">
        <v>274858</v>
      </c>
      <c r="I33" s="220">
        <v>106920</v>
      </c>
      <c r="J33" s="219">
        <f>+G33+H33+I33</f>
        <v>466641</v>
      </c>
      <c r="K33" s="457"/>
      <c r="L33" s="457"/>
      <c r="M33" s="457"/>
      <c r="N33" s="457"/>
    </row>
    <row r="34" spans="1:18" s="79" customFormat="1" ht="10" customHeight="1">
      <c r="A34" s="218">
        <v>2018</v>
      </c>
      <c r="B34" s="221">
        <v>864259</v>
      </c>
      <c r="C34" s="219">
        <v>2661814</v>
      </c>
      <c r="D34" s="220">
        <f>10997+35</f>
        <v>11032</v>
      </c>
      <c r="E34" s="220">
        <f>+B34+C34+D34</f>
        <v>3537105</v>
      </c>
      <c r="G34" s="220">
        <v>76883</v>
      </c>
      <c r="H34" s="219">
        <v>258335</v>
      </c>
      <c r="I34" s="220">
        <v>111353</v>
      </c>
      <c r="J34" s="219">
        <f>+G34+H34+I34</f>
        <v>446571</v>
      </c>
      <c r="K34" s="695"/>
      <c r="L34" s="457"/>
      <c r="M34" s="457"/>
    </row>
    <row r="35" spans="1:18" ht="3" customHeight="1">
      <c r="A35" s="218"/>
      <c r="B35" s="221"/>
      <c r="C35" s="221"/>
      <c r="D35" s="221"/>
      <c r="E35" s="221"/>
      <c r="F35" s="210"/>
      <c r="G35" s="221"/>
      <c r="H35" s="221"/>
      <c r="I35" s="228"/>
      <c r="J35" s="221"/>
      <c r="K35" s="457"/>
      <c r="L35" s="457"/>
      <c r="M35" s="457"/>
    </row>
    <row r="36" spans="1:18" s="79" customFormat="1" ht="10" customHeight="1">
      <c r="A36" s="218"/>
      <c r="B36" s="823" t="s">
        <v>263</v>
      </c>
      <c r="C36" s="823"/>
      <c r="D36" s="823"/>
      <c r="E36" s="823"/>
      <c r="F36" s="823"/>
      <c r="G36" s="823"/>
      <c r="H36" s="823"/>
      <c r="I36" s="823"/>
      <c r="J36" s="823"/>
      <c r="K36" s="457"/>
      <c r="L36" s="457"/>
      <c r="M36" s="457"/>
    </row>
    <row r="37" spans="1:18" ht="3" customHeight="1">
      <c r="A37" s="218"/>
      <c r="B37" s="221"/>
      <c r="C37" s="221"/>
      <c r="D37" s="221"/>
      <c r="E37" s="221"/>
      <c r="F37" s="210"/>
      <c r="G37" s="221"/>
      <c r="H37" s="221"/>
      <c r="I37" s="228"/>
      <c r="J37" s="221"/>
      <c r="K37" s="457"/>
      <c r="L37" s="457"/>
      <c r="M37" s="457"/>
    </row>
    <row r="38" spans="1:18" s="79" customFormat="1" ht="10" customHeight="1">
      <c r="A38" s="210"/>
      <c r="B38" s="822" t="s">
        <v>260</v>
      </c>
      <c r="C38" s="822"/>
      <c r="D38" s="822"/>
      <c r="E38" s="822"/>
      <c r="F38" s="822"/>
      <c r="G38" s="822"/>
      <c r="H38" s="822"/>
      <c r="I38" s="822"/>
      <c r="J38" s="822"/>
      <c r="K38" s="457"/>
      <c r="L38" s="457"/>
      <c r="M38" s="457"/>
    </row>
    <row r="39" spans="1:18" ht="3" customHeight="1">
      <c r="A39" s="218"/>
      <c r="B39" s="210"/>
      <c r="C39" s="210"/>
      <c r="D39" s="210"/>
      <c r="E39" s="210"/>
      <c r="F39" s="210"/>
      <c r="G39" s="210"/>
      <c r="H39" s="210"/>
      <c r="I39" s="210"/>
      <c r="J39" s="210"/>
      <c r="K39" s="457"/>
      <c r="L39" s="457"/>
      <c r="M39" s="457"/>
    </row>
    <row r="40" spans="1:18" s="79" customFormat="1" ht="10" customHeight="1">
      <c r="A40" s="218">
        <v>2014</v>
      </c>
      <c r="B40" s="229">
        <v>30.561581142882879</v>
      </c>
      <c r="C40" s="229">
        <v>69.04640731603844</v>
      </c>
      <c r="D40" s="229">
        <f>(D14*100)/$E14</f>
        <v>0.39201154107868308</v>
      </c>
      <c r="E40" s="229">
        <v>100</v>
      </c>
      <c r="F40" s="230"/>
      <c r="G40" s="230">
        <v>18.037176153327554</v>
      </c>
      <c r="H40" s="230">
        <v>62.506019454878164</v>
      </c>
      <c r="I40" s="230">
        <v>19.456804391794279</v>
      </c>
      <c r="J40" s="230">
        <v>100</v>
      </c>
      <c r="K40" s="457"/>
      <c r="L40" s="457"/>
      <c r="M40" s="457"/>
      <c r="N40" s="457"/>
    </row>
    <row r="41" spans="1:18" s="79" customFormat="1" ht="10" customHeight="1">
      <c r="A41" s="218">
        <v>2015</v>
      </c>
      <c r="B41" s="229">
        <f t="shared" ref="B41:C44" si="0">(B15*100)/$E15</f>
        <v>32.586327019811243</v>
      </c>
      <c r="C41" s="229">
        <f t="shared" si="0"/>
        <v>66.912220470548775</v>
      </c>
      <c r="D41" s="229">
        <f>(D15*100)/$E15</f>
        <v>0.50145250963997745</v>
      </c>
      <c r="E41" s="229">
        <f>(E15*100)/$E15</f>
        <v>100</v>
      </c>
      <c r="F41"/>
      <c r="G41" s="229">
        <f t="shared" ref="G41:J44" si="1">(G15*100)/$J15</f>
        <v>17.813987432106899</v>
      </c>
      <c r="H41" s="229">
        <f t="shared" si="1"/>
        <v>62.833007188111523</v>
      </c>
      <c r="I41" s="229">
        <f t="shared" si="1"/>
        <v>19.353005379781578</v>
      </c>
      <c r="J41" s="229">
        <f t="shared" si="1"/>
        <v>100</v>
      </c>
      <c r="K41" s="457"/>
      <c r="L41" s="457"/>
      <c r="M41" s="457"/>
      <c r="N41" s="457"/>
    </row>
    <row r="42" spans="1:18" s="79" customFormat="1" ht="10" customHeight="1">
      <c r="A42" s="218">
        <v>2016</v>
      </c>
      <c r="B42" s="229">
        <f t="shared" si="0"/>
        <v>29.234023938593861</v>
      </c>
      <c r="C42" s="229">
        <f t="shared" si="0"/>
        <v>70.273404791994963</v>
      </c>
      <c r="D42" s="229">
        <f>(D16*100)/$E16</f>
        <v>0.49257126941117391</v>
      </c>
      <c r="E42" s="229">
        <f>(E16*100)/$E16</f>
        <v>100</v>
      </c>
      <c r="F42"/>
      <c r="G42" s="229">
        <f t="shared" si="1"/>
        <v>16.172408465935423</v>
      </c>
      <c r="H42" s="229">
        <f t="shared" si="1"/>
        <v>65.478757917503472</v>
      </c>
      <c r="I42" s="229">
        <f t="shared" si="1"/>
        <v>18.348833616561102</v>
      </c>
      <c r="J42" s="229">
        <f t="shared" si="1"/>
        <v>100</v>
      </c>
      <c r="K42" s="457"/>
      <c r="L42" s="457"/>
      <c r="M42" s="457"/>
      <c r="N42" s="457"/>
    </row>
    <row r="43" spans="1:18" s="79" customFormat="1" ht="10" customHeight="1">
      <c r="A43" s="218">
        <v>2017</v>
      </c>
      <c r="B43" s="229">
        <f t="shared" si="0"/>
        <v>28.46124814371149</v>
      </c>
      <c r="C43" s="229">
        <f t="shared" si="0"/>
        <v>70.987397878866915</v>
      </c>
      <c r="D43" s="229">
        <f>(D17*100)/$E17</f>
        <v>0.55135397742160286</v>
      </c>
      <c r="E43" s="229">
        <f>(E17*100)/$E17</f>
        <v>100</v>
      </c>
      <c r="G43" s="229">
        <f t="shared" si="1"/>
        <v>14.026250487323404</v>
      </c>
      <c r="H43" s="229">
        <f t="shared" si="1"/>
        <v>67.224639071269891</v>
      </c>
      <c r="I43" s="229">
        <f t="shared" si="1"/>
        <v>18.74911044140671</v>
      </c>
      <c r="J43" s="229">
        <f t="shared" si="1"/>
        <v>100</v>
      </c>
      <c r="K43" s="457"/>
      <c r="L43" s="457"/>
      <c r="M43" s="457"/>
      <c r="N43" s="457"/>
    </row>
    <row r="44" spans="1:18" s="79" customFormat="1" ht="10" customHeight="1">
      <c r="A44" s="218">
        <v>2018</v>
      </c>
      <c r="B44" s="229">
        <f t="shared" si="0"/>
        <v>29.600826101442195</v>
      </c>
      <c r="C44" s="229">
        <f t="shared" si="0"/>
        <v>69.750312221308107</v>
      </c>
      <c r="D44" s="229">
        <f>(D18*100)/$E18</f>
        <v>0.64886167724969956</v>
      </c>
      <c r="E44" s="229">
        <f>(E18*100)/$E18</f>
        <v>100</v>
      </c>
      <c r="G44" s="229">
        <f t="shared" si="1"/>
        <v>14.299391155802793</v>
      </c>
      <c r="H44" s="229">
        <f t="shared" si="1"/>
        <v>62.622723091652013</v>
      </c>
      <c r="I44" s="229">
        <f t="shared" si="1"/>
        <v>23.077885752545193</v>
      </c>
      <c r="J44" s="229">
        <f t="shared" si="1"/>
        <v>100</v>
      </c>
      <c r="K44" s="457"/>
      <c r="L44" s="457"/>
      <c r="M44" s="457"/>
      <c r="N44" s="457"/>
    </row>
    <row r="45" spans="1:18" s="79" customFormat="1" ht="10" customHeight="1">
      <c r="A45" s="210"/>
      <c r="B45" s="822" t="s">
        <v>261</v>
      </c>
      <c r="C45" s="822"/>
      <c r="D45" s="822"/>
      <c r="E45" s="822"/>
      <c r="F45" s="822"/>
      <c r="G45" s="822"/>
      <c r="H45" s="822"/>
      <c r="I45" s="822"/>
      <c r="J45" s="822"/>
      <c r="K45" s="457"/>
      <c r="L45" s="457"/>
      <c r="M45" s="457"/>
      <c r="N45" s="457"/>
    </row>
    <row r="46" spans="1:18" ht="3" customHeight="1">
      <c r="A46" s="218"/>
      <c r="B46" s="210"/>
      <c r="C46" s="210"/>
      <c r="D46" s="210"/>
      <c r="E46" s="210"/>
      <c r="F46" s="210"/>
      <c r="G46" s="210"/>
      <c r="H46" s="210"/>
      <c r="I46" s="210"/>
      <c r="J46" s="210"/>
      <c r="K46" s="457"/>
      <c r="L46" s="457"/>
      <c r="M46" s="457"/>
      <c r="N46" s="457"/>
      <c r="O46" s="79"/>
      <c r="P46" s="79"/>
      <c r="Q46" s="79"/>
      <c r="R46" s="79"/>
    </row>
    <row r="47" spans="1:18" s="79" customFormat="1" ht="10" customHeight="1">
      <c r="A47" s="218">
        <v>2014</v>
      </c>
      <c r="B47" s="229">
        <v>30.659916285343012</v>
      </c>
      <c r="C47" s="229">
        <v>68.667125688401498</v>
      </c>
      <c r="D47" s="229">
        <v>0.68158496322389028</v>
      </c>
      <c r="E47" s="229">
        <v>100</v>
      </c>
      <c r="F47" s="230"/>
      <c r="G47" s="230">
        <v>18.609646450853937</v>
      </c>
      <c r="H47" s="230">
        <v>66.572484927420533</v>
      </c>
      <c r="I47" s="230">
        <v>14.817868621725522</v>
      </c>
      <c r="J47" s="230">
        <v>100</v>
      </c>
      <c r="K47" s="457"/>
      <c r="L47" s="457"/>
      <c r="M47" s="457"/>
      <c r="N47" s="457"/>
    </row>
    <row r="48" spans="1:18" s="79" customFormat="1" ht="10" customHeight="1">
      <c r="A48" s="218">
        <v>2015</v>
      </c>
      <c r="B48" s="230">
        <f t="shared" ref="B48:E51" si="2">(B23*100)/$E23</f>
        <v>34.829280706963523</v>
      </c>
      <c r="C48" s="230">
        <f t="shared" si="2"/>
        <v>64.542684040089142</v>
      </c>
      <c r="D48" s="230">
        <f t="shared" si="2"/>
        <v>0.62803525294734475</v>
      </c>
      <c r="E48" s="230">
        <f t="shared" si="2"/>
        <v>100</v>
      </c>
      <c r="F48" s="221"/>
      <c r="G48" s="230">
        <f t="shared" ref="G48:J51" si="3">(G23*100)/$J23</f>
        <v>17.551659078327479</v>
      </c>
      <c r="H48" s="230">
        <f t="shared" si="3"/>
        <v>67.648819947352365</v>
      </c>
      <c r="I48" s="230">
        <f t="shared" si="3"/>
        <v>14.799520974320156</v>
      </c>
      <c r="J48" s="230">
        <f t="shared" si="3"/>
        <v>100</v>
      </c>
      <c r="K48" s="457"/>
      <c r="L48" s="457"/>
      <c r="M48" s="457"/>
      <c r="N48" s="457"/>
    </row>
    <row r="49" spans="1:18" s="79" customFormat="1" ht="10" customHeight="1">
      <c r="A49" s="218">
        <v>2016</v>
      </c>
      <c r="B49" s="230">
        <f t="shared" si="2"/>
        <v>28.518082672369822</v>
      </c>
      <c r="C49" s="230">
        <f t="shared" si="2"/>
        <v>70.815232942278172</v>
      </c>
      <c r="D49" s="230">
        <f t="shared" si="2"/>
        <v>0.66668438535200059</v>
      </c>
      <c r="E49" s="230">
        <f t="shared" si="2"/>
        <v>100</v>
      </c>
      <c r="F49"/>
      <c r="G49" s="230">
        <f t="shared" si="3"/>
        <v>18.658815156628442</v>
      </c>
      <c r="H49" s="230">
        <f t="shared" si="3"/>
        <v>65.619798661570073</v>
      </c>
      <c r="I49" s="230">
        <f t="shared" si="3"/>
        <v>15.721386181801485</v>
      </c>
      <c r="J49" s="230">
        <f t="shared" si="3"/>
        <v>100</v>
      </c>
      <c r="K49" s="457"/>
      <c r="L49" s="457"/>
      <c r="M49" s="457"/>
      <c r="N49" s="457"/>
    </row>
    <row r="50" spans="1:18" s="79" customFormat="1" ht="10" customHeight="1">
      <c r="A50" s="218">
        <v>2017</v>
      </c>
      <c r="B50" s="230">
        <f t="shared" si="2"/>
        <v>27.267770650778747</v>
      </c>
      <c r="C50" s="230">
        <f t="shared" si="2"/>
        <v>71.969862059231602</v>
      </c>
      <c r="D50" s="230">
        <f t="shared" si="2"/>
        <v>0.76236728998964676</v>
      </c>
      <c r="E50" s="230">
        <f t="shared" si="2"/>
        <v>100</v>
      </c>
      <c r="G50" s="230">
        <f t="shared" si="3"/>
        <v>16.470170454545453</v>
      </c>
      <c r="H50" s="230">
        <f t="shared" si="3"/>
        <v>67.00885052447552</v>
      </c>
      <c r="I50" s="230">
        <f t="shared" si="3"/>
        <v>16.52097902097902</v>
      </c>
      <c r="J50" s="230">
        <f t="shared" si="3"/>
        <v>100</v>
      </c>
      <c r="K50" s="457"/>
      <c r="L50" s="457"/>
      <c r="M50" s="457"/>
      <c r="N50" s="457"/>
    </row>
    <row r="51" spans="1:18" s="79" customFormat="1" ht="10" customHeight="1">
      <c r="A51" s="218">
        <v>2018</v>
      </c>
      <c r="B51" s="230">
        <f t="shared" si="2"/>
        <v>27.868088265619456</v>
      </c>
      <c r="C51" s="230">
        <f t="shared" si="2"/>
        <v>71.382992520372966</v>
      </c>
      <c r="D51" s="230">
        <f t="shared" si="2"/>
        <v>0.74891921400758288</v>
      </c>
      <c r="E51" s="230">
        <f t="shared" si="2"/>
        <v>100</v>
      </c>
      <c r="G51" s="230">
        <f t="shared" si="3"/>
        <v>15.696939175200045</v>
      </c>
      <c r="H51" s="230">
        <f t="shared" si="3"/>
        <v>66.150187454535285</v>
      </c>
      <c r="I51" s="230">
        <f t="shared" si="3"/>
        <v>18.152873370264675</v>
      </c>
      <c r="J51" s="230">
        <f t="shared" si="3"/>
        <v>100</v>
      </c>
      <c r="K51" s="457"/>
      <c r="L51" s="457"/>
      <c r="M51" s="457"/>
      <c r="N51" s="457"/>
    </row>
    <row r="52" spans="1:18" ht="2.25" customHeight="1">
      <c r="A52" s="218"/>
      <c r="B52" s="221"/>
      <c r="C52" s="210"/>
      <c r="D52" s="210"/>
      <c r="E52" s="221"/>
      <c r="F52" s="221"/>
      <c r="G52" s="210"/>
      <c r="H52" s="210"/>
      <c r="I52" s="221"/>
      <c r="J52" s="221"/>
      <c r="K52" s="457"/>
      <c r="L52" s="457"/>
      <c r="M52" s="457"/>
      <c r="N52" s="457"/>
      <c r="O52" s="79"/>
      <c r="P52" s="79"/>
      <c r="Q52" s="79"/>
      <c r="R52" s="79"/>
    </row>
    <row r="53" spans="1:18" s="79" customFormat="1" ht="10" customHeight="1">
      <c r="A53" s="210"/>
      <c r="B53" s="822" t="s">
        <v>262</v>
      </c>
      <c r="C53" s="822"/>
      <c r="D53" s="822"/>
      <c r="E53" s="822"/>
      <c r="F53" s="822"/>
      <c r="G53" s="822"/>
      <c r="H53" s="822"/>
      <c r="I53" s="822"/>
      <c r="J53" s="822"/>
      <c r="K53" s="457"/>
      <c r="L53" s="457"/>
      <c r="M53" s="457"/>
      <c r="N53" s="457"/>
    </row>
    <row r="54" spans="1:18" s="79" customFormat="1" ht="10" customHeight="1">
      <c r="A54" s="218">
        <v>2014</v>
      </c>
      <c r="B54" s="229">
        <v>28.262240064761269</v>
      </c>
      <c r="C54" s="229">
        <v>70.878614992804955</v>
      </c>
      <c r="D54" s="229">
        <v>0.85914494243377737</v>
      </c>
      <c r="E54" s="229">
        <v>100</v>
      </c>
      <c r="F54" s="229"/>
      <c r="G54" s="229">
        <v>19.556274352367677</v>
      </c>
      <c r="H54" s="230">
        <v>61.223497281307871</v>
      </c>
      <c r="I54" s="230">
        <v>19.220228366324456</v>
      </c>
      <c r="J54" s="230">
        <v>100</v>
      </c>
      <c r="K54" s="457"/>
      <c r="L54" s="457"/>
      <c r="M54" s="457"/>
      <c r="N54" s="457"/>
    </row>
    <row r="55" spans="1:18" s="79" customFormat="1" ht="10" customHeight="1">
      <c r="A55" s="218">
        <v>2015</v>
      </c>
      <c r="B55" s="230">
        <f t="shared" ref="B55:E58" si="4">(B31*100)/$E31</f>
        <v>26.890605712156688</v>
      </c>
      <c r="C55" s="230">
        <f t="shared" si="4"/>
        <v>72.375220744363787</v>
      </c>
      <c r="D55" s="230">
        <f t="shared" si="4"/>
        <v>0.73417354347952091</v>
      </c>
      <c r="E55" s="230">
        <f t="shared" si="4"/>
        <v>100</v>
      </c>
      <c r="F55" s="221"/>
      <c r="G55" s="230">
        <f t="shared" ref="G55:J58" si="5">(G31*100)/$J31</f>
        <v>19.654035817795911</v>
      </c>
      <c r="H55" s="230">
        <f t="shared" si="5"/>
        <v>59.546538667345651</v>
      </c>
      <c r="I55" s="230">
        <f t="shared" si="5"/>
        <v>20.799425514858438</v>
      </c>
      <c r="J55" s="230">
        <f t="shared" si="5"/>
        <v>100</v>
      </c>
      <c r="K55" s="457"/>
      <c r="L55" s="457"/>
      <c r="M55" s="457"/>
      <c r="N55" s="457"/>
    </row>
    <row r="56" spans="1:18" s="79" customFormat="1" ht="10" customHeight="1">
      <c r="A56" s="231">
        <v>2016</v>
      </c>
      <c r="B56" s="230">
        <f t="shared" si="4"/>
        <v>24.371718944444531</v>
      </c>
      <c r="C56" s="230">
        <f t="shared" si="4"/>
        <v>75.025646549107009</v>
      </c>
      <c r="D56" s="230">
        <f t="shared" si="4"/>
        <v>0.60263450644846372</v>
      </c>
      <c r="E56" s="230">
        <f t="shared" si="4"/>
        <v>100</v>
      </c>
      <c r="F56" s="221"/>
      <c r="G56" s="230">
        <f t="shared" si="5"/>
        <v>18.845787151685403</v>
      </c>
      <c r="H56" s="230">
        <f t="shared" si="5"/>
        <v>59.337760782976709</v>
      </c>
      <c r="I56" s="230">
        <f t="shared" si="5"/>
        <v>21.816452065337888</v>
      </c>
      <c r="J56" s="230">
        <f t="shared" si="5"/>
        <v>100</v>
      </c>
      <c r="K56" s="457"/>
      <c r="L56" s="457"/>
      <c r="M56" s="457"/>
      <c r="N56" s="457"/>
    </row>
    <row r="57" spans="1:18" s="79" customFormat="1" ht="10" customHeight="1">
      <c r="A57" s="218">
        <v>2017</v>
      </c>
      <c r="B57" s="230">
        <f t="shared" si="4"/>
        <v>23.767354260484002</v>
      </c>
      <c r="C57" s="230">
        <f t="shared" si="4"/>
        <v>75.799634201701267</v>
      </c>
      <c r="D57" s="230">
        <f t="shared" si="4"/>
        <v>0.4330115378147289</v>
      </c>
      <c r="E57" s="230">
        <f t="shared" si="4"/>
        <v>100</v>
      </c>
      <c r="G57" s="230">
        <f t="shared" si="5"/>
        <v>18.185928797512435</v>
      </c>
      <c r="H57" s="230">
        <f t="shared" si="5"/>
        <v>58.901382433176678</v>
      </c>
      <c r="I57" s="230">
        <f t="shared" si="5"/>
        <v>22.912688769310883</v>
      </c>
      <c r="J57" s="230">
        <f t="shared" si="5"/>
        <v>100</v>
      </c>
      <c r="K57" s="457"/>
      <c r="L57" s="457"/>
      <c r="M57" s="457"/>
      <c r="N57" s="457"/>
    </row>
    <row r="58" spans="1:18" s="79" customFormat="1" ht="10" customHeight="1">
      <c r="A58" s="218">
        <v>2018</v>
      </c>
      <c r="B58" s="230">
        <f t="shared" si="4"/>
        <v>24.434078151482638</v>
      </c>
      <c r="C58" s="230">
        <f t="shared" si="4"/>
        <v>75.254028365004714</v>
      </c>
      <c r="D58" s="230">
        <f t="shared" si="4"/>
        <v>0.31189348351264662</v>
      </c>
      <c r="E58" s="230">
        <f t="shared" si="4"/>
        <v>100</v>
      </c>
      <c r="G58" s="230">
        <f t="shared" si="5"/>
        <v>17.216299311867541</v>
      </c>
      <c r="H58" s="230">
        <f t="shared" si="5"/>
        <v>57.848583987764542</v>
      </c>
      <c r="I58" s="230">
        <f t="shared" si="5"/>
        <v>24.935116700367914</v>
      </c>
      <c r="J58" s="230">
        <f t="shared" si="5"/>
        <v>100</v>
      </c>
      <c r="K58" s="457"/>
      <c r="L58" s="457"/>
      <c r="M58" s="457"/>
      <c r="N58" s="457"/>
    </row>
    <row r="59" spans="1:18" ht="3" customHeight="1">
      <c r="A59" s="232"/>
      <c r="B59" s="232"/>
      <c r="C59" s="233"/>
      <c r="D59" s="232"/>
      <c r="E59" s="232"/>
      <c r="F59" s="232"/>
      <c r="G59" s="232"/>
      <c r="H59" s="232"/>
      <c r="I59" s="232"/>
      <c r="J59" s="232"/>
      <c r="N59" s="457"/>
      <c r="O59" s="79"/>
      <c r="P59" s="79"/>
      <c r="Q59" s="79"/>
      <c r="R59" s="79"/>
    </row>
    <row r="60" spans="1:18" ht="3" customHeight="1">
      <c r="A60" s="234"/>
      <c r="B60" s="234"/>
      <c r="C60" s="235"/>
      <c r="D60" s="234"/>
      <c r="E60" s="234"/>
      <c r="F60" s="234"/>
      <c r="G60" s="234"/>
      <c r="H60" s="234"/>
      <c r="I60" s="234"/>
      <c r="J60" s="234"/>
      <c r="N60" s="457"/>
    </row>
    <row r="61" spans="1:18" s="210" customFormat="1" ht="10" customHeight="1">
      <c r="A61" s="210" t="s">
        <v>632</v>
      </c>
      <c r="B61" s="236"/>
    </row>
    <row r="62" spans="1:18" s="210" customFormat="1" ht="10" customHeight="1">
      <c r="A62" s="237" t="s">
        <v>264</v>
      </c>
    </row>
    <row r="63" spans="1:18" s="210" customFormat="1" ht="10" customHeight="1">
      <c r="A63" s="824" t="s">
        <v>265</v>
      </c>
      <c r="B63" s="824"/>
      <c r="C63" s="824"/>
      <c r="D63" s="824"/>
      <c r="E63" s="824"/>
      <c r="F63" s="824"/>
      <c r="G63" s="824"/>
      <c r="H63" s="824"/>
      <c r="I63" s="824"/>
      <c r="J63" s="824"/>
    </row>
    <row r="64" spans="1:18" s="210" customFormat="1" ht="20.149999999999999" customHeight="1">
      <c r="A64" s="821"/>
      <c r="B64" s="821"/>
      <c r="C64" s="821"/>
      <c r="D64" s="821"/>
      <c r="E64" s="821"/>
      <c r="F64" s="821"/>
      <c r="G64" s="821"/>
      <c r="H64" s="821"/>
      <c r="I64" s="821"/>
      <c r="J64" s="821"/>
      <c r="K64" s="230"/>
      <c r="L64" s="230"/>
      <c r="M64" s="230"/>
      <c r="N64" s="230"/>
      <c r="O64" s="230"/>
    </row>
    <row r="65" spans="1:18">
      <c r="A65" s="238"/>
      <c r="B65" s="238"/>
      <c r="C65" s="239"/>
      <c r="D65" s="238"/>
      <c r="E65" s="238"/>
      <c r="F65" s="238"/>
      <c r="G65" s="238"/>
      <c r="H65" s="238"/>
      <c r="I65" s="238"/>
      <c r="J65" s="238"/>
      <c r="K65" s="230"/>
      <c r="L65" s="230"/>
      <c r="M65" s="230"/>
      <c r="N65" s="230"/>
      <c r="O65" s="230"/>
    </row>
    <row r="66" spans="1:18">
      <c r="A66" s="238"/>
      <c r="B66" s="238"/>
      <c r="C66" s="239"/>
      <c r="D66" s="238"/>
      <c r="E66" s="238"/>
      <c r="F66" s="238"/>
      <c r="G66" s="238"/>
      <c r="H66" s="238"/>
      <c r="I66" s="238"/>
      <c r="J66" s="238"/>
      <c r="K66" s="230"/>
      <c r="L66" s="230"/>
      <c r="M66" s="230"/>
      <c r="N66" s="230"/>
      <c r="O66" s="230"/>
    </row>
    <row r="67" spans="1:18">
      <c r="A67" s="238"/>
      <c r="B67" s="238"/>
      <c r="C67" s="239"/>
      <c r="D67" s="238"/>
      <c r="E67" s="238"/>
      <c r="F67" s="238"/>
      <c r="G67" s="238"/>
      <c r="H67" s="238"/>
      <c r="I67" s="238"/>
      <c r="J67" s="238"/>
      <c r="K67" s="230"/>
      <c r="L67" s="230"/>
      <c r="M67" s="230"/>
      <c r="N67" s="230"/>
      <c r="O67" s="230"/>
    </row>
    <row r="68" spans="1:18">
      <c r="A68" s="238"/>
      <c r="B68" s="238"/>
      <c r="C68" s="239"/>
      <c r="D68" s="238"/>
      <c r="E68" s="238"/>
      <c r="F68" s="238"/>
      <c r="G68" s="238"/>
      <c r="H68" s="238"/>
      <c r="I68" s="238"/>
      <c r="J68" s="238"/>
      <c r="K68" s="230"/>
      <c r="L68" s="230"/>
      <c r="M68" s="230"/>
      <c r="N68" s="230"/>
      <c r="O68" s="230"/>
      <c r="P68" s="230"/>
      <c r="Q68" s="230"/>
      <c r="R68" s="230"/>
    </row>
    <row r="69" spans="1:18">
      <c r="A69" s="238"/>
      <c r="B69" s="238"/>
      <c r="C69" s="239"/>
      <c r="D69" s="238"/>
      <c r="E69" s="238"/>
      <c r="F69" s="238"/>
      <c r="G69" s="238"/>
      <c r="H69" s="238"/>
      <c r="I69" s="238"/>
      <c r="J69" s="238"/>
      <c r="K69" s="230"/>
      <c r="L69" s="230"/>
      <c r="M69" s="230"/>
      <c r="N69" s="230"/>
      <c r="O69" s="230"/>
      <c r="P69" s="230"/>
      <c r="Q69" s="230"/>
      <c r="R69" s="230"/>
    </row>
    <row r="70" spans="1:18">
      <c r="A70" s="238"/>
      <c r="B70" s="238"/>
      <c r="C70" s="239"/>
      <c r="D70" s="238"/>
      <c r="E70" s="238"/>
      <c r="F70" s="238"/>
      <c r="G70" s="238"/>
      <c r="H70" s="238"/>
      <c r="I70" s="238"/>
      <c r="J70" s="238"/>
      <c r="K70" s="230"/>
      <c r="L70" s="230"/>
      <c r="M70" s="230"/>
      <c r="N70" s="230"/>
      <c r="O70" s="230"/>
      <c r="P70" s="230"/>
      <c r="Q70" s="230"/>
      <c r="R70" s="230"/>
    </row>
    <row r="71" spans="1:18">
      <c r="A71" s="238"/>
      <c r="B71" s="238"/>
      <c r="C71" s="239"/>
      <c r="D71" s="238"/>
      <c r="E71" s="238"/>
      <c r="F71" s="238"/>
      <c r="G71" s="238"/>
      <c r="H71" s="238"/>
      <c r="I71" s="238"/>
      <c r="J71" s="238"/>
      <c r="K71" s="230"/>
      <c r="L71" s="230"/>
      <c r="M71" s="230"/>
      <c r="N71" s="230"/>
      <c r="O71" s="230"/>
      <c r="P71" s="230"/>
      <c r="Q71" s="230"/>
      <c r="R71" s="230"/>
    </row>
    <row r="72" spans="1:18">
      <c r="A72" s="238"/>
      <c r="B72" s="238"/>
      <c r="C72" s="239"/>
      <c r="D72" s="238"/>
      <c r="E72" s="238"/>
      <c r="F72" s="238"/>
      <c r="G72" s="238"/>
      <c r="H72" s="238"/>
      <c r="I72" s="238"/>
      <c r="J72" s="238"/>
      <c r="K72" s="230"/>
      <c r="L72" s="230"/>
      <c r="M72" s="230"/>
      <c r="N72" s="230"/>
      <c r="O72" s="230"/>
      <c r="P72" s="230"/>
      <c r="Q72" s="230"/>
      <c r="R72" s="230"/>
    </row>
    <row r="73" spans="1:18">
      <c r="A73" s="238"/>
      <c r="B73" s="238"/>
      <c r="C73" s="239"/>
      <c r="D73" s="238"/>
      <c r="E73" s="238"/>
      <c r="F73" s="238"/>
      <c r="G73" s="238"/>
      <c r="H73" s="238"/>
      <c r="I73" s="238"/>
      <c r="J73" s="238"/>
      <c r="K73" s="230"/>
      <c r="L73" s="230"/>
      <c r="M73" s="230"/>
      <c r="N73" s="230"/>
      <c r="O73" s="230"/>
      <c r="P73" s="230"/>
      <c r="Q73" s="230"/>
      <c r="R73" s="230"/>
    </row>
    <row r="74" spans="1:18">
      <c r="A74" s="238"/>
      <c r="B74" s="238"/>
      <c r="C74" s="239"/>
      <c r="D74" s="238"/>
      <c r="E74" s="238"/>
      <c r="F74" s="238"/>
      <c r="G74" s="238"/>
      <c r="H74" s="238"/>
      <c r="I74" s="238"/>
      <c r="J74" s="238"/>
      <c r="K74" s="230"/>
      <c r="L74" s="230"/>
      <c r="M74" s="230"/>
      <c r="N74" s="230"/>
      <c r="O74" s="230"/>
      <c r="P74" s="230"/>
      <c r="Q74" s="230"/>
      <c r="R74" s="230"/>
    </row>
    <row r="75" spans="1:18">
      <c r="A75" s="238"/>
      <c r="B75" s="238"/>
      <c r="C75" s="239"/>
      <c r="D75" s="238"/>
      <c r="E75" s="238"/>
      <c r="F75" s="238"/>
      <c r="G75" s="238"/>
      <c r="H75" s="238"/>
      <c r="I75" s="238"/>
      <c r="J75" s="238"/>
      <c r="K75" s="230"/>
      <c r="L75" s="230"/>
      <c r="M75" s="230"/>
      <c r="N75" s="230"/>
      <c r="O75" s="230"/>
      <c r="P75" s="230"/>
      <c r="Q75" s="230"/>
      <c r="R75" s="230"/>
    </row>
    <row r="76" spans="1:18">
      <c r="A76" s="238"/>
      <c r="B76" s="238"/>
      <c r="C76" s="239"/>
      <c r="D76" s="238"/>
      <c r="E76" s="238"/>
      <c r="F76" s="238"/>
      <c r="G76" s="238"/>
      <c r="H76" s="238"/>
      <c r="I76" s="238"/>
      <c r="J76" s="238"/>
      <c r="K76" s="230"/>
      <c r="L76" s="230"/>
      <c r="M76" s="230"/>
      <c r="N76" s="230"/>
      <c r="O76" s="230"/>
      <c r="P76" s="230"/>
      <c r="Q76" s="230"/>
      <c r="R76" s="230"/>
    </row>
    <row r="77" spans="1:18">
      <c r="A77" s="238"/>
      <c r="B77" s="238"/>
      <c r="C77" s="239"/>
      <c r="D77" s="238"/>
      <c r="E77" s="238"/>
      <c r="F77" s="238"/>
      <c r="G77" s="238"/>
      <c r="H77" s="238"/>
      <c r="I77" s="238"/>
      <c r="J77" s="238"/>
      <c r="K77" s="230"/>
      <c r="L77" s="230"/>
      <c r="M77" s="230"/>
      <c r="N77" s="230"/>
      <c r="O77" s="230"/>
      <c r="P77" s="230"/>
      <c r="Q77" s="230"/>
      <c r="R77" s="230"/>
    </row>
    <row r="78" spans="1:18">
      <c r="A78" s="238"/>
      <c r="B78" s="238"/>
      <c r="C78" s="239"/>
      <c r="D78" s="238"/>
      <c r="E78" s="238"/>
      <c r="F78" s="238"/>
      <c r="G78" s="238"/>
      <c r="H78" s="238"/>
      <c r="I78" s="238"/>
      <c r="J78" s="238"/>
      <c r="K78" s="230"/>
      <c r="L78" s="230"/>
      <c r="M78" s="230"/>
      <c r="N78" s="230"/>
      <c r="O78" s="230"/>
      <c r="P78" s="230"/>
      <c r="Q78" s="230"/>
      <c r="R78" s="230"/>
    </row>
    <row r="79" spans="1:18">
      <c r="A79" s="238"/>
      <c r="B79" s="238"/>
      <c r="C79" s="239"/>
      <c r="D79" s="238"/>
      <c r="E79" s="238"/>
      <c r="F79" s="238"/>
      <c r="G79" s="238"/>
      <c r="H79" s="238"/>
      <c r="I79" s="238"/>
      <c r="J79" s="238"/>
      <c r="K79" s="230"/>
      <c r="L79" s="230"/>
      <c r="M79" s="230"/>
      <c r="N79" s="230"/>
      <c r="O79" s="230"/>
      <c r="P79" s="230"/>
      <c r="Q79" s="230"/>
      <c r="R79" s="230"/>
    </row>
    <row r="80" spans="1:18">
      <c r="A80" s="238"/>
      <c r="B80" s="238"/>
      <c r="C80" s="239"/>
      <c r="D80" s="238"/>
      <c r="E80" s="238"/>
      <c r="F80" s="238"/>
      <c r="G80" s="238"/>
      <c r="H80" s="238"/>
      <c r="I80" s="238"/>
      <c r="J80" s="238"/>
      <c r="K80" s="230"/>
      <c r="L80" s="230"/>
      <c r="M80" s="230"/>
      <c r="N80" s="230"/>
      <c r="O80" s="230"/>
      <c r="P80" s="230"/>
      <c r="Q80" s="230"/>
      <c r="R80" s="230"/>
    </row>
    <row r="81" spans="1:18">
      <c r="A81" s="238"/>
      <c r="B81" s="238"/>
      <c r="C81" s="239"/>
      <c r="D81" s="238"/>
      <c r="E81" s="238"/>
      <c r="F81" s="238"/>
      <c r="G81" s="238"/>
      <c r="H81" s="238"/>
      <c r="I81" s="238"/>
      <c r="J81" s="238"/>
      <c r="K81" s="230"/>
      <c r="L81" s="230"/>
      <c r="M81" s="230"/>
      <c r="N81" s="230"/>
      <c r="O81" s="230"/>
      <c r="P81" s="230"/>
      <c r="Q81" s="230"/>
      <c r="R81" s="230"/>
    </row>
    <row r="82" spans="1:18">
      <c r="A82" s="238"/>
      <c r="B82" s="238"/>
      <c r="C82" s="239"/>
      <c r="D82" s="238"/>
      <c r="E82" s="238"/>
      <c r="F82" s="238"/>
      <c r="G82" s="238"/>
      <c r="H82" s="238"/>
      <c r="I82" s="238"/>
      <c r="J82" s="238"/>
      <c r="K82" s="230"/>
      <c r="L82" s="230"/>
      <c r="M82" s="230"/>
      <c r="N82" s="230"/>
      <c r="O82" s="230"/>
      <c r="P82" s="230"/>
      <c r="Q82" s="230"/>
      <c r="R82" s="230"/>
    </row>
    <row r="83" spans="1:18">
      <c r="A83" s="238"/>
      <c r="B83" s="238"/>
      <c r="C83" s="239"/>
      <c r="D83" s="238"/>
      <c r="E83" s="238"/>
      <c r="F83" s="238"/>
      <c r="G83" s="238"/>
      <c r="H83" s="238"/>
      <c r="I83" s="238"/>
      <c r="J83" s="238"/>
      <c r="K83" s="230"/>
      <c r="L83" s="230"/>
      <c r="M83" s="230"/>
      <c r="N83" s="230"/>
      <c r="O83" s="230"/>
      <c r="P83" s="230"/>
      <c r="Q83" s="230"/>
      <c r="R83" s="230"/>
    </row>
    <row r="84" spans="1:18">
      <c r="A84" s="238"/>
      <c r="B84" s="238"/>
      <c r="C84" s="239"/>
      <c r="D84" s="238"/>
      <c r="E84" s="238"/>
      <c r="F84" s="238"/>
      <c r="G84" s="238"/>
      <c r="H84" s="238"/>
      <c r="I84" s="238"/>
      <c r="J84" s="238"/>
      <c r="K84" s="230"/>
      <c r="L84" s="230"/>
      <c r="M84" s="230"/>
      <c r="N84" s="230"/>
      <c r="O84" s="230"/>
      <c r="P84" s="230"/>
      <c r="Q84" s="230"/>
      <c r="R84" s="230"/>
    </row>
    <row r="85" spans="1:18">
      <c r="A85" s="238"/>
      <c r="B85" s="238"/>
      <c r="C85" s="239"/>
      <c r="D85" s="238"/>
      <c r="E85" s="238"/>
      <c r="F85" s="238"/>
      <c r="G85" s="238"/>
      <c r="H85" s="238"/>
      <c r="I85" s="238"/>
      <c r="J85" s="238"/>
      <c r="K85" s="230"/>
      <c r="L85" s="230"/>
      <c r="M85" s="230"/>
      <c r="N85" s="230"/>
      <c r="O85" s="230"/>
      <c r="P85" s="230"/>
      <c r="Q85" s="230"/>
      <c r="R85" s="230"/>
    </row>
    <row r="86" spans="1:18">
      <c r="A86" s="238"/>
      <c r="B86" s="238"/>
      <c r="C86" s="239"/>
      <c r="D86" s="238"/>
      <c r="E86" s="238"/>
      <c r="F86" s="238"/>
      <c r="G86" s="238"/>
      <c r="H86" s="238"/>
      <c r="I86" s="238"/>
      <c r="J86" s="238"/>
      <c r="K86" s="230"/>
      <c r="L86" s="230"/>
      <c r="M86" s="230"/>
      <c r="N86" s="230"/>
      <c r="O86" s="230"/>
      <c r="P86" s="230"/>
      <c r="Q86" s="230"/>
      <c r="R86" s="230"/>
    </row>
    <row r="87" spans="1:18">
      <c r="A87" s="238"/>
      <c r="B87" s="238"/>
      <c r="C87" s="239"/>
      <c r="D87" s="238"/>
      <c r="E87" s="238"/>
      <c r="F87" s="238"/>
      <c r="G87" s="238"/>
      <c r="H87" s="238"/>
      <c r="I87" s="238"/>
      <c r="J87" s="238"/>
      <c r="K87" s="230"/>
      <c r="L87" s="230"/>
      <c r="M87" s="230"/>
      <c r="N87" s="230"/>
      <c r="O87" s="230"/>
      <c r="P87" s="230"/>
      <c r="Q87" s="230"/>
      <c r="R87" s="230"/>
    </row>
    <row r="88" spans="1:18">
      <c r="A88" s="238"/>
      <c r="B88" s="238"/>
      <c r="C88" s="239"/>
      <c r="D88" s="238"/>
      <c r="E88" s="238"/>
      <c r="F88" s="238"/>
      <c r="G88" s="238"/>
      <c r="H88" s="238"/>
      <c r="I88" s="238"/>
      <c r="J88" s="238"/>
      <c r="K88" s="230"/>
      <c r="L88" s="230"/>
      <c r="M88" s="230"/>
      <c r="N88" s="230"/>
      <c r="O88" s="230"/>
      <c r="P88" s="230"/>
      <c r="Q88" s="230"/>
      <c r="R88" s="230"/>
    </row>
    <row r="89" spans="1:18">
      <c r="A89" s="238"/>
      <c r="B89" s="238"/>
      <c r="C89" s="239"/>
      <c r="D89" s="238"/>
      <c r="E89" s="238"/>
      <c r="F89" s="238"/>
      <c r="G89" s="238"/>
      <c r="H89" s="238"/>
      <c r="I89" s="238"/>
      <c r="J89" s="238"/>
      <c r="K89" s="230"/>
      <c r="L89" s="230"/>
      <c r="M89" s="230"/>
      <c r="N89" s="230"/>
      <c r="O89" s="230"/>
      <c r="P89" s="230"/>
      <c r="Q89" s="230"/>
      <c r="R89" s="230"/>
    </row>
    <row r="90" spans="1:18">
      <c r="A90" s="238"/>
      <c r="B90" s="238"/>
      <c r="C90" s="239"/>
      <c r="D90" s="238"/>
      <c r="E90" s="238"/>
      <c r="F90" s="238"/>
      <c r="G90" s="238"/>
      <c r="H90" s="238"/>
      <c r="I90" s="238"/>
      <c r="J90" s="238"/>
      <c r="K90" s="230"/>
      <c r="L90" s="230"/>
      <c r="M90" s="230"/>
      <c r="N90" s="230"/>
      <c r="O90" s="230"/>
      <c r="P90" s="230"/>
      <c r="Q90" s="230"/>
      <c r="R90" s="230"/>
    </row>
    <row r="91" spans="1:18">
      <c r="A91" s="238"/>
      <c r="B91" s="238"/>
      <c r="C91" s="239"/>
      <c r="D91" s="238"/>
      <c r="E91" s="238"/>
      <c r="F91" s="238"/>
      <c r="G91" s="238"/>
      <c r="H91" s="238"/>
      <c r="I91" s="238"/>
      <c r="J91" s="238"/>
      <c r="K91" s="230"/>
      <c r="L91" s="230"/>
      <c r="M91" s="230"/>
      <c r="N91" s="230"/>
      <c r="O91" s="230"/>
      <c r="P91" s="230"/>
      <c r="Q91" s="230"/>
      <c r="R91" s="230"/>
    </row>
    <row r="92" spans="1:18">
      <c r="A92" s="238"/>
      <c r="B92" s="238"/>
      <c r="C92" s="239"/>
      <c r="D92" s="238"/>
      <c r="E92" s="238"/>
      <c r="F92" s="238"/>
      <c r="G92" s="238"/>
      <c r="H92" s="238"/>
      <c r="I92" s="238"/>
      <c r="J92" s="238"/>
      <c r="K92" s="230"/>
      <c r="L92" s="230"/>
      <c r="M92" s="230"/>
      <c r="N92" s="230"/>
      <c r="O92" s="230"/>
      <c r="P92" s="230"/>
      <c r="Q92" s="230"/>
      <c r="R92" s="230"/>
    </row>
    <row r="93" spans="1:18">
      <c r="A93" s="238"/>
      <c r="B93" s="238"/>
      <c r="C93" s="239"/>
      <c r="D93" s="238"/>
      <c r="E93" s="238"/>
      <c r="F93" s="238"/>
      <c r="G93" s="238"/>
      <c r="H93" s="238"/>
      <c r="I93" s="238"/>
      <c r="J93" s="238"/>
      <c r="K93" s="230"/>
      <c r="L93" s="230"/>
      <c r="M93" s="230"/>
      <c r="N93" s="230"/>
      <c r="O93" s="230"/>
      <c r="P93" s="230"/>
      <c r="Q93" s="230"/>
      <c r="R93" s="230"/>
    </row>
    <row r="94" spans="1:18">
      <c r="A94" s="238"/>
      <c r="B94" s="238"/>
      <c r="C94" s="239"/>
      <c r="D94" s="238"/>
      <c r="E94" s="238"/>
      <c r="F94" s="238"/>
      <c r="G94" s="238"/>
      <c r="H94" s="238"/>
      <c r="I94" s="238"/>
      <c r="J94" s="238"/>
      <c r="K94" s="230"/>
      <c r="L94" s="230"/>
      <c r="M94" s="230"/>
      <c r="N94" s="230"/>
      <c r="O94" s="230"/>
      <c r="P94" s="230"/>
      <c r="Q94" s="230"/>
      <c r="R94" s="230"/>
    </row>
    <row r="95" spans="1:18">
      <c r="A95" s="238"/>
      <c r="B95" s="238"/>
      <c r="C95" s="239"/>
      <c r="D95" s="238"/>
      <c r="E95" s="238"/>
      <c r="F95" s="238"/>
      <c r="G95" s="238"/>
      <c r="H95" s="238"/>
      <c r="I95" s="238"/>
      <c r="J95" s="238"/>
      <c r="K95" s="230"/>
      <c r="L95" s="230"/>
      <c r="M95" s="230"/>
      <c r="N95" s="230"/>
      <c r="O95" s="230"/>
      <c r="P95" s="230"/>
      <c r="Q95" s="230"/>
      <c r="R95" s="230"/>
    </row>
    <row r="96" spans="1:18">
      <c r="A96" s="238"/>
      <c r="B96" s="238"/>
      <c r="C96" s="239"/>
      <c r="D96" s="238"/>
      <c r="E96" s="238"/>
      <c r="F96" s="238"/>
      <c r="G96" s="238"/>
      <c r="H96" s="238"/>
      <c r="I96" s="238"/>
      <c r="J96" s="238"/>
      <c r="K96" s="230"/>
      <c r="L96" s="230"/>
      <c r="M96" s="230"/>
      <c r="N96" s="230"/>
      <c r="O96" s="230"/>
      <c r="P96" s="230"/>
      <c r="Q96" s="230"/>
      <c r="R96" s="230"/>
    </row>
    <row r="97" spans="1:18">
      <c r="A97" s="238"/>
      <c r="B97" s="238"/>
      <c r="C97" s="239"/>
      <c r="D97" s="238"/>
      <c r="E97" s="238"/>
      <c r="F97" s="238"/>
      <c r="G97" s="238"/>
      <c r="H97" s="238"/>
      <c r="I97" s="238"/>
      <c r="J97" s="238"/>
      <c r="K97" s="230"/>
      <c r="L97" s="230"/>
      <c r="M97" s="230"/>
      <c r="N97" s="230"/>
      <c r="O97" s="230"/>
      <c r="P97" s="230"/>
      <c r="Q97" s="230"/>
      <c r="R97" s="230"/>
    </row>
    <row r="98" spans="1:18">
      <c r="A98" s="238"/>
      <c r="B98" s="238"/>
      <c r="C98" s="239"/>
      <c r="D98" s="238"/>
      <c r="E98" s="238"/>
      <c r="F98" s="238"/>
      <c r="G98" s="238"/>
      <c r="H98" s="238"/>
      <c r="I98" s="238"/>
      <c r="J98" s="238"/>
      <c r="K98" s="230"/>
      <c r="L98" s="230"/>
      <c r="M98" s="230"/>
      <c r="N98" s="230"/>
      <c r="O98" s="230"/>
      <c r="P98" s="230"/>
      <c r="Q98" s="230"/>
      <c r="R98" s="230"/>
    </row>
    <row r="99" spans="1:18">
      <c r="A99" s="238"/>
      <c r="B99" s="238"/>
      <c r="C99" s="239"/>
      <c r="D99" s="238"/>
      <c r="E99" s="238"/>
      <c r="F99" s="238"/>
      <c r="G99" s="238"/>
      <c r="H99" s="238"/>
      <c r="I99" s="238"/>
      <c r="J99" s="238"/>
      <c r="K99" s="230"/>
      <c r="L99" s="230"/>
      <c r="M99" s="230"/>
      <c r="N99" s="230"/>
      <c r="O99" s="230"/>
      <c r="P99" s="230"/>
      <c r="Q99" s="230"/>
      <c r="R99" s="230"/>
    </row>
    <row r="100" spans="1:18">
      <c r="A100" s="238"/>
      <c r="B100" s="238"/>
      <c r="C100" s="239"/>
      <c r="D100" s="238"/>
      <c r="E100" s="238"/>
      <c r="F100" s="238"/>
      <c r="G100" s="238"/>
      <c r="H100" s="238"/>
      <c r="I100" s="238"/>
      <c r="J100" s="238"/>
      <c r="K100" s="230"/>
      <c r="L100" s="230"/>
      <c r="M100" s="230"/>
      <c r="N100" s="230"/>
      <c r="O100" s="230"/>
      <c r="P100" s="230"/>
      <c r="Q100" s="230"/>
      <c r="R100" s="230"/>
    </row>
    <row r="101" spans="1:18">
      <c r="A101" s="238"/>
      <c r="B101" s="238"/>
      <c r="C101" s="239"/>
      <c r="D101" s="238"/>
      <c r="E101" s="238"/>
      <c r="F101" s="238"/>
      <c r="G101" s="238"/>
      <c r="H101" s="238"/>
      <c r="I101" s="238"/>
      <c r="J101" s="238"/>
      <c r="K101" s="230"/>
      <c r="L101" s="230"/>
      <c r="M101" s="230"/>
      <c r="N101" s="230"/>
      <c r="O101" s="230"/>
      <c r="P101" s="230"/>
      <c r="Q101" s="230"/>
      <c r="R101" s="230"/>
    </row>
    <row r="102" spans="1:18">
      <c r="A102" s="238"/>
      <c r="B102" s="238"/>
      <c r="C102" s="239"/>
      <c r="D102" s="238"/>
      <c r="E102" s="238"/>
      <c r="F102" s="238"/>
      <c r="G102" s="238"/>
      <c r="H102" s="238"/>
      <c r="I102" s="238"/>
      <c r="J102" s="238"/>
      <c r="K102" s="230"/>
      <c r="L102" s="230"/>
      <c r="M102" s="230"/>
      <c r="N102" s="230"/>
      <c r="O102" s="230"/>
      <c r="P102" s="230"/>
      <c r="Q102" s="230"/>
      <c r="R102" s="230"/>
    </row>
    <row r="103" spans="1:18">
      <c r="A103" s="238"/>
      <c r="B103" s="238"/>
      <c r="C103" s="239"/>
      <c r="D103" s="238"/>
      <c r="E103" s="238"/>
      <c r="F103" s="238"/>
      <c r="G103" s="238"/>
      <c r="H103" s="238"/>
      <c r="I103" s="238"/>
      <c r="J103" s="238"/>
      <c r="K103" s="230"/>
      <c r="L103" s="230"/>
      <c r="M103" s="230"/>
      <c r="N103" s="230"/>
      <c r="O103" s="230"/>
      <c r="P103" s="230"/>
      <c r="Q103" s="230"/>
      <c r="R103" s="230"/>
    </row>
    <row r="104" spans="1:18">
      <c r="A104" s="238"/>
      <c r="B104" s="238"/>
      <c r="C104" s="239"/>
      <c r="D104" s="238"/>
      <c r="E104" s="238"/>
      <c r="F104" s="238"/>
      <c r="G104" s="238"/>
      <c r="H104" s="238"/>
      <c r="I104" s="238"/>
      <c r="J104" s="238"/>
    </row>
    <row r="105" spans="1:18">
      <c r="A105" s="238"/>
      <c r="B105" s="238"/>
      <c r="C105" s="239"/>
      <c r="D105" s="238"/>
      <c r="E105" s="238"/>
      <c r="F105" s="238"/>
      <c r="G105" s="238"/>
      <c r="H105" s="238"/>
      <c r="I105" s="238"/>
      <c r="J105" s="238"/>
    </row>
    <row r="106" spans="1:18">
      <c r="A106" s="238"/>
      <c r="B106" s="238"/>
      <c r="C106" s="239"/>
      <c r="D106" s="238"/>
      <c r="E106" s="238"/>
      <c r="F106" s="238"/>
      <c r="G106" s="238"/>
      <c r="H106" s="238"/>
      <c r="I106" s="238"/>
      <c r="J106" s="238"/>
    </row>
    <row r="107" spans="1:18">
      <c r="A107" s="238"/>
      <c r="B107" s="238"/>
      <c r="C107" s="239"/>
      <c r="D107" s="238"/>
      <c r="E107" s="238"/>
      <c r="F107" s="238"/>
      <c r="G107" s="238"/>
      <c r="H107" s="238"/>
      <c r="I107" s="238"/>
      <c r="J107" s="238"/>
    </row>
    <row r="108" spans="1:18">
      <c r="A108" s="238"/>
      <c r="B108" s="238"/>
      <c r="C108" s="239"/>
      <c r="D108" s="238"/>
      <c r="E108" s="238"/>
      <c r="F108" s="238"/>
      <c r="G108" s="238"/>
      <c r="H108" s="238"/>
      <c r="I108" s="238"/>
      <c r="J108" s="238"/>
    </row>
    <row r="109" spans="1:18">
      <c r="A109" s="238"/>
      <c r="B109" s="238"/>
      <c r="C109" s="239"/>
      <c r="D109" s="238"/>
      <c r="E109" s="238"/>
      <c r="F109" s="238"/>
      <c r="G109" s="238"/>
      <c r="H109" s="238"/>
      <c r="I109" s="238"/>
      <c r="J109" s="238"/>
    </row>
    <row r="110" spans="1:18">
      <c r="A110" s="238"/>
      <c r="B110" s="238"/>
      <c r="C110" s="239"/>
      <c r="D110" s="238"/>
      <c r="E110" s="238"/>
      <c r="F110" s="238"/>
      <c r="G110" s="238"/>
      <c r="H110" s="238"/>
      <c r="I110" s="238"/>
      <c r="J110" s="238"/>
    </row>
    <row r="111" spans="1:18">
      <c r="A111" s="238"/>
      <c r="B111" s="238"/>
      <c r="C111" s="239"/>
      <c r="D111" s="238"/>
      <c r="E111" s="238"/>
      <c r="F111" s="238"/>
      <c r="G111" s="238"/>
      <c r="H111" s="238"/>
      <c r="I111" s="238"/>
      <c r="J111" s="238"/>
    </row>
    <row r="112" spans="1:18">
      <c r="A112" s="238"/>
      <c r="B112" s="238"/>
      <c r="C112" s="239"/>
      <c r="D112" s="238"/>
      <c r="E112" s="238"/>
      <c r="F112" s="238"/>
      <c r="G112" s="238"/>
      <c r="H112" s="238"/>
      <c r="I112" s="238"/>
      <c r="J112" s="238"/>
    </row>
    <row r="113" spans="1:10">
      <c r="A113" s="238"/>
      <c r="B113" s="238"/>
      <c r="C113" s="239"/>
      <c r="D113" s="238"/>
      <c r="E113" s="238"/>
      <c r="F113" s="238"/>
      <c r="G113" s="238"/>
      <c r="H113" s="238"/>
      <c r="I113" s="238"/>
      <c r="J113" s="238"/>
    </row>
    <row r="114" spans="1:10">
      <c r="A114" s="238"/>
      <c r="B114" s="238"/>
      <c r="C114" s="239"/>
      <c r="D114" s="238"/>
      <c r="E114" s="238"/>
      <c r="F114" s="238"/>
      <c r="G114" s="238"/>
      <c r="H114" s="238"/>
      <c r="I114" s="238"/>
      <c r="J114" s="238"/>
    </row>
    <row r="115" spans="1:10">
      <c r="A115" s="238"/>
      <c r="B115" s="238"/>
      <c r="C115" s="239"/>
      <c r="D115" s="238"/>
      <c r="E115" s="238"/>
      <c r="F115" s="238"/>
      <c r="G115" s="238"/>
      <c r="H115" s="238"/>
      <c r="I115" s="238"/>
      <c r="J115" s="238"/>
    </row>
    <row r="116" spans="1:10">
      <c r="A116" s="238"/>
      <c r="B116" s="238"/>
      <c r="C116" s="239"/>
      <c r="D116" s="238"/>
      <c r="E116" s="238"/>
      <c r="F116" s="238"/>
      <c r="G116" s="238"/>
      <c r="H116" s="238"/>
      <c r="I116" s="238"/>
      <c r="J116" s="238"/>
    </row>
    <row r="117" spans="1:10">
      <c r="A117" s="238"/>
      <c r="B117" s="238"/>
      <c r="C117" s="239"/>
      <c r="D117" s="238"/>
      <c r="E117" s="238"/>
      <c r="F117" s="238"/>
      <c r="G117" s="238"/>
      <c r="H117" s="238"/>
      <c r="I117" s="238"/>
      <c r="J117" s="238"/>
    </row>
    <row r="118" spans="1:10">
      <c r="A118" s="238"/>
      <c r="B118" s="238"/>
      <c r="C118" s="239"/>
      <c r="D118" s="238"/>
      <c r="E118" s="238"/>
      <c r="F118" s="238"/>
      <c r="G118" s="238"/>
      <c r="H118" s="238"/>
      <c r="I118" s="238"/>
      <c r="J118" s="238"/>
    </row>
    <row r="119" spans="1:10">
      <c r="A119" s="238"/>
      <c r="B119" s="238"/>
      <c r="C119" s="239"/>
      <c r="D119" s="238"/>
      <c r="E119" s="238"/>
      <c r="F119" s="238"/>
      <c r="G119" s="238"/>
      <c r="H119" s="238"/>
      <c r="I119" s="238"/>
      <c r="J119" s="238"/>
    </row>
    <row r="120" spans="1:10">
      <c r="A120" s="238"/>
      <c r="B120" s="238"/>
      <c r="C120" s="239"/>
      <c r="D120" s="238"/>
      <c r="E120" s="238"/>
      <c r="F120" s="238"/>
      <c r="G120" s="238"/>
      <c r="H120" s="238"/>
      <c r="I120" s="238"/>
      <c r="J120" s="238"/>
    </row>
    <row r="121" spans="1:10">
      <c r="A121" s="238"/>
      <c r="B121" s="238"/>
      <c r="C121" s="239"/>
      <c r="D121" s="238"/>
      <c r="E121" s="238"/>
      <c r="F121" s="238"/>
      <c r="G121" s="238"/>
      <c r="H121" s="238"/>
      <c r="I121" s="238"/>
      <c r="J121" s="238"/>
    </row>
    <row r="122" spans="1:10">
      <c r="A122" s="238"/>
      <c r="B122" s="238"/>
      <c r="C122" s="239"/>
      <c r="D122" s="238"/>
      <c r="E122" s="238"/>
      <c r="F122" s="238"/>
      <c r="G122" s="238"/>
      <c r="H122" s="238"/>
      <c r="I122" s="238"/>
      <c r="J122" s="238"/>
    </row>
    <row r="123" spans="1:10">
      <c r="A123" s="238"/>
      <c r="B123" s="238"/>
      <c r="C123" s="239"/>
      <c r="D123" s="238"/>
      <c r="E123" s="238"/>
      <c r="F123" s="238"/>
      <c r="G123" s="238"/>
      <c r="H123" s="238"/>
      <c r="I123" s="238"/>
      <c r="J123" s="238"/>
    </row>
    <row r="124" spans="1:10">
      <c r="A124" s="238"/>
      <c r="B124" s="238"/>
      <c r="C124" s="239"/>
      <c r="D124" s="238"/>
      <c r="E124" s="238"/>
      <c r="F124" s="238"/>
      <c r="G124" s="238"/>
      <c r="H124" s="238"/>
      <c r="I124" s="238"/>
      <c r="J124" s="238"/>
    </row>
    <row r="125" spans="1:10">
      <c r="A125" s="238"/>
      <c r="B125" s="238"/>
      <c r="C125" s="239"/>
      <c r="D125" s="238"/>
      <c r="E125" s="238"/>
      <c r="F125" s="238"/>
      <c r="G125" s="238"/>
      <c r="H125" s="238"/>
      <c r="I125" s="238"/>
      <c r="J125" s="238"/>
    </row>
    <row r="126" spans="1:10">
      <c r="A126" s="238"/>
      <c r="B126" s="238"/>
      <c r="C126" s="239"/>
      <c r="D126" s="238"/>
      <c r="E126" s="238"/>
      <c r="F126" s="238"/>
      <c r="G126" s="238"/>
      <c r="H126" s="238"/>
      <c r="I126" s="238"/>
      <c r="J126" s="238"/>
    </row>
    <row r="127" spans="1:10">
      <c r="A127" s="238"/>
      <c r="B127" s="238"/>
      <c r="C127" s="239"/>
      <c r="D127" s="238"/>
      <c r="E127" s="238"/>
      <c r="F127" s="238"/>
      <c r="G127" s="238"/>
      <c r="H127" s="238"/>
      <c r="I127" s="238"/>
      <c r="J127" s="238"/>
    </row>
    <row r="128" spans="1:10">
      <c r="A128" s="238"/>
      <c r="B128" s="238"/>
      <c r="C128" s="239"/>
      <c r="D128" s="238"/>
      <c r="E128" s="238"/>
      <c r="F128" s="238"/>
      <c r="G128" s="238"/>
      <c r="H128" s="238"/>
      <c r="I128" s="238"/>
      <c r="J128" s="238"/>
    </row>
    <row r="129" spans="1:10">
      <c r="A129" s="238"/>
      <c r="B129" s="238"/>
      <c r="C129" s="239"/>
      <c r="D129" s="238"/>
      <c r="E129" s="238"/>
      <c r="F129" s="238"/>
      <c r="G129" s="238"/>
      <c r="H129" s="238"/>
      <c r="I129" s="238"/>
      <c r="J129" s="238"/>
    </row>
    <row r="130" spans="1:10">
      <c r="A130" s="238"/>
      <c r="B130" s="238"/>
      <c r="C130" s="239"/>
      <c r="D130" s="238"/>
      <c r="E130" s="238"/>
      <c r="F130" s="238"/>
      <c r="G130" s="238"/>
      <c r="H130" s="238"/>
      <c r="I130" s="238"/>
      <c r="J130" s="238"/>
    </row>
    <row r="131" spans="1:10">
      <c r="A131" s="238"/>
      <c r="B131" s="238"/>
      <c r="C131" s="239"/>
      <c r="D131" s="238"/>
      <c r="E131" s="238"/>
      <c r="F131" s="238"/>
      <c r="G131" s="238"/>
      <c r="H131" s="238"/>
      <c r="I131" s="238"/>
      <c r="J131" s="238"/>
    </row>
    <row r="132" spans="1:10">
      <c r="A132" s="238"/>
      <c r="B132" s="238"/>
      <c r="C132" s="239"/>
      <c r="D132" s="238"/>
      <c r="E132" s="238"/>
      <c r="F132" s="238"/>
      <c r="G132" s="238"/>
      <c r="H132" s="238"/>
      <c r="I132" s="238"/>
      <c r="J132" s="238"/>
    </row>
    <row r="133" spans="1:10">
      <c r="A133" s="238"/>
      <c r="B133" s="238"/>
      <c r="C133" s="239"/>
      <c r="D133" s="238"/>
      <c r="E133" s="238"/>
      <c r="F133" s="238"/>
      <c r="G133" s="238"/>
      <c r="H133" s="238"/>
      <c r="I133" s="238"/>
      <c r="J133" s="238"/>
    </row>
    <row r="134" spans="1:10">
      <c r="A134" s="238"/>
      <c r="B134" s="238"/>
      <c r="C134" s="239"/>
      <c r="D134" s="238"/>
      <c r="E134" s="238"/>
      <c r="F134" s="238"/>
      <c r="G134" s="238"/>
      <c r="H134" s="238"/>
      <c r="I134" s="238"/>
      <c r="J134" s="238"/>
    </row>
    <row r="135" spans="1:10">
      <c r="A135" s="238"/>
      <c r="B135" s="238"/>
      <c r="C135" s="239"/>
      <c r="D135" s="238"/>
      <c r="E135" s="238"/>
      <c r="F135" s="238"/>
      <c r="G135" s="238"/>
      <c r="H135" s="238"/>
      <c r="I135" s="238"/>
      <c r="J135" s="238"/>
    </row>
    <row r="136" spans="1:10">
      <c r="A136" s="238"/>
      <c r="B136" s="238"/>
      <c r="C136" s="239"/>
      <c r="D136" s="238"/>
      <c r="E136" s="238"/>
      <c r="F136" s="238"/>
      <c r="G136" s="238"/>
      <c r="H136" s="238"/>
      <c r="I136" s="238"/>
      <c r="J136" s="238"/>
    </row>
    <row r="137" spans="1:10">
      <c r="A137" s="238"/>
      <c r="B137" s="238"/>
      <c r="C137" s="239"/>
      <c r="D137" s="238"/>
      <c r="E137" s="238"/>
      <c r="F137" s="238"/>
      <c r="G137" s="238"/>
      <c r="H137" s="238"/>
      <c r="I137" s="238"/>
      <c r="J137" s="238"/>
    </row>
    <row r="138" spans="1:10">
      <c r="A138" s="238"/>
      <c r="B138" s="238"/>
      <c r="C138" s="239"/>
      <c r="D138" s="238"/>
      <c r="E138" s="238"/>
      <c r="F138" s="238"/>
      <c r="G138" s="238"/>
      <c r="H138" s="238"/>
      <c r="I138" s="238"/>
      <c r="J138" s="238"/>
    </row>
    <row r="139" spans="1:10">
      <c r="A139" s="238"/>
      <c r="B139" s="238"/>
      <c r="C139" s="239"/>
      <c r="D139" s="238"/>
      <c r="E139" s="238"/>
      <c r="F139" s="238"/>
      <c r="G139" s="238"/>
      <c r="H139" s="238"/>
      <c r="I139" s="238"/>
      <c r="J139" s="238"/>
    </row>
    <row r="140" spans="1:10">
      <c r="A140" s="238"/>
      <c r="B140" s="238"/>
      <c r="C140" s="239"/>
      <c r="D140" s="238"/>
      <c r="E140" s="238"/>
      <c r="F140" s="238"/>
      <c r="G140" s="238"/>
      <c r="H140" s="238"/>
      <c r="I140" s="238"/>
      <c r="J140" s="238"/>
    </row>
    <row r="141" spans="1:10">
      <c r="A141" s="238"/>
      <c r="B141" s="238"/>
      <c r="C141" s="239"/>
      <c r="D141" s="238"/>
      <c r="E141" s="238"/>
      <c r="F141" s="238"/>
      <c r="G141" s="238"/>
      <c r="H141" s="238"/>
      <c r="I141" s="238"/>
      <c r="J141" s="238"/>
    </row>
    <row r="142" spans="1:10">
      <c r="A142" s="238"/>
      <c r="B142" s="238"/>
      <c r="C142" s="239"/>
      <c r="D142" s="238"/>
      <c r="E142" s="238"/>
      <c r="F142" s="238"/>
      <c r="G142" s="238"/>
      <c r="H142" s="238"/>
      <c r="I142" s="238"/>
      <c r="J142" s="238"/>
    </row>
    <row r="143" spans="1:10">
      <c r="A143" s="238"/>
      <c r="B143" s="238"/>
      <c r="C143" s="239"/>
      <c r="D143" s="238"/>
      <c r="E143" s="238"/>
      <c r="F143" s="238"/>
      <c r="G143" s="238"/>
      <c r="H143" s="238"/>
      <c r="I143" s="238"/>
      <c r="J143" s="238"/>
    </row>
    <row r="144" spans="1:10">
      <c r="A144" s="238"/>
      <c r="B144" s="238"/>
      <c r="C144" s="239"/>
      <c r="D144" s="238"/>
      <c r="E144" s="238"/>
      <c r="F144" s="238"/>
      <c r="G144" s="238"/>
      <c r="H144" s="238"/>
      <c r="I144" s="238"/>
      <c r="J144" s="238"/>
    </row>
    <row r="145" spans="1:10">
      <c r="A145" s="238"/>
      <c r="B145" s="238"/>
      <c r="C145" s="239"/>
      <c r="D145" s="238"/>
      <c r="E145" s="238"/>
      <c r="F145" s="238"/>
      <c r="G145" s="238"/>
      <c r="H145" s="238"/>
      <c r="I145" s="238"/>
      <c r="J145" s="238"/>
    </row>
    <row r="146" spans="1:10">
      <c r="A146" s="238"/>
      <c r="B146" s="238"/>
      <c r="C146" s="239"/>
      <c r="D146" s="238"/>
      <c r="E146" s="238"/>
      <c r="F146" s="238"/>
      <c r="G146" s="238"/>
      <c r="H146" s="238"/>
      <c r="I146" s="238"/>
      <c r="J146" s="238"/>
    </row>
    <row r="147" spans="1:10">
      <c r="A147" s="238"/>
      <c r="B147" s="238"/>
      <c r="C147" s="239"/>
      <c r="D147" s="238"/>
      <c r="E147" s="238"/>
      <c r="F147" s="238"/>
      <c r="G147" s="238"/>
      <c r="H147" s="238"/>
      <c r="I147" s="238"/>
      <c r="J147" s="238"/>
    </row>
    <row r="148" spans="1:10">
      <c r="A148" s="238"/>
      <c r="B148" s="238"/>
      <c r="C148" s="239"/>
      <c r="D148" s="238"/>
      <c r="E148" s="238"/>
      <c r="F148" s="238"/>
      <c r="G148" s="238"/>
      <c r="H148" s="238"/>
      <c r="I148" s="238"/>
      <c r="J148" s="238"/>
    </row>
    <row r="149" spans="1:10">
      <c r="A149" s="238"/>
      <c r="B149" s="238"/>
      <c r="C149" s="239"/>
      <c r="D149" s="238"/>
      <c r="E149" s="238"/>
      <c r="F149" s="238"/>
      <c r="G149" s="238"/>
      <c r="H149" s="238"/>
      <c r="I149" s="238"/>
      <c r="J149" s="238"/>
    </row>
    <row r="150" spans="1:10">
      <c r="A150" s="238"/>
      <c r="B150" s="238"/>
      <c r="C150" s="239"/>
      <c r="D150" s="238"/>
      <c r="E150" s="238"/>
      <c r="F150" s="238"/>
      <c r="G150" s="238"/>
      <c r="H150" s="238"/>
      <c r="I150" s="238"/>
      <c r="J150" s="238"/>
    </row>
    <row r="151" spans="1:10">
      <c r="A151" s="238"/>
      <c r="B151" s="238"/>
      <c r="C151" s="239"/>
      <c r="D151" s="238"/>
      <c r="E151" s="238"/>
      <c r="F151" s="238"/>
      <c r="G151" s="238"/>
      <c r="H151" s="238"/>
      <c r="I151" s="238"/>
      <c r="J151" s="238"/>
    </row>
    <row r="152" spans="1:10">
      <c r="A152" s="238"/>
      <c r="B152" s="238"/>
      <c r="C152" s="239"/>
      <c r="D152" s="238"/>
      <c r="E152" s="238"/>
      <c r="F152" s="238"/>
      <c r="G152" s="238"/>
      <c r="H152" s="238"/>
      <c r="I152" s="238"/>
      <c r="J152" s="238"/>
    </row>
    <row r="153" spans="1:10">
      <c r="A153" s="238"/>
      <c r="B153" s="238"/>
      <c r="C153" s="239"/>
      <c r="D153" s="238"/>
      <c r="E153" s="238"/>
      <c r="F153" s="238"/>
      <c r="G153" s="238"/>
      <c r="H153" s="238"/>
      <c r="I153" s="238"/>
      <c r="J153" s="238"/>
    </row>
    <row r="154" spans="1:10">
      <c r="A154" s="238"/>
      <c r="B154" s="238"/>
      <c r="C154" s="239"/>
      <c r="D154" s="238"/>
      <c r="E154" s="238"/>
      <c r="F154" s="238"/>
      <c r="G154" s="238"/>
      <c r="H154" s="238"/>
      <c r="I154" s="238"/>
      <c r="J154" s="238"/>
    </row>
    <row r="155" spans="1:10">
      <c r="A155" s="238"/>
      <c r="B155" s="238"/>
      <c r="C155" s="239"/>
      <c r="D155" s="238"/>
      <c r="E155" s="238"/>
      <c r="F155" s="238"/>
      <c r="G155" s="238"/>
      <c r="H155" s="238"/>
      <c r="I155" s="238"/>
      <c r="J155" s="238"/>
    </row>
    <row r="156" spans="1:10">
      <c r="A156" s="238"/>
      <c r="B156" s="238"/>
      <c r="C156" s="239"/>
      <c r="D156" s="238"/>
      <c r="E156" s="238"/>
      <c r="F156" s="238"/>
      <c r="G156" s="238"/>
      <c r="H156" s="238"/>
      <c r="I156" s="238"/>
      <c r="J156" s="238"/>
    </row>
    <row r="157" spans="1:10">
      <c r="A157" s="238"/>
      <c r="B157" s="238"/>
      <c r="C157" s="239"/>
      <c r="D157" s="238"/>
      <c r="E157" s="238"/>
      <c r="F157" s="238"/>
      <c r="G157" s="238"/>
      <c r="H157" s="238"/>
      <c r="I157" s="238"/>
      <c r="J157" s="238"/>
    </row>
    <row r="158" spans="1:10">
      <c r="A158" s="238"/>
      <c r="B158" s="238"/>
      <c r="C158" s="239"/>
      <c r="D158" s="238"/>
      <c r="E158" s="238"/>
      <c r="F158" s="238"/>
      <c r="G158" s="238"/>
      <c r="H158" s="238"/>
      <c r="I158" s="238"/>
      <c r="J158" s="238"/>
    </row>
    <row r="159" spans="1:10">
      <c r="A159" s="238"/>
      <c r="B159" s="238"/>
      <c r="C159" s="239"/>
      <c r="D159" s="238"/>
      <c r="E159" s="238"/>
      <c r="F159" s="238"/>
      <c r="G159" s="238"/>
      <c r="H159" s="238"/>
      <c r="I159" s="238"/>
      <c r="J159" s="238"/>
    </row>
    <row r="160" spans="1:10">
      <c r="A160" s="238"/>
      <c r="B160" s="238"/>
      <c r="C160" s="239"/>
      <c r="D160" s="238"/>
      <c r="E160" s="238"/>
      <c r="F160" s="238"/>
      <c r="G160" s="238"/>
      <c r="H160" s="238"/>
      <c r="I160" s="238"/>
      <c r="J160" s="238"/>
    </row>
    <row r="161" spans="1:10">
      <c r="A161" s="238"/>
      <c r="B161" s="238"/>
      <c r="C161" s="239"/>
      <c r="D161" s="238"/>
      <c r="E161" s="238"/>
      <c r="F161" s="238"/>
      <c r="G161" s="238"/>
      <c r="H161" s="238"/>
      <c r="I161" s="238"/>
      <c r="J161" s="238"/>
    </row>
    <row r="162" spans="1:10">
      <c r="A162" s="238"/>
      <c r="B162" s="238"/>
      <c r="C162" s="239"/>
      <c r="D162" s="238"/>
      <c r="E162" s="238"/>
      <c r="F162" s="238"/>
      <c r="G162" s="238"/>
      <c r="H162" s="238"/>
      <c r="I162" s="238"/>
      <c r="J162" s="238"/>
    </row>
    <row r="163" spans="1:10">
      <c r="A163" s="238"/>
      <c r="B163" s="238"/>
      <c r="C163" s="239"/>
      <c r="D163" s="238"/>
      <c r="E163" s="238"/>
      <c r="F163" s="238"/>
      <c r="G163" s="238"/>
      <c r="H163" s="238"/>
      <c r="I163" s="238"/>
      <c r="J163" s="238"/>
    </row>
    <row r="164" spans="1:10">
      <c r="A164" s="238"/>
      <c r="B164" s="238"/>
      <c r="C164" s="239"/>
      <c r="D164" s="238"/>
      <c r="E164" s="238"/>
      <c r="F164" s="238"/>
      <c r="G164" s="238"/>
      <c r="H164" s="238"/>
      <c r="I164" s="238"/>
      <c r="J164" s="238"/>
    </row>
    <row r="165" spans="1:10">
      <c r="A165" s="238"/>
      <c r="B165" s="238"/>
      <c r="C165" s="239"/>
      <c r="D165" s="238"/>
      <c r="E165" s="238"/>
      <c r="F165" s="238"/>
      <c r="G165" s="238"/>
      <c r="H165" s="238"/>
      <c r="I165" s="238"/>
      <c r="J165" s="238"/>
    </row>
    <row r="166" spans="1:10">
      <c r="A166" s="238"/>
      <c r="B166" s="238"/>
      <c r="C166" s="239"/>
      <c r="D166" s="238"/>
      <c r="E166" s="238"/>
      <c r="F166" s="238"/>
      <c r="G166" s="238"/>
      <c r="H166" s="238"/>
      <c r="I166" s="238"/>
      <c r="J166" s="238"/>
    </row>
    <row r="167" spans="1:10">
      <c r="A167" s="238"/>
      <c r="B167" s="238"/>
      <c r="C167" s="239"/>
      <c r="D167" s="238"/>
      <c r="E167" s="238"/>
      <c r="F167" s="238"/>
      <c r="G167" s="238"/>
      <c r="H167" s="238"/>
      <c r="I167" s="238"/>
      <c r="J167" s="238"/>
    </row>
    <row r="168" spans="1:10">
      <c r="A168" s="238"/>
      <c r="B168" s="238"/>
      <c r="C168" s="239"/>
      <c r="D168" s="238"/>
      <c r="E168" s="238"/>
      <c r="F168" s="238"/>
      <c r="G168" s="238"/>
      <c r="H168" s="238"/>
      <c r="I168" s="238"/>
      <c r="J168" s="238"/>
    </row>
    <row r="169" spans="1:10">
      <c r="A169" s="238"/>
      <c r="B169" s="238"/>
      <c r="C169" s="239"/>
      <c r="D169" s="238"/>
      <c r="E169" s="238"/>
      <c r="F169" s="238"/>
      <c r="G169" s="238"/>
      <c r="H169" s="238"/>
      <c r="I169" s="238"/>
      <c r="J169" s="238"/>
    </row>
    <row r="170" spans="1:10">
      <c r="A170" s="238"/>
      <c r="B170" s="238"/>
      <c r="C170" s="239"/>
      <c r="D170" s="238"/>
      <c r="E170" s="238"/>
      <c r="F170" s="238"/>
      <c r="G170" s="238"/>
      <c r="H170" s="238"/>
      <c r="I170" s="238"/>
      <c r="J170" s="238"/>
    </row>
    <row r="171" spans="1:10">
      <c r="A171" s="238"/>
      <c r="B171" s="238"/>
      <c r="C171" s="239"/>
      <c r="D171" s="238"/>
      <c r="E171" s="238"/>
      <c r="F171" s="238"/>
      <c r="G171" s="238"/>
      <c r="H171" s="238"/>
      <c r="I171" s="238"/>
      <c r="J171" s="238"/>
    </row>
    <row r="172" spans="1:10">
      <c r="A172" s="238"/>
      <c r="B172" s="238"/>
      <c r="C172" s="239"/>
      <c r="D172" s="238"/>
      <c r="E172" s="238"/>
      <c r="F172" s="238"/>
      <c r="G172" s="238"/>
      <c r="H172" s="238"/>
      <c r="I172" s="238"/>
      <c r="J172" s="238"/>
    </row>
    <row r="173" spans="1:10">
      <c r="A173" s="238"/>
      <c r="B173" s="238"/>
      <c r="C173" s="239"/>
      <c r="D173" s="238"/>
      <c r="E173" s="238"/>
      <c r="F173" s="238"/>
      <c r="G173" s="238"/>
      <c r="H173" s="238"/>
      <c r="I173" s="238"/>
      <c r="J173" s="238"/>
    </row>
    <row r="174" spans="1:10">
      <c r="A174" s="238"/>
      <c r="B174" s="238"/>
      <c r="C174" s="239"/>
      <c r="D174" s="238"/>
      <c r="E174" s="238"/>
      <c r="F174" s="238"/>
      <c r="G174" s="238"/>
      <c r="H174" s="238"/>
      <c r="I174" s="238"/>
      <c r="J174" s="238"/>
    </row>
    <row r="175" spans="1:10">
      <c r="A175" s="238"/>
      <c r="B175" s="238"/>
      <c r="C175" s="239"/>
      <c r="D175" s="238"/>
      <c r="E175" s="238"/>
      <c r="F175" s="238"/>
      <c r="G175" s="238"/>
      <c r="H175" s="238"/>
      <c r="I175" s="238"/>
      <c r="J175" s="238"/>
    </row>
    <row r="176" spans="1:10">
      <c r="A176" s="238"/>
      <c r="B176" s="238"/>
      <c r="C176" s="239"/>
      <c r="D176" s="238"/>
      <c r="E176" s="238"/>
      <c r="F176" s="238"/>
      <c r="G176" s="238"/>
      <c r="H176" s="238"/>
      <c r="I176" s="238"/>
      <c r="J176" s="238"/>
    </row>
    <row r="177" spans="1:10">
      <c r="A177" s="238"/>
      <c r="B177" s="238"/>
      <c r="C177" s="239"/>
      <c r="D177" s="238"/>
      <c r="E177" s="238"/>
      <c r="F177" s="238"/>
      <c r="G177" s="238"/>
      <c r="H177" s="238"/>
      <c r="I177" s="238"/>
      <c r="J177" s="238"/>
    </row>
    <row r="178" spans="1:10">
      <c r="A178" s="238"/>
      <c r="B178" s="238"/>
      <c r="C178" s="239"/>
      <c r="D178" s="238"/>
      <c r="E178" s="238"/>
      <c r="F178" s="238"/>
      <c r="G178" s="238"/>
      <c r="H178" s="238"/>
      <c r="I178" s="238"/>
      <c r="J178" s="238"/>
    </row>
    <row r="179" spans="1:10">
      <c r="A179" s="238"/>
      <c r="B179" s="238"/>
      <c r="C179" s="239"/>
      <c r="D179" s="238"/>
      <c r="E179" s="238"/>
      <c r="F179" s="238"/>
      <c r="G179" s="238"/>
      <c r="H179" s="238"/>
      <c r="I179" s="238"/>
      <c r="J179" s="238"/>
    </row>
    <row r="180" spans="1:10">
      <c r="A180" s="238"/>
      <c r="B180" s="238"/>
      <c r="C180" s="239"/>
      <c r="D180" s="238"/>
      <c r="E180" s="238"/>
      <c r="F180" s="238"/>
      <c r="G180" s="238"/>
      <c r="H180" s="238"/>
      <c r="I180" s="238"/>
      <c r="J180" s="238"/>
    </row>
    <row r="181" spans="1:10">
      <c r="A181" s="238"/>
      <c r="B181" s="238"/>
      <c r="C181" s="239"/>
      <c r="D181" s="238"/>
      <c r="E181" s="238"/>
      <c r="F181" s="238"/>
      <c r="G181" s="238"/>
      <c r="H181" s="238"/>
      <c r="I181" s="238"/>
      <c r="J181" s="238"/>
    </row>
    <row r="182" spans="1:10">
      <c r="A182" s="238"/>
      <c r="B182" s="238"/>
      <c r="C182" s="239"/>
      <c r="D182" s="238"/>
      <c r="E182" s="238"/>
      <c r="F182" s="238"/>
      <c r="G182" s="238"/>
      <c r="H182" s="238"/>
      <c r="I182" s="238"/>
      <c r="J182" s="238"/>
    </row>
    <row r="183" spans="1:10">
      <c r="A183" s="238"/>
      <c r="B183" s="238"/>
      <c r="C183" s="239"/>
      <c r="D183" s="238"/>
      <c r="E183" s="238"/>
      <c r="F183" s="238"/>
      <c r="G183" s="238"/>
      <c r="H183" s="238"/>
      <c r="I183" s="238"/>
      <c r="J183" s="238"/>
    </row>
    <row r="184" spans="1:10">
      <c r="A184" s="238"/>
      <c r="B184" s="238"/>
      <c r="C184" s="239"/>
      <c r="D184" s="238"/>
      <c r="E184" s="238"/>
      <c r="F184" s="238"/>
      <c r="G184" s="238"/>
      <c r="H184" s="238"/>
      <c r="I184" s="238"/>
      <c r="J184" s="238"/>
    </row>
    <row r="185" spans="1:10">
      <c r="A185" s="238"/>
      <c r="B185" s="238"/>
      <c r="C185" s="239"/>
      <c r="D185" s="238"/>
      <c r="E185" s="238"/>
      <c r="F185" s="238"/>
      <c r="G185" s="238"/>
      <c r="H185" s="238"/>
      <c r="I185" s="238"/>
      <c r="J185" s="238"/>
    </row>
    <row r="186" spans="1:10">
      <c r="A186" s="238"/>
      <c r="B186" s="238"/>
      <c r="C186" s="239"/>
      <c r="D186" s="238"/>
      <c r="E186" s="238"/>
      <c r="F186" s="238"/>
      <c r="G186" s="238"/>
      <c r="H186" s="238"/>
      <c r="I186" s="238"/>
      <c r="J186" s="238"/>
    </row>
    <row r="187" spans="1:10">
      <c r="A187" s="238"/>
      <c r="B187" s="238"/>
      <c r="C187" s="239"/>
      <c r="D187" s="238"/>
      <c r="E187" s="238"/>
      <c r="F187" s="238"/>
      <c r="G187" s="238"/>
      <c r="H187" s="238"/>
      <c r="I187" s="238"/>
      <c r="J187" s="238"/>
    </row>
    <row r="188" spans="1:10">
      <c r="A188" s="238"/>
      <c r="B188" s="238"/>
      <c r="C188" s="239"/>
      <c r="D188" s="238"/>
      <c r="E188" s="238"/>
      <c r="F188" s="238"/>
      <c r="G188" s="238"/>
      <c r="H188" s="238"/>
      <c r="I188" s="238"/>
      <c r="J188" s="238"/>
    </row>
    <row r="189" spans="1:10">
      <c r="A189" s="238"/>
      <c r="B189" s="238"/>
      <c r="C189" s="239"/>
      <c r="D189" s="238"/>
      <c r="E189" s="238"/>
      <c r="F189" s="238"/>
      <c r="G189" s="238"/>
      <c r="H189" s="238"/>
      <c r="I189" s="238"/>
      <c r="J189" s="238"/>
    </row>
    <row r="190" spans="1:10">
      <c r="A190" s="238"/>
      <c r="B190" s="238"/>
      <c r="C190" s="239"/>
      <c r="D190" s="238"/>
      <c r="E190" s="238"/>
      <c r="F190" s="238"/>
      <c r="G190" s="238"/>
      <c r="H190" s="238"/>
      <c r="I190" s="238"/>
      <c r="J190" s="238"/>
    </row>
    <row r="191" spans="1:10">
      <c r="A191" s="238"/>
      <c r="B191" s="238"/>
      <c r="C191" s="239"/>
      <c r="D191" s="238"/>
      <c r="E191" s="238"/>
      <c r="F191" s="238"/>
      <c r="G191" s="238"/>
      <c r="H191" s="238"/>
      <c r="I191" s="238"/>
      <c r="J191" s="238"/>
    </row>
    <row r="192" spans="1:10">
      <c r="A192" s="238"/>
      <c r="B192" s="238"/>
      <c r="C192" s="239"/>
      <c r="D192" s="238"/>
      <c r="E192" s="238"/>
      <c r="F192" s="238"/>
      <c r="G192" s="238"/>
      <c r="H192" s="238"/>
      <c r="I192" s="238"/>
      <c r="J192" s="238"/>
    </row>
    <row r="193" spans="1:10">
      <c r="A193" s="238"/>
      <c r="B193" s="238"/>
      <c r="C193" s="239"/>
      <c r="D193" s="238"/>
      <c r="E193" s="238"/>
      <c r="F193" s="238"/>
      <c r="G193" s="238"/>
      <c r="H193" s="238"/>
      <c r="I193" s="238"/>
      <c r="J193" s="238"/>
    </row>
    <row r="194" spans="1:10">
      <c r="A194" s="238"/>
      <c r="B194" s="238"/>
      <c r="C194" s="239"/>
      <c r="D194" s="238"/>
      <c r="E194" s="238"/>
      <c r="F194" s="238"/>
      <c r="G194" s="238"/>
      <c r="H194" s="238"/>
      <c r="I194" s="238"/>
      <c r="J194" s="238"/>
    </row>
    <row r="195" spans="1:10">
      <c r="A195" s="238"/>
      <c r="B195" s="238"/>
      <c r="C195" s="239"/>
      <c r="D195" s="238"/>
      <c r="E195" s="238"/>
      <c r="F195" s="238"/>
      <c r="G195" s="238"/>
      <c r="H195" s="238"/>
      <c r="I195" s="238"/>
      <c r="J195" s="238"/>
    </row>
    <row r="196" spans="1:10">
      <c r="A196" s="238"/>
      <c r="B196" s="238"/>
      <c r="C196" s="239"/>
      <c r="D196" s="238"/>
      <c r="E196" s="238"/>
      <c r="F196" s="238"/>
      <c r="G196" s="238"/>
      <c r="H196" s="238"/>
      <c r="I196" s="238"/>
      <c r="J196" s="238"/>
    </row>
    <row r="197" spans="1:10">
      <c r="A197" s="238"/>
      <c r="B197" s="238"/>
      <c r="C197" s="239"/>
      <c r="D197" s="238"/>
      <c r="E197" s="238"/>
      <c r="F197" s="238"/>
      <c r="G197" s="238"/>
      <c r="H197" s="238"/>
      <c r="I197" s="238"/>
      <c r="J197" s="238"/>
    </row>
    <row r="198" spans="1:10">
      <c r="A198" s="238"/>
      <c r="B198" s="238"/>
      <c r="C198" s="239"/>
      <c r="D198" s="238"/>
      <c r="E198" s="238"/>
      <c r="F198" s="238"/>
      <c r="G198" s="238"/>
      <c r="H198" s="238"/>
      <c r="I198" s="238"/>
      <c r="J198" s="238"/>
    </row>
    <row r="199" spans="1:10">
      <c r="A199" s="238"/>
      <c r="B199" s="238"/>
      <c r="C199" s="239"/>
      <c r="D199" s="238"/>
      <c r="E199" s="238"/>
      <c r="F199" s="238"/>
      <c r="G199" s="238"/>
      <c r="H199" s="238"/>
      <c r="I199" s="238"/>
      <c r="J199" s="238"/>
    </row>
    <row r="200" spans="1:10">
      <c r="A200" s="238"/>
      <c r="B200" s="238"/>
      <c r="C200" s="239"/>
      <c r="D200" s="238"/>
      <c r="E200" s="238"/>
      <c r="F200" s="238"/>
      <c r="G200" s="238"/>
      <c r="H200" s="238"/>
      <c r="I200" s="238"/>
      <c r="J200" s="238"/>
    </row>
    <row r="201" spans="1:10">
      <c r="A201" s="238"/>
      <c r="B201" s="238"/>
      <c r="C201" s="239"/>
      <c r="D201" s="238"/>
      <c r="E201" s="238"/>
      <c r="F201" s="238"/>
      <c r="G201" s="238"/>
      <c r="H201" s="238"/>
      <c r="I201" s="238"/>
      <c r="J201" s="238"/>
    </row>
    <row r="202" spans="1:10">
      <c r="A202" s="238"/>
      <c r="B202" s="238"/>
      <c r="C202" s="239"/>
      <c r="D202" s="238"/>
      <c r="E202" s="238"/>
      <c r="F202" s="238"/>
      <c r="G202" s="238"/>
      <c r="H202" s="238"/>
      <c r="I202" s="238"/>
      <c r="J202" s="238"/>
    </row>
    <row r="203" spans="1:10">
      <c r="A203" s="238"/>
      <c r="B203" s="238"/>
      <c r="C203" s="239"/>
      <c r="D203" s="238"/>
      <c r="E203" s="238"/>
      <c r="F203" s="238"/>
      <c r="G203" s="238"/>
      <c r="H203" s="238"/>
      <c r="I203" s="238"/>
      <c r="J203" s="238"/>
    </row>
    <row r="204" spans="1:10">
      <c r="A204" s="238"/>
      <c r="B204" s="238"/>
      <c r="C204" s="239"/>
      <c r="D204" s="238"/>
      <c r="E204" s="238"/>
      <c r="F204" s="238"/>
      <c r="G204" s="238"/>
      <c r="H204" s="238"/>
      <c r="I204" s="238"/>
      <c r="J204" s="238"/>
    </row>
    <row r="205" spans="1:10">
      <c r="A205" s="238"/>
      <c r="B205" s="238"/>
      <c r="C205" s="239"/>
      <c r="D205" s="238"/>
      <c r="E205" s="238"/>
      <c r="F205" s="238"/>
      <c r="G205" s="238"/>
      <c r="H205" s="238"/>
      <c r="I205" s="238"/>
      <c r="J205" s="238"/>
    </row>
    <row r="206" spans="1:10">
      <c r="A206" s="238"/>
      <c r="B206" s="238"/>
      <c r="C206" s="239"/>
      <c r="D206" s="238"/>
      <c r="E206" s="238"/>
      <c r="F206" s="238"/>
      <c r="G206" s="238"/>
      <c r="H206" s="238"/>
      <c r="I206" s="238"/>
      <c r="J206" s="238"/>
    </row>
    <row r="207" spans="1:10">
      <c r="A207" s="238"/>
      <c r="B207" s="238"/>
      <c r="C207" s="239"/>
      <c r="D207" s="238"/>
      <c r="E207" s="238"/>
      <c r="F207" s="238"/>
      <c r="G207" s="238"/>
      <c r="H207" s="238"/>
      <c r="I207" s="238"/>
      <c r="J207" s="238"/>
    </row>
    <row r="208" spans="1:10">
      <c r="A208" s="238"/>
      <c r="B208" s="238"/>
      <c r="C208" s="239"/>
      <c r="D208" s="238"/>
      <c r="E208" s="238"/>
      <c r="F208" s="238"/>
      <c r="G208" s="238"/>
      <c r="H208" s="238"/>
      <c r="I208" s="238"/>
      <c r="J208" s="238"/>
    </row>
    <row r="209" spans="1:10">
      <c r="A209" s="238"/>
      <c r="B209" s="238"/>
      <c r="C209" s="239"/>
      <c r="D209" s="238"/>
      <c r="E209" s="238"/>
      <c r="F209" s="238"/>
      <c r="G209" s="238"/>
      <c r="H209" s="238"/>
      <c r="I209" s="238"/>
      <c r="J209" s="238"/>
    </row>
    <row r="210" spans="1:10">
      <c r="A210" s="238"/>
      <c r="B210" s="238"/>
      <c r="C210" s="239"/>
      <c r="D210" s="238"/>
      <c r="E210" s="238"/>
      <c r="F210" s="238"/>
      <c r="G210" s="238"/>
      <c r="H210" s="238"/>
      <c r="I210" s="238"/>
      <c r="J210" s="238"/>
    </row>
    <row r="211" spans="1:10">
      <c r="A211" s="238"/>
      <c r="B211" s="238"/>
      <c r="C211" s="239"/>
      <c r="D211" s="238"/>
      <c r="E211" s="238"/>
      <c r="F211" s="238"/>
      <c r="G211" s="238"/>
      <c r="H211" s="238"/>
      <c r="I211" s="238"/>
      <c r="J211" s="238"/>
    </row>
    <row r="212" spans="1:10">
      <c r="A212" s="238"/>
      <c r="B212" s="238"/>
      <c r="C212" s="239"/>
      <c r="D212" s="238"/>
      <c r="E212" s="238"/>
      <c r="F212" s="238"/>
      <c r="G212" s="238"/>
      <c r="H212" s="238"/>
      <c r="I212" s="238"/>
      <c r="J212" s="238"/>
    </row>
    <row r="213" spans="1:10">
      <c r="A213" s="238"/>
      <c r="B213" s="238"/>
      <c r="C213" s="239"/>
      <c r="D213" s="238"/>
      <c r="E213" s="238"/>
      <c r="F213" s="238"/>
      <c r="G213" s="238"/>
      <c r="H213" s="238"/>
      <c r="I213" s="238"/>
      <c r="J213" s="238"/>
    </row>
    <row r="214" spans="1:10">
      <c r="A214" s="238"/>
      <c r="B214" s="238"/>
      <c r="C214" s="239"/>
      <c r="D214" s="238"/>
      <c r="E214" s="238"/>
      <c r="F214" s="238"/>
      <c r="G214" s="238"/>
      <c r="H214" s="238"/>
      <c r="I214" s="238"/>
      <c r="J214" s="238"/>
    </row>
    <row r="215" spans="1:10">
      <c r="A215" s="238"/>
      <c r="B215" s="238"/>
      <c r="C215" s="239"/>
      <c r="D215" s="238"/>
      <c r="E215" s="238"/>
      <c r="F215" s="238"/>
      <c r="G215" s="238"/>
      <c r="H215" s="238"/>
      <c r="I215" s="238"/>
      <c r="J215" s="238"/>
    </row>
    <row r="216" spans="1:10">
      <c r="A216" s="238"/>
      <c r="B216" s="238"/>
      <c r="C216" s="239"/>
      <c r="D216" s="238"/>
      <c r="E216" s="238"/>
      <c r="F216" s="238"/>
      <c r="G216" s="238"/>
      <c r="H216" s="238"/>
      <c r="I216" s="238"/>
      <c r="J216" s="238"/>
    </row>
    <row r="217" spans="1:10">
      <c r="A217" s="238"/>
      <c r="B217" s="238"/>
      <c r="C217" s="239"/>
      <c r="D217" s="238"/>
      <c r="E217" s="238"/>
      <c r="F217" s="238"/>
      <c r="G217" s="238"/>
      <c r="H217" s="238"/>
      <c r="I217" s="238"/>
      <c r="J217" s="238"/>
    </row>
    <row r="218" spans="1:10">
      <c r="A218" s="238"/>
      <c r="B218" s="238"/>
      <c r="C218" s="239"/>
      <c r="D218" s="238"/>
      <c r="E218" s="238"/>
      <c r="F218" s="238"/>
      <c r="G218" s="238"/>
      <c r="H218" s="238"/>
      <c r="I218" s="238"/>
      <c r="J218" s="238"/>
    </row>
    <row r="219" spans="1:10">
      <c r="A219" s="238"/>
      <c r="B219" s="238"/>
      <c r="C219" s="239"/>
      <c r="D219" s="238"/>
      <c r="E219" s="238"/>
      <c r="F219" s="238"/>
      <c r="G219" s="238"/>
      <c r="H219" s="238"/>
      <c r="I219" s="238"/>
      <c r="J219" s="238"/>
    </row>
    <row r="220" spans="1:10">
      <c r="A220" s="238"/>
      <c r="B220" s="238"/>
      <c r="C220" s="239"/>
      <c r="D220" s="238"/>
      <c r="E220" s="238"/>
      <c r="F220" s="238"/>
      <c r="G220" s="238"/>
      <c r="H220" s="238"/>
      <c r="I220" s="238"/>
      <c r="J220" s="238"/>
    </row>
    <row r="221" spans="1:10">
      <c r="A221" s="238"/>
      <c r="B221" s="238"/>
      <c r="C221" s="239"/>
      <c r="D221" s="238"/>
      <c r="E221" s="238"/>
      <c r="F221" s="238"/>
      <c r="G221" s="238"/>
      <c r="H221" s="238"/>
      <c r="I221" s="238"/>
      <c r="J221" s="238"/>
    </row>
    <row r="222" spans="1:10">
      <c r="A222" s="238"/>
      <c r="B222" s="238"/>
      <c r="C222" s="239"/>
      <c r="D222" s="238"/>
      <c r="E222" s="238"/>
      <c r="F222" s="238"/>
      <c r="G222" s="238"/>
      <c r="H222" s="238"/>
      <c r="I222" s="238"/>
      <c r="J222" s="238"/>
    </row>
    <row r="223" spans="1:10">
      <c r="A223" s="238"/>
      <c r="B223" s="238"/>
      <c r="C223" s="239"/>
      <c r="D223" s="238"/>
      <c r="E223" s="238"/>
      <c r="F223" s="238"/>
      <c r="G223" s="238"/>
      <c r="H223" s="238"/>
      <c r="I223" s="238"/>
      <c r="J223" s="238"/>
    </row>
    <row r="224" spans="1:10">
      <c r="A224" s="238"/>
      <c r="B224" s="238"/>
      <c r="C224" s="239"/>
      <c r="D224" s="238"/>
      <c r="E224" s="238"/>
      <c r="F224" s="238"/>
      <c r="G224" s="238"/>
      <c r="H224" s="238"/>
      <c r="I224" s="238"/>
      <c r="J224" s="238"/>
    </row>
    <row r="225" spans="1:10">
      <c r="A225" s="238"/>
      <c r="B225" s="238"/>
      <c r="C225" s="239"/>
      <c r="D225" s="238"/>
      <c r="E225" s="238"/>
      <c r="F225" s="238"/>
      <c r="G225" s="238"/>
      <c r="H225" s="238"/>
      <c r="I225" s="238"/>
      <c r="J225" s="238"/>
    </row>
    <row r="226" spans="1:10">
      <c r="A226" s="238"/>
      <c r="B226" s="238"/>
      <c r="C226" s="239"/>
      <c r="D226" s="238"/>
      <c r="E226" s="238"/>
      <c r="F226" s="238"/>
      <c r="G226" s="238"/>
      <c r="H226" s="238"/>
      <c r="I226" s="238"/>
      <c r="J226" s="238"/>
    </row>
    <row r="227" spans="1:10">
      <c r="A227" s="238"/>
      <c r="B227" s="238"/>
      <c r="C227" s="239"/>
      <c r="D227" s="238"/>
      <c r="E227" s="238"/>
      <c r="F227" s="238"/>
      <c r="G227" s="238"/>
      <c r="H227" s="238"/>
      <c r="I227" s="238"/>
      <c r="J227" s="238"/>
    </row>
    <row r="228" spans="1:10">
      <c r="A228" s="238"/>
      <c r="B228" s="238"/>
      <c r="C228" s="239"/>
      <c r="D228" s="238"/>
      <c r="E228" s="238"/>
      <c r="F228" s="238"/>
      <c r="G228" s="238"/>
      <c r="H228" s="238"/>
      <c r="I228" s="238"/>
      <c r="J228" s="238"/>
    </row>
    <row r="229" spans="1:10">
      <c r="A229" s="238"/>
      <c r="B229" s="238"/>
      <c r="C229" s="239"/>
      <c r="D229" s="238"/>
      <c r="E229" s="238"/>
      <c r="F229" s="238"/>
      <c r="G229" s="238"/>
      <c r="H229" s="238"/>
      <c r="I229" s="238"/>
      <c r="J229" s="238"/>
    </row>
    <row r="230" spans="1:10">
      <c r="A230" s="238"/>
      <c r="B230" s="238"/>
      <c r="C230" s="239"/>
      <c r="D230" s="238"/>
      <c r="E230" s="238"/>
      <c r="F230" s="238"/>
      <c r="G230" s="238"/>
      <c r="H230" s="238"/>
      <c r="I230" s="238"/>
      <c r="J230" s="238"/>
    </row>
    <row r="231" spans="1:10">
      <c r="A231" s="238"/>
      <c r="B231" s="238"/>
      <c r="C231" s="239"/>
      <c r="D231" s="238"/>
      <c r="E231" s="238"/>
      <c r="F231" s="238"/>
      <c r="G231" s="238"/>
      <c r="H231" s="238"/>
      <c r="I231" s="238"/>
      <c r="J231" s="238"/>
    </row>
    <row r="232" spans="1:10">
      <c r="A232" s="238"/>
      <c r="B232" s="238"/>
      <c r="C232" s="239"/>
      <c r="D232" s="238"/>
      <c r="E232" s="238"/>
      <c r="F232" s="238"/>
      <c r="G232" s="238"/>
      <c r="H232" s="238"/>
      <c r="I232" s="238"/>
      <c r="J232" s="238"/>
    </row>
    <row r="233" spans="1:10">
      <c r="A233" s="238"/>
      <c r="B233" s="238"/>
      <c r="C233" s="239"/>
      <c r="D233" s="238"/>
      <c r="E233" s="238"/>
      <c r="F233" s="238"/>
      <c r="G233" s="238"/>
      <c r="H233" s="238"/>
      <c r="I233" s="238"/>
      <c r="J233" s="238"/>
    </row>
    <row r="234" spans="1:10">
      <c r="A234" s="238"/>
      <c r="B234" s="238"/>
      <c r="C234" s="239"/>
      <c r="D234" s="238"/>
      <c r="E234" s="238"/>
      <c r="F234" s="238"/>
      <c r="G234" s="238"/>
      <c r="H234" s="238"/>
      <c r="I234" s="238"/>
      <c r="J234" s="238"/>
    </row>
    <row r="235" spans="1:10">
      <c r="A235" s="238"/>
      <c r="B235" s="238"/>
      <c r="C235" s="239"/>
      <c r="D235" s="238"/>
      <c r="E235" s="238"/>
      <c r="F235" s="238"/>
      <c r="G235" s="238"/>
      <c r="H235" s="238"/>
      <c r="I235" s="238"/>
      <c r="J235" s="238"/>
    </row>
    <row r="236" spans="1:10">
      <c r="A236" s="238"/>
      <c r="B236" s="238"/>
      <c r="C236" s="239"/>
      <c r="D236" s="238"/>
      <c r="E236" s="238"/>
      <c r="F236" s="238"/>
      <c r="G236" s="238"/>
      <c r="H236" s="238"/>
      <c r="I236" s="238"/>
      <c r="J236" s="238"/>
    </row>
    <row r="237" spans="1:10">
      <c r="A237" s="238"/>
      <c r="B237" s="238"/>
      <c r="C237" s="239"/>
      <c r="D237" s="238"/>
      <c r="E237" s="238"/>
      <c r="F237" s="238"/>
      <c r="G237" s="238"/>
      <c r="H237" s="238"/>
      <c r="I237" s="238"/>
      <c r="J237" s="238"/>
    </row>
    <row r="238" spans="1:10">
      <c r="A238" s="238"/>
      <c r="B238" s="238"/>
      <c r="C238" s="239"/>
      <c r="D238" s="238"/>
      <c r="E238" s="238"/>
      <c r="F238" s="238"/>
      <c r="G238" s="238"/>
      <c r="H238" s="238"/>
      <c r="I238" s="238"/>
      <c r="J238" s="238"/>
    </row>
    <row r="239" spans="1:10">
      <c r="A239" s="238"/>
      <c r="B239" s="238"/>
      <c r="C239" s="239"/>
      <c r="D239" s="238"/>
      <c r="E239" s="238"/>
      <c r="F239" s="238"/>
      <c r="G239" s="238"/>
      <c r="H239" s="238"/>
      <c r="I239" s="238"/>
      <c r="J239" s="238"/>
    </row>
    <row r="240" spans="1:10">
      <c r="A240" s="238"/>
      <c r="B240" s="238"/>
      <c r="C240" s="239"/>
      <c r="D240" s="238"/>
      <c r="E240" s="238"/>
      <c r="F240" s="238"/>
      <c r="G240" s="238"/>
      <c r="H240" s="238"/>
      <c r="I240" s="238"/>
      <c r="J240" s="238"/>
    </row>
    <row r="241" spans="1:10">
      <c r="A241" s="238"/>
      <c r="B241" s="238"/>
      <c r="C241" s="239"/>
      <c r="D241" s="238"/>
      <c r="E241" s="238"/>
      <c r="F241" s="238"/>
      <c r="G241" s="238"/>
      <c r="H241" s="238"/>
      <c r="I241" s="238"/>
      <c r="J241" s="238"/>
    </row>
    <row r="242" spans="1:10">
      <c r="A242" s="238"/>
      <c r="B242" s="238"/>
      <c r="C242" s="239"/>
      <c r="D242" s="238"/>
      <c r="E242" s="238"/>
      <c r="F242" s="238"/>
      <c r="G242" s="238"/>
      <c r="H242" s="238"/>
      <c r="I242" s="238"/>
      <c r="J242" s="238"/>
    </row>
    <row r="243" spans="1:10">
      <c r="A243" s="238"/>
      <c r="B243" s="238"/>
      <c r="C243" s="239"/>
      <c r="D243" s="238"/>
      <c r="E243" s="238"/>
      <c r="F243" s="238"/>
      <c r="G243" s="238"/>
      <c r="H243" s="238"/>
      <c r="I243" s="238"/>
      <c r="J243" s="238"/>
    </row>
    <row r="244" spans="1:10">
      <c r="A244" s="238"/>
      <c r="B244" s="238"/>
      <c r="C244" s="239"/>
      <c r="D244" s="238"/>
      <c r="E244" s="238"/>
      <c r="F244" s="238"/>
      <c r="G244" s="238"/>
      <c r="H244" s="238"/>
      <c r="I244" s="238"/>
      <c r="J244" s="238"/>
    </row>
    <row r="245" spans="1:10">
      <c r="A245" s="238"/>
      <c r="B245" s="238"/>
      <c r="C245" s="239"/>
      <c r="D245" s="238"/>
      <c r="E245" s="238"/>
      <c r="F245" s="238"/>
      <c r="G245" s="238"/>
      <c r="H245" s="238"/>
      <c r="I245" s="238"/>
      <c r="J245" s="238"/>
    </row>
    <row r="246" spans="1:10">
      <c r="A246" s="238"/>
      <c r="B246" s="238"/>
      <c r="C246" s="239"/>
      <c r="D246" s="238"/>
      <c r="E246" s="238"/>
      <c r="F246" s="238"/>
      <c r="G246" s="238"/>
      <c r="H246" s="238"/>
      <c r="I246" s="238"/>
      <c r="J246" s="238"/>
    </row>
    <row r="247" spans="1:10">
      <c r="A247" s="238"/>
      <c r="B247" s="238"/>
      <c r="C247" s="239"/>
      <c r="D247" s="238"/>
      <c r="E247" s="238"/>
      <c r="F247" s="238"/>
      <c r="G247" s="238"/>
      <c r="H247" s="238"/>
      <c r="I247" s="238"/>
      <c r="J247" s="238"/>
    </row>
    <row r="248" spans="1:10">
      <c r="A248" s="238"/>
      <c r="B248" s="238"/>
      <c r="C248" s="239"/>
      <c r="D248" s="238"/>
      <c r="E248" s="238"/>
      <c r="F248" s="238"/>
      <c r="G248" s="238"/>
      <c r="H248" s="238"/>
      <c r="I248" s="238"/>
      <c r="J248" s="238"/>
    </row>
    <row r="249" spans="1:10">
      <c r="A249" s="238"/>
      <c r="B249" s="238"/>
      <c r="C249" s="239"/>
      <c r="D249" s="238"/>
      <c r="E249" s="238"/>
      <c r="F249" s="238"/>
      <c r="G249" s="238"/>
      <c r="H249" s="238"/>
      <c r="I249" s="238"/>
      <c r="J249" s="238"/>
    </row>
    <row r="250" spans="1:10">
      <c r="A250" s="238"/>
      <c r="B250" s="238"/>
      <c r="C250" s="239"/>
      <c r="D250" s="238"/>
      <c r="E250" s="238"/>
      <c r="F250" s="238"/>
      <c r="G250" s="238"/>
      <c r="H250" s="238"/>
      <c r="I250" s="238"/>
      <c r="J250" s="238"/>
    </row>
    <row r="251" spans="1:10">
      <c r="A251" s="238"/>
      <c r="B251" s="238"/>
      <c r="C251" s="239"/>
      <c r="D251" s="238"/>
      <c r="E251" s="238"/>
      <c r="F251" s="238"/>
      <c r="G251" s="238"/>
      <c r="H251" s="238"/>
      <c r="I251" s="238"/>
      <c r="J251" s="238"/>
    </row>
    <row r="252" spans="1:10">
      <c r="A252" s="238"/>
      <c r="B252" s="238"/>
      <c r="C252" s="239"/>
      <c r="D252" s="238"/>
      <c r="E252" s="238"/>
      <c r="F252" s="238"/>
      <c r="G252" s="238"/>
      <c r="H252" s="238"/>
      <c r="I252" s="238"/>
      <c r="J252" s="238"/>
    </row>
    <row r="253" spans="1:10">
      <c r="A253" s="238"/>
      <c r="B253" s="238"/>
      <c r="C253" s="239"/>
      <c r="D253" s="238"/>
      <c r="E253" s="238"/>
      <c r="F253" s="238"/>
      <c r="G253" s="238"/>
      <c r="H253" s="238"/>
      <c r="I253" s="238"/>
      <c r="J253" s="238"/>
    </row>
    <row r="254" spans="1:10">
      <c r="A254" s="238"/>
      <c r="B254" s="238"/>
      <c r="C254" s="239"/>
      <c r="D254" s="238"/>
      <c r="E254" s="238"/>
      <c r="F254" s="238"/>
      <c r="G254" s="238"/>
      <c r="H254" s="238"/>
      <c r="I254" s="238"/>
      <c r="J254" s="238"/>
    </row>
    <row r="255" spans="1:10">
      <c r="A255" s="238"/>
      <c r="B255" s="238"/>
      <c r="C255" s="239"/>
      <c r="D255" s="238"/>
      <c r="E255" s="238"/>
      <c r="F255" s="238"/>
      <c r="G255" s="238"/>
      <c r="H255" s="238"/>
      <c r="I255" s="238"/>
      <c r="J255" s="238"/>
    </row>
    <row r="256" spans="1:10">
      <c r="A256" s="238"/>
      <c r="B256" s="238"/>
      <c r="C256" s="239"/>
      <c r="D256" s="238"/>
      <c r="E256" s="238"/>
      <c r="F256" s="238"/>
      <c r="G256" s="238"/>
      <c r="H256" s="238"/>
      <c r="I256" s="238"/>
      <c r="J256" s="238"/>
    </row>
    <row r="257" spans="1:10">
      <c r="A257" s="238"/>
      <c r="B257" s="238"/>
      <c r="C257" s="239"/>
      <c r="D257" s="238"/>
      <c r="E257" s="238"/>
      <c r="F257" s="238"/>
      <c r="G257" s="238"/>
      <c r="H257" s="238"/>
      <c r="I257" s="238"/>
      <c r="J257" s="238"/>
    </row>
    <row r="258" spans="1:10">
      <c r="A258" s="238"/>
      <c r="B258" s="238"/>
      <c r="C258" s="239"/>
      <c r="D258" s="238"/>
      <c r="E258" s="238"/>
      <c r="F258" s="238"/>
      <c r="G258" s="238"/>
      <c r="H258" s="238"/>
      <c r="I258" s="238"/>
      <c r="J258" s="238"/>
    </row>
    <row r="259" spans="1:10">
      <c r="A259" s="238"/>
      <c r="B259" s="238"/>
      <c r="C259" s="239"/>
      <c r="D259" s="238"/>
      <c r="E259" s="238"/>
      <c r="F259" s="238"/>
      <c r="G259" s="238"/>
      <c r="H259" s="238"/>
      <c r="I259" s="238"/>
      <c r="J259" s="238"/>
    </row>
    <row r="260" spans="1:10">
      <c r="A260" s="238"/>
      <c r="B260" s="238"/>
      <c r="C260" s="239"/>
      <c r="D260" s="238"/>
      <c r="E260" s="238"/>
      <c r="F260" s="238"/>
      <c r="G260" s="238"/>
      <c r="H260" s="238"/>
      <c r="I260" s="238"/>
      <c r="J260" s="238"/>
    </row>
    <row r="261" spans="1:10">
      <c r="A261" s="238"/>
      <c r="B261" s="238"/>
      <c r="C261" s="239"/>
      <c r="D261" s="238"/>
      <c r="E261" s="238"/>
      <c r="F261" s="238"/>
      <c r="G261" s="238"/>
      <c r="H261" s="238"/>
      <c r="I261" s="238"/>
      <c r="J261" s="238"/>
    </row>
    <row r="262" spans="1:10">
      <c r="A262" s="238"/>
      <c r="B262" s="238"/>
      <c r="C262" s="239"/>
      <c r="D262" s="238"/>
      <c r="E262" s="238"/>
      <c r="F262" s="238"/>
      <c r="G262" s="238"/>
      <c r="H262" s="238"/>
      <c r="I262" s="238"/>
      <c r="J262" s="238"/>
    </row>
    <row r="263" spans="1:10">
      <c r="A263" s="238"/>
      <c r="B263" s="238"/>
      <c r="C263" s="239"/>
      <c r="D263" s="238"/>
      <c r="E263" s="238"/>
      <c r="F263" s="238"/>
      <c r="G263" s="238"/>
      <c r="H263" s="238"/>
      <c r="I263" s="238"/>
      <c r="J263" s="238"/>
    </row>
    <row r="264" spans="1:10">
      <c r="A264" s="238"/>
      <c r="B264" s="238"/>
      <c r="C264" s="239"/>
      <c r="D264" s="238"/>
      <c r="E264" s="238"/>
      <c r="F264" s="238"/>
      <c r="G264" s="238"/>
      <c r="H264" s="238"/>
      <c r="I264" s="238"/>
      <c r="J264" s="238"/>
    </row>
    <row r="265" spans="1:10">
      <c r="A265" s="238"/>
      <c r="B265" s="238"/>
      <c r="C265" s="239"/>
      <c r="D265" s="238"/>
      <c r="E265" s="238"/>
      <c r="F265" s="238"/>
      <c r="G265" s="238"/>
      <c r="H265" s="238"/>
      <c r="I265" s="238"/>
      <c r="J265" s="238"/>
    </row>
    <row r="266" spans="1:10">
      <c r="A266" s="238"/>
      <c r="B266" s="238"/>
      <c r="C266" s="239"/>
      <c r="D266" s="238"/>
      <c r="E266" s="238"/>
      <c r="F266" s="238"/>
      <c r="G266" s="238"/>
      <c r="H266" s="238"/>
      <c r="I266" s="238"/>
      <c r="J266" s="238"/>
    </row>
    <row r="267" spans="1:10">
      <c r="A267" s="238"/>
      <c r="B267" s="238"/>
      <c r="C267" s="239"/>
      <c r="D267" s="238"/>
      <c r="E267" s="238"/>
      <c r="F267" s="238"/>
      <c r="G267" s="238"/>
      <c r="H267" s="238"/>
      <c r="I267" s="238"/>
      <c r="J267" s="238"/>
    </row>
    <row r="268" spans="1:10">
      <c r="A268" s="238"/>
      <c r="B268" s="238"/>
      <c r="C268" s="239"/>
      <c r="D268" s="238"/>
      <c r="E268" s="238"/>
      <c r="F268" s="238"/>
      <c r="G268" s="238"/>
      <c r="H268" s="238"/>
      <c r="I268" s="238"/>
      <c r="J268" s="238"/>
    </row>
    <row r="269" spans="1:10">
      <c r="A269" s="238"/>
      <c r="B269" s="238"/>
      <c r="C269" s="239"/>
      <c r="D269" s="238"/>
      <c r="E269" s="238"/>
      <c r="F269" s="238"/>
      <c r="G269" s="238"/>
      <c r="H269" s="238"/>
      <c r="I269" s="238"/>
      <c r="J269" s="238"/>
    </row>
    <row r="270" spans="1:10">
      <c r="A270" s="238"/>
      <c r="B270" s="238"/>
      <c r="C270" s="239"/>
      <c r="D270" s="238"/>
      <c r="E270" s="238"/>
      <c r="F270" s="238"/>
      <c r="G270" s="238"/>
      <c r="H270" s="238"/>
      <c r="I270" s="238"/>
      <c r="J270" s="238"/>
    </row>
    <row r="271" spans="1:10">
      <c r="A271" s="238"/>
      <c r="B271" s="238"/>
      <c r="C271" s="239"/>
      <c r="D271" s="238"/>
      <c r="E271" s="238"/>
      <c r="F271" s="238"/>
      <c r="G271" s="238"/>
      <c r="H271" s="238"/>
      <c r="I271" s="238"/>
      <c r="J271" s="238"/>
    </row>
    <row r="272" spans="1:10">
      <c r="A272" s="238"/>
      <c r="B272" s="238"/>
      <c r="C272" s="239"/>
      <c r="D272" s="238"/>
      <c r="E272" s="238"/>
      <c r="F272" s="238"/>
      <c r="G272" s="238"/>
      <c r="H272" s="238"/>
      <c r="I272" s="238"/>
      <c r="J272" s="238"/>
    </row>
    <row r="273" spans="1:10">
      <c r="A273" s="238"/>
      <c r="B273" s="238"/>
      <c r="C273" s="239"/>
      <c r="D273" s="238"/>
      <c r="E273" s="238"/>
      <c r="F273" s="238"/>
      <c r="G273" s="238"/>
      <c r="H273" s="238"/>
      <c r="I273" s="238"/>
      <c r="J273" s="238"/>
    </row>
    <row r="274" spans="1:10">
      <c r="A274" s="238"/>
      <c r="B274" s="238"/>
      <c r="C274" s="239"/>
      <c r="D274" s="238"/>
      <c r="E274" s="238"/>
      <c r="F274" s="238"/>
      <c r="G274" s="238"/>
      <c r="H274" s="238"/>
      <c r="I274" s="238"/>
      <c r="J274" s="238"/>
    </row>
    <row r="275" spans="1:10">
      <c r="A275" s="238"/>
      <c r="B275" s="238"/>
      <c r="C275" s="239"/>
      <c r="D275" s="238"/>
      <c r="E275" s="238"/>
      <c r="F275" s="238"/>
      <c r="G275" s="238"/>
      <c r="H275" s="238"/>
      <c r="I275" s="238"/>
      <c r="J275" s="238"/>
    </row>
    <row r="276" spans="1:10">
      <c r="A276" s="238"/>
      <c r="B276" s="238"/>
      <c r="C276" s="239"/>
      <c r="D276" s="238"/>
      <c r="E276" s="238"/>
      <c r="F276" s="238"/>
      <c r="G276" s="238"/>
      <c r="H276" s="238"/>
      <c r="I276" s="238"/>
      <c r="J276" s="238"/>
    </row>
    <row r="277" spans="1:10">
      <c r="A277" s="238"/>
      <c r="B277" s="238"/>
      <c r="C277" s="239"/>
      <c r="D277" s="238"/>
      <c r="E277" s="238"/>
      <c r="F277" s="238"/>
      <c r="G277" s="238"/>
      <c r="H277" s="238"/>
      <c r="I277" s="238"/>
      <c r="J277" s="238"/>
    </row>
    <row r="278" spans="1:10">
      <c r="A278" s="238"/>
      <c r="B278" s="238"/>
      <c r="C278" s="239"/>
      <c r="D278" s="238"/>
      <c r="E278" s="238"/>
      <c r="F278" s="238"/>
      <c r="G278" s="238"/>
      <c r="H278" s="238"/>
      <c r="I278" s="238"/>
      <c r="J278" s="238"/>
    </row>
    <row r="279" spans="1:10">
      <c r="A279" s="238"/>
      <c r="B279" s="238"/>
      <c r="C279" s="239"/>
      <c r="D279" s="238"/>
      <c r="E279" s="238"/>
      <c r="F279" s="238"/>
      <c r="G279" s="238"/>
      <c r="H279" s="238"/>
      <c r="I279" s="238"/>
      <c r="J279" s="238"/>
    </row>
    <row r="280" spans="1:10">
      <c r="A280" s="238"/>
      <c r="B280" s="238"/>
      <c r="C280" s="239"/>
      <c r="D280" s="238"/>
      <c r="E280" s="238"/>
      <c r="F280" s="238"/>
      <c r="G280" s="238"/>
      <c r="H280" s="238"/>
      <c r="I280" s="238"/>
      <c r="J280" s="238"/>
    </row>
    <row r="281" spans="1:10">
      <c r="A281" s="238"/>
      <c r="B281" s="238"/>
      <c r="C281" s="239"/>
      <c r="D281" s="238"/>
      <c r="E281" s="238"/>
      <c r="F281" s="238"/>
      <c r="G281" s="238"/>
      <c r="H281" s="238"/>
      <c r="I281" s="238"/>
      <c r="J281" s="238"/>
    </row>
    <row r="282" spans="1:10">
      <c r="A282" s="238"/>
      <c r="B282" s="238"/>
      <c r="C282" s="239"/>
      <c r="D282" s="238"/>
      <c r="E282" s="238"/>
      <c r="F282" s="238"/>
      <c r="G282" s="238"/>
      <c r="H282" s="238"/>
      <c r="I282" s="238"/>
      <c r="J282" s="238"/>
    </row>
    <row r="283" spans="1:10">
      <c r="A283" s="238"/>
      <c r="B283" s="238"/>
      <c r="C283" s="239"/>
      <c r="D283" s="238"/>
      <c r="E283" s="238"/>
      <c r="F283" s="238"/>
      <c r="G283" s="238"/>
      <c r="H283" s="238"/>
      <c r="I283" s="238"/>
      <c r="J283" s="238"/>
    </row>
    <row r="284" spans="1:10">
      <c r="A284" s="238"/>
      <c r="B284" s="238"/>
      <c r="C284" s="239"/>
      <c r="D284" s="238"/>
      <c r="E284" s="238"/>
      <c r="F284" s="238"/>
      <c r="G284" s="238"/>
      <c r="H284" s="238"/>
      <c r="I284" s="238"/>
      <c r="J284" s="238"/>
    </row>
    <row r="285" spans="1:10">
      <c r="A285" s="238"/>
      <c r="B285" s="238"/>
      <c r="C285" s="239"/>
      <c r="D285" s="238"/>
      <c r="E285" s="238"/>
      <c r="F285" s="238"/>
      <c r="G285" s="238"/>
      <c r="H285" s="238"/>
      <c r="I285" s="238"/>
      <c r="J285" s="238"/>
    </row>
    <row r="286" spans="1:10">
      <c r="A286" s="238"/>
      <c r="B286" s="238"/>
      <c r="C286" s="239"/>
      <c r="D286" s="238"/>
      <c r="E286" s="238"/>
      <c r="F286" s="238"/>
      <c r="G286" s="238"/>
      <c r="H286" s="238"/>
      <c r="I286" s="238"/>
      <c r="J286" s="238"/>
    </row>
    <row r="287" spans="1:10">
      <c r="A287" s="238"/>
      <c r="B287" s="238"/>
      <c r="C287" s="239"/>
      <c r="D287" s="238"/>
      <c r="E287" s="238"/>
      <c r="F287" s="238"/>
      <c r="G287" s="238"/>
      <c r="H287" s="238"/>
      <c r="I287" s="238"/>
      <c r="J287" s="238"/>
    </row>
    <row r="288" spans="1:10">
      <c r="A288" s="238"/>
      <c r="B288" s="238"/>
      <c r="C288" s="239"/>
      <c r="D288" s="238"/>
      <c r="E288" s="238"/>
      <c r="F288" s="238"/>
      <c r="G288" s="238"/>
      <c r="H288" s="238"/>
      <c r="I288" s="238"/>
      <c r="J288" s="238"/>
    </row>
    <row r="289" spans="1:10">
      <c r="A289" s="238"/>
      <c r="B289" s="238"/>
      <c r="C289" s="239"/>
      <c r="D289" s="238"/>
      <c r="E289" s="238"/>
      <c r="F289" s="238"/>
      <c r="G289" s="238"/>
      <c r="H289" s="238"/>
      <c r="I289" s="238"/>
      <c r="J289" s="238"/>
    </row>
    <row r="290" spans="1:10">
      <c r="A290" s="238"/>
      <c r="B290" s="238"/>
      <c r="C290" s="239"/>
      <c r="D290" s="238"/>
      <c r="E290" s="238"/>
      <c r="F290" s="238"/>
      <c r="G290" s="238"/>
      <c r="H290" s="238"/>
      <c r="I290" s="238"/>
      <c r="J290" s="238"/>
    </row>
    <row r="291" spans="1:10">
      <c r="A291" s="238"/>
      <c r="B291" s="238"/>
      <c r="C291" s="239"/>
      <c r="D291" s="238"/>
      <c r="E291" s="238"/>
      <c r="F291" s="238"/>
      <c r="G291" s="238"/>
      <c r="H291" s="238"/>
      <c r="I291" s="238"/>
      <c r="J291" s="238"/>
    </row>
    <row r="292" spans="1:10">
      <c r="A292" s="238"/>
      <c r="B292" s="238"/>
      <c r="C292" s="239"/>
      <c r="D292" s="238"/>
      <c r="E292" s="238"/>
      <c r="F292" s="238"/>
      <c r="G292" s="238"/>
      <c r="H292" s="238"/>
      <c r="I292" s="238"/>
      <c r="J292" s="238"/>
    </row>
    <row r="293" spans="1:10">
      <c r="A293" s="238"/>
      <c r="B293" s="238"/>
      <c r="C293" s="239"/>
      <c r="D293" s="238"/>
      <c r="E293" s="238"/>
      <c r="F293" s="238"/>
      <c r="G293" s="238"/>
      <c r="H293" s="238"/>
      <c r="I293" s="238"/>
      <c r="J293" s="238"/>
    </row>
    <row r="294" spans="1:10">
      <c r="A294" s="238"/>
      <c r="B294" s="238"/>
      <c r="C294" s="239"/>
      <c r="D294" s="238"/>
      <c r="E294" s="238"/>
      <c r="F294" s="238"/>
      <c r="G294" s="238"/>
      <c r="H294" s="238"/>
      <c r="I294" s="238"/>
      <c r="J294" s="238"/>
    </row>
    <row r="295" spans="1:10">
      <c r="A295" s="238"/>
      <c r="B295" s="238"/>
      <c r="C295" s="239"/>
      <c r="D295" s="238"/>
      <c r="E295" s="238"/>
      <c r="F295" s="238"/>
      <c r="G295" s="238"/>
      <c r="H295" s="238"/>
      <c r="I295" s="238"/>
      <c r="J295" s="238"/>
    </row>
    <row r="296" spans="1:10">
      <c r="A296" s="238"/>
      <c r="B296" s="238"/>
      <c r="C296" s="239"/>
      <c r="D296" s="238"/>
      <c r="E296" s="238"/>
      <c r="F296" s="238"/>
      <c r="G296" s="238"/>
      <c r="H296" s="238"/>
      <c r="I296" s="238"/>
      <c r="J296" s="238"/>
    </row>
    <row r="297" spans="1:10">
      <c r="A297" s="238"/>
      <c r="B297" s="238"/>
      <c r="C297" s="239"/>
      <c r="D297" s="238"/>
      <c r="E297" s="238"/>
      <c r="F297" s="238"/>
      <c r="G297" s="238"/>
      <c r="H297" s="238"/>
      <c r="I297" s="238"/>
      <c r="J297" s="238"/>
    </row>
    <row r="298" spans="1:10">
      <c r="A298" s="238"/>
      <c r="B298" s="238"/>
      <c r="C298" s="239"/>
      <c r="D298" s="238"/>
      <c r="E298" s="238"/>
      <c r="F298" s="238"/>
      <c r="G298" s="238"/>
      <c r="H298" s="238"/>
      <c r="I298" s="238"/>
      <c r="J298" s="238"/>
    </row>
    <row r="299" spans="1:10">
      <c r="A299" s="238"/>
      <c r="B299" s="238"/>
      <c r="C299" s="239"/>
      <c r="D299" s="238"/>
      <c r="E299" s="238"/>
      <c r="F299" s="238"/>
      <c r="G299" s="238"/>
      <c r="H299" s="238"/>
      <c r="I299" s="238"/>
      <c r="J299" s="238"/>
    </row>
    <row r="300" spans="1:10">
      <c r="A300" s="238"/>
      <c r="B300" s="238"/>
      <c r="C300" s="239"/>
      <c r="D300" s="238"/>
      <c r="E300" s="238"/>
      <c r="F300" s="238"/>
      <c r="G300" s="238"/>
      <c r="H300" s="238"/>
      <c r="I300" s="238"/>
      <c r="J300" s="238"/>
    </row>
    <row r="301" spans="1:10">
      <c r="A301" s="238"/>
      <c r="B301" s="238"/>
      <c r="C301" s="239"/>
      <c r="D301" s="238"/>
      <c r="E301" s="238"/>
      <c r="F301" s="238"/>
      <c r="G301" s="238"/>
      <c r="H301" s="238"/>
      <c r="I301" s="238"/>
      <c r="J301" s="238"/>
    </row>
    <row r="302" spans="1:10">
      <c r="A302" s="238"/>
      <c r="B302" s="238"/>
      <c r="C302" s="239"/>
      <c r="D302" s="238"/>
      <c r="E302" s="238"/>
      <c r="F302" s="238"/>
      <c r="G302" s="238"/>
      <c r="H302" s="238"/>
      <c r="I302" s="238"/>
      <c r="J302" s="238"/>
    </row>
    <row r="303" spans="1:10">
      <c r="A303" s="238"/>
      <c r="B303" s="238"/>
      <c r="C303" s="239"/>
      <c r="D303" s="238"/>
      <c r="E303" s="238"/>
      <c r="F303" s="238"/>
      <c r="G303" s="238"/>
      <c r="H303" s="238"/>
      <c r="I303" s="238"/>
      <c r="J303" s="238"/>
    </row>
    <row r="304" spans="1:10">
      <c r="A304" s="238"/>
      <c r="B304" s="238"/>
      <c r="C304" s="239"/>
      <c r="D304" s="238"/>
      <c r="E304" s="238"/>
      <c r="F304" s="238"/>
      <c r="G304" s="238"/>
      <c r="H304" s="238"/>
      <c r="I304" s="238"/>
      <c r="J304" s="238"/>
    </row>
    <row r="305" spans="1:10">
      <c r="A305" s="238"/>
      <c r="B305" s="238"/>
      <c r="C305" s="239"/>
      <c r="D305" s="238"/>
      <c r="E305" s="238"/>
      <c r="F305" s="238"/>
      <c r="G305" s="238"/>
      <c r="H305" s="238"/>
      <c r="I305" s="238"/>
      <c r="J305" s="238"/>
    </row>
    <row r="306" spans="1:10">
      <c r="A306" s="238"/>
      <c r="B306" s="238"/>
      <c r="C306" s="239"/>
      <c r="D306" s="238"/>
      <c r="E306" s="238"/>
      <c r="F306" s="238"/>
      <c r="G306" s="238"/>
      <c r="H306" s="238"/>
      <c r="I306" s="238"/>
      <c r="J306" s="238"/>
    </row>
    <row r="307" spans="1:10">
      <c r="A307" s="238"/>
      <c r="B307" s="238"/>
      <c r="C307" s="239"/>
      <c r="D307" s="238"/>
      <c r="E307" s="238"/>
      <c r="F307" s="238"/>
      <c r="G307" s="238"/>
      <c r="H307" s="238"/>
      <c r="I307" s="238"/>
      <c r="J307" s="238"/>
    </row>
    <row r="308" spans="1:10">
      <c r="A308" s="238"/>
      <c r="B308" s="238"/>
      <c r="C308" s="239"/>
      <c r="D308" s="238"/>
      <c r="E308" s="238"/>
      <c r="F308" s="238"/>
      <c r="G308" s="238"/>
      <c r="H308" s="238"/>
      <c r="I308" s="238"/>
      <c r="J308" s="238"/>
    </row>
    <row r="309" spans="1:10">
      <c r="A309" s="238"/>
      <c r="B309" s="238"/>
      <c r="C309" s="239"/>
      <c r="D309" s="238"/>
      <c r="E309" s="238"/>
      <c r="F309" s="238"/>
      <c r="G309" s="238"/>
      <c r="H309" s="238"/>
      <c r="I309" s="238"/>
      <c r="J309" s="238"/>
    </row>
    <row r="310" spans="1:10">
      <c r="A310" s="238"/>
      <c r="B310" s="238"/>
      <c r="C310" s="239"/>
      <c r="D310" s="238"/>
      <c r="E310" s="238"/>
      <c r="F310" s="238"/>
      <c r="G310" s="238"/>
      <c r="H310" s="238"/>
      <c r="I310" s="238"/>
      <c r="J310" s="238"/>
    </row>
    <row r="311" spans="1:10">
      <c r="A311" s="238"/>
      <c r="B311" s="238"/>
      <c r="C311" s="239"/>
      <c r="D311" s="238"/>
      <c r="E311" s="238"/>
      <c r="F311" s="238"/>
      <c r="G311" s="238"/>
      <c r="H311" s="238"/>
      <c r="I311" s="238"/>
      <c r="J311" s="238"/>
    </row>
    <row r="312" spans="1:10">
      <c r="A312" s="238"/>
      <c r="B312" s="238"/>
      <c r="C312" s="239"/>
      <c r="D312" s="238"/>
      <c r="E312" s="238"/>
      <c r="F312" s="238"/>
      <c r="G312" s="238"/>
      <c r="H312" s="238"/>
      <c r="I312" s="238"/>
      <c r="J312" s="238"/>
    </row>
    <row r="313" spans="1:10">
      <c r="A313" s="238"/>
      <c r="B313" s="238"/>
      <c r="C313" s="239"/>
      <c r="D313" s="238"/>
      <c r="E313" s="238"/>
      <c r="F313" s="238"/>
      <c r="G313" s="238"/>
      <c r="H313" s="238"/>
      <c r="I313" s="238"/>
      <c r="J313" s="238"/>
    </row>
    <row r="314" spans="1:10">
      <c r="A314" s="238"/>
      <c r="B314" s="238"/>
      <c r="C314" s="239"/>
      <c r="D314" s="238"/>
      <c r="E314" s="238"/>
      <c r="F314" s="238"/>
      <c r="G314" s="238"/>
      <c r="H314" s="238"/>
      <c r="I314" s="238"/>
      <c r="J314" s="238"/>
    </row>
    <row r="315" spans="1:10">
      <c r="A315" s="238"/>
      <c r="B315" s="238"/>
      <c r="C315" s="239"/>
      <c r="D315" s="238"/>
      <c r="E315" s="238"/>
      <c r="F315" s="238"/>
      <c r="G315" s="238"/>
      <c r="H315" s="238"/>
      <c r="I315" s="238"/>
      <c r="J315" s="238"/>
    </row>
    <row r="316" spans="1:10">
      <c r="A316" s="238"/>
      <c r="B316" s="238"/>
      <c r="C316" s="239"/>
      <c r="D316" s="238"/>
      <c r="E316" s="238"/>
      <c r="F316" s="238"/>
      <c r="G316" s="238"/>
      <c r="H316" s="238"/>
      <c r="I316" s="238"/>
      <c r="J316" s="238"/>
    </row>
    <row r="317" spans="1:10">
      <c r="A317" s="238"/>
      <c r="B317" s="238"/>
      <c r="C317" s="239"/>
      <c r="D317" s="238"/>
      <c r="E317" s="238"/>
      <c r="F317" s="238"/>
      <c r="G317" s="238"/>
      <c r="H317" s="238"/>
      <c r="I317" s="238"/>
      <c r="J317" s="238"/>
    </row>
    <row r="318" spans="1:10">
      <c r="A318" s="238"/>
      <c r="B318" s="238"/>
      <c r="C318" s="239"/>
      <c r="D318" s="238"/>
      <c r="E318" s="238"/>
      <c r="F318" s="238"/>
      <c r="G318" s="238"/>
      <c r="H318" s="238"/>
      <c r="I318" s="238"/>
      <c r="J318" s="238"/>
    </row>
    <row r="319" spans="1:10">
      <c r="A319" s="238"/>
      <c r="B319" s="238"/>
      <c r="C319" s="239"/>
      <c r="D319" s="238"/>
      <c r="E319" s="238"/>
      <c r="F319" s="238"/>
      <c r="G319" s="238"/>
      <c r="H319" s="238"/>
      <c r="I319" s="238"/>
      <c r="J319" s="238"/>
    </row>
    <row r="320" spans="1:10">
      <c r="A320" s="238"/>
      <c r="B320" s="238"/>
      <c r="C320" s="239"/>
      <c r="D320" s="238"/>
      <c r="E320" s="238"/>
      <c r="F320" s="238"/>
      <c r="G320" s="238"/>
      <c r="H320" s="238"/>
      <c r="I320" s="238"/>
      <c r="J320" s="238"/>
    </row>
    <row r="321" spans="1:10">
      <c r="A321" s="238"/>
      <c r="B321" s="238"/>
      <c r="C321" s="239"/>
      <c r="D321" s="238"/>
      <c r="E321" s="238"/>
      <c r="F321" s="238"/>
      <c r="G321" s="238"/>
      <c r="H321" s="238"/>
      <c r="I321" s="238"/>
      <c r="J321" s="238"/>
    </row>
    <row r="322" spans="1:10">
      <c r="A322" s="238"/>
      <c r="B322" s="238"/>
      <c r="C322" s="239"/>
      <c r="D322" s="238"/>
      <c r="E322" s="238"/>
      <c r="F322" s="238"/>
      <c r="G322" s="238"/>
      <c r="H322" s="238"/>
      <c r="I322" s="238"/>
      <c r="J322" s="238"/>
    </row>
    <row r="323" spans="1:10">
      <c r="A323" s="238"/>
      <c r="B323" s="238"/>
      <c r="C323" s="239"/>
      <c r="D323" s="238"/>
      <c r="E323" s="238"/>
      <c r="F323" s="238"/>
      <c r="G323" s="238"/>
      <c r="H323" s="238"/>
      <c r="I323" s="238"/>
      <c r="J323" s="238"/>
    </row>
    <row r="324" spans="1:10">
      <c r="A324" s="238"/>
      <c r="B324" s="238"/>
      <c r="C324" s="239"/>
      <c r="D324" s="238"/>
      <c r="E324" s="238"/>
      <c r="F324" s="238"/>
      <c r="G324" s="238"/>
      <c r="H324" s="238"/>
      <c r="I324" s="238"/>
      <c r="J324" s="238"/>
    </row>
    <row r="325" spans="1:10">
      <c r="A325" s="238"/>
      <c r="B325" s="238"/>
      <c r="C325" s="239"/>
      <c r="D325" s="238"/>
      <c r="E325" s="238"/>
      <c r="F325" s="238"/>
      <c r="G325" s="238"/>
      <c r="H325" s="238"/>
      <c r="I325" s="238"/>
      <c r="J325" s="238"/>
    </row>
    <row r="326" spans="1:10">
      <c r="A326" s="238"/>
      <c r="B326" s="238"/>
      <c r="C326" s="239"/>
      <c r="D326" s="238"/>
      <c r="E326" s="238"/>
      <c r="F326" s="238"/>
      <c r="G326" s="238"/>
      <c r="H326" s="238"/>
      <c r="I326" s="238"/>
      <c r="J326" s="238"/>
    </row>
    <row r="327" spans="1:10">
      <c r="A327" s="238"/>
      <c r="B327" s="238"/>
      <c r="C327" s="239"/>
      <c r="D327" s="238"/>
      <c r="E327" s="238"/>
      <c r="F327" s="238"/>
      <c r="G327" s="238"/>
      <c r="H327" s="238"/>
      <c r="I327" s="238"/>
      <c r="J327" s="238"/>
    </row>
    <row r="328" spans="1:10">
      <c r="A328" s="238"/>
      <c r="B328" s="238"/>
      <c r="C328" s="239"/>
      <c r="D328" s="238"/>
      <c r="E328" s="238"/>
      <c r="F328" s="238"/>
      <c r="G328" s="238"/>
      <c r="H328" s="238"/>
      <c r="I328" s="238"/>
      <c r="J328" s="238"/>
    </row>
    <row r="329" spans="1:10">
      <c r="A329" s="238"/>
      <c r="B329" s="238"/>
      <c r="C329" s="239"/>
      <c r="D329" s="238"/>
      <c r="E329" s="238"/>
      <c r="F329" s="238"/>
      <c r="G329" s="238"/>
      <c r="H329" s="238"/>
      <c r="I329" s="238"/>
      <c r="J329" s="238"/>
    </row>
    <row r="330" spans="1:10">
      <c r="A330" s="238"/>
      <c r="B330" s="238"/>
      <c r="C330" s="239"/>
      <c r="D330" s="238"/>
      <c r="E330" s="238"/>
      <c r="F330" s="238"/>
      <c r="G330" s="238"/>
      <c r="H330" s="238"/>
      <c r="I330" s="238"/>
      <c r="J330" s="238"/>
    </row>
    <row r="331" spans="1:10">
      <c r="A331" s="238"/>
      <c r="B331" s="238"/>
      <c r="C331" s="239"/>
      <c r="D331" s="238"/>
      <c r="E331" s="238"/>
      <c r="F331" s="238"/>
      <c r="G331" s="238"/>
      <c r="H331" s="238"/>
      <c r="I331" s="238"/>
      <c r="J331" s="238"/>
    </row>
    <row r="332" spans="1:10">
      <c r="A332" s="238"/>
      <c r="B332" s="238"/>
      <c r="C332" s="239"/>
      <c r="D332" s="238"/>
      <c r="E332" s="238"/>
      <c r="F332" s="238"/>
      <c r="G332" s="238"/>
      <c r="H332" s="238"/>
      <c r="I332" s="238"/>
      <c r="J332" s="238"/>
    </row>
    <row r="333" spans="1:10">
      <c r="A333" s="238"/>
      <c r="B333" s="238"/>
      <c r="C333" s="239"/>
      <c r="D333" s="238"/>
      <c r="E333" s="238"/>
      <c r="F333" s="238"/>
      <c r="G333" s="238"/>
      <c r="H333" s="238"/>
      <c r="I333" s="238"/>
      <c r="J333" s="238"/>
    </row>
    <row r="334" spans="1:10">
      <c r="A334" s="238"/>
      <c r="B334" s="238"/>
      <c r="C334" s="239"/>
      <c r="D334" s="238"/>
      <c r="E334" s="238"/>
      <c r="F334" s="238"/>
      <c r="G334" s="238"/>
      <c r="H334" s="238"/>
      <c r="I334" s="238"/>
      <c r="J334" s="238"/>
    </row>
    <row r="335" spans="1:10">
      <c r="A335" s="238"/>
      <c r="B335" s="238"/>
      <c r="C335" s="239"/>
      <c r="D335" s="238"/>
      <c r="E335" s="238"/>
      <c r="F335" s="238"/>
      <c r="G335" s="238"/>
      <c r="H335" s="238"/>
      <c r="I335" s="238"/>
      <c r="J335" s="238"/>
    </row>
    <row r="336" spans="1:10">
      <c r="A336" s="238"/>
      <c r="B336" s="238"/>
      <c r="C336" s="239"/>
      <c r="D336" s="238"/>
      <c r="E336" s="238"/>
      <c r="F336" s="238"/>
      <c r="G336" s="238"/>
      <c r="H336" s="238"/>
      <c r="I336" s="238"/>
      <c r="J336" s="238"/>
    </row>
    <row r="337" spans="1:10">
      <c r="A337" s="238"/>
      <c r="B337" s="238"/>
      <c r="C337" s="239"/>
      <c r="D337" s="238"/>
      <c r="E337" s="238"/>
      <c r="F337" s="238"/>
      <c r="G337" s="238"/>
      <c r="H337" s="238"/>
      <c r="I337" s="238"/>
      <c r="J337" s="238"/>
    </row>
    <row r="338" spans="1:10">
      <c r="A338" s="238"/>
      <c r="B338" s="238"/>
      <c r="C338" s="239"/>
      <c r="D338" s="238"/>
      <c r="E338" s="238"/>
      <c r="F338" s="238"/>
      <c r="G338" s="238"/>
      <c r="H338" s="238"/>
      <c r="I338" s="238"/>
      <c r="J338" s="238"/>
    </row>
    <row r="339" spans="1:10">
      <c r="A339" s="238"/>
      <c r="B339" s="238"/>
      <c r="C339" s="239"/>
      <c r="D339" s="238"/>
      <c r="E339" s="238"/>
      <c r="F339" s="238"/>
      <c r="G339" s="238"/>
      <c r="H339" s="238"/>
      <c r="I339" s="238"/>
      <c r="J339" s="238"/>
    </row>
    <row r="340" spans="1:10">
      <c r="A340" s="238"/>
      <c r="B340" s="238"/>
      <c r="C340" s="239"/>
      <c r="D340" s="238"/>
      <c r="E340" s="238"/>
      <c r="F340" s="238"/>
      <c r="G340" s="238"/>
      <c r="H340" s="238"/>
      <c r="I340" s="238"/>
      <c r="J340" s="238"/>
    </row>
    <row r="341" spans="1:10">
      <c r="A341" s="238"/>
      <c r="B341" s="238"/>
      <c r="C341" s="239"/>
      <c r="D341" s="238"/>
      <c r="E341" s="238"/>
      <c r="F341" s="238"/>
      <c r="G341" s="238"/>
      <c r="H341" s="238"/>
      <c r="I341" s="238"/>
      <c r="J341" s="238"/>
    </row>
    <row r="342" spans="1:10">
      <c r="A342" s="238"/>
      <c r="B342" s="238"/>
      <c r="C342" s="239"/>
      <c r="D342" s="238"/>
      <c r="E342" s="238"/>
      <c r="F342" s="238"/>
      <c r="G342" s="238"/>
      <c r="H342" s="238"/>
      <c r="I342" s="238"/>
      <c r="J342" s="238"/>
    </row>
    <row r="343" spans="1:10">
      <c r="A343" s="238"/>
      <c r="B343" s="238"/>
      <c r="C343" s="239"/>
      <c r="D343" s="238"/>
      <c r="E343" s="238"/>
      <c r="F343" s="238"/>
      <c r="G343" s="238"/>
      <c r="H343" s="238"/>
      <c r="I343" s="238"/>
      <c r="J343" s="238"/>
    </row>
    <row r="344" spans="1:10">
      <c r="A344" s="238"/>
      <c r="B344" s="238"/>
      <c r="C344" s="239"/>
      <c r="D344" s="238"/>
      <c r="E344" s="238"/>
      <c r="F344" s="238"/>
      <c r="G344" s="238"/>
      <c r="H344" s="238"/>
      <c r="I344" s="238"/>
      <c r="J344" s="238"/>
    </row>
    <row r="345" spans="1:10">
      <c r="A345" s="238"/>
      <c r="B345" s="238"/>
      <c r="C345" s="239"/>
      <c r="D345" s="238"/>
      <c r="E345" s="238"/>
      <c r="F345" s="238"/>
      <c r="G345" s="238"/>
      <c r="H345" s="238"/>
      <c r="I345" s="238"/>
      <c r="J345" s="238"/>
    </row>
    <row r="346" spans="1:10">
      <c r="A346" s="238"/>
      <c r="B346" s="238"/>
      <c r="C346" s="239"/>
      <c r="D346" s="238"/>
      <c r="E346" s="238"/>
      <c r="F346" s="238"/>
      <c r="G346" s="238"/>
      <c r="H346" s="238"/>
      <c r="I346" s="238"/>
      <c r="J346" s="238"/>
    </row>
    <row r="347" spans="1:10">
      <c r="A347" s="238"/>
      <c r="B347" s="238"/>
      <c r="C347" s="239"/>
      <c r="D347" s="238"/>
      <c r="E347" s="238"/>
      <c r="F347" s="238"/>
      <c r="G347" s="238"/>
      <c r="H347" s="238"/>
      <c r="I347" s="238"/>
      <c r="J347" s="238"/>
    </row>
    <row r="348" spans="1:10">
      <c r="A348" s="238"/>
      <c r="B348" s="238"/>
      <c r="C348" s="239"/>
      <c r="D348" s="238"/>
      <c r="E348" s="238"/>
      <c r="F348" s="238"/>
      <c r="G348" s="238"/>
      <c r="H348" s="238"/>
      <c r="I348" s="238"/>
      <c r="J348" s="238"/>
    </row>
    <row r="349" spans="1:10">
      <c r="A349" s="238"/>
      <c r="B349" s="238"/>
      <c r="C349" s="239"/>
      <c r="D349" s="238"/>
      <c r="E349" s="238"/>
      <c r="F349" s="238"/>
      <c r="G349" s="238"/>
      <c r="H349" s="238"/>
      <c r="I349" s="238"/>
      <c r="J349" s="238"/>
    </row>
    <row r="350" spans="1:10">
      <c r="A350" s="238"/>
      <c r="B350" s="238"/>
      <c r="C350" s="239"/>
      <c r="D350" s="238"/>
      <c r="E350" s="238"/>
      <c r="F350" s="238"/>
      <c r="G350" s="238"/>
      <c r="H350" s="238"/>
      <c r="I350" s="238"/>
      <c r="J350" s="238"/>
    </row>
    <row r="351" spans="1:10">
      <c r="A351" s="238"/>
      <c r="B351" s="238"/>
      <c r="C351" s="239"/>
      <c r="D351" s="238"/>
      <c r="E351" s="238"/>
      <c r="F351" s="238"/>
      <c r="G351" s="238"/>
      <c r="H351" s="238"/>
      <c r="I351" s="238"/>
      <c r="J351" s="238"/>
    </row>
    <row r="352" spans="1:10">
      <c r="A352" s="238"/>
      <c r="B352" s="238"/>
      <c r="C352" s="239"/>
      <c r="D352" s="238"/>
      <c r="E352" s="238"/>
      <c r="F352" s="238"/>
      <c r="G352" s="238"/>
      <c r="H352" s="238"/>
      <c r="I352" s="238"/>
      <c r="J352" s="238"/>
    </row>
    <row r="353" spans="1:10">
      <c r="A353" s="238"/>
      <c r="B353" s="238"/>
      <c r="C353" s="239"/>
      <c r="D353" s="238"/>
      <c r="E353" s="238"/>
      <c r="F353" s="238"/>
      <c r="G353" s="238"/>
      <c r="H353" s="238"/>
      <c r="I353" s="238"/>
      <c r="J353" s="238"/>
    </row>
    <row r="354" spans="1:10">
      <c r="A354" s="238"/>
      <c r="B354" s="238"/>
      <c r="C354" s="239"/>
      <c r="D354" s="238"/>
      <c r="E354" s="238"/>
      <c r="F354" s="238"/>
      <c r="G354" s="238"/>
      <c r="H354" s="238"/>
      <c r="I354" s="238"/>
      <c r="J354" s="238"/>
    </row>
    <row r="355" spans="1:10">
      <c r="A355" s="238"/>
      <c r="B355" s="238"/>
      <c r="C355" s="239"/>
      <c r="D355" s="238"/>
      <c r="E355" s="238"/>
      <c r="F355" s="238"/>
      <c r="G355" s="238"/>
      <c r="H355" s="238"/>
      <c r="I355" s="238"/>
      <c r="J355" s="238"/>
    </row>
    <row r="356" spans="1:10">
      <c r="A356" s="238"/>
      <c r="B356" s="238"/>
      <c r="C356" s="239"/>
      <c r="D356" s="238"/>
      <c r="E356" s="238"/>
      <c r="F356" s="238"/>
      <c r="G356" s="238"/>
      <c r="H356" s="238"/>
      <c r="I356" s="238"/>
      <c r="J356" s="238"/>
    </row>
    <row r="357" spans="1:10">
      <c r="A357" s="238"/>
      <c r="B357" s="238"/>
      <c r="C357" s="239"/>
      <c r="D357" s="238"/>
      <c r="E357" s="238"/>
      <c r="F357" s="238"/>
      <c r="G357" s="238"/>
      <c r="H357" s="238"/>
      <c r="I357" s="238"/>
      <c r="J357" s="238"/>
    </row>
    <row r="358" spans="1:10">
      <c r="A358" s="238"/>
      <c r="B358" s="238"/>
      <c r="C358" s="239"/>
      <c r="D358" s="238"/>
      <c r="E358" s="238"/>
      <c r="F358" s="238"/>
      <c r="G358" s="238"/>
      <c r="H358" s="238"/>
      <c r="I358" s="238"/>
      <c r="J358" s="238"/>
    </row>
    <row r="359" spans="1:10">
      <c r="A359" s="238"/>
      <c r="B359" s="238"/>
      <c r="C359" s="239"/>
      <c r="D359" s="238"/>
      <c r="E359" s="238"/>
      <c r="F359" s="238"/>
      <c r="G359" s="238"/>
      <c r="H359" s="238"/>
      <c r="I359" s="238"/>
      <c r="J359" s="238"/>
    </row>
    <row r="360" spans="1:10">
      <c r="A360" s="238"/>
      <c r="B360" s="238"/>
      <c r="C360" s="239"/>
      <c r="D360" s="238"/>
      <c r="E360" s="238"/>
      <c r="F360" s="238"/>
      <c r="G360" s="238"/>
      <c r="H360" s="238"/>
      <c r="I360" s="238"/>
      <c r="J360" s="238"/>
    </row>
    <row r="361" spans="1:10">
      <c r="A361" s="238"/>
      <c r="B361" s="238"/>
      <c r="C361" s="239"/>
      <c r="D361" s="238"/>
      <c r="E361" s="238"/>
      <c r="F361" s="238"/>
      <c r="G361" s="238"/>
      <c r="H361" s="238"/>
      <c r="I361" s="238"/>
      <c r="J361" s="238"/>
    </row>
    <row r="362" spans="1:10">
      <c r="A362" s="238"/>
      <c r="B362" s="238"/>
      <c r="C362" s="239"/>
      <c r="D362" s="238"/>
      <c r="E362" s="238"/>
      <c r="F362" s="238"/>
      <c r="G362" s="238"/>
      <c r="H362" s="238"/>
      <c r="I362" s="238"/>
      <c r="J362" s="238"/>
    </row>
    <row r="363" spans="1:10">
      <c r="A363" s="238"/>
      <c r="B363" s="238"/>
      <c r="C363" s="239"/>
      <c r="D363" s="238"/>
      <c r="E363" s="238"/>
      <c r="F363" s="238"/>
      <c r="G363" s="238"/>
      <c r="H363" s="238"/>
      <c r="I363" s="238"/>
      <c r="J363" s="238"/>
    </row>
    <row r="364" spans="1:10">
      <c r="A364" s="238"/>
      <c r="B364" s="238"/>
      <c r="C364" s="239"/>
      <c r="D364" s="238"/>
      <c r="E364" s="238"/>
      <c r="F364" s="238"/>
      <c r="G364" s="238"/>
      <c r="H364" s="238"/>
      <c r="I364" s="238"/>
      <c r="J364" s="238"/>
    </row>
    <row r="365" spans="1:10">
      <c r="A365" s="238"/>
      <c r="B365" s="238"/>
      <c r="C365" s="239"/>
      <c r="D365" s="238"/>
      <c r="E365" s="238"/>
      <c r="F365" s="238"/>
      <c r="G365" s="238"/>
      <c r="H365" s="238"/>
      <c r="I365" s="238"/>
      <c r="J365" s="238"/>
    </row>
    <row r="366" spans="1:10">
      <c r="A366" s="238"/>
      <c r="B366" s="238"/>
      <c r="C366" s="239"/>
      <c r="D366" s="238"/>
      <c r="E366" s="238"/>
      <c r="F366" s="238"/>
      <c r="G366" s="238"/>
      <c r="H366" s="238"/>
      <c r="I366" s="238"/>
      <c r="J366" s="238"/>
    </row>
    <row r="367" spans="1:10">
      <c r="A367" s="238"/>
      <c r="B367" s="238"/>
      <c r="C367" s="239"/>
      <c r="D367" s="238"/>
      <c r="E367" s="238"/>
      <c r="F367" s="238"/>
      <c r="G367" s="238"/>
      <c r="H367" s="238"/>
      <c r="I367" s="238"/>
      <c r="J367" s="238"/>
    </row>
    <row r="368" spans="1:10">
      <c r="A368" s="238"/>
      <c r="B368" s="238"/>
      <c r="C368" s="239"/>
      <c r="D368" s="238"/>
      <c r="E368" s="238"/>
      <c r="F368" s="238"/>
      <c r="G368" s="238"/>
      <c r="H368" s="238"/>
      <c r="I368" s="238"/>
      <c r="J368" s="238"/>
    </row>
    <row r="369" spans="1:10">
      <c r="A369" s="238"/>
      <c r="B369" s="238"/>
      <c r="C369" s="239"/>
      <c r="D369" s="238"/>
      <c r="E369" s="238"/>
      <c r="F369" s="238"/>
      <c r="G369" s="238"/>
      <c r="H369" s="238"/>
      <c r="I369" s="238"/>
      <c r="J369" s="238"/>
    </row>
    <row r="370" spans="1:10">
      <c r="A370" s="238"/>
      <c r="B370" s="238"/>
      <c r="C370" s="239"/>
      <c r="D370" s="238"/>
      <c r="E370" s="238"/>
      <c r="F370" s="238"/>
      <c r="G370" s="238"/>
      <c r="H370" s="238"/>
      <c r="I370" s="238"/>
      <c r="J370" s="238"/>
    </row>
    <row r="371" spans="1:10">
      <c r="A371" s="238"/>
      <c r="B371" s="238"/>
      <c r="C371" s="239"/>
      <c r="D371" s="238"/>
      <c r="E371" s="238"/>
      <c r="F371" s="238"/>
      <c r="G371" s="238"/>
      <c r="H371" s="238"/>
      <c r="I371" s="238"/>
      <c r="J371" s="238"/>
    </row>
    <row r="372" spans="1:10">
      <c r="A372" s="238"/>
      <c r="B372" s="238"/>
      <c r="C372" s="239"/>
      <c r="D372" s="238"/>
      <c r="E372" s="238"/>
      <c r="F372" s="238"/>
      <c r="G372" s="238"/>
      <c r="H372" s="238"/>
      <c r="I372" s="238"/>
      <c r="J372" s="238"/>
    </row>
    <row r="373" spans="1:10">
      <c r="A373" s="238"/>
      <c r="B373" s="238"/>
      <c r="C373" s="239"/>
      <c r="D373" s="238"/>
      <c r="E373" s="238"/>
      <c r="F373" s="238"/>
      <c r="G373" s="238"/>
      <c r="H373" s="238"/>
      <c r="I373" s="238"/>
      <c r="J373" s="238"/>
    </row>
    <row r="374" spans="1:10">
      <c r="A374" s="238"/>
      <c r="B374" s="238"/>
      <c r="C374" s="239"/>
      <c r="D374" s="238"/>
      <c r="E374" s="238"/>
      <c r="F374" s="238"/>
      <c r="G374" s="238"/>
      <c r="H374" s="238"/>
      <c r="I374" s="238"/>
      <c r="J374" s="238"/>
    </row>
    <row r="375" spans="1:10">
      <c r="A375" s="238"/>
      <c r="B375" s="238"/>
      <c r="C375" s="239"/>
      <c r="D375" s="238"/>
      <c r="E375" s="238"/>
      <c r="F375" s="238"/>
      <c r="G375" s="238"/>
      <c r="H375" s="238"/>
      <c r="I375" s="238"/>
      <c r="J375" s="238"/>
    </row>
    <row r="376" spans="1:10">
      <c r="A376" s="238"/>
      <c r="B376" s="238"/>
      <c r="C376" s="239"/>
      <c r="D376" s="238"/>
      <c r="E376" s="238"/>
      <c r="F376" s="238"/>
      <c r="G376" s="238"/>
      <c r="H376" s="238"/>
      <c r="I376" s="238"/>
      <c r="J376" s="238"/>
    </row>
    <row r="377" spans="1:10">
      <c r="A377" s="238"/>
      <c r="B377" s="238"/>
      <c r="C377" s="239"/>
      <c r="D377" s="238"/>
      <c r="E377" s="238"/>
      <c r="F377" s="238"/>
      <c r="G377" s="238"/>
      <c r="H377" s="238"/>
      <c r="I377" s="238"/>
      <c r="J377" s="238"/>
    </row>
    <row r="378" spans="1:10">
      <c r="A378" s="238"/>
      <c r="B378" s="238"/>
      <c r="C378" s="239"/>
      <c r="D378" s="238"/>
      <c r="E378" s="238"/>
      <c r="F378" s="238"/>
      <c r="G378" s="238"/>
      <c r="H378" s="238"/>
      <c r="I378" s="238"/>
      <c r="J378" s="238"/>
    </row>
    <row r="379" spans="1:10">
      <c r="A379" s="238"/>
      <c r="B379" s="238"/>
      <c r="C379" s="239"/>
      <c r="D379" s="238"/>
      <c r="E379" s="238"/>
      <c r="F379" s="238"/>
      <c r="G379" s="238"/>
      <c r="H379" s="238"/>
      <c r="I379" s="238"/>
      <c r="J379" s="238"/>
    </row>
    <row r="380" spans="1:10">
      <c r="A380" s="238"/>
      <c r="B380" s="238"/>
      <c r="C380" s="239"/>
      <c r="D380" s="238"/>
      <c r="E380" s="238"/>
      <c r="F380" s="238"/>
      <c r="G380" s="238"/>
      <c r="H380" s="238"/>
      <c r="I380" s="238"/>
      <c r="J380" s="238"/>
    </row>
    <row r="381" spans="1:10">
      <c r="A381" s="238"/>
      <c r="B381" s="238"/>
      <c r="C381" s="239"/>
      <c r="D381" s="238"/>
      <c r="E381" s="238"/>
      <c r="F381" s="238"/>
      <c r="G381" s="238"/>
      <c r="H381" s="238"/>
      <c r="I381" s="238"/>
      <c r="J381" s="238"/>
    </row>
    <row r="382" spans="1:10">
      <c r="A382" s="238"/>
      <c r="B382" s="238"/>
      <c r="C382" s="239"/>
      <c r="D382" s="238"/>
      <c r="E382" s="238"/>
      <c r="F382" s="238"/>
      <c r="G382" s="238"/>
      <c r="H382" s="238"/>
      <c r="I382" s="238"/>
      <c r="J382" s="238"/>
    </row>
    <row r="383" spans="1:10">
      <c r="A383" s="238"/>
      <c r="B383" s="238"/>
      <c r="C383" s="239"/>
      <c r="D383" s="238"/>
      <c r="E383" s="238"/>
      <c r="F383" s="238"/>
      <c r="G383" s="238"/>
      <c r="H383" s="238"/>
      <c r="I383" s="238"/>
      <c r="J383" s="238"/>
    </row>
    <row r="384" spans="1:10">
      <c r="A384" s="238"/>
      <c r="B384" s="238"/>
      <c r="C384" s="239"/>
      <c r="D384" s="238"/>
      <c r="E384" s="238"/>
      <c r="F384" s="238"/>
      <c r="G384" s="238"/>
      <c r="H384" s="238"/>
      <c r="I384" s="238"/>
      <c r="J384" s="238"/>
    </row>
    <row r="385" spans="1:10">
      <c r="A385" s="238"/>
      <c r="B385" s="238"/>
      <c r="C385" s="239"/>
      <c r="D385" s="238"/>
      <c r="E385" s="238"/>
      <c r="F385" s="238"/>
      <c r="G385" s="238"/>
      <c r="H385" s="238"/>
      <c r="I385" s="238"/>
      <c r="J385" s="238"/>
    </row>
    <row r="386" spans="1:10">
      <c r="A386" s="238"/>
      <c r="B386" s="238"/>
      <c r="C386" s="239"/>
      <c r="D386" s="238"/>
      <c r="E386" s="238"/>
      <c r="F386" s="238"/>
      <c r="G386" s="238"/>
      <c r="H386" s="238"/>
      <c r="I386" s="238"/>
      <c r="J386" s="238"/>
    </row>
    <row r="387" spans="1:10">
      <c r="A387" s="238"/>
      <c r="B387" s="238"/>
      <c r="C387" s="239"/>
      <c r="D387" s="238"/>
      <c r="E387" s="238"/>
      <c r="F387" s="238"/>
      <c r="G387" s="238"/>
      <c r="H387" s="238"/>
      <c r="I387" s="238"/>
      <c r="J387" s="238"/>
    </row>
    <row r="388" spans="1:10">
      <c r="A388" s="238"/>
      <c r="B388" s="238"/>
      <c r="C388" s="239"/>
      <c r="D388" s="238"/>
      <c r="E388" s="238"/>
      <c r="F388" s="238"/>
      <c r="G388" s="238"/>
      <c r="H388" s="238"/>
      <c r="I388" s="238"/>
      <c r="J388" s="238"/>
    </row>
    <row r="389" spans="1:10">
      <c r="A389" s="238"/>
      <c r="B389" s="238"/>
      <c r="C389" s="239"/>
      <c r="D389" s="238"/>
      <c r="E389" s="238"/>
      <c r="F389" s="238"/>
      <c r="G389" s="238"/>
      <c r="H389" s="238"/>
      <c r="I389" s="238"/>
      <c r="J389" s="238"/>
    </row>
    <row r="390" spans="1:10">
      <c r="A390" s="238"/>
      <c r="B390" s="238"/>
      <c r="C390" s="239"/>
      <c r="D390" s="238"/>
      <c r="E390" s="238"/>
      <c r="F390" s="238"/>
      <c r="G390" s="238"/>
      <c r="H390" s="238"/>
      <c r="I390" s="238"/>
      <c r="J390" s="238"/>
    </row>
    <row r="391" spans="1:10">
      <c r="A391" s="238"/>
      <c r="B391" s="238"/>
      <c r="C391" s="239"/>
      <c r="D391" s="238"/>
      <c r="E391" s="238"/>
      <c r="F391" s="238"/>
      <c r="G391" s="238"/>
      <c r="H391" s="238"/>
      <c r="I391" s="238"/>
      <c r="J391" s="238"/>
    </row>
    <row r="392" spans="1:10">
      <c r="A392" s="238"/>
      <c r="B392" s="238"/>
      <c r="C392" s="239"/>
      <c r="D392" s="238"/>
      <c r="E392" s="238"/>
      <c r="F392" s="238"/>
      <c r="G392" s="238"/>
      <c r="H392" s="238"/>
      <c r="I392" s="238"/>
      <c r="J392" s="238"/>
    </row>
    <row r="393" spans="1:10">
      <c r="A393" s="238"/>
      <c r="B393" s="238"/>
      <c r="C393" s="239"/>
      <c r="D393" s="238"/>
      <c r="E393" s="238"/>
      <c r="F393" s="238"/>
      <c r="G393" s="238"/>
      <c r="H393" s="238"/>
      <c r="I393" s="238"/>
      <c r="J393" s="238"/>
    </row>
    <row r="394" spans="1:10">
      <c r="A394" s="238"/>
      <c r="B394" s="238"/>
      <c r="C394" s="239"/>
      <c r="D394" s="238"/>
      <c r="E394" s="238"/>
      <c r="F394" s="238"/>
      <c r="G394" s="238"/>
      <c r="H394" s="238"/>
      <c r="I394" s="238"/>
      <c r="J394" s="238"/>
    </row>
    <row r="395" spans="1:10">
      <c r="A395" s="238"/>
      <c r="B395" s="238"/>
      <c r="C395" s="239"/>
      <c r="D395" s="238"/>
      <c r="E395" s="238"/>
      <c r="F395" s="238"/>
      <c r="G395" s="238"/>
      <c r="H395" s="238"/>
      <c r="I395" s="238"/>
      <c r="J395" s="238"/>
    </row>
    <row r="396" spans="1:10">
      <c r="A396" s="238"/>
      <c r="B396" s="238"/>
      <c r="C396" s="239"/>
      <c r="D396" s="238"/>
      <c r="E396" s="238"/>
      <c r="F396" s="238"/>
      <c r="G396" s="238"/>
      <c r="H396" s="238"/>
      <c r="I396" s="238"/>
      <c r="J396" s="238"/>
    </row>
    <row r="397" spans="1:10">
      <c r="A397" s="238"/>
      <c r="B397" s="238"/>
      <c r="C397" s="239"/>
      <c r="D397" s="238"/>
      <c r="E397" s="238"/>
      <c r="F397" s="238"/>
      <c r="G397" s="238"/>
      <c r="H397" s="238"/>
      <c r="I397" s="238"/>
      <c r="J397" s="238"/>
    </row>
    <row r="398" spans="1:10">
      <c r="A398" s="238"/>
      <c r="B398" s="238"/>
      <c r="C398" s="239"/>
      <c r="D398" s="238"/>
      <c r="E398" s="238"/>
      <c r="F398" s="238"/>
      <c r="G398" s="238"/>
      <c r="H398" s="238"/>
      <c r="I398" s="238"/>
      <c r="J398" s="238"/>
    </row>
    <row r="399" spans="1:10">
      <c r="A399" s="238"/>
      <c r="B399" s="238"/>
      <c r="C399" s="239"/>
      <c r="D399" s="238"/>
      <c r="E399" s="238"/>
      <c r="F399" s="238"/>
      <c r="G399" s="238"/>
      <c r="H399" s="238"/>
      <c r="I399" s="238"/>
      <c r="J399" s="238"/>
    </row>
    <row r="400" spans="1:10">
      <c r="A400" s="238"/>
      <c r="B400" s="238"/>
      <c r="C400" s="239"/>
      <c r="D400" s="238"/>
      <c r="E400" s="238"/>
      <c r="F400" s="238"/>
      <c r="G400" s="238"/>
      <c r="H400" s="238"/>
      <c r="I400" s="238"/>
      <c r="J400" s="238"/>
    </row>
    <row r="401" spans="1:10">
      <c r="A401" s="238"/>
      <c r="B401" s="238"/>
      <c r="C401" s="239"/>
      <c r="D401" s="238"/>
      <c r="E401" s="238"/>
      <c r="F401" s="238"/>
      <c r="G401" s="238"/>
      <c r="H401" s="238"/>
      <c r="I401" s="238"/>
      <c r="J401" s="238"/>
    </row>
    <row r="402" spans="1:10">
      <c r="A402" s="238"/>
      <c r="B402" s="238"/>
      <c r="C402" s="239"/>
      <c r="D402" s="238"/>
      <c r="E402" s="238"/>
      <c r="F402" s="238"/>
      <c r="G402" s="238"/>
      <c r="H402" s="238"/>
      <c r="I402" s="238"/>
      <c r="J402" s="238"/>
    </row>
    <row r="403" spans="1:10">
      <c r="A403" s="238"/>
      <c r="B403" s="238"/>
      <c r="C403" s="239"/>
      <c r="D403" s="238"/>
      <c r="E403" s="238"/>
      <c r="F403" s="238"/>
      <c r="G403" s="238"/>
      <c r="H403" s="238"/>
      <c r="I403" s="238"/>
      <c r="J403" s="238"/>
    </row>
    <row r="404" spans="1:10">
      <c r="A404" s="238"/>
      <c r="B404" s="238"/>
      <c r="C404" s="239"/>
      <c r="D404" s="238"/>
      <c r="E404" s="238"/>
      <c r="F404" s="238"/>
      <c r="G404" s="238"/>
      <c r="H404" s="238"/>
      <c r="I404" s="238"/>
      <c r="J404" s="238"/>
    </row>
    <row r="405" spans="1:10">
      <c r="A405" s="238"/>
      <c r="B405" s="238"/>
      <c r="C405" s="239"/>
      <c r="D405" s="238"/>
      <c r="E405" s="238"/>
      <c r="F405" s="238"/>
      <c r="G405" s="238"/>
      <c r="H405" s="238"/>
      <c r="I405" s="238"/>
      <c r="J405" s="238"/>
    </row>
    <row r="406" spans="1:10">
      <c r="A406" s="238"/>
      <c r="B406" s="238"/>
      <c r="C406" s="239"/>
      <c r="D406" s="238"/>
      <c r="E406" s="238"/>
      <c r="F406" s="238"/>
      <c r="G406" s="238"/>
      <c r="H406" s="238"/>
      <c r="I406" s="238"/>
      <c r="J406" s="238"/>
    </row>
    <row r="407" spans="1:10">
      <c r="A407" s="238"/>
      <c r="B407" s="238"/>
      <c r="C407" s="239"/>
      <c r="D407" s="238"/>
      <c r="E407" s="238"/>
      <c r="F407" s="238"/>
      <c r="G407" s="238"/>
      <c r="H407" s="238"/>
      <c r="I407" s="238"/>
      <c r="J407" s="238"/>
    </row>
    <row r="408" spans="1:10">
      <c r="A408" s="238"/>
      <c r="B408" s="238"/>
      <c r="C408" s="239"/>
      <c r="D408" s="238"/>
      <c r="E408" s="238"/>
      <c r="F408" s="238"/>
      <c r="G408" s="238"/>
      <c r="H408" s="238"/>
      <c r="I408" s="238"/>
      <c r="J408" s="238"/>
    </row>
    <row r="409" spans="1:10">
      <c r="A409" s="238"/>
      <c r="B409" s="238"/>
      <c r="C409" s="239"/>
      <c r="D409" s="238"/>
      <c r="E409" s="238"/>
      <c r="F409" s="238"/>
      <c r="G409" s="238"/>
      <c r="H409" s="238"/>
      <c r="I409" s="238"/>
      <c r="J409" s="238"/>
    </row>
    <row r="410" spans="1:10">
      <c r="A410" s="238"/>
      <c r="B410" s="238"/>
      <c r="C410" s="239"/>
      <c r="D410" s="238"/>
      <c r="E410" s="238"/>
      <c r="F410" s="238"/>
      <c r="G410" s="238"/>
      <c r="H410" s="238"/>
      <c r="I410" s="238"/>
      <c r="J410" s="238"/>
    </row>
    <row r="411" spans="1:10">
      <c r="A411" s="238"/>
      <c r="B411" s="238"/>
      <c r="C411" s="239"/>
      <c r="D411" s="238"/>
      <c r="E411" s="238"/>
      <c r="F411" s="238"/>
      <c r="G411" s="238"/>
      <c r="H411" s="238"/>
      <c r="I411" s="238"/>
      <c r="J411" s="238"/>
    </row>
    <row r="412" spans="1:10">
      <c r="A412" s="238"/>
      <c r="B412" s="238"/>
      <c r="C412" s="239"/>
      <c r="D412" s="238"/>
      <c r="E412" s="238"/>
      <c r="F412" s="238"/>
      <c r="G412" s="238"/>
      <c r="H412" s="238"/>
      <c r="I412" s="238"/>
      <c r="J412" s="238"/>
    </row>
    <row r="413" spans="1:10">
      <c r="A413" s="238"/>
      <c r="B413" s="238"/>
      <c r="C413" s="239"/>
      <c r="D413" s="238"/>
      <c r="E413" s="238"/>
      <c r="F413" s="238"/>
      <c r="G413" s="238"/>
      <c r="H413" s="238"/>
      <c r="I413" s="238"/>
      <c r="J413" s="238"/>
    </row>
    <row r="414" spans="1:10">
      <c r="A414" s="238"/>
      <c r="B414" s="238"/>
      <c r="C414" s="239"/>
      <c r="D414" s="238"/>
      <c r="E414" s="238"/>
      <c r="F414" s="238"/>
      <c r="G414" s="238"/>
      <c r="H414" s="238"/>
      <c r="I414" s="238"/>
      <c r="J414" s="238"/>
    </row>
    <row r="415" spans="1:10">
      <c r="A415" s="238"/>
      <c r="B415" s="238"/>
      <c r="C415" s="239"/>
      <c r="D415" s="238"/>
      <c r="E415" s="238"/>
      <c r="F415" s="238"/>
      <c r="G415" s="238"/>
      <c r="H415" s="238"/>
      <c r="I415" s="238"/>
      <c r="J415" s="238"/>
    </row>
    <row r="416" spans="1:10">
      <c r="A416" s="238"/>
      <c r="B416" s="238"/>
      <c r="C416" s="239"/>
      <c r="D416" s="238"/>
      <c r="E416" s="238"/>
      <c r="F416" s="238"/>
      <c r="G416" s="238"/>
      <c r="H416" s="238"/>
      <c r="I416" s="238"/>
      <c r="J416" s="238"/>
    </row>
    <row r="417" spans="1:10">
      <c r="A417" s="238"/>
      <c r="B417" s="238"/>
      <c r="C417" s="239"/>
      <c r="D417" s="238"/>
      <c r="E417" s="238"/>
      <c r="F417" s="238"/>
      <c r="G417" s="238"/>
      <c r="H417" s="238"/>
      <c r="I417" s="238"/>
      <c r="J417" s="238"/>
    </row>
    <row r="418" spans="1:10">
      <c r="A418" s="238"/>
      <c r="B418" s="238"/>
      <c r="C418" s="239"/>
      <c r="D418" s="238"/>
      <c r="E418" s="238"/>
      <c r="F418" s="238"/>
      <c r="G418" s="238"/>
      <c r="H418" s="238"/>
      <c r="I418" s="238"/>
      <c r="J418" s="238"/>
    </row>
    <row r="419" spans="1:10">
      <c r="A419" s="238"/>
      <c r="B419" s="238"/>
      <c r="C419" s="239"/>
      <c r="D419" s="238"/>
      <c r="E419" s="238"/>
      <c r="F419" s="238"/>
      <c r="G419" s="238"/>
      <c r="H419" s="238"/>
      <c r="I419" s="238"/>
      <c r="J419" s="238"/>
    </row>
    <row r="420" spans="1:10">
      <c r="A420" s="238"/>
      <c r="B420" s="238"/>
      <c r="C420" s="239"/>
      <c r="D420" s="238"/>
      <c r="E420" s="238"/>
      <c r="F420" s="238"/>
      <c r="G420" s="238"/>
      <c r="H420" s="238"/>
      <c r="I420" s="238"/>
      <c r="J420" s="238"/>
    </row>
    <row r="421" spans="1:10">
      <c r="A421" s="238"/>
      <c r="B421" s="238"/>
      <c r="C421" s="239"/>
      <c r="D421" s="238"/>
      <c r="E421" s="238"/>
      <c r="F421" s="238"/>
      <c r="G421" s="238"/>
      <c r="H421" s="238"/>
      <c r="I421" s="238"/>
      <c r="J421" s="238"/>
    </row>
    <row r="422" spans="1:10">
      <c r="A422" s="238"/>
      <c r="B422" s="238"/>
      <c r="C422" s="239"/>
      <c r="D422" s="238"/>
      <c r="E422" s="238"/>
      <c r="F422" s="238"/>
      <c r="G422" s="238"/>
      <c r="H422" s="238"/>
      <c r="I422" s="238"/>
      <c r="J422" s="238"/>
    </row>
    <row r="423" spans="1:10">
      <c r="A423" s="238"/>
      <c r="B423" s="238"/>
      <c r="C423" s="239"/>
      <c r="D423" s="238"/>
      <c r="E423" s="238"/>
      <c r="F423" s="238"/>
      <c r="G423" s="238"/>
      <c r="H423" s="238"/>
      <c r="I423" s="238"/>
      <c r="J423" s="238"/>
    </row>
    <row r="424" spans="1:10">
      <c r="A424" s="238"/>
      <c r="B424" s="238"/>
      <c r="C424" s="239"/>
      <c r="D424" s="238"/>
      <c r="E424" s="238"/>
      <c r="F424" s="238"/>
      <c r="G424" s="238"/>
      <c r="H424" s="238"/>
      <c r="I424" s="238"/>
      <c r="J424" s="238"/>
    </row>
    <row r="425" spans="1:10">
      <c r="A425" s="238"/>
      <c r="B425" s="238"/>
      <c r="C425" s="239"/>
      <c r="D425" s="238"/>
      <c r="E425" s="238"/>
      <c r="F425" s="238"/>
      <c r="G425" s="238"/>
      <c r="H425" s="238"/>
      <c r="I425" s="238"/>
      <c r="J425" s="238"/>
    </row>
    <row r="426" spans="1:10">
      <c r="A426" s="238"/>
      <c r="B426" s="238"/>
      <c r="C426" s="239"/>
      <c r="D426" s="238"/>
      <c r="E426" s="238"/>
      <c r="F426" s="238"/>
      <c r="G426" s="238"/>
      <c r="H426" s="238"/>
      <c r="I426" s="238"/>
      <c r="J426" s="238"/>
    </row>
    <row r="427" spans="1:10">
      <c r="A427" s="238"/>
      <c r="B427" s="238"/>
      <c r="C427" s="239"/>
      <c r="D427" s="238"/>
      <c r="E427" s="238"/>
      <c r="F427" s="238"/>
      <c r="G427" s="238"/>
      <c r="H427" s="238"/>
      <c r="I427" s="238"/>
      <c r="J427" s="238"/>
    </row>
    <row r="428" spans="1:10">
      <c r="A428" s="238"/>
      <c r="B428" s="238"/>
      <c r="C428" s="239"/>
      <c r="D428" s="238"/>
      <c r="E428" s="238"/>
      <c r="F428" s="238"/>
      <c r="G428" s="238"/>
      <c r="H428" s="238"/>
      <c r="I428" s="238"/>
      <c r="J428" s="238"/>
    </row>
    <row r="429" spans="1:10">
      <c r="A429" s="238"/>
      <c r="B429" s="238"/>
      <c r="C429" s="239"/>
      <c r="D429" s="238"/>
      <c r="E429" s="238"/>
      <c r="F429" s="238"/>
      <c r="G429" s="238"/>
      <c r="H429" s="238"/>
      <c r="I429" s="238"/>
      <c r="J429" s="238"/>
    </row>
    <row r="430" spans="1:10">
      <c r="A430" s="238"/>
      <c r="B430" s="238"/>
      <c r="C430" s="239"/>
      <c r="D430" s="238"/>
      <c r="E430" s="238"/>
      <c r="F430" s="238"/>
      <c r="G430" s="238"/>
      <c r="H430" s="238"/>
      <c r="I430" s="238"/>
      <c r="J430" s="238"/>
    </row>
    <row r="431" spans="1:10">
      <c r="A431" s="238"/>
      <c r="B431" s="238"/>
      <c r="C431" s="239"/>
      <c r="D431" s="238"/>
      <c r="E431" s="238"/>
      <c r="F431" s="238"/>
      <c r="G431" s="238"/>
      <c r="H431" s="238"/>
      <c r="I431" s="238"/>
      <c r="J431" s="238"/>
    </row>
    <row r="432" spans="1:10">
      <c r="A432" s="238"/>
      <c r="B432" s="238"/>
      <c r="C432" s="239"/>
      <c r="D432" s="238"/>
      <c r="E432" s="238"/>
      <c r="F432" s="238"/>
      <c r="G432" s="238"/>
      <c r="H432" s="238"/>
      <c r="I432" s="238"/>
      <c r="J432" s="238"/>
    </row>
    <row r="433" spans="1:10">
      <c r="A433" s="238"/>
      <c r="B433" s="238"/>
      <c r="C433" s="239"/>
      <c r="D433" s="238"/>
      <c r="E433" s="238"/>
      <c r="F433" s="238"/>
      <c r="G433" s="238"/>
      <c r="H433" s="238"/>
      <c r="I433" s="238"/>
      <c r="J433" s="238"/>
    </row>
    <row r="434" spans="1:10">
      <c r="A434" s="238"/>
      <c r="B434" s="238"/>
      <c r="C434" s="239"/>
      <c r="D434" s="238"/>
      <c r="E434" s="238"/>
      <c r="F434" s="238"/>
      <c r="G434" s="238"/>
      <c r="H434" s="238"/>
      <c r="I434" s="238"/>
      <c r="J434" s="238"/>
    </row>
    <row r="435" spans="1:10">
      <c r="A435" s="238"/>
      <c r="B435" s="238"/>
      <c r="C435" s="239"/>
      <c r="D435" s="238"/>
      <c r="E435" s="238"/>
      <c r="F435" s="238"/>
      <c r="G435" s="238"/>
      <c r="H435" s="238"/>
      <c r="I435" s="238"/>
      <c r="J435" s="238"/>
    </row>
    <row r="436" spans="1:10">
      <c r="A436" s="238"/>
      <c r="B436" s="238"/>
      <c r="C436" s="239"/>
      <c r="D436" s="238"/>
      <c r="E436" s="238"/>
      <c r="F436" s="238"/>
      <c r="G436" s="238"/>
      <c r="H436" s="238"/>
      <c r="I436" s="238"/>
      <c r="J436" s="238"/>
    </row>
    <row r="437" spans="1:10">
      <c r="A437" s="238"/>
      <c r="B437" s="238"/>
      <c r="C437" s="239"/>
      <c r="D437" s="238"/>
      <c r="E437" s="238"/>
      <c r="F437" s="238"/>
      <c r="G437" s="238"/>
      <c r="H437" s="238"/>
      <c r="I437" s="238"/>
      <c r="J437" s="238"/>
    </row>
    <row r="438" spans="1:10">
      <c r="A438" s="238"/>
      <c r="B438" s="238"/>
      <c r="C438" s="239"/>
      <c r="D438" s="238"/>
      <c r="E438" s="238"/>
      <c r="F438" s="238"/>
      <c r="G438" s="238"/>
      <c r="H438" s="238"/>
      <c r="I438" s="238"/>
      <c r="J438" s="238"/>
    </row>
    <row r="439" spans="1:10">
      <c r="A439" s="238"/>
      <c r="B439" s="238"/>
      <c r="C439" s="239"/>
      <c r="D439" s="238"/>
      <c r="E439" s="238"/>
      <c r="F439" s="238"/>
      <c r="G439" s="238"/>
      <c r="H439" s="238"/>
      <c r="I439" s="238"/>
      <c r="J439" s="238"/>
    </row>
    <row r="440" spans="1:10">
      <c r="A440" s="238"/>
      <c r="B440" s="238"/>
      <c r="C440" s="239"/>
      <c r="D440" s="238"/>
      <c r="E440" s="238"/>
      <c r="F440" s="238"/>
      <c r="G440" s="238"/>
      <c r="H440" s="238"/>
      <c r="I440" s="238"/>
      <c r="J440" s="238"/>
    </row>
    <row r="441" spans="1:10">
      <c r="A441" s="238"/>
      <c r="B441" s="238"/>
      <c r="C441" s="239"/>
      <c r="D441" s="238"/>
      <c r="E441" s="238"/>
      <c r="F441" s="238"/>
      <c r="G441" s="238"/>
      <c r="H441" s="238"/>
      <c r="I441" s="238"/>
      <c r="J441" s="238"/>
    </row>
    <row r="442" spans="1:10">
      <c r="A442" s="238"/>
      <c r="B442" s="238"/>
      <c r="C442" s="239"/>
      <c r="D442" s="238"/>
      <c r="E442" s="238"/>
      <c r="F442" s="238"/>
      <c r="G442" s="238"/>
      <c r="H442" s="238"/>
      <c r="I442" s="238"/>
      <c r="J442" s="238"/>
    </row>
    <row r="443" spans="1:10">
      <c r="A443" s="238"/>
      <c r="B443" s="238"/>
      <c r="C443" s="239"/>
      <c r="D443" s="238"/>
      <c r="E443" s="238"/>
      <c r="F443" s="238"/>
      <c r="G443" s="238"/>
      <c r="H443" s="238"/>
      <c r="I443" s="238"/>
      <c r="J443" s="238"/>
    </row>
    <row r="444" spans="1:10">
      <c r="A444" s="238"/>
      <c r="B444" s="238"/>
      <c r="C444" s="239"/>
      <c r="D444" s="238"/>
      <c r="E444" s="238"/>
      <c r="F444" s="238"/>
      <c r="G444" s="238"/>
      <c r="H444" s="238"/>
      <c r="I444" s="238"/>
      <c r="J444" s="238"/>
    </row>
    <row r="445" spans="1:10">
      <c r="A445" s="238"/>
      <c r="B445" s="238"/>
      <c r="C445" s="239"/>
      <c r="D445" s="238"/>
      <c r="E445" s="238"/>
      <c r="F445" s="238"/>
      <c r="G445" s="238"/>
      <c r="H445" s="238"/>
      <c r="I445" s="238"/>
      <c r="J445" s="238"/>
    </row>
    <row r="446" spans="1:10">
      <c r="A446" s="238"/>
      <c r="B446" s="238"/>
      <c r="C446" s="239"/>
      <c r="D446" s="238"/>
      <c r="E446" s="238"/>
      <c r="F446" s="238"/>
      <c r="G446" s="238"/>
      <c r="H446" s="238"/>
      <c r="I446" s="238"/>
      <c r="J446" s="238"/>
    </row>
    <row r="447" spans="1:10">
      <c r="A447" s="238"/>
      <c r="B447" s="238"/>
      <c r="C447" s="239"/>
      <c r="D447" s="238"/>
      <c r="E447" s="238"/>
      <c r="F447" s="238"/>
      <c r="G447" s="238"/>
      <c r="H447" s="238"/>
      <c r="I447" s="238"/>
      <c r="J447" s="238"/>
    </row>
    <row r="448" spans="1:10">
      <c r="A448" s="238"/>
      <c r="B448" s="238"/>
      <c r="C448" s="239"/>
      <c r="D448" s="238"/>
      <c r="E448" s="238"/>
      <c r="F448" s="238"/>
      <c r="G448" s="238"/>
      <c r="H448" s="238"/>
      <c r="I448" s="238"/>
      <c r="J448" s="238"/>
    </row>
    <row r="449" spans="1:10">
      <c r="A449" s="238"/>
      <c r="B449" s="238"/>
      <c r="C449" s="239"/>
      <c r="D449" s="238"/>
      <c r="E449" s="238"/>
      <c r="F449" s="238"/>
      <c r="G449" s="238"/>
      <c r="H449" s="238"/>
      <c r="I449" s="238"/>
      <c r="J449" s="238"/>
    </row>
    <row r="450" spans="1:10">
      <c r="A450" s="238"/>
      <c r="B450" s="238"/>
      <c r="C450" s="239"/>
      <c r="D450" s="238"/>
      <c r="E450" s="238"/>
      <c r="F450" s="238"/>
      <c r="G450" s="238"/>
      <c r="H450" s="238"/>
      <c r="I450" s="238"/>
      <c r="J450" s="238"/>
    </row>
    <row r="451" spans="1:10">
      <c r="A451" s="238"/>
      <c r="B451" s="238"/>
      <c r="C451" s="239"/>
      <c r="D451" s="238"/>
      <c r="E451" s="238"/>
      <c r="F451" s="238"/>
      <c r="G451" s="238"/>
      <c r="H451" s="238"/>
      <c r="I451" s="238"/>
      <c r="J451" s="238"/>
    </row>
    <row r="452" spans="1:10">
      <c r="A452" s="238"/>
      <c r="B452" s="238"/>
      <c r="C452" s="239"/>
      <c r="D452" s="238"/>
      <c r="E452" s="238"/>
      <c r="F452" s="238"/>
      <c r="G452" s="238"/>
      <c r="H452" s="238"/>
      <c r="I452" s="238"/>
      <c r="J452" s="238"/>
    </row>
    <row r="453" spans="1:10">
      <c r="A453" s="238"/>
      <c r="B453" s="238"/>
      <c r="C453" s="239"/>
      <c r="D453" s="238"/>
      <c r="E453" s="238"/>
      <c r="F453" s="238"/>
      <c r="G453" s="238"/>
      <c r="H453" s="238"/>
      <c r="I453" s="238"/>
      <c r="J453" s="238"/>
    </row>
    <row r="454" spans="1:10">
      <c r="A454" s="238"/>
      <c r="B454" s="238"/>
      <c r="C454" s="239"/>
      <c r="D454" s="238"/>
      <c r="E454" s="238"/>
      <c r="F454" s="238"/>
      <c r="G454" s="238"/>
      <c r="H454" s="238"/>
      <c r="I454" s="238"/>
      <c r="J454" s="238"/>
    </row>
    <row r="455" spans="1:10">
      <c r="A455" s="238"/>
      <c r="B455" s="238"/>
      <c r="C455" s="239"/>
      <c r="D455" s="238"/>
      <c r="E455" s="238"/>
      <c r="F455" s="238"/>
      <c r="G455" s="238"/>
      <c r="H455" s="238"/>
      <c r="I455" s="238"/>
      <c r="J455" s="238"/>
    </row>
    <row r="456" spans="1:10">
      <c r="A456" s="238"/>
      <c r="B456" s="238"/>
      <c r="C456" s="239"/>
      <c r="D456" s="238"/>
      <c r="E456" s="238"/>
      <c r="F456" s="238"/>
      <c r="G456" s="238"/>
      <c r="H456" s="238"/>
      <c r="I456" s="238"/>
      <c r="J456" s="238"/>
    </row>
    <row r="457" spans="1:10">
      <c r="A457" s="238"/>
      <c r="B457" s="238"/>
      <c r="C457" s="239"/>
      <c r="D457" s="238"/>
      <c r="E457" s="238"/>
      <c r="F457" s="238"/>
      <c r="G457" s="238"/>
      <c r="H457" s="238"/>
      <c r="I457" s="238"/>
      <c r="J457" s="238"/>
    </row>
    <row r="458" spans="1:10">
      <c r="A458" s="238"/>
      <c r="B458" s="238"/>
      <c r="C458" s="239"/>
      <c r="D458" s="238"/>
      <c r="E458" s="238"/>
      <c r="F458" s="238"/>
      <c r="G458" s="238"/>
      <c r="H458" s="238"/>
      <c r="I458" s="238"/>
      <c r="J458" s="238"/>
    </row>
    <row r="459" spans="1:10">
      <c r="A459" s="238"/>
      <c r="B459" s="238"/>
      <c r="C459" s="239"/>
      <c r="D459" s="238"/>
      <c r="E459" s="238"/>
      <c r="F459" s="238"/>
      <c r="G459" s="238"/>
      <c r="H459" s="238"/>
      <c r="I459" s="238"/>
      <c r="J459" s="238"/>
    </row>
    <row r="460" spans="1:10">
      <c r="A460" s="238"/>
      <c r="B460" s="238"/>
      <c r="C460" s="239"/>
      <c r="D460" s="238"/>
      <c r="E460" s="238"/>
      <c r="F460" s="238"/>
      <c r="G460" s="238"/>
      <c r="H460" s="238"/>
      <c r="I460" s="238"/>
      <c r="J460" s="238"/>
    </row>
    <row r="461" spans="1:10">
      <c r="A461" s="238"/>
      <c r="B461" s="238"/>
      <c r="C461" s="239"/>
      <c r="D461" s="238"/>
      <c r="E461" s="238"/>
      <c r="F461" s="238"/>
      <c r="G461" s="238"/>
      <c r="H461" s="238"/>
      <c r="I461" s="238"/>
      <c r="J461" s="238"/>
    </row>
    <row r="462" spans="1:10">
      <c r="A462" s="238"/>
      <c r="B462" s="238"/>
      <c r="C462" s="239"/>
      <c r="D462" s="238"/>
      <c r="E462" s="238"/>
      <c r="F462" s="238"/>
      <c r="G462" s="238"/>
      <c r="H462" s="238"/>
      <c r="I462" s="238"/>
      <c r="J462" s="238"/>
    </row>
    <row r="463" spans="1:10">
      <c r="A463" s="238"/>
      <c r="B463" s="238"/>
      <c r="C463" s="239"/>
      <c r="D463" s="238"/>
      <c r="E463" s="238"/>
      <c r="F463" s="238"/>
      <c r="G463" s="238"/>
      <c r="H463" s="238"/>
      <c r="I463" s="238"/>
      <c r="J463" s="238"/>
    </row>
    <row r="464" spans="1:10">
      <c r="A464" s="238"/>
      <c r="B464" s="238"/>
      <c r="C464" s="239"/>
      <c r="D464" s="238"/>
      <c r="E464" s="238"/>
      <c r="F464" s="238"/>
      <c r="G464" s="238"/>
      <c r="H464" s="238"/>
      <c r="I464" s="238"/>
      <c r="J464" s="238"/>
    </row>
    <row r="465" spans="1:10">
      <c r="A465" s="238"/>
      <c r="B465" s="238"/>
      <c r="C465" s="239"/>
      <c r="D465" s="238"/>
      <c r="E465" s="238"/>
      <c r="F465" s="238"/>
      <c r="G465" s="238"/>
      <c r="H465" s="238"/>
      <c r="I465" s="238"/>
      <c r="J465" s="238"/>
    </row>
    <row r="466" spans="1:10">
      <c r="A466" s="238"/>
      <c r="B466" s="238"/>
      <c r="C466" s="239"/>
      <c r="D466" s="238"/>
      <c r="E466" s="238"/>
      <c r="F466" s="238"/>
      <c r="G466" s="238"/>
      <c r="H466" s="238"/>
      <c r="I466" s="238"/>
      <c r="J466" s="238"/>
    </row>
    <row r="467" spans="1:10">
      <c r="A467" s="238"/>
      <c r="B467" s="238"/>
      <c r="C467" s="239"/>
      <c r="D467" s="238"/>
      <c r="E467" s="238"/>
      <c r="F467" s="238"/>
      <c r="G467" s="238"/>
      <c r="H467" s="238"/>
      <c r="I467" s="238"/>
      <c r="J467" s="238"/>
    </row>
    <row r="468" spans="1:10">
      <c r="A468" s="238"/>
      <c r="B468" s="238"/>
      <c r="C468" s="239"/>
      <c r="D468" s="238"/>
      <c r="E468" s="238"/>
      <c r="F468" s="238"/>
      <c r="G468" s="238"/>
      <c r="H468" s="238"/>
      <c r="I468" s="238"/>
      <c r="J468" s="238"/>
    </row>
    <row r="469" spans="1:10">
      <c r="A469" s="238"/>
      <c r="B469" s="238"/>
      <c r="C469" s="239"/>
      <c r="D469" s="238"/>
      <c r="E469" s="238"/>
      <c r="F469" s="238"/>
      <c r="G469" s="238"/>
      <c r="H469" s="238"/>
      <c r="I469" s="238"/>
      <c r="J469" s="238"/>
    </row>
    <row r="470" spans="1:10">
      <c r="A470" s="238"/>
      <c r="B470" s="238"/>
      <c r="C470" s="239"/>
      <c r="D470" s="238"/>
      <c r="E470" s="238"/>
      <c r="F470" s="238"/>
      <c r="G470" s="238"/>
      <c r="H470" s="238"/>
      <c r="I470" s="238"/>
      <c r="J470" s="238"/>
    </row>
    <row r="471" spans="1:10">
      <c r="A471" s="238"/>
      <c r="B471" s="238"/>
      <c r="C471" s="239"/>
      <c r="D471" s="238"/>
      <c r="E471" s="238"/>
      <c r="F471" s="238"/>
      <c r="G471" s="238"/>
      <c r="H471" s="238"/>
      <c r="I471" s="238"/>
      <c r="J471" s="238"/>
    </row>
    <row r="472" spans="1:10">
      <c r="A472" s="238"/>
      <c r="B472" s="238"/>
      <c r="C472" s="239"/>
      <c r="D472" s="238"/>
      <c r="E472" s="238"/>
      <c r="F472" s="238"/>
      <c r="G472" s="238"/>
      <c r="H472" s="238"/>
      <c r="I472" s="238"/>
      <c r="J472" s="238"/>
    </row>
    <row r="473" spans="1:10">
      <c r="A473" s="238"/>
      <c r="B473" s="238"/>
      <c r="C473" s="239"/>
      <c r="D473" s="238"/>
      <c r="E473" s="238"/>
      <c r="F473" s="238"/>
      <c r="G473" s="238"/>
      <c r="H473" s="238"/>
      <c r="I473" s="238"/>
      <c r="J473" s="238"/>
    </row>
    <row r="474" spans="1:10">
      <c r="A474" s="238"/>
      <c r="B474" s="238"/>
      <c r="C474" s="239"/>
      <c r="D474" s="238"/>
      <c r="E474" s="238"/>
      <c r="F474" s="238"/>
      <c r="G474" s="238"/>
      <c r="H474" s="238"/>
      <c r="I474" s="238"/>
      <c r="J474" s="238"/>
    </row>
    <row r="475" spans="1:10">
      <c r="A475" s="238"/>
      <c r="B475" s="238"/>
      <c r="C475" s="239"/>
      <c r="D475" s="238"/>
      <c r="E475" s="238"/>
      <c r="F475" s="238"/>
      <c r="G475" s="238"/>
      <c r="H475" s="238"/>
      <c r="I475" s="238"/>
      <c r="J475" s="238"/>
    </row>
    <row r="476" spans="1:10">
      <c r="A476" s="238"/>
      <c r="B476" s="238"/>
      <c r="C476" s="239"/>
      <c r="D476" s="238"/>
      <c r="E476" s="238"/>
      <c r="F476" s="238"/>
      <c r="G476" s="238"/>
      <c r="H476" s="238"/>
      <c r="I476" s="238"/>
      <c r="J476" s="238"/>
    </row>
    <row r="477" spans="1:10">
      <c r="A477" s="238"/>
      <c r="B477" s="238"/>
      <c r="C477" s="239"/>
      <c r="D477" s="238"/>
      <c r="E477" s="238"/>
      <c r="F477" s="238"/>
      <c r="G477" s="238"/>
      <c r="H477" s="238"/>
      <c r="I477" s="238"/>
      <c r="J477" s="238"/>
    </row>
    <row r="478" spans="1:10">
      <c r="A478" s="238"/>
      <c r="B478" s="238"/>
      <c r="C478" s="239"/>
      <c r="D478" s="238"/>
      <c r="E478" s="238"/>
      <c r="F478" s="238"/>
      <c r="G478" s="238"/>
      <c r="H478" s="238"/>
      <c r="I478" s="238"/>
      <c r="J478" s="238"/>
    </row>
    <row r="479" spans="1:10">
      <c r="A479" s="238"/>
      <c r="B479" s="238"/>
      <c r="C479" s="239"/>
      <c r="D479" s="238"/>
      <c r="E479" s="238"/>
      <c r="F479" s="238"/>
      <c r="G479" s="238"/>
      <c r="H479" s="238"/>
      <c r="I479" s="238"/>
      <c r="J479" s="238"/>
    </row>
    <row r="480" spans="1:10">
      <c r="A480" s="238"/>
      <c r="B480" s="238"/>
      <c r="C480" s="239"/>
      <c r="D480" s="238"/>
      <c r="E480" s="238"/>
      <c r="F480" s="238"/>
      <c r="G480" s="238"/>
      <c r="H480" s="238"/>
      <c r="I480" s="238"/>
      <c r="J480" s="238"/>
    </row>
    <row r="481" spans="1:10">
      <c r="A481" s="238"/>
      <c r="B481" s="238"/>
      <c r="C481" s="239"/>
      <c r="D481" s="238"/>
      <c r="E481" s="238"/>
      <c r="F481" s="238"/>
      <c r="G481" s="238"/>
      <c r="H481" s="238"/>
      <c r="I481" s="238"/>
      <c r="J481" s="238"/>
    </row>
    <row r="482" spans="1:10">
      <c r="A482" s="238"/>
      <c r="B482" s="238"/>
      <c r="C482" s="239"/>
      <c r="D482" s="238"/>
      <c r="E482" s="238"/>
      <c r="F482" s="238"/>
      <c r="G482" s="238"/>
      <c r="H482" s="238"/>
      <c r="I482" s="238"/>
      <c r="J482" s="238"/>
    </row>
    <row r="483" spans="1:10">
      <c r="A483" s="238"/>
      <c r="B483" s="238"/>
      <c r="C483" s="239"/>
      <c r="D483" s="238"/>
      <c r="E483" s="238"/>
      <c r="F483" s="238"/>
      <c r="G483" s="238"/>
      <c r="H483" s="238"/>
      <c r="I483" s="238"/>
      <c r="J483" s="238"/>
    </row>
    <row r="484" spans="1:10">
      <c r="A484" s="238"/>
      <c r="B484" s="238"/>
      <c r="C484" s="239"/>
      <c r="D484" s="238"/>
      <c r="E484" s="238"/>
      <c r="F484" s="238"/>
      <c r="G484" s="238"/>
      <c r="H484" s="238"/>
      <c r="I484" s="238"/>
      <c r="J484" s="238"/>
    </row>
    <row r="485" spans="1:10">
      <c r="A485" s="238"/>
      <c r="B485" s="238"/>
      <c r="C485" s="239"/>
      <c r="D485" s="238"/>
      <c r="E485" s="238"/>
      <c r="F485" s="238"/>
      <c r="G485" s="238"/>
      <c r="H485" s="238"/>
      <c r="I485" s="238"/>
      <c r="J485" s="238"/>
    </row>
    <row r="486" spans="1:10">
      <c r="A486" s="238"/>
      <c r="B486" s="238"/>
      <c r="C486" s="239"/>
      <c r="D486" s="238"/>
      <c r="E486" s="238"/>
      <c r="F486" s="238"/>
      <c r="G486" s="238"/>
      <c r="H486" s="238"/>
      <c r="I486" s="238"/>
      <c r="J486" s="238"/>
    </row>
    <row r="487" spans="1:10">
      <c r="A487" s="238"/>
      <c r="B487" s="238"/>
      <c r="C487" s="239"/>
      <c r="D487" s="238"/>
      <c r="E487" s="238"/>
      <c r="F487" s="238"/>
      <c r="G487" s="238"/>
      <c r="H487" s="238"/>
      <c r="I487" s="238"/>
      <c r="J487" s="238"/>
    </row>
    <row r="488" spans="1:10">
      <c r="A488" s="238"/>
      <c r="B488" s="238"/>
      <c r="C488" s="239"/>
      <c r="D488" s="238"/>
      <c r="E488" s="238"/>
      <c r="F488" s="238"/>
      <c r="G488" s="238"/>
      <c r="H488" s="238"/>
      <c r="I488" s="238"/>
      <c r="J488" s="238"/>
    </row>
    <row r="489" spans="1:10">
      <c r="A489" s="238"/>
      <c r="B489" s="238"/>
      <c r="C489" s="239"/>
      <c r="D489" s="238"/>
      <c r="E489" s="238"/>
      <c r="F489" s="238"/>
      <c r="G489" s="238"/>
      <c r="H489" s="238"/>
      <c r="I489" s="238"/>
      <c r="J489" s="238"/>
    </row>
    <row r="490" spans="1:10">
      <c r="A490" s="238"/>
      <c r="B490" s="238"/>
      <c r="C490" s="239"/>
      <c r="D490" s="238"/>
      <c r="E490" s="238"/>
      <c r="F490" s="238"/>
      <c r="G490" s="238"/>
      <c r="H490" s="238"/>
      <c r="I490" s="238"/>
      <c r="J490" s="238"/>
    </row>
    <row r="491" spans="1:10">
      <c r="A491" s="238"/>
      <c r="B491" s="238"/>
      <c r="C491" s="239"/>
      <c r="D491" s="238"/>
      <c r="E491" s="238"/>
      <c r="F491" s="238"/>
      <c r="G491" s="238"/>
      <c r="H491" s="238"/>
      <c r="I491" s="238"/>
      <c r="J491" s="238"/>
    </row>
    <row r="492" spans="1:10">
      <c r="A492" s="238"/>
      <c r="B492" s="238"/>
      <c r="C492" s="239"/>
      <c r="D492" s="238"/>
      <c r="E492" s="238"/>
      <c r="F492" s="238"/>
      <c r="G492" s="238"/>
      <c r="H492" s="238"/>
      <c r="I492" s="238"/>
      <c r="J492" s="238"/>
    </row>
    <row r="493" spans="1:10">
      <c r="A493" s="238"/>
      <c r="B493" s="238"/>
      <c r="C493" s="239"/>
      <c r="D493" s="238"/>
      <c r="E493" s="238"/>
      <c r="F493" s="238"/>
      <c r="G493" s="238"/>
      <c r="H493" s="238"/>
      <c r="I493" s="238"/>
      <c r="J493" s="238"/>
    </row>
    <row r="494" spans="1:10">
      <c r="A494" s="238"/>
      <c r="B494" s="238"/>
      <c r="C494" s="239"/>
      <c r="D494" s="238"/>
      <c r="E494" s="238"/>
      <c r="F494" s="238"/>
      <c r="G494" s="238"/>
      <c r="H494" s="238"/>
      <c r="I494" s="238"/>
      <c r="J494" s="238"/>
    </row>
    <row r="495" spans="1:10">
      <c r="A495" s="238"/>
      <c r="B495" s="238"/>
      <c r="C495" s="239"/>
      <c r="D495" s="238"/>
      <c r="E495" s="238"/>
      <c r="F495" s="238"/>
      <c r="G495" s="238"/>
      <c r="H495" s="238"/>
      <c r="I495" s="238"/>
      <c r="J495" s="238"/>
    </row>
    <row r="496" spans="1:10">
      <c r="A496" s="238"/>
      <c r="B496" s="238"/>
      <c r="C496" s="239"/>
      <c r="D496" s="238"/>
      <c r="E496" s="238"/>
      <c r="F496" s="238"/>
      <c r="G496" s="238"/>
      <c r="H496" s="238"/>
      <c r="I496" s="238"/>
      <c r="J496" s="238"/>
    </row>
    <row r="497" spans="1:10">
      <c r="A497" s="238"/>
      <c r="B497" s="238"/>
      <c r="C497" s="239"/>
      <c r="D497" s="238"/>
      <c r="E497" s="238"/>
      <c r="F497" s="238"/>
      <c r="G497" s="238"/>
      <c r="H497" s="238"/>
      <c r="I497" s="238"/>
      <c r="J497" s="238"/>
    </row>
    <row r="498" spans="1:10">
      <c r="A498" s="238"/>
      <c r="B498" s="238"/>
      <c r="C498" s="239"/>
      <c r="D498" s="238"/>
      <c r="E498" s="238"/>
      <c r="F498" s="238"/>
      <c r="G498" s="238"/>
      <c r="H498" s="238"/>
      <c r="I498" s="238"/>
      <c r="J498" s="238"/>
    </row>
    <row r="499" spans="1:10">
      <c r="A499" s="238"/>
      <c r="B499" s="238"/>
      <c r="C499" s="239"/>
      <c r="D499" s="238"/>
      <c r="E499" s="238"/>
      <c r="F499" s="238"/>
      <c r="G499" s="238"/>
      <c r="H499" s="238"/>
      <c r="I499" s="238"/>
      <c r="J499" s="238"/>
    </row>
    <row r="500" spans="1:10">
      <c r="A500" s="238"/>
      <c r="B500" s="238"/>
      <c r="C500" s="239"/>
      <c r="D500" s="238"/>
      <c r="E500" s="238"/>
      <c r="F500" s="238"/>
      <c r="G500" s="238"/>
      <c r="H500" s="238"/>
      <c r="I500" s="238"/>
      <c r="J500" s="238"/>
    </row>
    <row r="501" spans="1:10">
      <c r="A501" s="238"/>
      <c r="B501" s="238"/>
      <c r="C501" s="239"/>
      <c r="D501" s="238"/>
      <c r="E501" s="238"/>
      <c r="F501" s="238"/>
      <c r="G501" s="238"/>
      <c r="H501" s="238"/>
      <c r="I501" s="238"/>
      <c r="J501" s="238"/>
    </row>
    <row r="502" spans="1:10">
      <c r="A502" s="238"/>
      <c r="B502" s="238"/>
      <c r="C502" s="239"/>
      <c r="D502" s="238"/>
      <c r="E502" s="238"/>
      <c r="F502" s="238"/>
      <c r="G502" s="238"/>
      <c r="H502" s="238"/>
      <c r="I502" s="238"/>
      <c r="J502" s="238"/>
    </row>
    <row r="503" spans="1:10">
      <c r="A503" s="238"/>
      <c r="B503" s="238"/>
      <c r="C503" s="239"/>
      <c r="D503" s="238"/>
      <c r="E503" s="238"/>
      <c r="F503" s="238"/>
      <c r="G503" s="238"/>
      <c r="H503" s="238"/>
      <c r="I503" s="238"/>
      <c r="J503" s="238"/>
    </row>
    <row r="504" spans="1:10">
      <c r="A504" s="238"/>
      <c r="B504" s="238"/>
      <c r="C504" s="239"/>
      <c r="D504" s="238"/>
      <c r="E504" s="238"/>
      <c r="F504" s="238"/>
      <c r="G504" s="238"/>
      <c r="H504" s="238"/>
      <c r="I504" s="238"/>
      <c r="J504" s="238"/>
    </row>
    <row r="505" spans="1:10">
      <c r="A505" s="238"/>
      <c r="B505" s="238"/>
      <c r="C505" s="239"/>
      <c r="D505" s="238"/>
      <c r="E505" s="238"/>
      <c r="F505" s="238"/>
      <c r="G505" s="238"/>
      <c r="H505" s="238"/>
      <c r="I505" s="238"/>
      <c r="J505" s="238"/>
    </row>
    <row r="506" spans="1:10">
      <c r="A506" s="238"/>
      <c r="B506" s="238"/>
      <c r="C506" s="239"/>
      <c r="D506" s="238"/>
      <c r="E506" s="238"/>
      <c r="F506" s="238"/>
      <c r="G506" s="238"/>
      <c r="H506" s="238"/>
      <c r="I506" s="238"/>
      <c r="J506" s="238"/>
    </row>
    <row r="507" spans="1:10">
      <c r="A507" s="238"/>
      <c r="B507" s="238"/>
      <c r="C507" s="239"/>
      <c r="D507" s="238"/>
      <c r="E507" s="238"/>
      <c r="F507" s="238"/>
      <c r="G507" s="238"/>
      <c r="H507" s="238"/>
      <c r="I507" s="238"/>
      <c r="J507" s="238"/>
    </row>
    <row r="508" spans="1:10">
      <c r="A508" s="238"/>
      <c r="B508" s="238"/>
      <c r="C508" s="239"/>
      <c r="D508" s="238"/>
      <c r="E508" s="238"/>
      <c r="F508" s="238"/>
      <c r="G508" s="238"/>
      <c r="H508" s="238"/>
      <c r="I508" s="238"/>
      <c r="J508" s="238"/>
    </row>
    <row r="509" spans="1:10">
      <c r="A509" s="238"/>
      <c r="B509" s="238"/>
      <c r="C509" s="239"/>
      <c r="D509" s="238"/>
      <c r="E509" s="238"/>
      <c r="F509" s="238"/>
      <c r="G509" s="238"/>
      <c r="H509" s="238"/>
      <c r="I509" s="238"/>
      <c r="J509" s="238"/>
    </row>
    <row r="510" spans="1:10">
      <c r="A510" s="238"/>
      <c r="B510" s="238"/>
      <c r="C510" s="239"/>
      <c r="D510" s="238"/>
      <c r="E510" s="238"/>
      <c r="F510" s="238"/>
      <c r="G510" s="238"/>
      <c r="H510" s="238"/>
      <c r="I510" s="238"/>
      <c r="J510" s="238"/>
    </row>
    <row r="511" spans="1:10">
      <c r="A511" s="238"/>
      <c r="B511" s="238"/>
      <c r="C511" s="239"/>
      <c r="D511" s="238"/>
      <c r="E511" s="238"/>
      <c r="F511" s="238"/>
      <c r="G511" s="238"/>
      <c r="H511" s="238"/>
      <c r="I511" s="238"/>
      <c r="J511" s="238"/>
    </row>
    <row r="512" spans="1:10">
      <c r="A512" s="238"/>
      <c r="B512" s="238"/>
      <c r="C512" s="239"/>
      <c r="D512" s="238"/>
      <c r="E512" s="238"/>
      <c r="F512" s="238"/>
      <c r="G512" s="238"/>
      <c r="H512" s="238"/>
      <c r="I512" s="238"/>
      <c r="J512" s="238"/>
    </row>
    <row r="513" spans="1:10">
      <c r="A513" s="238"/>
      <c r="B513" s="238"/>
      <c r="C513" s="239"/>
      <c r="D513" s="238"/>
      <c r="E513" s="238"/>
      <c r="F513" s="238"/>
      <c r="G513" s="238"/>
      <c r="H513" s="238"/>
      <c r="I513" s="238"/>
      <c r="J513" s="238"/>
    </row>
    <row r="514" spans="1:10">
      <c r="A514" s="238"/>
      <c r="B514" s="238"/>
      <c r="C514" s="239"/>
      <c r="D514" s="238"/>
      <c r="E514" s="238"/>
      <c r="F514" s="238"/>
      <c r="G514" s="238"/>
      <c r="H514" s="238"/>
      <c r="I514" s="238"/>
      <c r="J514" s="238"/>
    </row>
    <row r="515" spans="1:10">
      <c r="A515" s="238"/>
      <c r="B515" s="238"/>
      <c r="C515" s="239"/>
      <c r="D515" s="238"/>
      <c r="E515" s="238"/>
      <c r="F515" s="238"/>
      <c r="G515" s="238"/>
      <c r="H515" s="238"/>
      <c r="I515" s="238"/>
      <c r="J515" s="238"/>
    </row>
    <row r="516" spans="1:10">
      <c r="A516" s="238"/>
      <c r="B516" s="238"/>
      <c r="C516" s="239"/>
      <c r="D516" s="238"/>
      <c r="E516" s="238"/>
      <c r="F516" s="238"/>
      <c r="G516" s="238"/>
      <c r="H516" s="238"/>
      <c r="I516" s="238"/>
      <c r="J516" s="238"/>
    </row>
    <row r="517" spans="1:10">
      <c r="A517" s="238"/>
      <c r="B517" s="238"/>
      <c r="C517" s="239"/>
      <c r="D517" s="238"/>
      <c r="E517" s="238"/>
      <c r="F517" s="238"/>
      <c r="G517" s="238"/>
      <c r="H517" s="238"/>
      <c r="I517" s="238"/>
      <c r="J517" s="238"/>
    </row>
    <row r="518" spans="1:10">
      <c r="A518" s="238"/>
      <c r="B518" s="238"/>
      <c r="C518" s="239"/>
      <c r="D518" s="238"/>
      <c r="E518" s="238"/>
      <c r="F518" s="238"/>
      <c r="G518" s="238"/>
      <c r="H518" s="238"/>
      <c r="I518" s="238"/>
      <c r="J518" s="238"/>
    </row>
    <row r="519" spans="1:10">
      <c r="A519" s="238"/>
      <c r="B519" s="238"/>
      <c r="C519" s="239"/>
      <c r="D519" s="238"/>
      <c r="E519" s="238"/>
      <c r="F519" s="238"/>
      <c r="G519" s="238"/>
      <c r="H519" s="238"/>
      <c r="I519" s="238"/>
      <c r="J519" s="238"/>
    </row>
    <row r="520" spans="1:10">
      <c r="A520" s="238"/>
      <c r="B520" s="238"/>
      <c r="C520" s="239"/>
      <c r="D520" s="238"/>
      <c r="E520" s="238"/>
      <c r="F520" s="238"/>
      <c r="G520" s="238"/>
      <c r="H520" s="238"/>
      <c r="I520" s="238"/>
      <c r="J520" s="238"/>
    </row>
    <row r="521" spans="1:10">
      <c r="A521" s="238"/>
      <c r="B521" s="238"/>
      <c r="C521" s="239"/>
      <c r="D521" s="238"/>
      <c r="E521" s="238"/>
      <c r="F521" s="238"/>
      <c r="G521" s="238"/>
      <c r="H521" s="238"/>
      <c r="I521" s="238"/>
      <c r="J521" s="238"/>
    </row>
    <row r="522" spans="1:10">
      <c r="A522" s="238"/>
      <c r="B522" s="238"/>
      <c r="C522" s="239"/>
      <c r="D522" s="238"/>
      <c r="E522" s="238"/>
      <c r="F522" s="238"/>
      <c r="G522" s="238"/>
      <c r="H522" s="238"/>
      <c r="I522" s="238"/>
      <c r="J522" s="238"/>
    </row>
    <row r="523" spans="1:10">
      <c r="A523" s="238"/>
      <c r="B523" s="238"/>
      <c r="C523" s="239"/>
      <c r="D523" s="238"/>
      <c r="E523" s="238"/>
      <c r="F523" s="238"/>
      <c r="G523" s="238"/>
      <c r="H523" s="238"/>
      <c r="I523" s="238"/>
      <c r="J523" s="238"/>
    </row>
    <row r="524" spans="1:10">
      <c r="A524" s="238"/>
      <c r="B524" s="238"/>
      <c r="C524" s="239"/>
      <c r="D524" s="238"/>
      <c r="E524" s="238"/>
      <c r="F524" s="238"/>
      <c r="G524" s="238"/>
      <c r="H524" s="238"/>
      <c r="I524" s="238"/>
      <c r="J524" s="238"/>
    </row>
    <row r="525" spans="1:10">
      <c r="A525" s="238"/>
      <c r="B525" s="238"/>
      <c r="C525" s="239"/>
      <c r="D525" s="238"/>
      <c r="E525" s="238"/>
      <c r="F525" s="238"/>
      <c r="G525" s="238"/>
      <c r="H525" s="238"/>
      <c r="I525" s="238"/>
      <c r="J525" s="238"/>
    </row>
    <row r="526" spans="1:10">
      <c r="A526" s="238"/>
      <c r="B526" s="238"/>
      <c r="C526" s="239"/>
      <c r="D526" s="238"/>
      <c r="E526" s="238"/>
      <c r="F526" s="238"/>
      <c r="G526" s="238"/>
      <c r="H526" s="238"/>
      <c r="I526" s="238"/>
      <c r="J526" s="238"/>
    </row>
    <row r="527" spans="1:10">
      <c r="A527" s="238"/>
      <c r="B527" s="238"/>
      <c r="C527" s="239"/>
      <c r="D527" s="238"/>
      <c r="E527" s="238"/>
      <c r="F527" s="238"/>
      <c r="G527" s="238"/>
      <c r="H527" s="238"/>
      <c r="I527" s="238"/>
      <c r="J527" s="238"/>
    </row>
    <row r="528" spans="1:10">
      <c r="A528" s="238"/>
      <c r="B528" s="238"/>
      <c r="C528" s="239"/>
      <c r="D528" s="238"/>
      <c r="E528" s="238"/>
      <c r="F528" s="238"/>
      <c r="G528" s="238"/>
      <c r="H528" s="238"/>
      <c r="I528" s="238"/>
      <c r="J528" s="238"/>
    </row>
    <row r="529" spans="1:10">
      <c r="A529" s="238"/>
      <c r="B529" s="238"/>
      <c r="C529" s="239"/>
      <c r="D529" s="238"/>
      <c r="E529" s="238"/>
      <c r="F529" s="238"/>
      <c r="G529" s="238"/>
      <c r="H529" s="238"/>
      <c r="I529" s="238"/>
      <c r="J529" s="238"/>
    </row>
    <row r="530" spans="1:10">
      <c r="A530" s="238"/>
      <c r="B530" s="238"/>
      <c r="C530" s="239"/>
      <c r="D530" s="238"/>
      <c r="E530" s="238"/>
      <c r="F530" s="238"/>
      <c r="G530" s="238"/>
      <c r="H530" s="238"/>
      <c r="I530" s="238"/>
      <c r="J530" s="238"/>
    </row>
    <row r="531" spans="1:10">
      <c r="A531" s="238"/>
      <c r="B531" s="238"/>
      <c r="C531" s="239"/>
      <c r="D531" s="238"/>
      <c r="E531" s="238"/>
      <c r="F531" s="238"/>
      <c r="G531" s="238"/>
      <c r="H531" s="238"/>
      <c r="I531" s="238"/>
      <c r="J531" s="238"/>
    </row>
    <row r="532" spans="1:10">
      <c r="A532" s="238"/>
      <c r="B532" s="238"/>
      <c r="C532" s="239"/>
      <c r="D532" s="238"/>
      <c r="E532" s="238"/>
      <c r="F532" s="238"/>
      <c r="G532" s="238"/>
      <c r="H532" s="238"/>
      <c r="I532" s="238"/>
      <c r="J532" s="238"/>
    </row>
    <row r="533" spans="1:10">
      <c r="A533" s="238"/>
      <c r="B533" s="238"/>
      <c r="C533" s="239"/>
      <c r="D533" s="238"/>
      <c r="E533" s="238"/>
      <c r="F533" s="238"/>
      <c r="G533" s="238"/>
      <c r="H533" s="238"/>
      <c r="I533" s="238"/>
      <c r="J533" s="238"/>
    </row>
    <row r="534" spans="1:10">
      <c r="A534" s="238"/>
      <c r="B534" s="238"/>
      <c r="C534" s="239"/>
      <c r="D534" s="238"/>
      <c r="E534" s="238"/>
      <c r="F534" s="238"/>
      <c r="G534" s="238"/>
      <c r="H534" s="238"/>
      <c r="I534" s="238"/>
      <c r="J534" s="238"/>
    </row>
    <row r="535" spans="1:10">
      <c r="A535" s="238"/>
      <c r="B535" s="238"/>
      <c r="C535" s="239"/>
      <c r="D535" s="238"/>
      <c r="E535" s="238"/>
      <c r="F535" s="238"/>
      <c r="G535" s="238"/>
      <c r="H535" s="238"/>
      <c r="I535" s="238"/>
      <c r="J535" s="238"/>
    </row>
    <row r="536" spans="1:10">
      <c r="A536" s="238"/>
      <c r="B536" s="238"/>
      <c r="C536" s="239"/>
      <c r="D536" s="238"/>
      <c r="E536" s="238"/>
      <c r="F536" s="238"/>
      <c r="G536" s="238"/>
      <c r="H536" s="238"/>
      <c r="I536" s="238"/>
      <c r="J536" s="238"/>
    </row>
    <row r="537" spans="1:10">
      <c r="A537" s="238"/>
      <c r="B537" s="238"/>
      <c r="C537" s="239"/>
      <c r="D537" s="238"/>
      <c r="E537" s="238"/>
      <c r="F537" s="238"/>
      <c r="G537" s="238"/>
      <c r="H537" s="238"/>
      <c r="I537" s="238"/>
      <c r="J537" s="238"/>
    </row>
    <row r="538" spans="1:10">
      <c r="A538" s="238"/>
      <c r="B538" s="238"/>
      <c r="C538" s="239"/>
      <c r="D538" s="238"/>
      <c r="E538" s="238"/>
      <c r="F538" s="238"/>
      <c r="G538" s="238"/>
      <c r="H538" s="238"/>
      <c r="I538" s="238"/>
      <c r="J538" s="238"/>
    </row>
    <row r="539" spans="1:10">
      <c r="A539" s="238"/>
      <c r="B539" s="238"/>
      <c r="C539" s="239"/>
      <c r="D539" s="238"/>
      <c r="E539" s="238"/>
      <c r="F539" s="238"/>
      <c r="G539" s="238"/>
      <c r="H539" s="238"/>
      <c r="I539" s="238"/>
      <c r="J539" s="238"/>
    </row>
    <row r="540" spans="1:10">
      <c r="A540" s="238"/>
      <c r="B540" s="238"/>
      <c r="C540" s="239"/>
      <c r="D540" s="238"/>
      <c r="E540" s="238"/>
      <c r="F540" s="238"/>
      <c r="G540" s="238"/>
      <c r="H540" s="238"/>
      <c r="I540" s="238"/>
      <c r="J540" s="238"/>
    </row>
    <row r="541" spans="1:10">
      <c r="A541" s="238"/>
      <c r="B541" s="238"/>
      <c r="C541" s="239"/>
      <c r="D541" s="238"/>
      <c r="E541" s="238"/>
      <c r="F541" s="238"/>
      <c r="G541" s="238"/>
      <c r="H541" s="238"/>
      <c r="I541" s="238"/>
      <c r="J541" s="238"/>
    </row>
    <row r="542" spans="1:10">
      <c r="A542" s="238"/>
      <c r="B542" s="238"/>
      <c r="C542" s="239"/>
      <c r="D542" s="238"/>
      <c r="E542" s="238"/>
      <c r="F542" s="238"/>
      <c r="G542" s="238"/>
      <c r="H542" s="238"/>
      <c r="I542" s="238"/>
      <c r="J542" s="238"/>
    </row>
    <row r="543" spans="1:10">
      <c r="A543" s="238"/>
      <c r="B543" s="238"/>
      <c r="C543" s="239"/>
      <c r="D543" s="238"/>
      <c r="E543" s="238"/>
      <c r="F543" s="238"/>
      <c r="G543" s="238"/>
      <c r="H543" s="238"/>
      <c r="I543" s="238"/>
      <c r="J543" s="238"/>
    </row>
    <row r="544" spans="1:10">
      <c r="A544" s="238"/>
      <c r="B544" s="238"/>
      <c r="C544" s="239"/>
      <c r="D544" s="238"/>
      <c r="E544" s="238"/>
      <c r="F544" s="238"/>
      <c r="G544" s="238"/>
      <c r="H544" s="238"/>
      <c r="I544" s="238"/>
      <c r="J544" s="238"/>
    </row>
    <row r="545" spans="1:10">
      <c r="A545" s="238"/>
      <c r="B545" s="238"/>
      <c r="C545" s="239"/>
      <c r="D545" s="238"/>
      <c r="E545" s="238"/>
      <c r="F545" s="238"/>
      <c r="G545" s="238"/>
      <c r="H545" s="238"/>
      <c r="I545" s="238"/>
      <c r="J545" s="238"/>
    </row>
    <row r="546" spans="1:10">
      <c r="A546" s="238"/>
      <c r="B546" s="238"/>
      <c r="C546" s="239"/>
      <c r="D546" s="238"/>
      <c r="E546" s="238"/>
      <c r="F546" s="238"/>
      <c r="G546" s="238"/>
      <c r="H546" s="238"/>
      <c r="I546" s="238"/>
      <c r="J546" s="238"/>
    </row>
    <row r="547" spans="1:10">
      <c r="A547" s="238"/>
      <c r="B547" s="238"/>
      <c r="C547" s="239"/>
      <c r="D547" s="238"/>
      <c r="E547" s="238"/>
      <c r="F547" s="238"/>
      <c r="G547" s="238"/>
      <c r="H547" s="238"/>
      <c r="I547" s="238"/>
      <c r="J547" s="238"/>
    </row>
    <row r="548" spans="1:10">
      <c r="A548" s="238"/>
      <c r="B548" s="238"/>
      <c r="C548" s="239"/>
      <c r="D548" s="238"/>
      <c r="E548" s="238"/>
      <c r="F548" s="238"/>
      <c r="G548" s="238"/>
      <c r="H548" s="238"/>
      <c r="I548" s="238"/>
      <c r="J548" s="238"/>
    </row>
    <row r="549" spans="1:10">
      <c r="A549" s="238"/>
      <c r="B549" s="238"/>
      <c r="C549" s="239"/>
      <c r="D549" s="238"/>
      <c r="E549" s="238"/>
      <c r="F549" s="238"/>
      <c r="G549" s="238"/>
      <c r="H549" s="238"/>
      <c r="I549" s="238"/>
      <c r="J549" s="238"/>
    </row>
    <row r="550" spans="1:10">
      <c r="A550" s="238"/>
      <c r="B550" s="238"/>
      <c r="C550" s="239"/>
      <c r="D550" s="238"/>
      <c r="E550" s="238"/>
      <c r="F550" s="238"/>
      <c r="G550" s="238"/>
      <c r="H550" s="238"/>
      <c r="I550" s="238"/>
      <c r="J550" s="238"/>
    </row>
    <row r="551" spans="1:10">
      <c r="A551" s="238"/>
      <c r="B551" s="238"/>
      <c r="C551" s="239"/>
      <c r="D551" s="238"/>
      <c r="E551" s="238"/>
      <c r="F551" s="238"/>
      <c r="G551" s="238"/>
      <c r="H551" s="238"/>
      <c r="I551" s="238"/>
      <c r="J551" s="238"/>
    </row>
    <row r="552" spans="1:10">
      <c r="A552" s="238"/>
      <c r="B552" s="238"/>
      <c r="C552" s="239"/>
      <c r="D552" s="238"/>
      <c r="E552" s="238"/>
      <c r="F552" s="238"/>
      <c r="G552" s="238"/>
      <c r="H552" s="238"/>
      <c r="I552" s="238"/>
      <c r="J552" s="238"/>
    </row>
    <row r="553" spans="1:10">
      <c r="A553" s="238"/>
      <c r="B553" s="238"/>
      <c r="C553" s="239"/>
      <c r="D553" s="238"/>
      <c r="E553" s="238"/>
      <c r="F553" s="238"/>
      <c r="G553" s="238"/>
      <c r="H553" s="238"/>
      <c r="I553" s="238"/>
      <c r="J553" s="238"/>
    </row>
    <row r="554" spans="1:10">
      <c r="A554" s="238"/>
      <c r="B554" s="238"/>
      <c r="C554" s="239"/>
      <c r="D554" s="238"/>
      <c r="E554" s="238"/>
      <c r="F554" s="238"/>
      <c r="G554" s="238"/>
      <c r="H554" s="238"/>
      <c r="I554" s="238"/>
      <c r="J554" s="238"/>
    </row>
    <row r="555" spans="1:10">
      <c r="A555" s="238"/>
      <c r="B555" s="238"/>
      <c r="C555" s="239"/>
      <c r="D555" s="238"/>
      <c r="E555" s="238"/>
      <c r="F555" s="238"/>
      <c r="G555" s="238"/>
      <c r="H555" s="238"/>
      <c r="I555" s="238"/>
      <c r="J555" s="238"/>
    </row>
    <row r="556" spans="1:10">
      <c r="A556" s="238"/>
      <c r="B556" s="238"/>
      <c r="C556" s="239"/>
      <c r="D556" s="238"/>
      <c r="E556" s="238"/>
      <c r="F556" s="238"/>
      <c r="G556" s="238"/>
      <c r="H556" s="238"/>
      <c r="I556" s="238"/>
      <c r="J556" s="238"/>
    </row>
    <row r="557" spans="1:10">
      <c r="A557" s="238"/>
      <c r="B557" s="238"/>
      <c r="C557" s="239"/>
      <c r="D557" s="238"/>
      <c r="E557" s="238"/>
      <c r="F557" s="238"/>
      <c r="G557" s="238"/>
      <c r="H557" s="238"/>
      <c r="I557" s="238"/>
      <c r="J557" s="238"/>
    </row>
    <row r="558" spans="1:10">
      <c r="A558" s="238"/>
      <c r="B558" s="238"/>
      <c r="C558" s="239"/>
      <c r="D558" s="238"/>
      <c r="E558" s="238"/>
      <c r="F558" s="238"/>
      <c r="G558" s="238"/>
      <c r="H558" s="238"/>
      <c r="I558" s="238"/>
      <c r="J558" s="238"/>
    </row>
    <row r="559" spans="1:10">
      <c r="A559" s="238"/>
      <c r="B559" s="238"/>
      <c r="C559" s="239"/>
      <c r="D559" s="238"/>
      <c r="E559" s="238"/>
      <c r="F559" s="238"/>
      <c r="G559" s="238"/>
      <c r="H559" s="238"/>
      <c r="I559" s="238"/>
      <c r="J559" s="238"/>
    </row>
    <row r="560" spans="1:10">
      <c r="A560" s="238"/>
      <c r="B560" s="238"/>
      <c r="C560" s="239"/>
      <c r="D560" s="238"/>
      <c r="E560" s="238"/>
      <c r="F560" s="238"/>
      <c r="G560" s="238"/>
      <c r="H560" s="238"/>
      <c r="I560" s="238"/>
      <c r="J560" s="238"/>
    </row>
    <row r="561" spans="1:10">
      <c r="A561" s="238"/>
      <c r="B561" s="238"/>
      <c r="C561" s="239"/>
      <c r="D561" s="238"/>
      <c r="E561" s="238"/>
      <c r="F561" s="238"/>
      <c r="G561" s="238"/>
      <c r="H561" s="238"/>
      <c r="I561" s="238"/>
      <c r="J561" s="238"/>
    </row>
    <row r="562" spans="1:10">
      <c r="A562" s="238"/>
      <c r="B562" s="238"/>
      <c r="C562" s="239"/>
      <c r="D562" s="238"/>
      <c r="E562" s="238"/>
      <c r="F562" s="238"/>
      <c r="G562" s="238"/>
      <c r="H562" s="238"/>
      <c r="I562" s="238"/>
      <c r="J562" s="238"/>
    </row>
    <row r="563" spans="1:10">
      <c r="A563" s="238"/>
      <c r="B563" s="238"/>
      <c r="C563" s="239"/>
      <c r="D563" s="238"/>
      <c r="E563" s="238"/>
      <c r="F563" s="238"/>
      <c r="G563" s="238"/>
      <c r="H563" s="238"/>
      <c r="I563" s="238"/>
      <c r="J563" s="238"/>
    </row>
    <row r="564" spans="1:10">
      <c r="A564" s="238"/>
      <c r="B564" s="238"/>
      <c r="C564" s="239"/>
      <c r="D564" s="238"/>
      <c r="E564" s="238"/>
      <c r="F564" s="238"/>
      <c r="G564" s="238"/>
      <c r="H564" s="238"/>
      <c r="I564" s="238"/>
      <c r="J564" s="238"/>
    </row>
    <row r="565" spans="1:10">
      <c r="A565" s="238"/>
      <c r="B565" s="238"/>
      <c r="C565" s="239"/>
      <c r="D565" s="238"/>
      <c r="E565" s="238"/>
      <c r="F565" s="238"/>
      <c r="G565" s="238"/>
      <c r="H565" s="238"/>
      <c r="I565" s="238"/>
      <c r="J565" s="238"/>
    </row>
    <row r="566" spans="1:10">
      <c r="A566" s="238"/>
      <c r="B566" s="238"/>
      <c r="C566" s="239"/>
      <c r="D566" s="238"/>
      <c r="E566" s="238"/>
      <c r="F566" s="238"/>
      <c r="G566" s="238"/>
      <c r="H566" s="238"/>
      <c r="I566" s="238"/>
      <c r="J566" s="238"/>
    </row>
    <row r="567" spans="1:10">
      <c r="A567" s="238"/>
      <c r="B567" s="238"/>
      <c r="C567" s="239"/>
      <c r="D567" s="238"/>
      <c r="E567" s="238"/>
      <c r="F567" s="238"/>
      <c r="G567" s="238"/>
      <c r="H567" s="238"/>
      <c r="I567" s="238"/>
      <c r="J567" s="238"/>
    </row>
    <row r="568" spans="1:10">
      <c r="A568" s="238"/>
      <c r="B568" s="238"/>
      <c r="C568" s="239"/>
      <c r="D568" s="238"/>
      <c r="E568" s="238"/>
      <c r="F568" s="238"/>
      <c r="G568" s="238"/>
      <c r="H568" s="238"/>
      <c r="I568" s="238"/>
      <c r="J568" s="238"/>
    </row>
    <row r="569" spans="1:10">
      <c r="A569" s="238"/>
      <c r="B569" s="238"/>
      <c r="C569" s="239"/>
      <c r="D569" s="238"/>
      <c r="E569" s="238"/>
      <c r="F569" s="238"/>
      <c r="G569" s="238"/>
      <c r="H569" s="238"/>
      <c r="I569" s="238"/>
      <c r="J569" s="238"/>
    </row>
    <row r="570" spans="1:10">
      <c r="A570" s="238"/>
      <c r="B570" s="238"/>
      <c r="C570" s="239"/>
      <c r="D570" s="238"/>
      <c r="E570" s="238"/>
      <c r="F570" s="238"/>
      <c r="G570" s="238"/>
      <c r="H570" s="238"/>
      <c r="I570" s="238"/>
      <c r="J570" s="238"/>
    </row>
    <row r="571" spans="1:10">
      <c r="A571" s="238"/>
      <c r="B571" s="238"/>
      <c r="C571" s="239"/>
      <c r="D571" s="238"/>
      <c r="E571" s="238"/>
      <c r="F571" s="238"/>
      <c r="G571" s="238"/>
      <c r="H571" s="238"/>
      <c r="I571" s="238"/>
      <c r="J571" s="238"/>
    </row>
    <row r="572" spans="1:10">
      <c r="A572" s="238"/>
      <c r="B572" s="238"/>
      <c r="C572" s="239"/>
      <c r="D572" s="238"/>
      <c r="E572" s="238"/>
      <c r="F572" s="238"/>
      <c r="G572" s="238"/>
      <c r="H572" s="238"/>
      <c r="I572" s="238"/>
      <c r="J572" s="238"/>
    </row>
    <row r="573" spans="1:10">
      <c r="A573" s="238"/>
      <c r="B573" s="238"/>
      <c r="C573" s="239"/>
      <c r="D573" s="238"/>
      <c r="E573" s="238"/>
      <c r="F573" s="238"/>
      <c r="G573" s="238"/>
      <c r="H573" s="238"/>
      <c r="I573" s="238"/>
      <c r="J573" s="238"/>
    </row>
    <row r="574" spans="1:10">
      <c r="A574" s="238"/>
      <c r="B574" s="238"/>
      <c r="C574" s="239"/>
      <c r="D574" s="238"/>
      <c r="E574" s="238"/>
      <c r="F574" s="238"/>
      <c r="G574" s="238"/>
      <c r="H574" s="238"/>
      <c r="I574" s="238"/>
      <c r="J574" s="238"/>
    </row>
    <row r="575" spans="1:10">
      <c r="A575" s="238"/>
      <c r="B575" s="238"/>
      <c r="C575" s="239"/>
      <c r="D575" s="238"/>
      <c r="E575" s="238"/>
      <c r="F575" s="238"/>
      <c r="G575" s="238"/>
      <c r="H575" s="238"/>
      <c r="I575" s="238"/>
      <c r="J575" s="238"/>
    </row>
    <row r="576" spans="1:10">
      <c r="A576" s="238"/>
      <c r="B576" s="238"/>
      <c r="C576" s="239"/>
      <c r="D576" s="238"/>
      <c r="E576" s="238"/>
      <c r="F576" s="238"/>
      <c r="G576" s="238"/>
      <c r="H576" s="238"/>
      <c r="I576" s="238"/>
      <c r="J576" s="238"/>
    </row>
    <row r="577" spans="1:10">
      <c r="A577" s="238"/>
      <c r="B577" s="238"/>
      <c r="C577" s="239"/>
      <c r="D577" s="238"/>
      <c r="E577" s="238"/>
      <c r="F577" s="238"/>
      <c r="G577" s="238"/>
      <c r="H577" s="238"/>
      <c r="I577" s="238"/>
      <c r="J577" s="238"/>
    </row>
    <row r="578" spans="1:10">
      <c r="A578" s="238"/>
      <c r="B578" s="238"/>
      <c r="C578" s="239"/>
      <c r="D578" s="238"/>
      <c r="E578" s="238"/>
      <c r="F578" s="238"/>
      <c r="G578" s="238"/>
      <c r="H578" s="238"/>
      <c r="I578" s="238"/>
      <c r="J578" s="238"/>
    </row>
    <row r="579" spans="1:10">
      <c r="A579" s="238"/>
      <c r="B579" s="238"/>
      <c r="C579" s="239"/>
      <c r="D579" s="238"/>
      <c r="E579" s="238"/>
      <c r="F579" s="238"/>
      <c r="G579" s="238"/>
      <c r="H579" s="238"/>
      <c r="I579" s="238"/>
      <c r="J579" s="238"/>
    </row>
    <row r="580" spans="1:10">
      <c r="A580" s="238"/>
      <c r="B580" s="238"/>
      <c r="C580" s="239"/>
      <c r="D580" s="238"/>
      <c r="E580" s="238"/>
      <c r="F580" s="238"/>
      <c r="G580" s="238"/>
      <c r="H580" s="238"/>
      <c r="I580" s="238"/>
      <c r="J580" s="238"/>
    </row>
    <row r="581" spans="1:10">
      <c r="A581" s="238"/>
      <c r="B581" s="238"/>
      <c r="C581" s="239"/>
      <c r="D581" s="238"/>
      <c r="E581" s="238"/>
      <c r="F581" s="238"/>
      <c r="G581" s="238"/>
      <c r="H581" s="238"/>
      <c r="I581" s="238"/>
      <c r="J581" s="238"/>
    </row>
    <row r="582" spans="1:10">
      <c r="A582" s="238"/>
      <c r="B582" s="238"/>
      <c r="C582" s="239"/>
      <c r="D582" s="238"/>
      <c r="E582" s="238"/>
      <c r="F582" s="238"/>
      <c r="G582" s="238"/>
      <c r="H582" s="238"/>
      <c r="I582" s="238"/>
      <c r="J582" s="238"/>
    </row>
    <row r="583" spans="1:10">
      <c r="A583" s="238"/>
      <c r="B583" s="238"/>
      <c r="C583" s="239"/>
      <c r="D583" s="238"/>
      <c r="E583" s="238"/>
      <c r="F583" s="238"/>
      <c r="G583" s="238"/>
      <c r="H583" s="238"/>
      <c r="I583" s="238"/>
      <c r="J583" s="238"/>
    </row>
    <row r="584" spans="1:10">
      <c r="A584" s="238"/>
      <c r="B584" s="238"/>
      <c r="C584" s="239"/>
      <c r="D584" s="238"/>
      <c r="E584" s="238"/>
      <c r="F584" s="238"/>
      <c r="G584" s="238"/>
      <c r="H584" s="238"/>
      <c r="I584" s="238"/>
      <c r="J584" s="238"/>
    </row>
    <row r="585" spans="1:10">
      <c r="A585" s="238"/>
      <c r="B585" s="238"/>
      <c r="C585" s="239"/>
      <c r="D585" s="238"/>
      <c r="E585" s="238"/>
      <c r="F585" s="238"/>
      <c r="G585" s="238"/>
      <c r="H585" s="238"/>
      <c r="I585" s="238"/>
      <c r="J585" s="238"/>
    </row>
    <row r="586" spans="1:10">
      <c r="A586" s="238"/>
      <c r="B586" s="238"/>
      <c r="C586" s="239"/>
      <c r="D586" s="238"/>
      <c r="E586" s="238"/>
      <c r="F586" s="238"/>
      <c r="G586" s="238"/>
      <c r="H586" s="238"/>
      <c r="I586" s="238"/>
      <c r="J586" s="238"/>
    </row>
    <row r="587" spans="1:10">
      <c r="A587" s="238"/>
      <c r="B587" s="238"/>
      <c r="C587" s="239"/>
      <c r="D587" s="238"/>
      <c r="E587" s="238"/>
      <c r="F587" s="238"/>
      <c r="G587" s="238"/>
      <c r="H587" s="238"/>
      <c r="I587" s="238"/>
      <c r="J587" s="238"/>
    </row>
    <row r="588" spans="1:10">
      <c r="A588" s="238"/>
      <c r="B588" s="238"/>
      <c r="C588" s="239"/>
      <c r="D588" s="238"/>
      <c r="E588" s="238"/>
      <c r="F588" s="238"/>
      <c r="G588" s="238"/>
      <c r="H588" s="238"/>
      <c r="I588" s="238"/>
      <c r="J588" s="238"/>
    </row>
    <row r="589" spans="1:10">
      <c r="A589" s="238"/>
      <c r="B589" s="238"/>
      <c r="C589" s="239"/>
      <c r="D589" s="238"/>
      <c r="E589" s="238"/>
      <c r="F589" s="238"/>
      <c r="G589" s="238"/>
      <c r="H589" s="238"/>
      <c r="I589" s="238"/>
      <c r="J589" s="238"/>
    </row>
    <row r="590" spans="1:10">
      <c r="A590" s="238"/>
      <c r="B590" s="238"/>
      <c r="C590" s="239"/>
      <c r="D590" s="238"/>
      <c r="E590" s="238"/>
      <c r="F590" s="238"/>
      <c r="G590" s="238"/>
      <c r="H590" s="238"/>
      <c r="I590" s="238"/>
      <c r="J590" s="238"/>
    </row>
    <row r="591" spans="1:10">
      <c r="A591" s="238"/>
      <c r="B591" s="238"/>
      <c r="C591" s="239"/>
      <c r="D591" s="238"/>
      <c r="E591" s="238"/>
      <c r="F591" s="238"/>
      <c r="G591" s="238"/>
      <c r="H591" s="238"/>
      <c r="I591" s="238"/>
      <c r="J591" s="238"/>
    </row>
    <row r="592" spans="1:10">
      <c r="A592" s="238"/>
      <c r="B592" s="238"/>
      <c r="C592" s="239"/>
      <c r="D592" s="238"/>
      <c r="E592" s="238"/>
      <c r="F592" s="238"/>
      <c r="G592" s="238"/>
      <c r="H592" s="238"/>
      <c r="I592" s="238"/>
      <c r="J592" s="238"/>
    </row>
    <row r="593" spans="1:10">
      <c r="A593" s="238"/>
      <c r="B593" s="238"/>
      <c r="C593" s="239"/>
      <c r="D593" s="238"/>
      <c r="E593" s="238"/>
      <c r="F593" s="238"/>
      <c r="G593" s="238"/>
      <c r="H593" s="238"/>
      <c r="I593" s="238"/>
      <c r="J593" s="238"/>
    </row>
    <row r="594" spans="1:10">
      <c r="A594" s="238"/>
      <c r="B594" s="238"/>
      <c r="C594" s="239"/>
      <c r="D594" s="238"/>
      <c r="E594" s="238"/>
      <c r="F594" s="238"/>
      <c r="G594" s="238"/>
      <c r="H594" s="238"/>
      <c r="I594" s="238"/>
      <c r="J594" s="238"/>
    </row>
    <row r="595" spans="1:10">
      <c r="A595" s="238"/>
      <c r="B595" s="238"/>
      <c r="C595" s="239"/>
      <c r="D595" s="238"/>
      <c r="E595" s="238"/>
      <c r="F595" s="238"/>
      <c r="G595" s="238"/>
      <c r="H595" s="238"/>
      <c r="I595" s="238"/>
      <c r="J595" s="238"/>
    </row>
    <row r="596" spans="1:10">
      <c r="A596" s="238"/>
      <c r="B596" s="238"/>
      <c r="C596" s="239"/>
      <c r="D596" s="238"/>
      <c r="E596" s="238"/>
      <c r="F596" s="238"/>
      <c r="G596" s="238"/>
      <c r="H596" s="238"/>
      <c r="I596" s="238"/>
      <c r="J596" s="238"/>
    </row>
    <row r="597" spans="1:10">
      <c r="A597" s="238"/>
      <c r="B597" s="238"/>
      <c r="C597" s="239"/>
      <c r="D597" s="238"/>
      <c r="E597" s="238"/>
      <c r="F597" s="238"/>
      <c r="G597" s="238"/>
      <c r="H597" s="238"/>
      <c r="I597" s="238"/>
      <c r="J597" s="238"/>
    </row>
    <row r="598" spans="1:10">
      <c r="A598" s="238"/>
      <c r="B598" s="238"/>
      <c r="C598" s="239"/>
      <c r="D598" s="238"/>
      <c r="E598" s="238"/>
      <c r="F598" s="238"/>
      <c r="G598" s="238"/>
      <c r="H598" s="238"/>
      <c r="I598" s="238"/>
      <c r="J598" s="238"/>
    </row>
    <row r="599" spans="1:10">
      <c r="A599" s="238"/>
      <c r="B599" s="238"/>
      <c r="C599" s="239"/>
      <c r="D599" s="238"/>
      <c r="E599" s="238"/>
      <c r="F599" s="238"/>
      <c r="G599" s="238"/>
      <c r="H599" s="238"/>
      <c r="I599" s="238"/>
      <c r="J599" s="238"/>
    </row>
    <row r="600" spans="1:10">
      <c r="A600" s="238"/>
      <c r="B600" s="238"/>
      <c r="C600" s="239"/>
      <c r="D600" s="238"/>
      <c r="E600" s="238"/>
      <c r="F600" s="238"/>
      <c r="G600" s="238"/>
      <c r="H600" s="238"/>
      <c r="I600" s="238"/>
      <c r="J600" s="238"/>
    </row>
    <row r="601" spans="1:10">
      <c r="A601" s="238"/>
      <c r="B601" s="238"/>
      <c r="C601" s="239"/>
      <c r="D601" s="238"/>
      <c r="E601" s="238"/>
      <c r="F601" s="238"/>
      <c r="G601" s="238"/>
      <c r="H601" s="238"/>
      <c r="I601" s="238"/>
      <c r="J601" s="238"/>
    </row>
    <row r="602" spans="1:10">
      <c r="A602" s="238"/>
      <c r="B602" s="238"/>
      <c r="C602" s="239"/>
      <c r="D602" s="238"/>
      <c r="E602" s="238"/>
      <c r="F602" s="238"/>
      <c r="G602" s="238"/>
      <c r="H602" s="238"/>
      <c r="I602" s="238"/>
      <c r="J602" s="238"/>
    </row>
    <row r="603" spans="1:10">
      <c r="A603" s="238"/>
      <c r="B603" s="238"/>
      <c r="C603" s="239"/>
      <c r="D603" s="238"/>
      <c r="E603" s="238"/>
      <c r="F603" s="238"/>
      <c r="G603" s="238"/>
      <c r="H603" s="238"/>
      <c r="I603" s="238"/>
      <c r="J603" s="238"/>
    </row>
    <row r="604" spans="1:10">
      <c r="A604" s="238"/>
      <c r="B604" s="238"/>
      <c r="C604" s="239"/>
      <c r="D604" s="238"/>
      <c r="E604" s="238"/>
      <c r="F604" s="238"/>
      <c r="G604" s="238"/>
      <c r="H604" s="238"/>
      <c r="I604" s="238"/>
      <c r="J604" s="238"/>
    </row>
    <row r="605" spans="1:10">
      <c r="A605" s="238"/>
      <c r="B605" s="238"/>
      <c r="C605" s="239"/>
      <c r="D605" s="238"/>
      <c r="E605" s="238"/>
      <c r="F605" s="238"/>
      <c r="G605" s="238"/>
      <c r="H605" s="238"/>
      <c r="I605" s="238"/>
      <c r="J605" s="238"/>
    </row>
    <row r="606" spans="1:10">
      <c r="A606" s="238"/>
      <c r="B606" s="238"/>
      <c r="C606" s="239"/>
      <c r="D606" s="238"/>
      <c r="E606" s="238"/>
      <c r="F606" s="238"/>
      <c r="G606" s="238"/>
      <c r="H606" s="238"/>
      <c r="I606" s="238"/>
      <c r="J606" s="238"/>
    </row>
    <row r="607" spans="1:10">
      <c r="A607" s="238"/>
      <c r="B607" s="238"/>
      <c r="C607" s="239"/>
      <c r="D607" s="238"/>
      <c r="E607" s="238"/>
      <c r="F607" s="238"/>
      <c r="G607" s="238"/>
      <c r="H607" s="238"/>
      <c r="I607" s="238"/>
      <c r="J607" s="238"/>
    </row>
    <row r="608" spans="1:10">
      <c r="A608" s="238"/>
      <c r="B608" s="238"/>
      <c r="C608" s="239"/>
      <c r="D608" s="238"/>
      <c r="E608" s="238"/>
      <c r="F608" s="238"/>
      <c r="G608" s="238"/>
      <c r="H608" s="238"/>
      <c r="I608" s="238"/>
      <c r="J608" s="238"/>
    </row>
    <row r="609" spans="1:10">
      <c r="A609" s="238"/>
      <c r="B609" s="238"/>
      <c r="C609" s="239"/>
      <c r="D609" s="238"/>
      <c r="E609" s="238"/>
      <c r="F609" s="238"/>
      <c r="G609" s="238"/>
      <c r="H609" s="238"/>
      <c r="I609" s="238"/>
      <c r="J609" s="238"/>
    </row>
    <row r="610" spans="1:10">
      <c r="A610" s="238"/>
      <c r="B610" s="238"/>
      <c r="C610" s="239"/>
      <c r="D610" s="238"/>
      <c r="E610" s="238"/>
      <c r="F610" s="238"/>
      <c r="G610" s="238"/>
      <c r="H610" s="238"/>
      <c r="I610" s="238"/>
      <c r="J610" s="238"/>
    </row>
    <row r="611" spans="1:10">
      <c r="A611" s="238"/>
      <c r="B611" s="238"/>
      <c r="C611" s="239"/>
      <c r="D611" s="238"/>
      <c r="E611" s="238"/>
      <c r="F611" s="238"/>
      <c r="G611" s="238"/>
      <c r="H611" s="238"/>
      <c r="I611" s="238"/>
      <c r="J611" s="238"/>
    </row>
    <row r="612" spans="1:10">
      <c r="A612" s="238"/>
      <c r="B612" s="238"/>
      <c r="C612" s="239"/>
      <c r="D612" s="238"/>
      <c r="E612" s="238"/>
      <c r="F612" s="238"/>
      <c r="G612" s="238"/>
      <c r="H612" s="238"/>
      <c r="I612" s="238"/>
      <c r="J612" s="238"/>
    </row>
    <row r="613" spans="1:10">
      <c r="A613" s="238"/>
      <c r="B613" s="238"/>
      <c r="C613" s="239"/>
      <c r="D613" s="238"/>
      <c r="E613" s="238"/>
      <c r="F613" s="238"/>
      <c r="G613" s="238"/>
      <c r="H613" s="238"/>
      <c r="I613" s="238"/>
      <c r="J613" s="238"/>
    </row>
    <row r="614" spans="1:10">
      <c r="A614" s="238"/>
      <c r="B614" s="238"/>
      <c r="C614" s="239"/>
      <c r="D614" s="238"/>
      <c r="E614" s="238"/>
      <c r="F614" s="238"/>
      <c r="G614" s="238"/>
      <c r="H614" s="238"/>
      <c r="I614" s="238"/>
      <c r="J614" s="238"/>
    </row>
    <row r="615" spans="1:10">
      <c r="A615" s="238"/>
      <c r="B615" s="238"/>
      <c r="C615" s="239"/>
      <c r="D615" s="238"/>
      <c r="E615" s="238"/>
      <c r="F615" s="238"/>
      <c r="G615" s="238"/>
      <c r="H615" s="238"/>
      <c r="I615" s="238"/>
      <c r="J615" s="238"/>
    </row>
    <row r="616" spans="1:10">
      <c r="A616" s="238"/>
      <c r="B616" s="238"/>
      <c r="C616" s="239"/>
      <c r="D616" s="238"/>
      <c r="E616" s="238"/>
      <c r="F616" s="238"/>
      <c r="G616" s="238"/>
      <c r="H616" s="238"/>
      <c r="I616" s="238"/>
      <c r="J616" s="238"/>
    </row>
    <row r="617" spans="1:10">
      <c r="A617" s="238"/>
      <c r="B617" s="238"/>
      <c r="C617" s="239"/>
      <c r="D617" s="238"/>
      <c r="E617" s="238"/>
      <c r="F617" s="238"/>
      <c r="G617" s="238"/>
      <c r="H617" s="238"/>
      <c r="I617" s="238"/>
      <c r="J617" s="238"/>
    </row>
    <row r="618" spans="1:10">
      <c r="A618" s="238"/>
      <c r="B618" s="238"/>
      <c r="C618" s="239"/>
      <c r="D618" s="238"/>
      <c r="E618" s="238"/>
      <c r="F618" s="238"/>
      <c r="G618" s="238"/>
      <c r="H618" s="238"/>
      <c r="I618" s="238"/>
      <c r="J618" s="238"/>
    </row>
    <row r="619" spans="1:10">
      <c r="A619" s="238"/>
      <c r="B619" s="238"/>
      <c r="C619" s="239"/>
      <c r="D619" s="238"/>
      <c r="E619" s="238"/>
      <c r="F619" s="238"/>
      <c r="G619" s="238"/>
      <c r="H619" s="238"/>
      <c r="I619" s="238"/>
      <c r="J619" s="238"/>
    </row>
    <row r="620" spans="1:10">
      <c r="A620" s="238"/>
      <c r="B620" s="238"/>
      <c r="C620" s="239"/>
      <c r="D620" s="238"/>
      <c r="E620" s="238"/>
      <c r="F620" s="238"/>
      <c r="G620" s="238"/>
      <c r="H620" s="238"/>
      <c r="I620" s="238"/>
      <c r="J620" s="238"/>
    </row>
    <row r="621" spans="1:10">
      <c r="A621" s="238"/>
      <c r="B621" s="238"/>
      <c r="C621" s="239"/>
      <c r="D621" s="238"/>
      <c r="E621" s="238"/>
      <c r="F621" s="238"/>
      <c r="G621" s="238"/>
      <c r="H621" s="238"/>
      <c r="I621" s="238"/>
      <c r="J621" s="238"/>
    </row>
    <row r="622" spans="1:10">
      <c r="A622" s="238"/>
      <c r="B622" s="238"/>
      <c r="C622" s="239"/>
      <c r="D622" s="238"/>
      <c r="E622" s="238"/>
      <c r="F622" s="238"/>
      <c r="G622" s="238"/>
      <c r="H622" s="238"/>
      <c r="I622" s="238"/>
      <c r="J622" s="238"/>
    </row>
    <row r="623" spans="1:10">
      <c r="A623" s="238"/>
      <c r="B623" s="238"/>
      <c r="C623" s="239"/>
      <c r="D623" s="238"/>
      <c r="E623" s="238"/>
      <c r="F623" s="238"/>
      <c r="G623" s="238"/>
      <c r="H623" s="238"/>
      <c r="I623" s="238"/>
      <c r="J623" s="238"/>
    </row>
    <row r="624" spans="1:10">
      <c r="A624" s="238"/>
      <c r="B624" s="238"/>
      <c r="C624" s="239"/>
      <c r="D624" s="238"/>
      <c r="E624" s="238"/>
      <c r="F624" s="238"/>
      <c r="G624" s="238"/>
      <c r="H624" s="238"/>
      <c r="I624" s="238"/>
      <c r="J624" s="238"/>
    </row>
    <row r="625" spans="1:10">
      <c r="A625" s="238"/>
      <c r="B625" s="238"/>
      <c r="C625" s="239"/>
      <c r="D625" s="238"/>
      <c r="E625" s="238"/>
      <c r="F625" s="238"/>
      <c r="G625" s="238"/>
      <c r="H625" s="238"/>
      <c r="I625" s="238"/>
      <c r="J625" s="238"/>
    </row>
    <row r="626" spans="1:10">
      <c r="A626" s="238"/>
      <c r="B626" s="238"/>
      <c r="C626" s="239"/>
      <c r="D626" s="238"/>
      <c r="E626" s="238"/>
      <c r="F626" s="238"/>
      <c r="G626" s="238"/>
      <c r="H626" s="238"/>
      <c r="I626" s="238"/>
      <c r="J626" s="238"/>
    </row>
    <row r="627" spans="1:10">
      <c r="A627" s="238"/>
      <c r="B627" s="238"/>
      <c r="C627" s="239"/>
      <c r="D627" s="238"/>
      <c r="E627" s="238"/>
      <c r="F627" s="238"/>
      <c r="G627" s="238"/>
      <c r="H627" s="238"/>
      <c r="I627" s="238"/>
      <c r="J627" s="238"/>
    </row>
    <row r="628" spans="1:10">
      <c r="A628" s="238"/>
      <c r="B628" s="238"/>
      <c r="C628" s="239"/>
      <c r="D628" s="238"/>
      <c r="E628" s="238"/>
      <c r="F628" s="238"/>
      <c r="G628" s="238"/>
      <c r="H628" s="238"/>
      <c r="I628" s="238"/>
      <c r="J628" s="238"/>
    </row>
    <row r="629" spans="1:10">
      <c r="A629" s="238"/>
      <c r="B629" s="238"/>
      <c r="C629" s="239"/>
      <c r="D629" s="238"/>
      <c r="E629" s="238"/>
      <c r="F629" s="238"/>
      <c r="G629" s="238"/>
      <c r="H629" s="238"/>
      <c r="I629" s="238"/>
      <c r="J629" s="238"/>
    </row>
    <row r="630" spans="1:10">
      <c r="A630" s="238"/>
      <c r="B630" s="238"/>
      <c r="C630" s="239"/>
      <c r="D630" s="238"/>
      <c r="E630" s="238"/>
      <c r="F630" s="238"/>
      <c r="G630" s="238"/>
      <c r="H630" s="238"/>
      <c r="I630" s="238"/>
      <c r="J630" s="238"/>
    </row>
    <row r="631" spans="1:10">
      <c r="A631" s="238"/>
      <c r="B631" s="238"/>
      <c r="C631" s="239"/>
      <c r="D631" s="238"/>
      <c r="E631" s="238"/>
      <c r="F631" s="238"/>
      <c r="G631" s="238"/>
      <c r="H631" s="238"/>
      <c r="I631" s="238"/>
      <c r="J631" s="238"/>
    </row>
    <row r="632" spans="1:10">
      <c r="A632" s="238"/>
      <c r="B632" s="238"/>
      <c r="C632" s="239"/>
      <c r="D632" s="238"/>
      <c r="E632" s="238"/>
      <c r="F632" s="238"/>
      <c r="G632" s="238"/>
      <c r="H632" s="238"/>
      <c r="I632" s="238"/>
      <c r="J632" s="238"/>
    </row>
    <row r="633" spans="1:10">
      <c r="A633" s="238"/>
      <c r="B633" s="238"/>
      <c r="C633" s="239"/>
      <c r="D633" s="238"/>
      <c r="E633" s="238"/>
      <c r="F633" s="238"/>
      <c r="G633" s="238"/>
      <c r="H633" s="238"/>
      <c r="I633" s="238"/>
      <c r="J633" s="238"/>
    </row>
    <row r="634" spans="1:10">
      <c r="A634" s="238"/>
      <c r="B634" s="238"/>
      <c r="C634" s="239"/>
      <c r="D634" s="238"/>
      <c r="E634" s="238"/>
      <c r="F634" s="238"/>
      <c r="G634" s="238"/>
      <c r="H634" s="238"/>
      <c r="I634" s="238"/>
      <c r="J634" s="238"/>
    </row>
    <row r="635" spans="1:10">
      <c r="A635" s="238"/>
      <c r="B635" s="238"/>
      <c r="C635" s="239"/>
      <c r="D635" s="238"/>
      <c r="E635" s="238"/>
      <c r="F635" s="238"/>
      <c r="G635" s="238"/>
      <c r="H635" s="238"/>
      <c r="I635" s="238"/>
      <c r="J635" s="238"/>
    </row>
    <row r="636" spans="1:10">
      <c r="A636" s="238"/>
      <c r="B636" s="238"/>
      <c r="C636" s="239"/>
      <c r="D636" s="238"/>
      <c r="E636" s="238"/>
      <c r="F636" s="238"/>
      <c r="G636" s="238"/>
      <c r="H636" s="238"/>
      <c r="I636" s="238"/>
      <c r="J636" s="238"/>
    </row>
    <row r="637" spans="1:10">
      <c r="A637" s="238"/>
      <c r="B637" s="238"/>
      <c r="C637" s="239"/>
      <c r="D637" s="238"/>
      <c r="E637" s="238"/>
      <c r="F637" s="238"/>
      <c r="G637" s="238"/>
      <c r="H637" s="238"/>
      <c r="I637" s="238"/>
      <c r="J637" s="238"/>
    </row>
    <row r="638" spans="1:10">
      <c r="A638" s="238"/>
      <c r="B638" s="238"/>
      <c r="C638" s="239"/>
      <c r="D638" s="238"/>
      <c r="E638" s="238"/>
      <c r="F638" s="238"/>
      <c r="G638" s="238"/>
      <c r="H638" s="238"/>
      <c r="I638" s="238"/>
      <c r="J638" s="238"/>
    </row>
    <row r="639" spans="1:10">
      <c r="A639" s="238"/>
      <c r="B639" s="238"/>
      <c r="C639" s="239"/>
      <c r="D639" s="238"/>
      <c r="E639" s="238"/>
      <c r="F639" s="238"/>
      <c r="G639" s="238"/>
      <c r="H639" s="238"/>
      <c r="I639" s="238"/>
      <c r="J639" s="238"/>
    </row>
    <row r="640" spans="1:10">
      <c r="A640" s="238"/>
      <c r="B640" s="238"/>
      <c r="C640" s="239"/>
      <c r="D640" s="238"/>
      <c r="E640" s="238"/>
      <c r="F640" s="238"/>
      <c r="G640" s="238"/>
      <c r="H640" s="238"/>
      <c r="I640" s="238"/>
      <c r="J640" s="238"/>
    </row>
  </sheetData>
  <mergeCells count="13">
    <mergeCell ref="B20:J20"/>
    <mergeCell ref="A8:A9"/>
    <mergeCell ref="B8:E8"/>
    <mergeCell ref="G8:J8"/>
    <mergeCell ref="B11:J11"/>
    <mergeCell ref="B13:J13"/>
    <mergeCell ref="A64:J64"/>
    <mergeCell ref="B28:J28"/>
    <mergeCell ref="B36:J36"/>
    <mergeCell ref="B38:J38"/>
    <mergeCell ref="B45:J45"/>
    <mergeCell ref="B53:J53"/>
    <mergeCell ref="A63:J63"/>
  </mergeCells>
  <pageMargins left="0.59055118110236227" right="0.59055118110236227" top="0.78740157480314965" bottom="0.78740157480314965" header="0" footer="0"/>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workbookViewId="0">
      <selection activeCell="A4" sqref="A4"/>
    </sheetView>
  </sheetViews>
  <sheetFormatPr defaultColWidth="9.1796875" defaultRowHeight="9"/>
  <cols>
    <col min="1" max="1" width="9" style="608" customWidth="1"/>
    <col min="2" max="2" width="6.7265625" style="608" customWidth="1"/>
    <col min="3" max="3" width="5.7265625" style="608" customWidth="1"/>
    <col min="4" max="4" width="0.453125" style="608" customWidth="1"/>
    <col min="5" max="6" width="5.453125" style="608" customWidth="1"/>
    <col min="7" max="7" width="0.453125" style="608" customWidth="1"/>
    <col min="8" max="8" width="5.453125" style="608" customWidth="1"/>
    <col min="9" max="9" width="6.26953125" style="608" customWidth="1"/>
    <col min="10" max="10" width="0.453125" style="608" customWidth="1"/>
    <col min="11" max="12" width="5.453125" style="608" customWidth="1"/>
    <col min="13" max="13" width="0.453125" style="608" customWidth="1"/>
    <col min="14" max="15" width="5" style="608" customWidth="1"/>
    <col min="16" max="16" width="10" style="608" customWidth="1"/>
    <col min="17" max="17" width="7.1796875" style="608" customWidth="1"/>
    <col min="18" max="18" width="0.453125" style="608" customWidth="1"/>
    <col min="19" max="19" width="5.453125" style="608" customWidth="1"/>
    <col min="20" max="16384" width="9.1796875" style="608"/>
  </cols>
  <sheetData>
    <row r="1" spans="1:19" s="572" customFormat="1" ht="12.75" customHeight="1">
      <c r="B1" s="600"/>
      <c r="C1" s="600"/>
      <c r="E1" s="600"/>
    </row>
    <row r="2" spans="1:19" s="572" customFormat="1" ht="12.75" customHeight="1"/>
    <row r="3" spans="1:19" s="572" customFormat="1" ht="12.75" customHeight="1">
      <c r="A3" s="573"/>
      <c r="F3" s="601"/>
      <c r="H3" s="601"/>
      <c r="K3" s="601"/>
      <c r="P3" s="602"/>
    </row>
    <row r="4" spans="1:19" s="578" customFormat="1" ht="12" customHeight="1">
      <c r="A4" s="576" t="s">
        <v>64</v>
      </c>
      <c r="B4" s="603"/>
      <c r="C4" s="603"/>
      <c r="D4" s="576"/>
      <c r="E4" s="603"/>
      <c r="F4" s="576"/>
      <c r="G4" s="576"/>
      <c r="H4" s="576"/>
      <c r="I4" s="576"/>
      <c r="J4" s="576"/>
      <c r="K4" s="576"/>
    </row>
    <row r="5" spans="1:19" s="578" customFormat="1" ht="24" customHeight="1">
      <c r="A5" s="979" t="s">
        <v>148</v>
      </c>
      <c r="B5" s="980"/>
      <c r="C5" s="980"/>
      <c r="D5" s="980"/>
      <c r="E5" s="980"/>
      <c r="F5" s="980"/>
      <c r="G5" s="980"/>
      <c r="H5" s="980"/>
      <c r="I5" s="980"/>
      <c r="J5" s="980"/>
      <c r="K5" s="980"/>
      <c r="L5" s="980"/>
      <c r="M5" s="980"/>
      <c r="N5" s="980"/>
      <c r="O5" s="980"/>
      <c r="P5" s="980"/>
      <c r="Q5" s="980"/>
      <c r="R5" s="980"/>
      <c r="S5" s="980"/>
    </row>
    <row r="6" spans="1:19" s="578" customFormat="1" ht="12" customHeight="1">
      <c r="A6" s="579" t="s">
        <v>552</v>
      </c>
      <c r="C6" s="604"/>
      <c r="S6" s="604"/>
    </row>
    <row r="7" spans="1:19" s="572" customFormat="1" ht="6" customHeight="1">
      <c r="A7" s="82"/>
      <c r="B7" s="99"/>
      <c r="C7" s="99"/>
      <c r="D7" s="99"/>
      <c r="E7" s="99"/>
      <c r="F7" s="99"/>
      <c r="G7" s="99"/>
      <c r="H7" s="99"/>
      <c r="I7" s="99"/>
      <c r="J7" s="99"/>
      <c r="K7" s="99"/>
      <c r="L7" s="99"/>
      <c r="M7" s="99"/>
      <c r="N7" s="99"/>
      <c r="O7" s="99"/>
      <c r="P7" s="99"/>
      <c r="Q7" s="99"/>
      <c r="R7" s="99"/>
      <c r="S7" s="99"/>
    </row>
    <row r="8" spans="1:19" ht="12" customHeight="1">
      <c r="A8" s="981" t="s">
        <v>2</v>
      </c>
      <c r="B8" s="974" t="s">
        <v>35</v>
      </c>
      <c r="C8" s="974"/>
      <c r="D8" s="605"/>
      <c r="E8" s="973" t="s">
        <v>106</v>
      </c>
      <c r="F8" s="973"/>
      <c r="G8" s="973"/>
      <c r="H8" s="973"/>
      <c r="I8" s="973"/>
      <c r="J8" s="973"/>
      <c r="K8" s="973"/>
      <c r="L8" s="973"/>
      <c r="M8" s="973"/>
      <c r="N8" s="973"/>
      <c r="O8" s="973"/>
      <c r="P8" s="973"/>
      <c r="Q8" s="973"/>
      <c r="R8" s="606"/>
      <c r="S8" s="969" t="s">
        <v>36</v>
      </c>
    </row>
    <row r="9" spans="1:19" ht="12" customHeight="1">
      <c r="A9" s="982"/>
      <c r="B9" s="966" t="s">
        <v>0</v>
      </c>
      <c r="C9" s="969" t="s">
        <v>115</v>
      </c>
      <c r="D9" s="607"/>
      <c r="E9" s="984" t="s">
        <v>29</v>
      </c>
      <c r="F9" s="984"/>
      <c r="G9" s="609"/>
      <c r="H9" s="984" t="s">
        <v>107</v>
      </c>
      <c r="I9" s="984"/>
      <c r="J9" s="610"/>
      <c r="K9" s="984" t="s">
        <v>108</v>
      </c>
      <c r="L9" s="984"/>
      <c r="M9" s="984"/>
      <c r="N9" s="984"/>
      <c r="O9" s="984"/>
      <c r="P9" s="984"/>
      <c r="Q9" s="984"/>
      <c r="R9" s="609"/>
      <c r="S9" s="970"/>
    </row>
    <row r="10" spans="1:19" ht="12" customHeight="1">
      <c r="A10" s="982"/>
      <c r="B10" s="967"/>
      <c r="C10" s="970"/>
      <c r="D10" s="611"/>
      <c r="E10" s="966" t="s">
        <v>0</v>
      </c>
      <c r="F10" s="969" t="s">
        <v>115</v>
      </c>
      <c r="G10" s="611"/>
      <c r="H10" s="966" t="s">
        <v>0</v>
      </c>
      <c r="I10" s="969" t="s">
        <v>115</v>
      </c>
      <c r="J10" s="611"/>
      <c r="K10" s="973" t="s">
        <v>0</v>
      </c>
      <c r="L10" s="973"/>
      <c r="M10" s="612"/>
      <c r="N10" s="974" t="s">
        <v>106</v>
      </c>
      <c r="O10" s="974"/>
      <c r="P10" s="974"/>
      <c r="Q10" s="974"/>
      <c r="R10" s="613"/>
      <c r="S10" s="970"/>
    </row>
    <row r="11" spans="1:19" ht="10" customHeight="1">
      <c r="A11" s="982"/>
      <c r="B11" s="967"/>
      <c r="C11" s="970"/>
      <c r="D11" s="611"/>
      <c r="E11" s="967"/>
      <c r="F11" s="970"/>
      <c r="G11" s="611"/>
      <c r="H11" s="967"/>
      <c r="I11" s="970"/>
      <c r="J11" s="611"/>
      <c r="K11" s="975" t="s">
        <v>116</v>
      </c>
      <c r="L11" s="975" t="s">
        <v>117</v>
      </c>
      <c r="M11" s="614"/>
      <c r="N11" s="969" t="s">
        <v>112</v>
      </c>
      <c r="O11" s="969" t="s">
        <v>111</v>
      </c>
      <c r="P11" s="969" t="s">
        <v>110</v>
      </c>
      <c r="Q11" s="969" t="s">
        <v>109</v>
      </c>
      <c r="R11" s="615"/>
      <c r="S11" s="970"/>
    </row>
    <row r="12" spans="1:19" ht="10" customHeight="1">
      <c r="A12" s="982"/>
      <c r="B12" s="967"/>
      <c r="C12" s="970"/>
      <c r="D12" s="611"/>
      <c r="E12" s="967"/>
      <c r="F12" s="971"/>
      <c r="G12" s="611"/>
      <c r="H12" s="967"/>
      <c r="I12" s="971"/>
      <c r="J12" s="611"/>
      <c r="K12" s="971"/>
      <c r="L12" s="971"/>
      <c r="M12" s="614"/>
      <c r="N12" s="970"/>
      <c r="O12" s="970"/>
      <c r="P12" s="970"/>
      <c r="Q12" s="970"/>
      <c r="R12" s="615"/>
      <c r="S12" s="970"/>
    </row>
    <row r="13" spans="1:19" ht="40" customHeight="1">
      <c r="A13" s="983"/>
      <c r="B13" s="968"/>
      <c r="C13" s="976"/>
      <c r="D13" s="616"/>
      <c r="E13" s="968"/>
      <c r="F13" s="972"/>
      <c r="G13" s="616"/>
      <c r="H13" s="968"/>
      <c r="I13" s="972"/>
      <c r="J13" s="616"/>
      <c r="K13" s="972"/>
      <c r="L13" s="972"/>
      <c r="M13" s="617"/>
      <c r="N13" s="976"/>
      <c r="O13" s="976"/>
      <c r="P13" s="976"/>
      <c r="Q13" s="976"/>
      <c r="R13" s="618"/>
      <c r="S13" s="976"/>
    </row>
    <row r="14" spans="1:19" ht="3" customHeight="1">
      <c r="Q14" s="619"/>
      <c r="R14" s="619"/>
      <c r="S14" s="619"/>
    </row>
    <row r="15" spans="1:19" ht="10" customHeight="1">
      <c r="A15" s="620" t="s">
        <v>119</v>
      </c>
      <c r="B15" s="56">
        <v>52164</v>
      </c>
      <c r="C15" s="57">
        <v>4.0391841116478799</v>
      </c>
      <c r="D15" s="56"/>
      <c r="E15" s="56">
        <v>17340</v>
      </c>
      <c r="F15" s="57">
        <v>4.5501730103806235</v>
      </c>
      <c r="G15" s="56"/>
      <c r="H15" s="101">
        <v>13465</v>
      </c>
      <c r="I15" s="57">
        <v>3.7430375046416637</v>
      </c>
      <c r="J15" s="56"/>
      <c r="K15" s="56">
        <v>15524</v>
      </c>
      <c r="L15" s="57">
        <v>29.759987731002223</v>
      </c>
      <c r="M15" s="57"/>
      <c r="N15" s="57">
        <v>5.552692604998712</v>
      </c>
      <c r="O15" s="57">
        <v>34.701107961865496</v>
      </c>
      <c r="P15" s="57">
        <v>15.356866786910588</v>
      </c>
      <c r="Q15" s="57">
        <v>13.611182684875031</v>
      </c>
      <c r="R15" s="57"/>
      <c r="S15" s="57">
        <v>105.18632037425391</v>
      </c>
    </row>
    <row r="16" spans="1:19" ht="10" customHeight="1">
      <c r="A16" s="620" t="s">
        <v>122</v>
      </c>
      <c r="B16" s="56">
        <v>54653</v>
      </c>
      <c r="C16" s="57">
        <v>4.1809232796003872</v>
      </c>
      <c r="D16" s="56"/>
      <c r="E16" s="56">
        <v>18621</v>
      </c>
      <c r="F16" s="57">
        <v>4.6077009827613988</v>
      </c>
      <c r="G16" s="56"/>
      <c r="H16" s="101">
        <v>14157</v>
      </c>
      <c r="I16" s="57">
        <v>3.8496856678674862</v>
      </c>
      <c r="J16" s="56"/>
      <c r="K16" s="56">
        <v>16251</v>
      </c>
      <c r="L16" s="57">
        <v>29.734872742575885</v>
      </c>
      <c r="M16" s="57"/>
      <c r="N16" s="57">
        <v>5.4212048489323736</v>
      </c>
      <c r="O16" s="57">
        <v>33.05027382930281</v>
      </c>
      <c r="P16" s="57">
        <v>17.051258384099441</v>
      </c>
      <c r="Q16" s="57">
        <v>15.672881668820379</v>
      </c>
      <c r="R16" s="57"/>
      <c r="S16" s="57">
        <v>108.80982718802261</v>
      </c>
    </row>
    <row r="17" spans="1:19" ht="10" customHeight="1">
      <c r="A17" s="620" t="s">
        <v>130</v>
      </c>
      <c r="B17" s="56">
        <v>57608</v>
      </c>
      <c r="C17" s="57">
        <v>4.2025413137064298</v>
      </c>
      <c r="D17" s="56"/>
      <c r="E17" s="56">
        <v>19745</v>
      </c>
      <c r="F17" s="57">
        <v>4.5631805520384905</v>
      </c>
      <c r="G17" s="56"/>
      <c r="H17" s="101">
        <v>14706</v>
      </c>
      <c r="I17" s="57">
        <v>3.8555691554467564</v>
      </c>
      <c r="J17" s="56"/>
      <c r="K17" s="56">
        <v>18404</v>
      </c>
      <c r="L17" s="57">
        <v>31.946951812248297</v>
      </c>
      <c r="M17" s="57"/>
      <c r="N17" s="57">
        <v>5.4499021951749622</v>
      </c>
      <c r="O17" s="57">
        <v>35.041295370571611</v>
      </c>
      <c r="P17" s="57">
        <v>13.475331449684852</v>
      </c>
      <c r="Q17" s="57">
        <v>12.763529667463594</v>
      </c>
      <c r="R17" s="57"/>
      <c r="S17" s="57">
        <v>114.07750648527694</v>
      </c>
    </row>
    <row r="18" spans="1:19" ht="10" customHeight="1">
      <c r="A18" s="620" t="s">
        <v>137</v>
      </c>
      <c r="B18" s="56">
        <v>59655</v>
      </c>
      <c r="C18" s="57">
        <v>4.318162769256559</v>
      </c>
      <c r="D18" s="56"/>
      <c r="E18" s="56">
        <v>20255</v>
      </c>
      <c r="F18" s="57">
        <v>4.7494445815847941</v>
      </c>
      <c r="G18" s="56"/>
      <c r="H18" s="101">
        <v>16669</v>
      </c>
      <c r="I18" s="57">
        <v>3.79746835443038</v>
      </c>
      <c r="J18" s="56"/>
      <c r="K18" s="56">
        <v>17614</v>
      </c>
      <c r="L18" s="57">
        <v>29.526443718045424</v>
      </c>
      <c r="M18" s="57"/>
      <c r="N18" s="57">
        <v>5.8476212104008178</v>
      </c>
      <c r="O18" s="57">
        <v>36.181446576586808</v>
      </c>
      <c r="P18" s="57">
        <v>13.546042920404226</v>
      </c>
      <c r="Q18" s="57">
        <v>13.267855115249233</v>
      </c>
      <c r="R18" s="57"/>
      <c r="S18" s="57">
        <v>117.9395425159645</v>
      </c>
    </row>
    <row r="19" spans="1:19" ht="3" customHeight="1"/>
    <row r="20" spans="1:19" s="622" customFormat="1" ht="10" customHeight="1">
      <c r="A20" s="621"/>
      <c r="B20" s="977" t="s">
        <v>554</v>
      </c>
      <c r="C20" s="978"/>
      <c r="D20" s="978"/>
      <c r="E20" s="978"/>
      <c r="F20" s="978"/>
      <c r="G20" s="978"/>
      <c r="H20" s="978"/>
      <c r="I20" s="978"/>
      <c r="J20" s="978"/>
      <c r="K20" s="978"/>
      <c r="L20" s="978"/>
      <c r="M20" s="978"/>
      <c r="N20" s="978"/>
      <c r="O20" s="978"/>
      <c r="P20" s="978"/>
      <c r="Q20" s="978"/>
      <c r="R20" s="978"/>
      <c r="S20" s="978"/>
    </row>
    <row r="21" spans="1:19" ht="3" customHeight="1"/>
    <row r="22" spans="1:19" s="619" customFormat="1" ht="10" customHeight="1">
      <c r="A22" s="653" t="s">
        <v>3</v>
      </c>
      <c r="B22" s="101">
        <v>4531</v>
      </c>
      <c r="C22" s="57">
        <v>3.6636504082983889</v>
      </c>
      <c r="D22" s="56"/>
      <c r="E22" s="101">
        <v>1852</v>
      </c>
      <c r="F22" s="57">
        <v>3.2937365010799136</v>
      </c>
      <c r="G22" s="56"/>
      <c r="H22" s="101">
        <v>768</v>
      </c>
      <c r="I22" s="57">
        <v>4.5572916666666661</v>
      </c>
      <c r="J22" s="56"/>
      <c r="K22" s="56">
        <v>1409</v>
      </c>
      <c r="L22" s="57">
        <v>31.096888104171267</v>
      </c>
      <c r="M22" s="57"/>
      <c r="N22" s="57">
        <v>3.9034776437189493</v>
      </c>
      <c r="O22" s="57">
        <v>43.931866572036903</v>
      </c>
      <c r="P22" s="57">
        <v>14.97515968772179</v>
      </c>
      <c r="Q22" s="57">
        <v>17.743080198722499</v>
      </c>
      <c r="R22" s="57"/>
      <c r="S22" s="57">
        <v>114.10224124905565</v>
      </c>
    </row>
    <row r="23" spans="1:19" s="619" customFormat="1" ht="20.149999999999999" customHeight="1">
      <c r="A23" s="654" t="s">
        <v>30</v>
      </c>
      <c r="B23" s="101">
        <v>228</v>
      </c>
      <c r="C23" s="57">
        <v>0</v>
      </c>
      <c r="D23" s="56"/>
      <c r="E23" s="101">
        <v>148</v>
      </c>
      <c r="F23" s="57">
        <v>0</v>
      </c>
      <c r="G23" s="56"/>
      <c r="H23" s="101">
        <v>10</v>
      </c>
      <c r="I23" s="57">
        <v>0</v>
      </c>
      <c r="J23" s="56"/>
      <c r="K23" s="56">
        <v>56</v>
      </c>
      <c r="L23" s="57">
        <v>24.561403508771928</v>
      </c>
      <c r="M23" s="57"/>
      <c r="N23" s="57">
        <v>0</v>
      </c>
      <c r="O23" s="57">
        <v>62.5</v>
      </c>
      <c r="P23" s="57">
        <v>7.1428571428571423</v>
      </c>
      <c r="Q23" s="57">
        <v>1.7857142857142856</v>
      </c>
      <c r="R23" s="57"/>
      <c r="S23" s="57">
        <v>125.96685082872926</v>
      </c>
    </row>
    <row r="24" spans="1:19" s="619" customFormat="1" ht="10" customHeight="1">
      <c r="A24" s="653" t="s">
        <v>4</v>
      </c>
      <c r="B24" s="101">
        <v>1511</v>
      </c>
      <c r="C24" s="57">
        <v>4.8312375909993381</v>
      </c>
      <c r="D24" s="56"/>
      <c r="E24" s="101">
        <v>837</v>
      </c>
      <c r="F24" s="57">
        <v>4.3010752688172049</v>
      </c>
      <c r="G24" s="56"/>
      <c r="H24" s="101">
        <v>732</v>
      </c>
      <c r="I24" s="57">
        <v>3.1420765027322406</v>
      </c>
      <c r="J24" s="56"/>
      <c r="K24" s="56">
        <v>395</v>
      </c>
      <c r="L24" s="57">
        <v>26.141628060886831</v>
      </c>
      <c r="M24" s="57"/>
      <c r="N24" s="57">
        <v>7.8481012658227849</v>
      </c>
      <c r="O24" s="57">
        <v>54.683544303797468</v>
      </c>
      <c r="P24" s="57">
        <v>22.025316455696203</v>
      </c>
      <c r="Q24" s="57">
        <v>17.974683544303797</v>
      </c>
      <c r="R24" s="57"/>
      <c r="S24" s="57">
        <v>136.8659420289855</v>
      </c>
    </row>
    <row r="25" spans="1:19" s="619" customFormat="1" ht="10" customHeight="1">
      <c r="A25" s="653" t="s">
        <v>5</v>
      </c>
      <c r="B25" s="101">
        <v>8547</v>
      </c>
      <c r="C25" s="57">
        <v>5.5224055224055224</v>
      </c>
      <c r="D25" s="56"/>
      <c r="E25" s="101">
        <v>3630</v>
      </c>
      <c r="F25" s="57">
        <v>5.7024793388429753</v>
      </c>
      <c r="G25" s="56"/>
      <c r="H25" s="101">
        <v>3323</v>
      </c>
      <c r="I25" s="57">
        <v>3.2801685224195007</v>
      </c>
      <c r="J25" s="56"/>
      <c r="K25" s="56">
        <v>2480</v>
      </c>
      <c r="L25" s="57">
        <v>29.016029016029016</v>
      </c>
      <c r="M25" s="57"/>
      <c r="N25" s="57">
        <v>8.0241935483870979</v>
      </c>
      <c r="O25" s="57">
        <v>41.774193548387096</v>
      </c>
      <c r="P25" s="57">
        <v>25.806451612903224</v>
      </c>
      <c r="Q25" s="57">
        <v>19.153225806451612</v>
      </c>
      <c r="R25" s="57"/>
      <c r="S25" s="57">
        <v>137.87707694789481</v>
      </c>
    </row>
    <row r="26" spans="1:19" s="619" customFormat="1" ht="20.149999999999999" customHeight="1">
      <c r="A26" s="655" t="s">
        <v>37</v>
      </c>
      <c r="B26" s="101">
        <v>445</v>
      </c>
      <c r="C26" s="57">
        <v>6.0674157303370784</v>
      </c>
      <c r="D26" s="56"/>
      <c r="E26" s="101">
        <v>277</v>
      </c>
      <c r="F26" s="57">
        <v>5.4151624548736459</v>
      </c>
      <c r="G26" s="56"/>
      <c r="H26" s="101">
        <v>108</v>
      </c>
      <c r="I26" s="57">
        <v>6.481481481481481</v>
      </c>
      <c r="J26" s="56"/>
      <c r="K26" s="56">
        <v>178</v>
      </c>
      <c r="L26" s="57">
        <v>40</v>
      </c>
      <c r="M26" s="57"/>
      <c r="N26" s="57">
        <v>6.7415730337078648</v>
      </c>
      <c r="O26" s="57">
        <v>76.404494382022463</v>
      </c>
      <c r="P26" s="57">
        <v>23.033707865168541</v>
      </c>
      <c r="Q26" s="57">
        <v>8.4269662921348321</v>
      </c>
      <c r="R26" s="57"/>
      <c r="S26" s="57">
        <v>87.944664031620562</v>
      </c>
    </row>
    <row r="27" spans="1:19" s="619" customFormat="1" ht="10" customHeight="1">
      <c r="A27" s="656" t="s">
        <v>31</v>
      </c>
      <c r="B27" s="101">
        <v>109</v>
      </c>
      <c r="C27" s="57">
        <v>0</v>
      </c>
      <c r="D27" s="58"/>
      <c r="E27" s="101">
        <v>78</v>
      </c>
      <c r="F27" s="57">
        <v>0</v>
      </c>
      <c r="G27" s="58"/>
      <c r="H27" s="102">
        <v>43</v>
      </c>
      <c r="I27" s="59">
        <v>0</v>
      </c>
      <c r="J27" s="58"/>
      <c r="K27" s="56">
        <v>71</v>
      </c>
      <c r="L27" s="57">
        <v>65.137614678899084</v>
      </c>
      <c r="M27" s="57"/>
      <c r="N27" s="57">
        <v>0</v>
      </c>
      <c r="O27" s="57">
        <v>87.323943661971825</v>
      </c>
      <c r="P27" s="57">
        <v>8.4507042253521121</v>
      </c>
      <c r="Q27" s="57">
        <v>8.4507042253521121</v>
      </c>
      <c r="R27" s="59"/>
      <c r="S27" s="59">
        <v>125.28735632183907</v>
      </c>
    </row>
    <row r="28" spans="1:19" s="619" customFormat="1" ht="10" customHeight="1">
      <c r="A28" s="656" t="s">
        <v>1</v>
      </c>
      <c r="B28" s="101">
        <v>336</v>
      </c>
      <c r="C28" s="57">
        <v>8.0357142857142865</v>
      </c>
      <c r="D28" s="58"/>
      <c r="E28" s="101">
        <v>199</v>
      </c>
      <c r="F28" s="57">
        <v>7.5376884422110546</v>
      </c>
      <c r="G28" s="58"/>
      <c r="H28" s="102">
        <v>65</v>
      </c>
      <c r="I28" s="59">
        <v>10.76923076923077</v>
      </c>
      <c r="J28" s="58"/>
      <c r="K28" s="56">
        <v>107</v>
      </c>
      <c r="L28" s="57">
        <v>31.845238095238095</v>
      </c>
      <c r="M28" s="57"/>
      <c r="N28" s="57">
        <v>11.214953271028037</v>
      </c>
      <c r="O28" s="57">
        <v>69.158878504672899</v>
      </c>
      <c r="P28" s="57">
        <v>32.710280373831772</v>
      </c>
      <c r="Q28" s="57">
        <v>8.4112149532710276</v>
      </c>
      <c r="R28" s="59"/>
      <c r="S28" s="59">
        <v>80.190930787589494</v>
      </c>
    </row>
    <row r="29" spans="1:19" s="619" customFormat="1" ht="10" customHeight="1">
      <c r="A29" s="653" t="s">
        <v>8</v>
      </c>
      <c r="B29" s="101">
        <v>2672</v>
      </c>
      <c r="C29" s="57">
        <v>4.7155688622754486</v>
      </c>
      <c r="D29" s="56"/>
      <c r="E29" s="101">
        <v>1454</v>
      </c>
      <c r="F29" s="57">
        <v>3.9889958734525441</v>
      </c>
      <c r="G29" s="56"/>
      <c r="H29" s="101">
        <v>880</v>
      </c>
      <c r="I29" s="57">
        <v>2.6136363636363633</v>
      </c>
      <c r="J29" s="56"/>
      <c r="K29" s="56">
        <v>923</v>
      </c>
      <c r="L29" s="57">
        <v>34.543413173652695</v>
      </c>
      <c r="M29" s="57"/>
      <c r="N29" s="57">
        <v>10.184182015167931</v>
      </c>
      <c r="O29" s="57">
        <v>56.338028169014088</v>
      </c>
      <c r="P29" s="57">
        <v>46.370530877573131</v>
      </c>
      <c r="Q29" s="57">
        <v>12.459371614301192</v>
      </c>
      <c r="R29" s="57"/>
      <c r="S29" s="57">
        <v>137.59011328527291</v>
      </c>
    </row>
    <row r="30" spans="1:19" s="619" customFormat="1" ht="20.149999999999999" customHeight="1">
      <c r="A30" s="599" t="s">
        <v>9</v>
      </c>
      <c r="B30" s="101">
        <v>656</v>
      </c>
      <c r="C30" s="57">
        <v>3.8109756097560976</v>
      </c>
      <c r="D30" s="56"/>
      <c r="E30" s="101">
        <v>225</v>
      </c>
      <c r="F30" s="57">
        <v>5.7777777777777777</v>
      </c>
      <c r="G30" s="56"/>
      <c r="H30" s="101">
        <v>169</v>
      </c>
      <c r="I30" s="57">
        <v>4.1420118343195274</v>
      </c>
      <c r="J30" s="56"/>
      <c r="K30" s="56">
        <v>212</v>
      </c>
      <c r="L30" s="57">
        <v>32.31707317073171</v>
      </c>
      <c r="M30" s="57"/>
      <c r="N30" s="57">
        <v>2.358490566037736</v>
      </c>
      <c r="O30" s="57">
        <v>34.433962264150942</v>
      </c>
      <c r="P30" s="57">
        <v>12.735849056603774</v>
      </c>
      <c r="Q30" s="57">
        <v>15.566037735849056</v>
      </c>
      <c r="R30" s="57"/>
      <c r="S30" s="57">
        <v>136.95198329853861</v>
      </c>
    </row>
    <row r="31" spans="1:19" s="619" customFormat="1" ht="20.149999999999999" customHeight="1">
      <c r="A31" s="654" t="s">
        <v>10</v>
      </c>
      <c r="B31" s="101">
        <v>3834</v>
      </c>
      <c r="C31" s="57">
        <v>4.0427751695357328</v>
      </c>
      <c r="D31" s="56"/>
      <c r="E31" s="101">
        <v>1930</v>
      </c>
      <c r="F31" s="57">
        <v>3.3160621761658029</v>
      </c>
      <c r="G31" s="56"/>
      <c r="H31" s="101">
        <v>1452</v>
      </c>
      <c r="I31" s="57">
        <v>2.7548209366391188</v>
      </c>
      <c r="J31" s="56"/>
      <c r="K31" s="56">
        <v>1303</v>
      </c>
      <c r="L31" s="57">
        <v>33.985393844548774</v>
      </c>
      <c r="M31" s="57"/>
      <c r="N31" s="57">
        <v>3.069838833461243</v>
      </c>
      <c r="O31" s="57">
        <v>56.331542594013818</v>
      </c>
      <c r="P31" s="57">
        <v>11.128165771297006</v>
      </c>
      <c r="Q31" s="57">
        <v>11.818879508825788</v>
      </c>
      <c r="R31" s="57"/>
      <c r="S31" s="57">
        <v>137.27175080558541</v>
      </c>
    </row>
    <row r="32" spans="1:19" s="619" customFormat="1" ht="10" customHeight="1">
      <c r="A32" s="653" t="s">
        <v>11</v>
      </c>
      <c r="B32" s="101">
        <v>3556</v>
      </c>
      <c r="C32" s="57">
        <v>2.9527559055118111</v>
      </c>
      <c r="D32" s="56"/>
      <c r="E32" s="101">
        <v>1739</v>
      </c>
      <c r="F32" s="57">
        <v>1.9551466359976999</v>
      </c>
      <c r="G32" s="56"/>
      <c r="H32" s="101">
        <v>960</v>
      </c>
      <c r="I32" s="57">
        <v>3.0208333333333335</v>
      </c>
      <c r="J32" s="56"/>
      <c r="K32" s="56">
        <v>1349</v>
      </c>
      <c r="L32" s="57">
        <v>37.935883014623172</v>
      </c>
      <c r="M32" s="57"/>
      <c r="N32" s="57">
        <v>3.7805782060785766</v>
      </c>
      <c r="O32" s="57">
        <v>42.772424017790954</v>
      </c>
      <c r="P32" s="57">
        <v>12.601927353595254</v>
      </c>
      <c r="Q32" s="57">
        <v>16.382505559673831</v>
      </c>
      <c r="R32" s="57"/>
      <c r="S32" s="57">
        <v>113.39285714285714</v>
      </c>
    </row>
    <row r="33" spans="1:19" s="619" customFormat="1" ht="10" customHeight="1">
      <c r="A33" s="653" t="s">
        <v>12</v>
      </c>
      <c r="B33" s="101">
        <v>1471</v>
      </c>
      <c r="C33" s="57">
        <v>4.7586675730795376</v>
      </c>
      <c r="D33" s="56"/>
      <c r="E33" s="101">
        <v>533</v>
      </c>
      <c r="F33" s="57">
        <v>6.7542213883677302</v>
      </c>
      <c r="G33" s="56"/>
      <c r="H33" s="101">
        <v>166</v>
      </c>
      <c r="I33" s="57">
        <v>6.024096385542169</v>
      </c>
      <c r="J33" s="56"/>
      <c r="K33" s="56">
        <v>425</v>
      </c>
      <c r="L33" s="57">
        <v>28.891910265125766</v>
      </c>
      <c r="M33" s="57"/>
      <c r="N33" s="57">
        <v>4.4705882352941178</v>
      </c>
      <c r="O33" s="57">
        <v>47.058823529411761</v>
      </c>
      <c r="P33" s="57">
        <v>4.4705882352941178</v>
      </c>
      <c r="Q33" s="57">
        <v>7.0588235294117645</v>
      </c>
      <c r="R33" s="57"/>
      <c r="S33" s="57">
        <v>111.10271903323263</v>
      </c>
    </row>
    <row r="34" spans="1:19" ht="10" customHeight="1">
      <c r="A34" s="653" t="s">
        <v>13</v>
      </c>
      <c r="B34" s="101">
        <v>898</v>
      </c>
      <c r="C34" s="57">
        <v>2.1158129175946545</v>
      </c>
      <c r="D34" s="56"/>
      <c r="E34" s="101">
        <v>278</v>
      </c>
      <c r="F34" s="57">
        <v>2.5179856115107913</v>
      </c>
      <c r="G34" s="56"/>
      <c r="H34" s="101">
        <v>322</v>
      </c>
      <c r="I34" s="57">
        <v>1.5527950310559007</v>
      </c>
      <c r="J34" s="56"/>
      <c r="K34" s="56">
        <v>264</v>
      </c>
      <c r="L34" s="57">
        <v>29.398663697104677</v>
      </c>
      <c r="M34" s="57"/>
      <c r="N34" s="57">
        <v>3.7878787878787881</v>
      </c>
      <c r="O34" s="57">
        <v>30.681818181818183</v>
      </c>
      <c r="P34" s="57">
        <v>11.742424242424242</v>
      </c>
      <c r="Q34" s="57">
        <v>15.530303030303031</v>
      </c>
      <c r="R34" s="57"/>
      <c r="S34" s="57">
        <v>104.78413068844807</v>
      </c>
    </row>
    <row r="35" spans="1:19" s="619" customFormat="1" ht="10" customHeight="1">
      <c r="A35" s="653" t="s">
        <v>14</v>
      </c>
      <c r="B35" s="101">
        <v>6566</v>
      </c>
      <c r="C35" s="57">
        <v>7.158087115443192</v>
      </c>
      <c r="D35" s="56"/>
      <c r="E35" s="101">
        <v>2486</v>
      </c>
      <c r="F35" s="57">
        <v>7.8439259855189052</v>
      </c>
      <c r="G35" s="56"/>
      <c r="H35" s="101">
        <v>2438</v>
      </c>
      <c r="I35" s="57">
        <v>7.0139458572600493</v>
      </c>
      <c r="J35" s="56"/>
      <c r="K35" s="56">
        <v>1557</v>
      </c>
      <c r="L35" s="57">
        <v>23.713067316478831</v>
      </c>
      <c r="M35" s="57"/>
      <c r="N35" s="57">
        <v>10.14771997430957</v>
      </c>
      <c r="O35" s="57">
        <v>38.407193320488119</v>
      </c>
      <c r="P35" s="57">
        <v>7.5144508670520231</v>
      </c>
      <c r="Q35" s="57">
        <v>7.0006422607578678</v>
      </c>
      <c r="R35" s="57"/>
      <c r="S35" s="57">
        <v>125.13817419477797</v>
      </c>
    </row>
    <row r="36" spans="1:19" s="619" customFormat="1" ht="10" customHeight="1">
      <c r="A36" s="653" t="s">
        <v>15</v>
      </c>
      <c r="B36" s="101">
        <v>2064</v>
      </c>
      <c r="C36" s="57">
        <v>4.4089147286821708</v>
      </c>
      <c r="D36" s="56"/>
      <c r="E36" s="101">
        <v>373</v>
      </c>
      <c r="F36" s="57">
        <v>5.8981233243967823</v>
      </c>
      <c r="G36" s="56"/>
      <c r="H36" s="101">
        <v>374</v>
      </c>
      <c r="I36" s="57">
        <v>4.0106951871657754</v>
      </c>
      <c r="J36" s="56"/>
      <c r="K36" s="56">
        <v>791</v>
      </c>
      <c r="L36" s="57">
        <v>38.323643410852718</v>
      </c>
      <c r="M36" s="57"/>
      <c r="N36" s="57">
        <v>2.5284450063211126</v>
      </c>
      <c r="O36" s="57">
        <v>15.676359039190899</v>
      </c>
      <c r="P36" s="57">
        <v>5.3097345132743365</v>
      </c>
      <c r="Q36" s="57">
        <v>7.8381795195954496</v>
      </c>
      <c r="R36" s="57"/>
      <c r="S36" s="57">
        <v>125.39489671931956</v>
      </c>
    </row>
    <row r="37" spans="1:19" s="619" customFormat="1" ht="10" customHeight="1">
      <c r="A37" s="653" t="s">
        <v>16</v>
      </c>
      <c r="B37" s="101">
        <v>462</v>
      </c>
      <c r="C37" s="57">
        <v>0</v>
      </c>
      <c r="D37" s="56"/>
      <c r="E37" s="101">
        <v>161</v>
      </c>
      <c r="F37" s="57">
        <v>0</v>
      </c>
      <c r="G37" s="56"/>
      <c r="H37" s="101">
        <v>186</v>
      </c>
      <c r="I37" s="57">
        <v>0</v>
      </c>
      <c r="J37" s="56"/>
      <c r="K37" s="56">
        <v>175</v>
      </c>
      <c r="L37" s="57">
        <v>37.878787878787875</v>
      </c>
      <c r="M37" s="57"/>
      <c r="N37" s="57">
        <v>0</v>
      </c>
      <c r="O37" s="57">
        <v>32</v>
      </c>
      <c r="P37" s="57">
        <v>6.8571428571428577</v>
      </c>
      <c r="Q37" s="57">
        <v>8.5714285714285712</v>
      </c>
      <c r="R37" s="57"/>
      <c r="S37" s="57">
        <v>171.11111111111111</v>
      </c>
    </row>
    <row r="38" spans="1:19" s="619" customFormat="1" ht="10" customHeight="1">
      <c r="A38" s="653" t="s">
        <v>17</v>
      </c>
      <c r="B38" s="101">
        <v>7412</v>
      </c>
      <c r="C38" s="57">
        <v>4.8300053966540748</v>
      </c>
      <c r="D38" s="56"/>
      <c r="E38" s="101">
        <v>978</v>
      </c>
      <c r="F38" s="57">
        <v>7.0552147239263796</v>
      </c>
      <c r="G38" s="56"/>
      <c r="H38" s="101">
        <v>1619</v>
      </c>
      <c r="I38" s="57">
        <v>1.7294626312538603</v>
      </c>
      <c r="J38" s="56"/>
      <c r="K38" s="56">
        <v>1912</v>
      </c>
      <c r="L38" s="57">
        <v>25.796006475984889</v>
      </c>
      <c r="M38" s="57"/>
      <c r="N38" s="57">
        <v>9.2050209205020916</v>
      </c>
      <c r="O38" s="57">
        <v>16.579497907949794</v>
      </c>
      <c r="P38" s="57">
        <v>3.50418410041841</v>
      </c>
      <c r="Q38" s="57">
        <v>6.2761506276150625</v>
      </c>
      <c r="R38" s="57"/>
      <c r="S38" s="57">
        <v>120.24659312134978</v>
      </c>
    </row>
    <row r="39" spans="1:19" s="619" customFormat="1" ht="10" customHeight="1">
      <c r="A39" s="653" t="s">
        <v>18</v>
      </c>
      <c r="B39" s="101">
        <v>3814</v>
      </c>
      <c r="C39" s="57">
        <v>5.0078657577346624</v>
      </c>
      <c r="D39" s="56"/>
      <c r="E39" s="101">
        <v>491</v>
      </c>
      <c r="F39" s="57">
        <v>9.1649694501018324</v>
      </c>
      <c r="G39" s="56"/>
      <c r="H39" s="101">
        <v>1039</v>
      </c>
      <c r="I39" s="57">
        <v>2.5024061597690084</v>
      </c>
      <c r="J39" s="56"/>
      <c r="K39" s="56">
        <v>1039</v>
      </c>
      <c r="L39" s="57">
        <v>27.241740954378606</v>
      </c>
      <c r="M39" s="57"/>
      <c r="N39" s="57">
        <v>8.6621751684311832</v>
      </c>
      <c r="O39" s="57">
        <v>9.4321462945139558</v>
      </c>
      <c r="P39" s="57">
        <v>10.490856592877767</v>
      </c>
      <c r="Q39" s="57">
        <v>11.453320500481231</v>
      </c>
      <c r="R39" s="57"/>
      <c r="S39" s="57">
        <v>151.52959872864523</v>
      </c>
    </row>
    <row r="40" spans="1:19" s="619" customFormat="1" ht="10" customHeight="1">
      <c r="A40" s="653" t="s">
        <v>19</v>
      </c>
      <c r="B40" s="101">
        <v>471</v>
      </c>
      <c r="C40" s="57">
        <v>2.9723991507431</v>
      </c>
      <c r="D40" s="56"/>
      <c r="E40" s="101">
        <v>55</v>
      </c>
      <c r="F40" s="57">
        <v>9.0909090909090917</v>
      </c>
      <c r="G40" s="56"/>
      <c r="H40" s="101">
        <v>78</v>
      </c>
      <c r="I40" s="57">
        <v>1.2820512820512819</v>
      </c>
      <c r="J40" s="56"/>
      <c r="K40" s="56">
        <v>140</v>
      </c>
      <c r="L40" s="57">
        <v>29.723991507430998</v>
      </c>
      <c r="M40" s="57"/>
      <c r="N40" s="57">
        <v>2.8571428571428572</v>
      </c>
      <c r="O40" s="57">
        <v>9.2857142857142865</v>
      </c>
      <c r="P40" s="57">
        <v>2.8571428571428572</v>
      </c>
      <c r="Q40" s="57">
        <v>15.714285714285714</v>
      </c>
      <c r="R40" s="57"/>
      <c r="S40" s="57">
        <v>114.59854014598541</v>
      </c>
    </row>
    <row r="41" spans="1:19" s="619" customFormat="1" ht="10" customHeight="1">
      <c r="A41" s="653" t="s">
        <v>20</v>
      </c>
      <c r="B41" s="101">
        <v>2898</v>
      </c>
      <c r="C41" s="57">
        <v>1.9668737060041408</v>
      </c>
      <c r="D41" s="56"/>
      <c r="E41" s="101">
        <v>604</v>
      </c>
      <c r="F41" s="57">
        <v>2.6490066225165565</v>
      </c>
      <c r="G41" s="56"/>
      <c r="H41" s="101">
        <v>284</v>
      </c>
      <c r="I41" s="57">
        <v>1.7605633802816902</v>
      </c>
      <c r="J41" s="56"/>
      <c r="K41" s="56">
        <v>838</v>
      </c>
      <c r="L41" s="57">
        <v>28.91649413388544</v>
      </c>
      <c r="M41" s="57"/>
      <c r="N41" s="57">
        <v>1.1933174224343674</v>
      </c>
      <c r="O41" s="57">
        <v>24.3436754176611</v>
      </c>
      <c r="P41" s="57">
        <v>3.8186157517899764</v>
      </c>
      <c r="Q41" s="57">
        <v>10.381861575178998</v>
      </c>
      <c r="R41" s="57"/>
      <c r="S41" s="57">
        <v>105.99853694220923</v>
      </c>
    </row>
    <row r="42" spans="1:19" s="619" customFormat="1" ht="10" customHeight="1">
      <c r="A42" s="653" t="s">
        <v>21</v>
      </c>
      <c r="B42" s="101">
        <v>6445</v>
      </c>
      <c r="C42" s="57">
        <v>3.1807602792862681</v>
      </c>
      <c r="D42" s="56"/>
      <c r="E42" s="101">
        <v>1141</v>
      </c>
      <c r="F42" s="57">
        <v>5.2585451358457487</v>
      </c>
      <c r="G42" s="56"/>
      <c r="H42" s="101">
        <v>1453</v>
      </c>
      <c r="I42" s="57">
        <v>1.6517549896765313</v>
      </c>
      <c r="J42" s="56"/>
      <c r="K42" s="56">
        <v>1768</v>
      </c>
      <c r="L42" s="57">
        <v>27.432117920868894</v>
      </c>
      <c r="M42" s="57"/>
      <c r="N42" s="57">
        <v>3.0542986425339365</v>
      </c>
      <c r="O42" s="57">
        <v>22.45475113122172</v>
      </c>
      <c r="P42" s="57">
        <v>7.9185520361990944</v>
      </c>
      <c r="Q42" s="57">
        <v>13.574660633484163</v>
      </c>
      <c r="R42" s="57"/>
      <c r="S42" s="57">
        <v>99.199630598737869</v>
      </c>
    </row>
    <row r="43" spans="1:19" s="619" customFormat="1" ht="10" customHeight="1">
      <c r="A43" s="653" t="s">
        <v>22</v>
      </c>
      <c r="B43" s="101">
        <v>2288</v>
      </c>
      <c r="C43" s="57">
        <v>1.7045454545454544</v>
      </c>
      <c r="D43" s="56"/>
      <c r="E43" s="101">
        <v>696</v>
      </c>
      <c r="F43" s="57">
        <v>1.7241379310344827</v>
      </c>
      <c r="G43" s="56"/>
      <c r="H43" s="101">
        <v>573</v>
      </c>
      <c r="I43" s="57">
        <v>2.6178010471204187</v>
      </c>
      <c r="J43" s="56"/>
      <c r="K43" s="56">
        <v>856</v>
      </c>
      <c r="L43" s="57">
        <v>37.412587412587413</v>
      </c>
      <c r="M43" s="57"/>
      <c r="N43" s="57">
        <v>2.2196261682242988</v>
      </c>
      <c r="O43" s="57">
        <v>38.084112149532714</v>
      </c>
      <c r="P43" s="57">
        <v>6.4252336448598122</v>
      </c>
      <c r="Q43" s="57">
        <v>12.967289719626168</v>
      </c>
      <c r="R43" s="57"/>
      <c r="S43" s="57">
        <v>84.428044280442805</v>
      </c>
    </row>
    <row r="44" spans="1:19" s="623" customFormat="1" ht="10" customHeight="1">
      <c r="A44" s="657" t="s">
        <v>23</v>
      </c>
      <c r="B44" s="103">
        <v>14817</v>
      </c>
      <c r="C44" s="61">
        <v>4.7985422150232839</v>
      </c>
      <c r="D44" s="60"/>
      <c r="E44" s="103">
        <v>6467</v>
      </c>
      <c r="F44" s="61">
        <v>4.700788619143343</v>
      </c>
      <c r="G44" s="60"/>
      <c r="H44" s="103">
        <v>4833</v>
      </c>
      <c r="I44" s="61">
        <v>3.4554107179805502</v>
      </c>
      <c r="J44" s="60"/>
      <c r="K44" s="60">
        <v>4340</v>
      </c>
      <c r="L44" s="61">
        <v>29.290679624755349</v>
      </c>
      <c r="M44" s="61"/>
      <c r="N44" s="61">
        <v>6.5668202764976948</v>
      </c>
      <c r="O44" s="61">
        <v>43.917050691244242</v>
      </c>
      <c r="P44" s="61">
        <v>21.705069124423961</v>
      </c>
      <c r="Q44" s="61">
        <v>18.364055299539171</v>
      </c>
      <c r="R44" s="61"/>
      <c r="S44" s="61">
        <v>129.34962898297687</v>
      </c>
    </row>
    <row r="45" spans="1:19" s="623" customFormat="1" ht="10" customHeight="1">
      <c r="A45" s="657" t="s">
        <v>24</v>
      </c>
      <c r="B45" s="103">
        <v>7607</v>
      </c>
      <c r="C45" s="61">
        <v>4.3775469961877223</v>
      </c>
      <c r="D45" s="60"/>
      <c r="E45" s="103">
        <v>3886</v>
      </c>
      <c r="F45" s="61">
        <v>3.8600102933607818</v>
      </c>
      <c r="G45" s="60"/>
      <c r="H45" s="103">
        <v>2609</v>
      </c>
      <c r="I45" s="61">
        <v>2.9513223457263318</v>
      </c>
      <c r="J45" s="60"/>
      <c r="K45" s="60">
        <v>2616</v>
      </c>
      <c r="L45" s="61">
        <v>34.389378204285528</v>
      </c>
      <c r="M45" s="61"/>
      <c r="N45" s="61">
        <v>5.7721712538226297</v>
      </c>
      <c r="O45" s="61">
        <v>55.925076452599384</v>
      </c>
      <c r="P45" s="61">
        <v>24.503058103975537</v>
      </c>
      <c r="Q45" s="61">
        <v>12.117737003058105</v>
      </c>
      <c r="R45" s="61"/>
      <c r="S45" s="61">
        <v>132.98951048951048</v>
      </c>
    </row>
    <row r="46" spans="1:19" s="623" customFormat="1" ht="10" customHeight="1">
      <c r="A46" s="657" t="s">
        <v>25</v>
      </c>
      <c r="B46" s="103">
        <v>12491</v>
      </c>
      <c r="C46" s="61">
        <v>5.3158273957249218</v>
      </c>
      <c r="D46" s="60"/>
      <c r="E46" s="103">
        <v>5036</v>
      </c>
      <c r="F46" s="61">
        <v>5.4011119936457508</v>
      </c>
      <c r="G46" s="60"/>
      <c r="H46" s="103">
        <v>3886</v>
      </c>
      <c r="I46" s="61">
        <v>5.5326814204837875</v>
      </c>
      <c r="J46" s="60"/>
      <c r="K46" s="60">
        <v>3595</v>
      </c>
      <c r="L46" s="61">
        <v>28.780722119926349</v>
      </c>
      <c r="M46" s="61"/>
      <c r="N46" s="61">
        <v>6.6203059805285127</v>
      </c>
      <c r="O46" s="61">
        <v>40.500695410292067</v>
      </c>
      <c r="P46" s="61">
        <v>9.3741307371349105</v>
      </c>
      <c r="Q46" s="61">
        <v>11.154381084840056</v>
      </c>
      <c r="R46" s="61"/>
      <c r="S46" s="61">
        <v>118.24119651647102</v>
      </c>
    </row>
    <row r="47" spans="1:19" s="623" customFormat="1" ht="10" customHeight="1">
      <c r="A47" s="657" t="s">
        <v>26</v>
      </c>
      <c r="B47" s="103">
        <v>17121</v>
      </c>
      <c r="C47" s="61">
        <v>4.1527948133870689</v>
      </c>
      <c r="D47" s="60"/>
      <c r="E47" s="103">
        <v>2662</v>
      </c>
      <c r="F47" s="61">
        <v>5.8978211870773851</v>
      </c>
      <c r="G47" s="60"/>
      <c r="H47" s="103">
        <v>3580</v>
      </c>
      <c r="I47" s="61">
        <v>2.0949720670391061</v>
      </c>
      <c r="J47" s="60"/>
      <c r="K47" s="60">
        <v>4895</v>
      </c>
      <c r="L47" s="61">
        <v>28.590619706792829</v>
      </c>
      <c r="M47" s="61"/>
      <c r="N47" s="61">
        <v>6.1287027579162414</v>
      </c>
      <c r="O47" s="61">
        <v>16.58835546475996</v>
      </c>
      <c r="P47" s="61">
        <v>5.4341164453524007</v>
      </c>
      <c r="Q47" s="61">
        <v>8.6823289070480083</v>
      </c>
      <c r="R47" s="61"/>
      <c r="S47" s="61">
        <v>124.58885169553196</v>
      </c>
    </row>
    <row r="48" spans="1:19" s="623" customFormat="1" ht="10" customHeight="1">
      <c r="A48" s="657" t="s">
        <v>27</v>
      </c>
      <c r="B48" s="103">
        <v>8733</v>
      </c>
      <c r="C48" s="61">
        <v>2.7939997709836253</v>
      </c>
      <c r="D48" s="60"/>
      <c r="E48" s="103">
        <v>1837</v>
      </c>
      <c r="F48" s="61">
        <v>3.91943385955362</v>
      </c>
      <c r="G48" s="60"/>
      <c r="H48" s="103">
        <v>2026</v>
      </c>
      <c r="I48" s="61">
        <v>1.9249753208292202</v>
      </c>
      <c r="J48" s="60"/>
      <c r="K48" s="60">
        <v>2624</v>
      </c>
      <c r="L48" s="61">
        <v>30.046948356807512</v>
      </c>
      <c r="M48" s="61"/>
      <c r="N48" s="61">
        <v>2.7820121951219514</v>
      </c>
      <c r="O48" s="61">
        <v>27.553353658536583</v>
      </c>
      <c r="P48" s="61">
        <v>7.4314024390243896</v>
      </c>
      <c r="Q48" s="61">
        <v>13.376524390243901</v>
      </c>
      <c r="R48" s="61"/>
      <c r="S48" s="61">
        <v>94.851743238840015</v>
      </c>
    </row>
    <row r="49" spans="1:19" s="624" customFormat="1" ht="10" customHeight="1">
      <c r="A49" s="658" t="s">
        <v>28</v>
      </c>
      <c r="B49" s="103">
        <v>60769</v>
      </c>
      <c r="C49" s="61">
        <v>4.3821685398805315</v>
      </c>
      <c r="D49" s="60"/>
      <c r="E49" s="103">
        <v>19888</v>
      </c>
      <c r="F49" s="61">
        <v>4.8018905872888169</v>
      </c>
      <c r="G49" s="60"/>
      <c r="H49" s="103">
        <v>16934</v>
      </c>
      <c r="I49" s="61">
        <v>3.3837250501948737</v>
      </c>
      <c r="J49" s="60"/>
      <c r="K49" s="60">
        <v>18070</v>
      </c>
      <c r="L49" s="61">
        <v>29.735555957807435</v>
      </c>
      <c r="M49" s="61"/>
      <c r="N49" s="61">
        <v>5.7941339236303264</v>
      </c>
      <c r="O49" s="61">
        <v>35.196458218040952</v>
      </c>
      <c r="P49" s="61">
        <v>13.176535694521304</v>
      </c>
      <c r="Q49" s="61">
        <v>12.678472606530161</v>
      </c>
      <c r="R49" s="61"/>
      <c r="S49" s="61">
        <v>119.88833648989899</v>
      </c>
    </row>
    <row r="50" spans="1:19" ht="3" customHeight="1">
      <c r="A50" s="625"/>
      <c r="B50" s="626"/>
      <c r="C50" s="627"/>
      <c r="D50" s="627"/>
      <c r="E50" s="627"/>
      <c r="F50" s="627"/>
      <c r="G50" s="627"/>
      <c r="H50" s="625"/>
      <c r="I50" s="627"/>
      <c r="J50" s="627"/>
      <c r="K50" s="627"/>
      <c r="L50" s="627"/>
      <c r="M50" s="627"/>
      <c r="N50" s="627"/>
      <c r="O50" s="627"/>
      <c r="P50" s="627"/>
      <c r="Q50" s="625"/>
      <c r="R50" s="625"/>
      <c r="S50" s="627"/>
    </row>
    <row r="51" spans="1:19" ht="3" customHeight="1"/>
    <row r="52" spans="1:19" ht="10" customHeight="1">
      <c r="A52" s="628" t="s">
        <v>38</v>
      </c>
      <c r="B52" s="629"/>
      <c r="C52" s="629"/>
      <c r="D52" s="629"/>
      <c r="E52" s="629"/>
      <c r="F52" s="629"/>
      <c r="G52" s="629"/>
      <c r="H52" s="629"/>
      <c r="I52" s="629"/>
      <c r="J52" s="629"/>
      <c r="K52" s="629"/>
      <c r="L52" s="629"/>
      <c r="M52" s="629"/>
      <c r="N52" s="629"/>
      <c r="O52" s="629"/>
      <c r="P52" s="629"/>
      <c r="Q52" s="629"/>
      <c r="R52" s="629"/>
      <c r="S52" s="629"/>
    </row>
    <row r="53" spans="1:19" ht="20.149999999999999" customHeight="1">
      <c r="A53" s="964" t="s">
        <v>94</v>
      </c>
      <c r="B53" s="964"/>
      <c r="C53" s="964"/>
      <c r="D53" s="964"/>
      <c r="E53" s="964"/>
      <c r="F53" s="964"/>
      <c r="G53" s="964"/>
      <c r="H53" s="964"/>
      <c r="I53" s="964"/>
      <c r="J53" s="964"/>
      <c r="K53" s="964"/>
      <c r="L53" s="964"/>
      <c r="M53" s="964"/>
      <c r="N53" s="964"/>
      <c r="O53" s="964"/>
      <c r="P53" s="964"/>
      <c r="Q53" s="964"/>
      <c r="R53" s="964"/>
      <c r="S53" s="965"/>
    </row>
    <row r="54" spans="1:19" ht="20.149999999999999" customHeight="1">
      <c r="A54" s="964" t="s">
        <v>121</v>
      </c>
      <c r="B54" s="964"/>
      <c r="C54" s="964"/>
      <c r="D54" s="964"/>
      <c r="E54" s="964"/>
      <c r="F54" s="964"/>
      <c r="G54" s="964"/>
      <c r="H54" s="964"/>
      <c r="I54" s="964"/>
      <c r="J54" s="964"/>
      <c r="K54" s="964"/>
      <c r="L54" s="964"/>
      <c r="M54" s="964"/>
      <c r="N54" s="964"/>
      <c r="O54" s="964"/>
      <c r="P54" s="964"/>
      <c r="Q54" s="964"/>
      <c r="R54" s="964"/>
      <c r="S54" s="965"/>
    </row>
    <row r="55" spans="1:19" ht="10" customHeight="1">
      <c r="A55" s="620" t="s">
        <v>39</v>
      </c>
      <c r="B55" s="629"/>
      <c r="C55" s="629"/>
      <c r="D55" s="629"/>
      <c r="E55" s="629"/>
      <c r="F55" s="629"/>
      <c r="G55" s="629"/>
      <c r="H55" s="630"/>
      <c r="I55" s="629"/>
      <c r="J55" s="629"/>
      <c r="K55" s="629"/>
      <c r="L55" s="629"/>
      <c r="M55" s="629"/>
      <c r="N55" s="629"/>
      <c r="O55" s="629"/>
      <c r="P55" s="629"/>
      <c r="Q55" s="629"/>
      <c r="R55" s="629"/>
      <c r="S55" s="629"/>
    </row>
  </sheetData>
  <mergeCells count="25">
    <mergeCell ref="A5:S5"/>
    <mergeCell ref="A8:A13"/>
    <mergeCell ref="B8:C8"/>
    <mergeCell ref="E8:Q8"/>
    <mergeCell ref="S8:S13"/>
    <mergeCell ref="B9:B13"/>
    <mergeCell ref="C9:C13"/>
    <mergeCell ref="E9:F9"/>
    <mergeCell ref="H9:I9"/>
    <mergeCell ref="K9:Q9"/>
    <mergeCell ref="A54:S54"/>
    <mergeCell ref="E10:E13"/>
    <mergeCell ref="F10:F13"/>
    <mergeCell ref="H10:H13"/>
    <mergeCell ref="I10:I13"/>
    <mergeCell ref="K10:L10"/>
    <mergeCell ref="N10:Q10"/>
    <mergeCell ref="K11:K13"/>
    <mergeCell ref="L11:L13"/>
    <mergeCell ref="N11:N13"/>
    <mergeCell ref="O11:O13"/>
    <mergeCell ref="P11:P13"/>
    <mergeCell ref="Q11:Q13"/>
    <mergeCell ref="B20:S20"/>
    <mergeCell ref="A53:S53"/>
  </mergeCells>
  <pageMargins left="0.59055118110236227" right="0.59055118110236227" top="0.78740157480314965" bottom="0.78740157480314965" header="0" footer="0"/>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workbookViewId="0">
      <selection activeCell="A4" sqref="A4"/>
    </sheetView>
  </sheetViews>
  <sheetFormatPr defaultColWidth="9.1796875" defaultRowHeight="9"/>
  <cols>
    <col min="1" max="1" width="25.1796875" style="632" customWidth="1"/>
    <col min="2" max="2" width="5.453125" style="632" customWidth="1"/>
    <col min="3" max="3" width="4.453125" style="632" customWidth="1"/>
    <col min="4" max="4" width="0.81640625" style="632" customWidth="1"/>
    <col min="5" max="5" width="6.453125" style="632" customWidth="1"/>
    <col min="6" max="6" width="4.453125" style="632" customWidth="1"/>
    <col min="7" max="7" width="0.81640625" style="632" customWidth="1"/>
    <col min="8" max="8" width="5.7265625" style="632" customWidth="1"/>
    <col min="9" max="9" width="4.1796875" style="632" customWidth="1"/>
    <col min="10" max="10" width="0.81640625" style="632" customWidth="1"/>
    <col min="11" max="11" width="5.7265625" style="632" customWidth="1"/>
    <col min="12" max="12" width="4.453125" style="632" customWidth="1"/>
    <col min="13" max="13" width="0.81640625" style="632" customWidth="1"/>
    <col min="14" max="14" width="5.7265625" style="632" customWidth="1"/>
    <col min="15" max="15" width="4.453125" style="632" customWidth="1"/>
    <col min="16" max="16" width="0.81640625" style="632" customWidth="1"/>
    <col min="17" max="17" width="5.7265625" style="632" customWidth="1"/>
    <col min="18" max="18" width="4" style="632" customWidth="1"/>
    <col min="19" max="16384" width="9.1796875" style="632"/>
  </cols>
  <sheetData>
    <row r="1" spans="1:18" s="572" customFormat="1" ht="12.75" customHeight="1"/>
    <row r="2" spans="1:18" s="572" customFormat="1" ht="12.75" customHeight="1"/>
    <row r="3" spans="1:18" s="572" customFormat="1" ht="12.75" customHeight="1">
      <c r="A3" s="573"/>
    </row>
    <row r="4" spans="1:18" s="578" customFormat="1" ht="12" customHeight="1">
      <c r="A4" s="576" t="s">
        <v>69</v>
      </c>
      <c r="B4" s="576"/>
      <c r="C4" s="576"/>
      <c r="D4" s="576"/>
      <c r="E4" s="576"/>
      <c r="F4" s="576"/>
      <c r="G4" s="576"/>
      <c r="H4" s="576"/>
      <c r="I4" s="576"/>
      <c r="J4" s="576"/>
      <c r="K4" s="576"/>
      <c r="L4" s="576"/>
      <c r="M4" s="576"/>
      <c r="P4" s="576"/>
    </row>
    <row r="5" spans="1:18" s="578" customFormat="1" ht="12" customHeight="1">
      <c r="A5" s="576" t="s">
        <v>147</v>
      </c>
      <c r="B5" s="652"/>
      <c r="C5" s="652"/>
      <c r="D5" s="652"/>
      <c r="E5" s="652"/>
      <c r="F5" s="652"/>
      <c r="G5" s="652"/>
      <c r="H5" s="652"/>
      <c r="I5" s="652"/>
      <c r="J5" s="652"/>
      <c r="K5" s="652"/>
      <c r="L5" s="652"/>
      <c r="M5" s="652"/>
      <c r="N5" s="652"/>
      <c r="O5" s="652"/>
      <c r="P5" s="652"/>
      <c r="Q5" s="652"/>
      <c r="R5" s="652"/>
    </row>
    <row r="6" spans="1:18" s="578" customFormat="1" ht="12" customHeight="1">
      <c r="A6" s="75" t="s">
        <v>552</v>
      </c>
    </row>
    <row r="7" spans="1:18" s="572" customFormat="1" ht="6" customHeight="1">
      <c r="A7" s="82"/>
      <c r="B7" s="99"/>
      <c r="C7" s="99"/>
      <c r="D7" s="99"/>
      <c r="E7" s="99"/>
      <c r="F7" s="99"/>
      <c r="G7" s="99"/>
      <c r="H7" s="99"/>
      <c r="I7" s="99"/>
      <c r="J7" s="99"/>
      <c r="K7" s="99"/>
      <c r="L7" s="99"/>
      <c r="M7" s="99"/>
      <c r="N7" s="99"/>
      <c r="O7" s="99"/>
      <c r="P7" s="99"/>
      <c r="Q7" s="99"/>
      <c r="R7" s="99"/>
    </row>
    <row r="8" spans="1:18" ht="12" customHeight="1">
      <c r="A8" s="987" t="s">
        <v>99</v>
      </c>
      <c r="B8" s="990" t="s">
        <v>41</v>
      </c>
      <c r="C8" s="990"/>
      <c r="D8" s="990"/>
      <c r="E8" s="990"/>
      <c r="F8" s="990"/>
      <c r="G8" s="631"/>
      <c r="H8" s="990" t="s">
        <v>29</v>
      </c>
      <c r="I8" s="990"/>
      <c r="J8" s="990"/>
      <c r="K8" s="990"/>
      <c r="L8" s="990"/>
      <c r="M8" s="631"/>
      <c r="N8" s="990" t="s">
        <v>0</v>
      </c>
      <c r="O8" s="990"/>
      <c r="P8" s="990"/>
      <c r="Q8" s="990"/>
      <c r="R8" s="990"/>
    </row>
    <row r="9" spans="1:18" ht="12" customHeight="1">
      <c r="A9" s="988"/>
      <c r="B9" s="991" t="s">
        <v>42</v>
      </c>
      <c r="C9" s="991" t="s">
        <v>43</v>
      </c>
      <c r="D9" s="633"/>
      <c r="E9" s="990" t="s">
        <v>113</v>
      </c>
      <c r="F9" s="990"/>
      <c r="G9" s="634"/>
      <c r="H9" s="991" t="s">
        <v>42</v>
      </c>
      <c r="I9" s="991" t="s">
        <v>43</v>
      </c>
      <c r="J9" s="634"/>
      <c r="K9" s="990" t="s">
        <v>113</v>
      </c>
      <c r="L9" s="990"/>
      <c r="M9" s="634"/>
      <c r="N9" s="991" t="s">
        <v>42</v>
      </c>
      <c r="O9" s="991" t="s">
        <v>43</v>
      </c>
      <c r="P9" s="634"/>
      <c r="Q9" s="990" t="s">
        <v>113</v>
      </c>
      <c r="R9" s="990"/>
    </row>
    <row r="10" spans="1:18" ht="12" customHeight="1">
      <c r="A10" s="989"/>
      <c r="B10" s="992"/>
      <c r="C10" s="992"/>
      <c r="D10" s="635"/>
      <c r="E10" s="635" t="s">
        <v>0</v>
      </c>
      <c r="F10" s="635" t="s">
        <v>43</v>
      </c>
      <c r="G10" s="636"/>
      <c r="H10" s="992"/>
      <c r="I10" s="992"/>
      <c r="J10" s="636"/>
      <c r="K10" s="635" t="s">
        <v>0</v>
      </c>
      <c r="L10" s="635" t="s">
        <v>43</v>
      </c>
      <c r="M10" s="636"/>
      <c r="N10" s="992"/>
      <c r="O10" s="992"/>
      <c r="P10" s="636"/>
      <c r="Q10" s="635" t="s">
        <v>0</v>
      </c>
      <c r="R10" s="635" t="s">
        <v>43</v>
      </c>
    </row>
    <row r="11" spans="1:18" ht="3" customHeight="1">
      <c r="A11" s="637"/>
      <c r="B11" s="638"/>
      <c r="C11" s="638"/>
      <c r="D11" s="638"/>
      <c r="E11" s="638"/>
      <c r="F11" s="638"/>
      <c r="G11" s="638"/>
      <c r="H11" s="638"/>
      <c r="I11" s="638"/>
      <c r="J11" s="638"/>
      <c r="K11" s="638"/>
      <c r="L11" s="638"/>
      <c r="M11" s="638"/>
      <c r="N11" s="638"/>
      <c r="O11" s="638"/>
      <c r="P11" s="638"/>
      <c r="Q11" s="638"/>
      <c r="R11" s="638"/>
    </row>
    <row r="12" spans="1:18" s="608" customFormat="1" ht="10" customHeight="1">
      <c r="A12" s="639">
        <v>2015</v>
      </c>
      <c r="B12" s="640">
        <v>34824</v>
      </c>
      <c r="C12" s="7">
        <v>66.758684149988497</v>
      </c>
      <c r="D12" s="7"/>
      <c r="E12" s="640">
        <v>1318</v>
      </c>
      <c r="F12" s="7">
        <v>3.7847461520790255</v>
      </c>
      <c r="G12" s="640"/>
      <c r="H12" s="640">
        <v>17340</v>
      </c>
      <c r="I12" s="7">
        <v>33.241315850011503</v>
      </c>
      <c r="J12" s="640"/>
      <c r="K12" s="640">
        <v>789</v>
      </c>
      <c r="L12" s="7">
        <v>4.5501730103806235</v>
      </c>
      <c r="M12" s="640"/>
      <c r="N12" s="640">
        <v>52164</v>
      </c>
      <c r="O12" s="7">
        <v>100</v>
      </c>
      <c r="P12" s="640"/>
      <c r="Q12" s="640">
        <v>2107</v>
      </c>
      <c r="R12" s="7">
        <v>4.0391841116478799</v>
      </c>
    </row>
    <row r="13" spans="1:18" s="608" customFormat="1" ht="10" customHeight="1">
      <c r="A13" s="639">
        <v>2016</v>
      </c>
      <c r="B13" s="640">
        <v>36032</v>
      </c>
      <c r="C13" s="7">
        <v>65.928677291274042</v>
      </c>
      <c r="D13" s="7"/>
      <c r="E13" s="640">
        <v>1427</v>
      </c>
      <c r="F13" s="7">
        <v>3.9603685612788633</v>
      </c>
      <c r="G13" s="640"/>
      <c r="H13" s="640">
        <v>18621</v>
      </c>
      <c r="I13" s="7">
        <v>34.071322708725958</v>
      </c>
      <c r="J13" s="640"/>
      <c r="K13" s="640">
        <v>858</v>
      </c>
      <c r="L13" s="7">
        <v>4.6077009827613988</v>
      </c>
      <c r="M13" s="640"/>
      <c r="N13" s="640">
        <v>54653</v>
      </c>
      <c r="O13" s="7">
        <v>100</v>
      </c>
      <c r="P13" s="640"/>
      <c r="Q13" s="640">
        <v>2285</v>
      </c>
      <c r="R13" s="7">
        <v>4.1809232796003872</v>
      </c>
    </row>
    <row r="14" spans="1:18" s="608" customFormat="1" ht="10" customHeight="1">
      <c r="A14" s="639">
        <v>2017</v>
      </c>
      <c r="B14" s="640">
        <v>37863</v>
      </c>
      <c r="C14" s="7">
        <v>65.725246493542571</v>
      </c>
      <c r="D14" s="7"/>
      <c r="E14" s="640">
        <v>1520</v>
      </c>
      <c r="F14" s="7">
        <v>4.0144732324432821</v>
      </c>
      <c r="G14" s="640"/>
      <c r="H14" s="640">
        <v>19745</v>
      </c>
      <c r="I14" s="7">
        <v>34.274753506457436</v>
      </c>
      <c r="J14" s="640"/>
      <c r="K14" s="640">
        <v>901</v>
      </c>
      <c r="L14" s="7">
        <v>4.5631805520384905</v>
      </c>
      <c r="M14" s="640"/>
      <c r="N14" s="640">
        <v>57608</v>
      </c>
      <c r="O14" s="7">
        <v>100</v>
      </c>
      <c r="P14" s="640"/>
      <c r="Q14" s="640">
        <v>2421</v>
      </c>
      <c r="R14" s="7">
        <v>4.2025413137064298</v>
      </c>
    </row>
    <row r="15" spans="1:18" s="608" customFormat="1" ht="10" customHeight="1">
      <c r="A15" s="639">
        <v>2018</v>
      </c>
      <c r="B15" s="640">
        <v>39400</v>
      </c>
      <c r="C15" s="7">
        <v>66.046433660212884</v>
      </c>
      <c r="D15" s="7"/>
      <c r="E15" s="640">
        <v>1614</v>
      </c>
      <c r="F15" s="7">
        <v>4.0964467005076148</v>
      </c>
      <c r="G15" s="640"/>
      <c r="H15" s="640">
        <v>20255</v>
      </c>
      <c r="I15" s="7">
        <v>33.953566339787109</v>
      </c>
      <c r="J15" s="640"/>
      <c r="K15" s="640">
        <v>962</v>
      </c>
      <c r="L15" s="7">
        <v>4.7494445815847941</v>
      </c>
      <c r="M15" s="640"/>
      <c r="N15" s="640">
        <v>59655</v>
      </c>
      <c r="O15" s="7">
        <v>100</v>
      </c>
      <c r="P15" s="640"/>
      <c r="Q15" s="640">
        <v>2576</v>
      </c>
      <c r="R15" s="7">
        <v>4.318162769256559</v>
      </c>
    </row>
    <row r="16" spans="1:18" s="608" customFormat="1" ht="3" customHeight="1"/>
    <row r="17" spans="1:18" s="608" customFormat="1" ht="10" customHeight="1">
      <c r="A17" s="641"/>
      <c r="B17" s="977" t="s">
        <v>555</v>
      </c>
      <c r="C17" s="977"/>
      <c r="D17" s="977"/>
      <c r="E17" s="977"/>
      <c r="F17" s="977"/>
      <c r="G17" s="977"/>
      <c r="H17" s="977"/>
      <c r="I17" s="977"/>
      <c r="J17" s="977"/>
      <c r="K17" s="977"/>
      <c r="L17" s="977"/>
      <c r="M17" s="977"/>
      <c r="N17" s="977"/>
      <c r="O17" s="977"/>
      <c r="P17" s="977"/>
      <c r="Q17" s="977"/>
      <c r="R17" s="977"/>
    </row>
    <row r="18" spans="1:18" s="608" customFormat="1" ht="3" customHeight="1"/>
    <row r="19" spans="1:18" s="608" customFormat="1" ht="10" customHeight="1">
      <c r="A19" s="641"/>
      <c r="B19" s="977" t="s">
        <v>95</v>
      </c>
      <c r="C19" s="977"/>
      <c r="D19" s="977"/>
      <c r="E19" s="977"/>
      <c r="F19" s="977"/>
      <c r="G19" s="977"/>
      <c r="H19" s="977"/>
      <c r="I19" s="977"/>
      <c r="J19" s="977"/>
      <c r="K19" s="977"/>
      <c r="L19" s="977"/>
      <c r="M19" s="977"/>
      <c r="N19" s="977"/>
      <c r="O19" s="977"/>
      <c r="P19" s="977"/>
      <c r="Q19" s="977"/>
      <c r="R19" s="977"/>
    </row>
    <row r="20" spans="1:18" s="608" customFormat="1" ht="3" customHeight="1"/>
    <row r="21" spans="1:18" s="619" customFormat="1" ht="10" customHeight="1">
      <c r="A21" s="599" t="s">
        <v>44</v>
      </c>
      <c r="B21" s="9">
        <v>17313</v>
      </c>
      <c r="C21" s="7">
        <v>69.025596044972488</v>
      </c>
      <c r="D21" s="7"/>
      <c r="E21" s="9">
        <v>535</v>
      </c>
      <c r="F21" s="7">
        <v>3.0901634609830761</v>
      </c>
      <c r="G21" s="9"/>
      <c r="H21" s="9">
        <v>7769</v>
      </c>
      <c r="I21" s="7">
        <v>30.974403955027508</v>
      </c>
      <c r="J21" s="9"/>
      <c r="K21" s="9">
        <v>330</v>
      </c>
      <c r="L21" s="7">
        <v>4.2476509203243662</v>
      </c>
      <c r="M21" s="9"/>
      <c r="N21" s="9">
        <v>25082</v>
      </c>
      <c r="O21" s="7">
        <v>100</v>
      </c>
      <c r="P21" s="9"/>
      <c r="Q21" s="9">
        <v>865</v>
      </c>
      <c r="R21" s="7">
        <v>3.4486883023682324</v>
      </c>
    </row>
    <row r="22" spans="1:18" s="619" customFormat="1" ht="10" customHeight="1">
      <c r="A22" s="599" t="s">
        <v>45</v>
      </c>
      <c r="B22" s="9">
        <v>2813</v>
      </c>
      <c r="C22" s="7">
        <v>73.236136422806567</v>
      </c>
      <c r="D22" s="7"/>
      <c r="E22" s="9">
        <v>80</v>
      </c>
      <c r="F22" s="7">
        <v>2.8439388553146108</v>
      </c>
      <c r="G22" s="9"/>
      <c r="H22" s="9">
        <v>1028</v>
      </c>
      <c r="I22" s="7">
        <v>26.76386357719344</v>
      </c>
      <c r="J22" s="9"/>
      <c r="K22" s="9">
        <v>44</v>
      </c>
      <c r="L22" s="7">
        <v>4.2801556420233462</v>
      </c>
      <c r="M22" s="9"/>
      <c r="N22" s="9">
        <v>3841</v>
      </c>
      <c r="O22" s="7">
        <v>100</v>
      </c>
      <c r="P22" s="9"/>
      <c r="Q22" s="9">
        <v>124</v>
      </c>
      <c r="R22" s="7">
        <v>3.2283259567820881</v>
      </c>
    </row>
    <row r="23" spans="1:18" s="619" customFormat="1" ht="20.149999999999999" customHeight="1">
      <c r="A23" s="599" t="s">
        <v>133</v>
      </c>
      <c r="B23" s="9">
        <v>60</v>
      </c>
      <c r="C23" s="7">
        <v>61.224489795918366</v>
      </c>
      <c r="D23" s="7"/>
      <c r="E23" s="9">
        <v>0</v>
      </c>
      <c r="F23" s="7">
        <v>0</v>
      </c>
      <c r="G23" s="9"/>
      <c r="H23" s="9">
        <v>38</v>
      </c>
      <c r="I23" s="7">
        <v>38.775510204081634</v>
      </c>
      <c r="J23" s="9"/>
      <c r="K23" s="9">
        <v>3</v>
      </c>
      <c r="L23" s="7">
        <v>7.8947368421052628</v>
      </c>
      <c r="M23" s="9"/>
      <c r="N23" s="9">
        <v>98</v>
      </c>
      <c r="O23" s="7">
        <v>100</v>
      </c>
      <c r="P23" s="9"/>
      <c r="Q23" s="9">
        <v>3</v>
      </c>
      <c r="R23" s="7">
        <v>3.0612244897959182</v>
      </c>
    </row>
    <row r="24" spans="1:18" s="619" customFormat="1" ht="20.149999999999999" customHeight="1">
      <c r="A24" s="599" t="s">
        <v>46</v>
      </c>
      <c r="B24" s="9">
        <v>165</v>
      </c>
      <c r="C24" s="7">
        <v>25.821596244131456</v>
      </c>
      <c r="D24" s="7"/>
      <c r="E24" s="9">
        <v>18</v>
      </c>
      <c r="F24" s="7">
        <v>10.909090909090908</v>
      </c>
      <c r="G24" s="9"/>
      <c r="H24" s="9">
        <v>474</v>
      </c>
      <c r="I24" s="7">
        <v>74.178403755868544</v>
      </c>
      <c r="J24" s="9"/>
      <c r="K24" s="9">
        <v>97</v>
      </c>
      <c r="L24" s="7">
        <v>20.464135021097047</v>
      </c>
      <c r="M24" s="9"/>
      <c r="N24" s="9">
        <v>639</v>
      </c>
      <c r="O24" s="7">
        <v>100</v>
      </c>
      <c r="P24" s="9"/>
      <c r="Q24" s="9">
        <v>115</v>
      </c>
      <c r="R24" s="7">
        <v>17.996870109546165</v>
      </c>
    </row>
    <row r="25" spans="1:18" s="619" customFormat="1" ht="10" customHeight="1">
      <c r="A25" s="599" t="s">
        <v>47</v>
      </c>
      <c r="B25" s="9">
        <v>24849</v>
      </c>
      <c r="C25" s="7">
        <v>72.977973568281939</v>
      </c>
      <c r="D25" s="7"/>
      <c r="E25" s="9">
        <v>945</v>
      </c>
      <c r="F25" s="7">
        <v>3.8029699384281059</v>
      </c>
      <c r="G25" s="9"/>
      <c r="H25" s="9">
        <v>9201</v>
      </c>
      <c r="I25" s="7">
        <v>27.022026431718061</v>
      </c>
      <c r="J25" s="9"/>
      <c r="K25" s="9">
        <v>435</v>
      </c>
      <c r="L25" s="7">
        <v>4.7277469840234758</v>
      </c>
      <c r="M25" s="9"/>
      <c r="N25" s="9">
        <v>34050</v>
      </c>
      <c r="O25" s="7">
        <v>100</v>
      </c>
      <c r="P25" s="9"/>
      <c r="Q25" s="9">
        <v>1380</v>
      </c>
      <c r="R25" s="7">
        <v>4.0528634361233484</v>
      </c>
    </row>
    <row r="26" spans="1:18" s="619" customFormat="1" ht="10" customHeight="1">
      <c r="A26" s="599" t="s">
        <v>48</v>
      </c>
      <c r="B26" s="9">
        <v>920</v>
      </c>
      <c r="C26" s="7">
        <v>97.354497354497354</v>
      </c>
      <c r="D26" s="7"/>
      <c r="E26" s="9">
        <v>17</v>
      </c>
      <c r="F26" s="7">
        <v>1.8478260869565217</v>
      </c>
      <c r="G26" s="9"/>
      <c r="H26" s="9">
        <v>25</v>
      </c>
      <c r="I26" s="7">
        <v>2.6455026455026456</v>
      </c>
      <c r="J26" s="9"/>
      <c r="K26" s="9">
        <v>2</v>
      </c>
      <c r="L26" s="7">
        <v>8</v>
      </c>
      <c r="M26" s="9"/>
      <c r="N26" s="9">
        <v>945</v>
      </c>
      <c r="O26" s="7">
        <v>100</v>
      </c>
      <c r="P26" s="9"/>
      <c r="Q26" s="9">
        <v>19</v>
      </c>
      <c r="R26" s="7">
        <v>2.0105820105820107</v>
      </c>
    </row>
    <row r="27" spans="1:18" s="619" customFormat="1" ht="10" customHeight="1">
      <c r="A27" s="599" t="s">
        <v>49</v>
      </c>
      <c r="B27" s="9">
        <v>1477</v>
      </c>
      <c r="C27" s="7">
        <v>89.298669891172906</v>
      </c>
      <c r="D27" s="7"/>
      <c r="E27" s="9">
        <v>27</v>
      </c>
      <c r="F27" s="7">
        <v>1.8280297901150981</v>
      </c>
      <c r="G27" s="9"/>
      <c r="H27" s="9">
        <v>177</v>
      </c>
      <c r="I27" s="7">
        <v>10.701330108827085</v>
      </c>
      <c r="J27" s="9"/>
      <c r="K27" s="9">
        <v>2</v>
      </c>
      <c r="L27" s="7">
        <v>1.1299435028248588</v>
      </c>
      <c r="M27" s="9"/>
      <c r="N27" s="9">
        <v>1654</v>
      </c>
      <c r="O27" s="7">
        <v>99.999999999999986</v>
      </c>
      <c r="P27" s="9"/>
      <c r="Q27" s="9">
        <v>29</v>
      </c>
      <c r="R27" s="7">
        <v>1.7533252720677146</v>
      </c>
    </row>
    <row r="28" spans="1:18" s="619" customFormat="1" ht="20.149999999999999" customHeight="1">
      <c r="A28" s="599" t="s">
        <v>50</v>
      </c>
      <c r="B28" s="9">
        <v>13605</v>
      </c>
      <c r="C28" s="7">
        <v>64.135200113138168</v>
      </c>
      <c r="D28" s="7"/>
      <c r="E28" s="9">
        <v>541</v>
      </c>
      <c r="F28" s="7">
        <v>3.9764792355751561</v>
      </c>
      <c r="G28" s="9"/>
      <c r="H28" s="9">
        <v>7608</v>
      </c>
      <c r="I28" s="7">
        <v>35.864799886861832</v>
      </c>
      <c r="J28" s="9"/>
      <c r="K28" s="9">
        <v>265</v>
      </c>
      <c r="L28" s="7">
        <v>3.4831756046267084</v>
      </c>
      <c r="M28" s="9"/>
      <c r="N28" s="9">
        <v>21213</v>
      </c>
      <c r="O28" s="7">
        <v>100</v>
      </c>
      <c r="P28" s="9"/>
      <c r="Q28" s="9">
        <v>806</v>
      </c>
      <c r="R28" s="7">
        <v>3.7995568755008722</v>
      </c>
    </row>
    <row r="29" spans="1:18" s="619" customFormat="1" ht="10" customHeight="1">
      <c r="A29" s="599" t="s">
        <v>51</v>
      </c>
      <c r="B29" s="9">
        <v>3221</v>
      </c>
      <c r="C29" s="7">
        <v>66.193999177969587</v>
      </c>
      <c r="D29" s="7"/>
      <c r="E29" s="9">
        <v>156</v>
      </c>
      <c r="F29" s="7">
        <v>4.8432163924247131</v>
      </c>
      <c r="G29" s="9"/>
      <c r="H29" s="9">
        <v>1645</v>
      </c>
      <c r="I29" s="7">
        <v>33.806000822030413</v>
      </c>
      <c r="J29" s="9"/>
      <c r="K29" s="9">
        <v>54</v>
      </c>
      <c r="L29" s="7">
        <v>3.2826747720364744</v>
      </c>
      <c r="M29" s="9"/>
      <c r="N29" s="9">
        <v>4866</v>
      </c>
      <c r="O29" s="7">
        <v>100</v>
      </c>
      <c r="P29" s="9"/>
      <c r="Q29" s="9">
        <v>210</v>
      </c>
      <c r="R29" s="7">
        <v>4.3156596794081379</v>
      </c>
    </row>
    <row r="30" spans="1:18" s="619" customFormat="1" ht="10" customHeight="1">
      <c r="A30" s="599" t="s">
        <v>52</v>
      </c>
      <c r="B30" s="9">
        <v>93</v>
      </c>
      <c r="C30" s="7">
        <v>61.589403973509938</v>
      </c>
      <c r="D30" s="7"/>
      <c r="E30" s="9">
        <v>13</v>
      </c>
      <c r="F30" s="7">
        <v>13.978494623655912</v>
      </c>
      <c r="G30" s="9"/>
      <c r="H30" s="9">
        <v>58</v>
      </c>
      <c r="I30" s="7">
        <v>38.410596026490069</v>
      </c>
      <c r="J30" s="9"/>
      <c r="K30" s="9">
        <v>1</v>
      </c>
      <c r="L30" s="7">
        <v>1.7241379310344827</v>
      </c>
      <c r="M30" s="9"/>
      <c r="N30" s="9">
        <v>151</v>
      </c>
      <c r="O30" s="7">
        <v>100</v>
      </c>
      <c r="P30" s="9"/>
      <c r="Q30" s="9">
        <v>14</v>
      </c>
      <c r="R30" s="7">
        <v>9.2715231788079464</v>
      </c>
    </row>
    <row r="31" spans="1:18" s="619" customFormat="1" ht="10" customHeight="1">
      <c r="A31" s="599" t="s">
        <v>53</v>
      </c>
      <c r="B31" s="9">
        <v>5713</v>
      </c>
      <c r="C31" s="7">
        <v>61.815624323739449</v>
      </c>
      <c r="D31" s="7"/>
      <c r="E31" s="9">
        <v>147</v>
      </c>
      <c r="F31" s="7">
        <v>2.5730789427621215</v>
      </c>
      <c r="G31" s="9"/>
      <c r="H31" s="9">
        <v>3529</v>
      </c>
      <c r="I31" s="7">
        <v>38.184375676260551</v>
      </c>
      <c r="J31" s="9"/>
      <c r="K31" s="9">
        <v>69</v>
      </c>
      <c r="L31" s="7">
        <v>1.9552281099461604</v>
      </c>
      <c r="M31" s="9"/>
      <c r="N31" s="9">
        <v>9242</v>
      </c>
      <c r="O31" s="7">
        <v>100</v>
      </c>
      <c r="P31" s="9"/>
      <c r="Q31" s="9">
        <v>216</v>
      </c>
      <c r="R31" s="7">
        <v>2.3371564596407706</v>
      </c>
    </row>
    <row r="32" spans="1:18" s="619" customFormat="1" ht="10" customHeight="1">
      <c r="A32" s="599" t="s">
        <v>54</v>
      </c>
      <c r="B32" s="9">
        <v>5824</v>
      </c>
      <c r="C32" s="7">
        <v>82.586500283607492</v>
      </c>
      <c r="D32" s="7"/>
      <c r="E32" s="9">
        <v>240</v>
      </c>
      <c r="F32" s="7">
        <v>4.1208791208791204</v>
      </c>
      <c r="G32" s="9"/>
      <c r="H32" s="9">
        <v>1228</v>
      </c>
      <c r="I32" s="7">
        <v>17.413499716392515</v>
      </c>
      <c r="J32" s="9"/>
      <c r="K32" s="9">
        <v>82</v>
      </c>
      <c r="L32" s="7">
        <v>6.677524429967427</v>
      </c>
      <c r="M32" s="9"/>
      <c r="N32" s="9">
        <v>7052</v>
      </c>
      <c r="O32" s="7">
        <v>100</v>
      </c>
      <c r="P32" s="9"/>
      <c r="Q32" s="9">
        <v>322</v>
      </c>
      <c r="R32" s="7">
        <v>4.5660805445263755</v>
      </c>
    </row>
    <row r="33" spans="1:18" s="619" customFormat="1" ht="10" customHeight="1">
      <c r="A33" s="599" t="s">
        <v>55</v>
      </c>
      <c r="B33" s="9">
        <v>957</v>
      </c>
      <c r="C33" s="7">
        <v>89.43925233644859</v>
      </c>
      <c r="D33" s="7"/>
      <c r="E33" s="9">
        <v>32</v>
      </c>
      <c r="F33" s="7">
        <v>3.343782654127482</v>
      </c>
      <c r="G33" s="9"/>
      <c r="H33" s="9">
        <v>113</v>
      </c>
      <c r="I33" s="7">
        <v>10.560747663551401</v>
      </c>
      <c r="J33" s="9"/>
      <c r="K33" s="9">
        <v>8</v>
      </c>
      <c r="L33" s="7">
        <v>7.0796460176991154</v>
      </c>
      <c r="M33" s="9"/>
      <c r="N33" s="9">
        <v>1070</v>
      </c>
      <c r="O33" s="7">
        <v>99.999999999999986</v>
      </c>
      <c r="P33" s="9"/>
      <c r="Q33" s="9">
        <v>40</v>
      </c>
      <c r="R33" s="7">
        <v>3.7383177570093453</v>
      </c>
    </row>
    <row r="34" spans="1:18" s="619" customFormat="1" ht="10" customHeight="1">
      <c r="A34" s="599" t="s">
        <v>103</v>
      </c>
      <c r="B34" s="9">
        <v>2299</v>
      </c>
      <c r="C34" s="7">
        <v>75.94978526593988</v>
      </c>
      <c r="D34" s="7"/>
      <c r="E34" s="9">
        <v>53</v>
      </c>
      <c r="F34" s="7">
        <v>2.3053501522401043</v>
      </c>
      <c r="G34" s="9"/>
      <c r="H34" s="9">
        <v>728</v>
      </c>
      <c r="I34" s="7">
        <v>24.050214734060127</v>
      </c>
      <c r="J34" s="9"/>
      <c r="K34" s="9">
        <v>58</v>
      </c>
      <c r="L34" s="7">
        <v>7.9670329670329663</v>
      </c>
      <c r="M34" s="9"/>
      <c r="N34" s="9">
        <v>3027</v>
      </c>
      <c r="O34" s="7">
        <v>100</v>
      </c>
      <c r="P34" s="9"/>
      <c r="Q34" s="9">
        <v>111</v>
      </c>
      <c r="R34" s="7">
        <v>3.6669970267591676</v>
      </c>
    </row>
    <row r="35" spans="1:18" s="619" customFormat="1" ht="10" customHeight="1">
      <c r="A35" s="599" t="s">
        <v>134</v>
      </c>
      <c r="B35" s="9">
        <v>7299</v>
      </c>
      <c r="C35" s="7">
        <v>97.567170164416524</v>
      </c>
      <c r="D35" s="7"/>
      <c r="E35" s="9">
        <v>126</v>
      </c>
      <c r="F35" s="7">
        <v>1.726263871763255</v>
      </c>
      <c r="G35" s="9"/>
      <c r="H35" s="9">
        <v>182</v>
      </c>
      <c r="I35" s="7">
        <v>2.4328298355834779</v>
      </c>
      <c r="J35" s="9"/>
      <c r="K35" s="9">
        <v>7</v>
      </c>
      <c r="L35" s="7">
        <v>3.8461538461538463</v>
      </c>
      <c r="M35" s="9"/>
      <c r="N35" s="9">
        <v>7481</v>
      </c>
      <c r="O35" s="7">
        <v>100</v>
      </c>
      <c r="P35" s="9"/>
      <c r="Q35" s="9">
        <v>133</v>
      </c>
      <c r="R35" s="7">
        <v>1.7778371875417727</v>
      </c>
    </row>
    <row r="36" spans="1:18" s="619" customFormat="1" ht="20.149999999999999" customHeight="1">
      <c r="A36" s="599" t="s">
        <v>56</v>
      </c>
      <c r="B36" s="9">
        <v>9348</v>
      </c>
      <c r="C36" s="7">
        <v>91.39616738365271</v>
      </c>
      <c r="D36" s="7"/>
      <c r="E36" s="9">
        <v>99</v>
      </c>
      <c r="F36" s="7">
        <v>1.0590500641848524</v>
      </c>
      <c r="G36" s="9"/>
      <c r="H36" s="9">
        <v>880</v>
      </c>
      <c r="I36" s="7">
        <v>8.6038326163472814</v>
      </c>
      <c r="J36" s="9"/>
      <c r="K36" s="9">
        <v>13</v>
      </c>
      <c r="L36" s="7">
        <v>1.4772727272727273</v>
      </c>
      <c r="M36" s="9"/>
      <c r="N36" s="9">
        <v>10228</v>
      </c>
      <c r="O36" s="7">
        <v>99.999999999999986</v>
      </c>
      <c r="P36" s="9"/>
      <c r="Q36" s="9">
        <v>112</v>
      </c>
      <c r="R36" s="7">
        <v>1.0950332420805631</v>
      </c>
    </row>
    <row r="37" spans="1:18" s="619" customFormat="1" ht="10" customHeight="1">
      <c r="A37" s="599" t="s">
        <v>57</v>
      </c>
      <c r="B37" s="9">
        <v>151</v>
      </c>
      <c r="C37" s="7">
        <v>9.8371335504886002</v>
      </c>
      <c r="D37" s="7"/>
      <c r="E37" s="9">
        <v>11</v>
      </c>
      <c r="F37" s="7">
        <v>7.2847682119205297</v>
      </c>
      <c r="G37" s="9"/>
      <c r="H37" s="9">
        <v>1384</v>
      </c>
      <c r="I37" s="7">
        <v>90.162866449511398</v>
      </c>
      <c r="J37" s="9"/>
      <c r="K37" s="9">
        <v>75</v>
      </c>
      <c r="L37" s="7">
        <v>5.4190751445086702</v>
      </c>
      <c r="M37" s="9"/>
      <c r="N37" s="9">
        <v>1535</v>
      </c>
      <c r="O37" s="7">
        <v>100</v>
      </c>
      <c r="P37" s="9"/>
      <c r="Q37" s="9">
        <v>86</v>
      </c>
      <c r="R37" s="7">
        <v>5.6026058631921822</v>
      </c>
    </row>
    <row r="38" spans="1:18" s="619" customFormat="1" ht="10" customHeight="1">
      <c r="A38" s="599" t="s">
        <v>58</v>
      </c>
      <c r="B38" s="9">
        <v>2460</v>
      </c>
      <c r="C38" s="7">
        <v>92.031425364758704</v>
      </c>
      <c r="D38" s="7"/>
      <c r="E38" s="9">
        <v>71</v>
      </c>
      <c r="F38" s="7">
        <v>2.8861788617886179</v>
      </c>
      <c r="G38" s="9"/>
      <c r="H38" s="9">
        <v>213</v>
      </c>
      <c r="I38" s="7">
        <v>7.9685746352413016</v>
      </c>
      <c r="J38" s="9"/>
      <c r="K38" s="9">
        <v>8</v>
      </c>
      <c r="L38" s="7">
        <v>3.755868544600939</v>
      </c>
      <c r="M38" s="9"/>
      <c r="N38" s="9">
        <v>2673</v>
      </c>
      <c r="O38" s="7">
        <v>100</v>
      </c>
      <c r="P38" s="9"/>
      <c r="Q38" s="9">
        <v>79</v>
      </c>
      <c r="R38" s="7">
        <v>2.9554807332585109</v>
      </c>
    </row>
    <row r="39" spans="1:18" s="619" customFormat="1" ht="10" customHeight="1">
      <c r="A39" s="599" t="s">
        <v>59</v>
      </c>
      <c r="B39" s="9">
        <v>3524</v>
      </c>
      <c r="C39" s="7">
        <v>82.278776558487039</v>
      </c>
      <c r="D39" s="7"/>
      <c r="E39" s="9">
        <v>69</v>
      </c>
      <c r="F39" s="7">
        <v>1.9580022701475595</v>
      </c>
      <c r="G39" s="9"/>
      <c r="H39" s="9">
        <v>759</v>
      </c>
      <c r="I39" s="7">
        <v>17.721223441512958</v>
      </c>
      <c r="J39" s="9"/>
      <c r="K39" s="9">
        <v>32</v>
      </c>
      <c r="L39" s="7">
        <v>4.2160737812911728</v>
      </c>
      <c r="M39" s="9"/>
      <c r="N39" s="9">
        <v>4283</v>
      </c>
      <c r="O39" s="7">
        <v>100</v>
      </c>
      <c r="P39" s="9"/>
      <c r="Q39" s="9">
        <v>101</v>
      </c>
      <c r="R39" s="7">
        <v>2.3581601681064672</v>
      </c>
    </row>
    <row r="40" spans="1:18" s="619" customFormat="1" ht="3" customHeight="1">
      <c r="A40" s="642"/>
      <c r="B40" s="643"/>
      <c r="C40" s="643"/>
      <c r="D40" s="643"/>
      <c r="E40" s="643"/>
      <c r="F40" s="643"/>
      <c r="G40" s="643"/>
      <c r="H40" s="643"/>
      <c r="I40" s="643"/>
      <c r="J40" s="643"/>
      <c r="K40" s="643"/>
      <c r="L40" s="643"/>
      <c r="M40" s="643"/>
      <c r="N40" s="643"/>
      <c r="O40" s="643"/>
      <c r="P40" s="643"/>
      <c r="Q40" s="643"/>
      <c r="R40" s="643"/>
    </row>
    <row r="41" spans="1:18" s="619" customFormat="1" ht="10" customHeight="1">
      <c r="A41" s="641"/>
      <c r="B41" s="977" t="s">
        <v>96</v>
      </c>
      <c r="C41" s="977"/>
      <c r="D41" s="977"/>
      <c r="E41" s="977"/>
      <c r="F41" s="977"/>
      <c r="G41" s="977"/>
      <c r="H41" s="977"/>
      <c r="I41" s="977"/>
      <c r="J41" s="977"/>
      <c r="K41" s="977"/>
      <c r="L41" s="977"/>
      <c r="M41" s="977"/>
      <c r="N41" s="977"/>
      <c r="O41" s="977"/>
      <c r="P41" s="977"/>
      <c r="Q41" s="977"/>
      <c r="R41" s="977"/>
    </row>
    <row r="42" spans="1:18" s="619" customFormat="1" ht="3" customHeight="1">
      <c r="A42" s="642"/>
      <c r="B42" s="643"/>
      <c r="C42" s="643"/>
      <c r="D42" s="643"/>
      <c r="E42" s="643"/>
      <c r="F42" s="643"/>
      <c r="G42" s="643"/>
      <c r="H42" s="643"/>
      <c r="I42" s="643"/>
      <c r="J42" s="643"/>
      <c r="K42" s="643"/>
      <c r="L42" s="643"/>
      <c r="M42" s="643"/>
      <c r="N42" s="643"/>
      <c r="O42" s="643"/>
      <c r="P42" s="643"/>
      <c r="Q42" s="643"/>
      <c r="R42" s="643"/>
    </row>
    <row r="43" spans="1:18" s="619" customFormat="1" ht="10" customHeight="1">
      <c r="A43" s="598" t="s">
        <v>123</v>
      </c>
      <c r="B43" s="9">
        <v>6259</v>
      </c>
      <c r="C43" s="7">
        <v>64.221218961625283</v>
      </c>
      <c r="D43" s="7"/>
      <c r="E43" s="9">
        <v>252</v>
      </c>
      <c r="F43" s="7">
        <v>4.0262022687330239</v>
      </c>
      <c r="G43" s="9"/>
      <c r="H43" s="9">
        <v>3487</v>
      </c>
      <c r="I43" s="7">
        <v>35.778781038374717</v>
      </c>
      <c r="J43" s="9"/>
      <c r="K43" s="9">
        <v>192</v>
      </c>
      <c r="L43" s="7">
        <v>5.5061657585316892</v>
      </c>
      <c r="M43" s="9"/>
      <c r="N43" s="9">
        <v>9746</v>
      </c>
      <c r="O43" s="7">
        <v>100</v>
      </c>
      <c r="P43" s="9"/>
      <c r="Q43" s="9">
        <v>444</v>
      </c>
      <c r="R43" s="7">
        <v>4.5557151651959771</v>
      </c>
    </row>
    <row r="44" spans="1:18" s="619" customFormat="1" ht="10" customHeight="1">
      <c r="A44" s="598" t="s">
        <v>60</v>
      </c>
      <c r="B44" s="9">
        <v>2921</v>
      </c>
      <c r="C44" s="7">
        <v>60.140004117768164</v>
      </c>
      <c r="D44" s="7"/>
      <c r="E44" s="9">
        <v>108</v>
      </c>
      <c r="F44" s="7">
        <v>3.6973639164669634</v>
      </c>
      <c r="G44" s="9"/>
      <c r="H44" s="9">
        <v>1936</v>
      </c>
      <c r="I44" s="7">
        <v>39.859995882231829</v>
      </c>
      <c r="J44" s="9"/>
      <c r="K44" s="9">
        <v>92</v>
      </c>
      <c r="L44" s="7">
        <v>4.7520661157024797</v>
      </c>
      <c r="M44" s="9"/>
      <c r="N44" s="9">
        <v>4857</v>
      </c>
      <c r="O44" s="7">
        <v>100</v>
      </c>
      <c r="P44" s="9"/>
      <c r="Q44" s="9">
        <v>200</v>
      </c>
      <c r="R44" s="7">
        <v>4.1177681696520487</v>
      </c>
    </row>
    <row r="45" spans="1:18" s="619" customFormat="1" ht="10" customHeight="1">
      <c r="A45" s="598" t="s">
        <v>61</v>
      </c>
      <c r="B45" s="9">
        <v>1788</v>
      </c>
      <c r="C45" s="7">
        <v>57.362848893166507</v>
      </c>
      <c r="D45" s="7"/>
      <c r="E45" s="9">
        <v>81</v>
      </c>
      <c r="F45" s="7">
        <v>4.5302013422818792</v>
      </c>
      <c r="G45" s="9"/>
      <c r="H45" s="9">
        <v>1329</v>
      </c>
      <c r="I45" s="7">
        <v>42.637151106833493</v>
      </c>
      <c r="J45" s="9"/>
      <c r="K45" s="9">
        <v>75</v>
      </c>
      <c r="L45" s="7">
        <v>5.6433408577878108</v>
      </c>
      <c r="M45" s="9"/>
      <c r="N45" s="9">
        <v>3117</v>
      </c>
      <c r="O45" s="7">
        <v>100</v>
      </c>
      <c r="P45" s="9"/>
      <c r="Q45" s="9">
        <v>156</v>
      </c>
      <c r="R45" s="7">
        <v>5.0048123195380168</v>
      </c>
    </row>
    <row r="46" spans="1:18" s="619" customFormat="1" ht="10" customHeight="1">
      <c r="A46" s="620" t="s">
        <v>124</v>
      </c>
      <c r="B46" s="9">
        <v>924</v>
      </c>
      <c r="C46" s="7">
        <v>79.041916167664667</v>
      </c>
      <c r="D46" s="7"/>
      <c r="E46" s="9">
        <v>22</v>
      </c>
      <c r="F46" s="7">
        <v>2.3809523809523809</v>
      </c>
      <c r="G46" s="9"/>
      <c r="H46" s="9">
        <v>245</v>
      </c>
      <c r="I46" s="7">
        <v>20.958083832335326</v>
      </c>
      <c r="J46" s="9"/>
      <c r="K46" s="9">
        <v>10</v>
      </c>
      <c r="L46" s="7">
        <v>4.0816326530612246</v>
      </c>
      <c r="M46" s="9"/>
      <c r="N46" s="9">
        <v>1169</v>
      </c>
      <c r="O46" s="7">
        <v>100</v>
      </c>
      <c r="P46" s="9"/>
      <c r="Q46" s="9">
        <v>32</v>
      </c>
      <c r="R46" s="7">
        <v>2.737382378100941</v>
      </c>
    </row>
    <row r="47" spans="1:18" s="619" customFormat="1" ht="10" customHeight="1">
      <c r="A47" s="644" t="s">
        <v>62</v>
      </c>
      <c r="B47" s="9">
        <v>28716</v>
      </c>
      <c r="C47" s="7">
        <v>69.143531338036652</v>
      </c>
      <c r="D47" s="7"/>
      <c r="E47" s="9">
        <v>1239</v>
      </c>
      <c r="F47" s="7">
        <v>4.3146677810279987</v>
      </c>
      <c r="G47" s="9"/>
      <c r="H47" s="9">
        <v>12815</v>
      </c>
      <c r="I47" s="7">
        <v>30.856468661963355</v>
      </c>
      <c r="J47" s="9"/>
      <c r="K47" s="9">
        <v>584</v>
      </c>
      <c r="L47" s="7">
        <v>4.5571595786188057</v>
      </c>
      <c r="M47" s="9"/>
      <c r="N47" s="9">
        <v>41531</v>
      </c>
      <c r="O47" s="7">
        <v>100</v>
      </c>
      <c r="P47" s="9"/>
      <c r="Q47" s="9">
        <v>1823</v>
      </c>
      <c r="R47" s="7">
        <v>4.3894921865594378</v>
      </c>
    </row>
    <row r="48" spans="1:18" s="619" customFormat="1" ht="10" customHeight="1">
      <c r="A48" s="599" t="s">
        <v>63</v>
      </c>
      <c r="B48" s="9">
        <v>273</v>
      </c>
      <c r="C48" s="7">
        <v>78.223495702005735</v>
      </c>
      <c r="D48" s="7"/>
      <c r="E48" s="9">
        <v>6</v>
      </c>
      <c r="F48" s="7">
        <v>2.197802197802198</v>
      </c>
      <c r="G48" s="9"/>
      <c r="H48" s="9">
        <v>76</v>
      </c>
      <c r="I48" s="7">
        <v>21.776504297994272</v>
      </c>
      <c r="J48" s="9"/>
      <c r="K48" s="9">
        <v>2</v>
      </c>
      <c r="L48" s="7">
        <v>2.6315789473684208</v>
      </c>
      <c r="M48" s="9"/>
      <c r="N48" s="9">
        <v>349</v>
      </c>
      <c r="O48" s="7">
        <v>100</v>
      </c>
      <c r="P48" s="9"/>
      <c r="Q48" s="9">
        <v>8</v>
      </c>
      <c r="R48" s="7">
        <v>2.2922636103151861</v>
      </c>
    </row>
    <row r="49" spans="1:18" s="637" customFormat="1" ht="10" customHeight="1">
      <c r="A49" s="637" t="s">
        <v>0</v>
      </c>
      <c r="B49" s="11">
        <v>40881</v>
      </c>
      <c r="C49" s="15">
        <v>67.272787111849794</v>
      </c>
      <c r="D49" s="15"/>
      <c r="E49" s="11">
        <v>1708</v>
      </c>
      <c r="F49" s="15">
        <v>4.1779799907047286</v>
      </c>
      <c r="G49" s="645"/>
      <c r="H49" s="645">
        <v>19888</v>
      </c>
      <c r="I49" s="15">
        <v>32.727212888150206</v>
      </c>
      <c r="J49" s="645"/>
      <c r="K49" s="645">
        <v>955</v>
      </c>
      <c r="L49" s="15">
        <v>4.8018905872888169</v>
      </c>
      <c r="M49" s="645"/>
      <c r="N49" s="645">
        <v>60769</v>
      </c>
      <c r="O49" s="15">
        <v>100</v>
      </c>
      <c r="P49" s="645"/>
      <c r="Q49" s="645">
        <v>2663</v>
      </c>
      <c r="R49" s="15">
        <v>4.3821685398805315</v>
      </c>
    </row>
    <row r="50" spans="1:18" ht="3" customHeight="1">
      <c r="A50" s="646"/>
      <c r="B50" s="646"/>
      <c r="C50" s="646"/>
      <c r="D50" s="646"/>
      <c r="E50" s="646"/>
      <c r="F50" s="647"/>
      <c r="G50" s="646"/>
      <c r="H50" s="646"/>
      <c r="I50" s="646"/>
      <c r="J50" s="646"/>
      <c r="K50" s="646"/>
      <c r="L50" s="646"/>
      <c r="M50" s="646"/>
      <c r="N50" s="646"/>
      <c r="O50" s="648"/>
      <c r="P50" s="646"/>
      <c r="Q50" s="648"/>
      <c r="R50" s="648"/>
    </row>
    <row r="51" spans="1:18" ht="3" customHeight="1"/>
    <row r="52" spans="1:18" ht="10" customHeight="1">
      <c r="A52" s="628" t="s">
        <v>38</v>
      </c>
      <c r="B52" s="649"/>
      <c r="C52" s="649"/>
      <c r="D52" s="649"/>
      <c r="E52" s="649"/>
      <c r="F52" s="649"/>
      <c r="G52" s="649"/>
      <c r="H52" s="649"/>
      <c r="I52" s="649"/>
      <c r="J52" s="649"/>
      <c r="K52" s="649"/>
      <c r="L52" s="649"/>
      <c r="M52" s="649"/>
      <c r="N52" s="649"/>
      <c r="O52" s="649"/>
      <c r="P52" s="649"/>
      <c r="Q52" s="649"/>
      <c r="R52" s="649"/>
    </row>
    <row r="53" spans="1:18" ht="30" customHeight="1">
      <c r="A53" s="985" t="s">
        <v>101</v>
      </c>
      <c r="B53" s="985"/>
      <c r="C53" s="985"/>
      <c r="D53" s="985"/>
      <c r="E53" s="985"/>
      <c r="F53" s="985"/>
      <c r="G53" s="985"/>
      <c r="H53" s="985"/>
      <c r="I53" s="985"/>
      <c r="J53" s="985"/>
      <c r="K53" s="985"/>
      <c r="L53" s="985"/>
      <c r="M53" s="985"/>
      <c r="N53" s="985"/>
      <c r="O53" s="985"/>
      <c r="P53" s="985"/>
      <c r="Q53" s="985"/>
      <c r="R53" s="985"/>
    </row>
    <row r="54" spans="1:18" ht="10" customHeight="1">
      <c r="A54" s="986" t="s">
        <v>118</v>
      </c>
      <c r="B54" s="986"/>
      <c r="C54" s="986"/>
      <c r="D54" s="986"/>
      <c r="E54" s="986"/>
      <c r="F54" s="986"/>
      <c r="G54" s="986"/>
      <c r="H54" s="986"/>
      <c r="I54" s="986"/>
      <c r="J54" s="986"/>
      <c r="K54" s="986"/>
      <c r="L54" s="986"/>
      <c r="M54" s="986"/>
      <c r="N54" s="986"/>
      <c r="O54" s="986"/>
      <c r="P54" s="986"/>
      <c r="Q54" s="986"/>
      <c r="R54" s="986"/>
    </row>
    <row r="55" spans="1:18" ht="20.149999999999999" customHeight="1">
      <c r="A55" s="986" t="s">
        <v>125</v>
      </c>
      <c r="B55" s="986"/>
      <c r="C55" s="986"/>
      <c r="D55" s="986"/>
      <c r="E55" s="986"/>
      <c r="F55" s="986"/>
      <c r="G55" s="986"/>
      <c r="H55" s="986"/>
      <c r="I55" s="986"/>
      <c r="J55" s="986"/>
      <c r="K55" s="986"/>
      <c r="L55" s="986"/>
      <c r="M55" s="986"/>
      <c r="N55" s="986"/>
      <c r="O55" s="986"/>
      <c r="P55" s="986"/>
      <c r="Q55" s="986"/>
      <c r="R55" s="986"/>
    </row>
    <row r="56" spans="1:18" ht="20.149999999999999" customHeight="1">
      <c r="A56" s="986" t="s">
        <v>126</v>
      </c>
      <c r="B56" s="986"/>
      <c r="C56" s="986"/>
      <c r="D56" s="986"/>
      <c r="E56" s="986"/>
      <c r="F56" s="986"/>
      <c r="G56" s="986"/>
      <c r="H56" s="986"/>
      <c r="I56" s="986"/>
      <c r="J56" s="986"/>
      <c r="K56" s="986"/>
      <c r="L56" s="986"/>
      <c r="M56" s="986"/>
      <c r="N56" s="986"/>
      <c r="O56" s="986"/>
      <c r="P56" s="986"/>
      <c r="Q56" s="986"/>
      <c r="R56" s="986"/>
    </row>
    <row r="57" spans="1:18">
      <c r="B57" s="9"/>
      <c r="C57" s="9"/>
      <c r="D57" s="9"/>
      <c r="E57" s="9"/>
      <c r="F57" s="9"/>
      <c r="G57" s="9"/>
      <c r="H57" s="9"/>
      <c r="I57" s="9"/>
      <c r="J57" s="9"/>
      <c r="K57" s="9"/>
      <c r="L57" s="9"/>
      <c r="M57" s="9"/>
      <c r="N57" s="9"/>
      <c r="O57" s="9"/>
      <c r="P57" s="9"/>
      <c r="Q57" s="9"/>
      <c r="R57" s="9"/>
    </row>
  </sheetData>
  <mergeCells count="20">
    <mergeCell ref="B19:R19"/>
    <mergeCell ref="A8:A10"/>
    <mergeCell ref="B8:F8"/>
    <mergeCell ref="H8:L8"/>
    <mergeCell ref="N8:R8"/>
    <mergeCell ref="B9:B10"/>
    <mergeCell ref="C9:C10"/>
    <mergeCell ref="E9:F9"/>
    <mergeCell ref="H9:H10"/>
    <mergeCell ref="I9:I10"/>
    <mergeCell ref="K9:L9"/>
    <mergeCell ref="N9:N10"/>
    <mergeCell ref="O9:O10"/>
    <mergeCell ref="Q9:R9"/>
    <mergeCell ref="B17:R17"/>
    <mergeCell ref="B41:R41"/>
    <mergeCell ref="A53:R53"/>
    <mergeCell ref="A54:R54"/>
    <mergeCell ref="A55:R55"/>
    <mergeCell ref="A56:R56"/>
  </mergeCells>
  <pageMargins left="0.59055118110236227" right="0.59055118110236227" top="0.78740157480314965" bottom="0.78740157480314965" header="0" footer="0"/>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R43"/>
  <sheetViews>
    <sheetView workbookViewId="0">
      <selection activeCell="A4" sqref="A4"/>
    </sheetView>
  </sheetViews>
  <sheetFormatPr defaultColWidth="9.1796875" defaultRowHeight="9"/>
  <cols>
    <col min="1" max="1" width="20.81640625" style="23" customWidth="1"/>
    <col min="2" max="2" width="6.26953125" style="23" bestFit="1" customWidth="1"/>
    <col min="3" max="3" width="5" style="23" customWidth="1"/>
    <col min="4" max="4" width="0.81640625" style="23" customWidth="1"/>
    <col min="5" max="6" width="5.453125" style="23" bestFit="1" customWidth="1"/>
    <col min="7" max="7" width="0.81640625" style="23" customWidth="1"/>
    <col min="8" max="8" width="5.7265625" style="23" bestFit="1" customWidth="1"/>
    <col min="9" max="9" width="5" style="23" customWidth="1"/>
    <col min="10" max="10" width="0.81640625" style="23" customWidth="1"/>
    <col min="11" max="11" width="4.81640625" style="23" bestFit="1" customWidth="1"/>
    <col min="12" max="12" width="5.453125" style="23" bestFit="1" customWidth="1"/>
    <col min="13" max="13" width="0.81640625" style="23" customWidth="1"/>
    <col min="14" max="14" width="6.26953125" style="23" bestFit="1" customWidth="1"/>
    <col min="15" max="15" width="5" style="23" customWidth="1"/>
    <col min="16" max="16" width="0.81640625" style="23" customWidth="1"/>
    <col min="17" max="17" width="5.7265625" style="23" customWidth="1"/>
    <col min="18" max="18" width="5.453125" style="23" bestFit="1" customWidth="1"/>
    <col min="19" max="16384" width="9.1796875" style="23"/>
  </cols>
  <sheetData>
    <row r="1" spans="1:18" s="6" customFormat="1" ht="12.75" customHeight="1"/>
    <row r="2" spans="1:18" s="6" customFormat="1" ht="12.75" customHeight="1"/>
    <row r="3" spans="1:18" s="1" customFormat="1" ht="12.75" customHeight="1">
      <c r="A3" s="64"/>
    </row>
    <row r="4" spans="1:18" s="3" customFormat="1" ht="12" customHeight="1">
      <c r="A4" s="2" t="s">
        <v>74</v>
      </c>
      <c r="B4" s="2"/>
      <c r="C4" s="2"/>
      <c r="D4" s="2"/>
      <c r="E4" s="2"/>
      <c r="F4" s="2"/>
      <c r="G4" s="2"/>
      <c r="H4" s="2"/>
      <c r="I4" s="2"/>
      <c r="J4" s="2"/>
      <c r="K4" s="2"/>
      <c r="L4" s="2"/>
      <c r="M4" s="2"/>
      <c r="P4" s="2"/>
    </row>
    <row r="5" spans="1:18" s="3" customFormat="1" ht="24" customHeight="1">
      <c r="A5" s="993" t="s">
        <v>175</v>
      </c>
      <c r="B5" s="994"/>
      <c r="C5" s="994"/>
      <c r="D5" s="994"/>
      <c r="E5" s="994"/>
      <c r="F5" s="994"/>
      <c r="G5" s="994"/>
      <c r="H5" s="994"/>
      <c r="I5" s="994"/>
      <c r="J5" s="994"/>
      <c r="K5" s="994"/>
      <c r="L5" s="994"/>
      <c r="M5" s="994"/>
      <c r="N5" s="994"/>
      <c r="O5" s="994"/>
      <c r="P5" s="994"/>
      <c r="Q5" s="994"/>
      <c r="R5" s="994"/>
    </row>
    <row r="6" spans="1:18" s="3" customFormat="1" ht="12" customHeight="1">
      <c r="A6" s="74" t="s">
        <v>552</v>
      </c>
    </row>
    <row r="7" spans="1:18" s="63" customFormat="1" ht="6" customHeight="1">
      <c r="A7" s="4"/>
      <c r="B7" s="5"/>
      <c r="C7" s="5"/>
      <c r="D7" s="5"/>
      <c r="E7" s="5"/>
      <c r="F7" s="5"/>
      <c r="G7" s="5"/>
      <c r="H7" s="5"/>
      <c r="I7" s="5"/>
      <c r="J7" s="5"/>
      <c r="K7" s="5"/>
      <c r="L7" s="5"/>
      <c r="M7" s="5"/>
      <c r="N7" s="5"/>
      <c r="O7" s="5"/>
      <c r="P7" s="5"/>
      <c r="Q7" s="5"/>
      <c r="R7" s="5"/>
    </row>
    <row r="8" spans="1:18" ht="15" customHeight="1">
      <c r="A8" s="996" t="s">
        <v>65</v>
      </c>
      <c r="B8" s="999" t="s">
        <v>41</v>
      </c>
      <c r="C8" s="999"/>
      <c r="D8" s="999"/>
      <c r="E8" s="999"/>
      <c r="F8" s="999"/>
      <c r="G8" s="22"/>
      <c r="H8" s="999" t="s">
        <v>29</v>
      </c>
      <c r="I8" s="999"/>
      <c r="J8" s="999"/>
      <c r="K8" s="999"/>
      <c r="L8" s="999"/>
      <c r="M8" s="22"/>
      <c r="N8" s="999" t="s">
        <v>0</v>
      </c>
      <c r="O8" s="999"/>
      <c r="P8" s="999"/>
      <c r="Q8" s="999"/>
      <c r="R8" s="999"/>
    </row>
    <row r="9" spans="1:18" ht="15" customHeight="1">
      <c r="A9" s="997"/>
      <c r="B9" s="1000" t="s">
        <v>42</v>
      </c>
      <c r="C9" s="1002" t="s">
        <v>43</v>
      </c>
      <c r="D9" s="24"/>
      <c r="E9" s="999" t="s">
        <v>113</v>
      </c>
      <c r="F9" s="999"/>
      <c r="G9" s="24"/>
      <c r="H9" s="1000" t="s">
        <v>42</v>
      </c>
      <c r="I9" s="1002" t="s">
        <v>43</v>
      </c>
      <c r="J9" s="24"/>
      <c r="K9" s="999" t="s">
        <v>113</v>
      </c>
      <c r="L9" s="999"/>
      <c r="M9" s="24"/>
      <c r="N9" s="1000" t="s">
        <v>42</v>
      </c>
      <c r="O9" s="1002" t="s">
        <v>43</v>
      </c>
      <c r="P9" s="24"/>
      <c r="Q9" s="999" t="s">
        <v>113</v>
      </c>
      <c r="R9" s="999"/>
    </row>
    <row r="10" spans="1:18" ht="15" customHeight="1">
      <c r="A10" s="998"/>
      <c r="B10" s="1001"/>
      <c r="C10" s="1001"/>
      <c r="D10" s="25"/>
      <c r="E10" s="96" t="s">
        <v>0</v>
      </c>
      <c r="F10" s="65" t="s">
        <v>43</v>
      </c>
      <c r="G10" s="25"/>
      <c r="H10" s="1001"/>
      <c r="I10" s="1001"/>
      <c r="J10" s="25"/>
      <c r="K10" s="96" t="s">
        <v>0</v>
      </c>
      <c r="L10" s="65" t="s">
        <v>43</v>
      </c>
      <c r="M10" s="25"/>
      <c r="N10" s="1001"/>
      <c r="O10" s="1001"/>
      <c r="P10" s="25"/>
      <c r="Q10" s="96" t="s">
        <v>0</v>
      </c>
      <c r="R10" s="65" t="s">
        <v>43</v>
      </c>
    </row>
    <row r="11" spans="1:18" ht="3" customHeight="1">
      <c r="A11" s="26"/>
      <c r="B11" s="27"/>
      <c r="C11" s="27"/>
      <c r="D11" s="27"/>
      <c r="E11" s="27"/>
      <c r="F11" s="27"/>
      <c r="G11" s="27"/>
      <c r="H11" s="27"/>
      <c r="I11" s="27"/>
      <c r="J11" s="27"/>
      <c r="K11" s="27"/>
      <c r="L11" s="27"/>
      <c r="M11" s="27"/>
      <c r="N11" s="27"/>
      <c r="P11" s="27"/>
    </row>
    <row r="12" spans="1:18" ht="10" customHeight="1">
      <c r="A12" s="42" t="s">
        <v>119</v>
      </c>
      <c r="B12" s="31">
        <v>15913</v>
      </c>
      <c r="C12" s="29">
        <v>77.480767358067965</v>
      </c>
      <c r="D12" s="39"/>
      <c r="E12" s="31">
        <v>1777</v>
      </c>
      <c r="F12" s="29">
        <v>11.166970401558473</v>
      </c>
      <c r="G12" s="31"/>
      <c r="H12" s="31">
        <v>4625</v>
      </c>
      <c r="I12" s="29">
        <v>22.519232641932028</v>
      </c>
      <c r="J12" s="39"/>
      <c r="K12" s="31">
        <v>688</v>
      </c>
      <c r="L12" s="29">
        <v>14.875675675675677</v>
      </c>
      <c r="M12" s="39"/>
      <c r="N12" s="39">
        <v>20538</v>
      </c>
      <c r="O12" s="41">
        <v>100</v>
      </c>
      <c r="P12" s="39"/>
      <c r="Q12" s="39">
        <v>2465</v>
      </c>
      <c r="R12" s="29">
        <v>12.002142370240531</v>
      </c>
    </row>
    <row r="13" spans="1:18" ht="10" customHeight="1">
      <c r="A13" s="55" t="s">
        <v>122</v>
      </c>
      <c r="B13" s="31">
        <v>16363</v>
      </c>
      <c r="C13" s="29">
        <v>74.894727206151586</v>
      </c>
      <c r="D13" s="39"/>
      <c r="E13" s="31">
        <v>1871</v>
      </c>
      <c r="F13" s="29">
        <v>11.434333557416123</v>
      </c>
      <c r="G13" s="31"/>
      <c r="H13" s="31">
        <v>5485</v>
      </c>
      <c r="I13" s="29">
        <v>25.10527279384841</v>
      </c>
      <c r="J13" s="39"/>
      <c r="K13" s="31">
        <v>794</v>
      </c>
      <c r="L13" s="29">
        <v>14.47584320875114</v>
      </c>
      <c r="M13" s="39"/>
      <c r="N13" s="39">
        <v>21848</v>
      </c>
      <c r="O13" s="41">
        <v>100</v>
      </c>
      <c r="P13" s="39"/>
      <c r="Q13" s="39">
        <v>2665</v>
      </c>
      <c r="R13" s="29">
        <v>12.197912852435005</v>
      </c>
    </row>
    <row r="14" spans="1:18" ht="10" customHeight="1">
      <c r="A14" s="55" t="s">
        <v>130</v>
      </c>
      <c r="B14" s="31">
        <v>15213</v>
      </c>
      <c r="C14" s="29">
        <v>74.333040164174719</v>
      </c>
      <c r="E14" s="31">
        <v>1680</v>
      </c>
      <c r="F14" s="29">
        <v>11.043186748175902</v>
      </c>
      <c r="G14" s="31"/>
      <c r="H14" s="31">
        <v>5253</v>
      </c>
      <c r="I14" s="29">
        <v>25.666959835825271</v>
      </c>
      <c r="K14" s="31">
        <v>694</v>
      </c>
      <c r="L14" s="29">
        <v>13.211498191509612</v>
      </c>
      <c r="M14" s="31"/>
      <c r="N14" s="31">
        <v>20466</v>
      </c>
      <c r="O14" s="41">
        <v>100</v>
      </c>
      <c r="P14" s="31"/>
      <c r="Q14" s="31">
        <v>2374</v>
      </c>
      <c r="R14" s="29">
        <v>11.599726375451969</v>
      </c>
    </row>
    <row r="15" spans="1:18" ht="10" customHeight="1">
      <c r="A15" s="55" t="s">
        <v>137</v>
      </c>
      <c r="B15" s="31">
        <v>15783</v>
      </c>
      <c r="C15" s="29">
        <v>74.081201595869516</v>
      </c>
      <c r="E15" s="31">
        <v>1692</v>
      </c>
      <c r="F15" s="29">
        <v>10.72039536209846</v>
      </c>
      <c r="G15" s="31"/>
      <c r="H15" s="31">
        <v>5522</v>
      </c>
      <c r="I15" s="29">
        <v>25.918798404130484</v>
      </c>
      <c r="K15" s="31">
        <v>663</v>
      </c>
      <c r="L15" s="29">
        <v>12.006519377037305</v>
      </c>
      <c r="M15" s="31"/>
      <c r="N15" s="31">
        <v>21305</v>
      </c>
      <c r="O15" s="41">
        <v>100</v>
      </c>
      <c r="P15" s="31"/>
      <c r="Q15" s="31">
        <v>2355</v>
      </c>
      <c r="R15" s="29">
        <v>11.053743252757569</v>
      </c>
    </row>
    <row r="16" spans="1:18" s="79" customFormat="1" ht="10" customHeight="1">
      <c r="A16" s="55" t="s">
        <v>556</v>
      </c>
      <c r="B16" s="31">
        <v>15716</v>
      </c>
      <c r="C16" s="29">
        <v>74.970185565043167</v>
      </c>
      <c r="D16" s="23"/>
      <c r="E16" s="31">
        <v>1689</v>
      </c>
      <c r="F16" s="29">
        <v>10.747009417154493</v>
      </c>
      <c r="G16" s="31"/>
      <c r="H16" s="31">
        <v>5247</v>
      </c>
      <c r="I16" s="29">
        <v>25.029814434956826</v>
      </c>
      <c r="J16" s="23"/>
      <c r="K16" s="31">
        <v>569</v>
      </c>
      <c r="L16" s="29">
        <v>10.844291976367447</v>
      </c>
      <c r="M16" s="31"/>
      <c r="N16" s="31">
        <v>20963</v>
      </c>
      <c r="O16" s="29">
        <v>100</v>
      </c>
      <c r="P16" s="31"/>
      <c r="Q16" s="31">
        <v>2258</v>
      </c>
      <c r="R16" s="29">
        <v>10.771359061203071</v>
      </c>
    </row>
    <row r="17" spans="1:18" ht="3" customHeight="1">
      <c r="A17" s="26"/>
      <c r="B17" s="43"/>
      <c r="C17" s="43"/>
      <c r="D17" s="44"/>
      <c r="E17" s="43"/>
      <c r="F17" s="43"/>
      <c r="G17" s="43"/>
      <c r="H17" s="43"/>
      <c r="I17" s="43"/>
      <c r="J17" s="44"/>
      <c r="K17" s="43"/>
      <c r="L17" s="44"/>
      <c r="M17" s="44"/>
      <c r="N17" s="44"/>
      <c r="O17" s="45"/>
      <c r="P17" s="44"/>
      <c r="Q17" s="46"/>
      <c r="R17" s="45"/>
    </row>
    <row r="18" spans="1:18" ht="10" customHeight="1">
      <c r="A18" s="39"/>
      <c r="B18" s="995" t="s">
        <v>555</v>
      </c>
      <c r="C18" s="995"/>
      <c r="D18" s="995"/>
      <c r="E18" s="995"/>
      <c r="F18" s="995"/>
      <c r="G18" s="995"/>
      <c r="H18" s="995"/>
      <c r="I18" s="995"/>
      <c r="J18" s="995"/>
      <c r="K18" s="995"/>
      <c r="L18" s="995"/>
      <c r="M18" s="995"/>
      <c r="N18" s="995"/>
      <c r="O18" s="995"/>
      <c r="P18" s="995"/>
      <c r="Q18" s="995"/>
      <c r="R18" s="995"/>
    </row>
    <row r="19" spans="1:18" ht="3" customHeight="1">
      <c r="A19" s="26"/>
      <c r="B19" s="27"/>
      <c r="C19" s="27"/>
      <c r="D19" s="27"/>
      <c r="E19" s="27"/>
      <c r="F19" s="27"/>
      <c r="G19" s="27"/>
      <c r="H19" s="27"/>
      <c r="I19" s="27"/>
      <c r="J19" s="27"/>
      <c r="K19" s="27"/>
      <c r="L19" s="27"/>
      <c r="M19" s="27"/>
      <c r="N19" s="27"/>
      <c r="P19" s="27"/>
    </row>
    <row r="20" spans="1:18" ht="10" customHeight="1">
      <c r="A20" s="39"/>
      <c r="B20" s="995" t="s">
        <v>142</v>
      </c>
      <c r="C20" s="995"/>
      <c r="D20" s="995"/>
      <c r="E20" s="995"/>
      <c r="F20" s="995"/>
      <c r="G20" s="995"/>
      <c r="H20" s="995"/>
      <c r="I20" s="995"/>
      <c r="J20" s="995"/>
      <c r="K20" s="995"/>
      <c r="L20" s="995"/>
      <c r="M20" s="995"/>
      <c r="N20" s="995"/>
      <c r="O20" s="995"/>
      <c r="P20" s="995"/>
      <c r="Q20" s="995"/>
      <c r="R20" s="995"/>
    </row>
    <row r="21" spans="1:18" ht="3" customHeight="1">
      <c r="A21" s="26"/>
      <c r="B21" s="27"/>
      <c r="C21" s="27"/>
      <c r="D21" s="27"/>
      <c r="E21" s="27"/>
      <c r="F21" s="27"/>
      <c r="G21" s="27"/>
      <c r="H21" s="27"/>
      <c r="I21" s="27"/>
      <c r="J21" s="27"/>
      <c r="K21" s="27"/>
      <c r="L21" s="27"/>
      <c r="M21" s="27"/>
      <c r="N21" s="27"/>
      <c r="P21" s="27"/>
    </row>
    <row r="22" spans="1:18" ht="10" customHeight="1">
      <c r="A22" s="40" t="s">
        <v>66</v>
      </c>
      <c r="B22" s="31">
        <v>3915</v>
      </c>
      <c r="C22" s="29">
        <v>24.910918808857215</v>
      </c>
      <c r="D22" s="39"/>
      <c r="E22" s="31">
        <v>458</v>
      </c>
      <c r="F22" s="29">
        <v>27.116637063351096</v>
      </c>
      <c r="G22" s="31"/>
      <c r="H22" s="31">
        <v>1143</v>
      </c>
      <c r="I22" s="29">
        <v>21.783876500857634</v>
      </c>
      <c r="J22" s="39"/>
      <c r="K22" s="31">
        <v>192</v>
      </c>
      <c r="L22" s="29">
        <v>33.743409490333917</v>
      </c>
      <c r="M22" s="39"/>
      <c r="N22" s="31">
        <v>5058</v>
      </c>
      <c r="O22" s="29">
        <v>24.128225921862327</v>
      </c>
      <c r="P22" s="39"/>
      <c r="Q22" s="31">
        <v>650</v>
      </c>
      <c r="R22" s="29">
        <v>28.786536758193094</v>
      </c>
    </row>
    <row r="23" spans="1:18" ht="10" customHeight="1">
      <c r="A23" s="47" t="s">
        <v>67</v>
      </c>
      <c r="B23" s="31">
        <v>8004</v>
      </c>
      <c r="C23" s="29">
        <v>50.928989564774753</v>
      </c>
      <c r="D23" s="39"/>
      <c r="E23" s="31">
        <v>821</v>
      </c>
      <c r="F23" s="29">
        <v>48.608644168146832</v>
      </c>
      <c r="G23" s="31"/>
      <c r="H23" s="31">
        <v>2635</v>
      </c>
      <c r="I23" s="29">
        <v>50.219172860682292</v>
      </c>
      <c r="J23" s="39"/>
      <c r="K23" s="31">
        <v>254</v>
      </c>
      <c r="L23" s="29">
        <v>44.639718804920911</v>
      </c>
      <c r="M23" s="39"/>
      <c r="N23" s="31">
        <v>10639</v>
      </c>
      <c r="O23" s="29">
        <v>50.751323760912079</v>
      </c>
      <c r="P23" s="39"/>
      <c r="Q23" s="31">
        <v>1075</v>
      </c>
      <c r="R23" s="29">
        <v>47.608503100088569</v>
      </c>
    </row>
    <row r="24" spans="1:18" ht="10" customHeight="1">
      <c r="A24" s="47" t="s">
        <v>141</v>
      </c>
      <c r="B24" s="31">
        <v>3797</v>
      </c>
      <c r="C24" s="29">
        <v>24.160091626368033</v>
      </c>
      <c r="D24" s="39"/>
      <c r="E24" s="31">
        <v>410</v>
      </c>
      <c r="F24" s="29">
        <v>24.274718768502073</v>
      </c>
      <c r="G24" s="31"/>
      <c r="H24" s="31">
        <v>1469</v>
      </c>
      <c r="I24" s="29">
        <v>27.996950638460071</v>
      </c>
      <c r="J24" s="39"/>
      <c r="K24" s="31">
        <v>123</v>
      </c>
      <c r="L24" s="29">
        <v>21.616871704745165</v>
      </c>
      <c r="M24" s="39"/>
      <c r="N24" s="31">
        <v>5266</v>
      </c>
      <c r="O24" s="29">
        <v>25.12045031722559</v>
      </c>
      <c r="P24" s="39"/>
      <c r="Q24" s="31">
        <v>533</v>
      </c>
      <c r="R24" s="29">
        <v>23.604960141718333</v>
      </c>
    </row>
    <row r="25" spans="1:18" ht="3" customHeight="1">
      <c r="A25" s="26"/>
      <c r="B25" s="27"/>
      <c r="C25" s="27"/>
      <c r="D25" s="27"/>
      <c r="E25" s="27"/>
      <c r="F25" s="27"/>
      <c r="G25" s="27"/>
      <c r="H25" s="27"/>
      <c r="I25" s="27"/>
      <c r="J25" s="27"/>
      <c r="K25" s="27"/>
      <c r="L25" s="27"/>
      <c r="M25" s="27"/>
      <c r="N25" s="27"/>
      <c r="P25" s="27"/>
    </row>
    <row r="26" spans="1:18" ht="10" customHeight="1">
      <c r="A26" s="39"/>
      <c r="B26" s="995" t="s">
        <v>143</v>
      </c>
      <c r="C26" s="995"/>
      <c r="D26" s="995"/>
      <c r="E26" s="995"/>
      <c r="F26" s="995"/>
      <c r="G26" s="995"/>
      <c r="H26" s="995"/>
      <c r="I26" s="995"/>
      <c r="J26" s="995"/>
      <c r="K26" s="995"/>
      <c r="L26" s="995"/>
      <c r="M26" s="995"/>
      <c r="N26" s="995"/>
      <c r="O26" s="995"/>
      <c r="P26" s="995"/>
      <c r="Q26" s="995"/>
      <c r="R26" s="995"/>
    </row>
    <row r="27" spans="1:18" ht="3" customHeight="1">
      <c r="A27" s="26"/>
      <c r="B27" s="27"/>
      <c r="C27" s="27"/>
      <c r="D27" s="27"/>
      <c r="E27" s="27"/>
      <c r="F27" s="27"/>
      <c r="G27" s="27"/>
      <c r="H27" s="27"/>
      <c r="I27" s="27"/>
      <c r="J27" s="27"/>
      <c r="K27" s="27"/>
      <c r="L27" s="27"/>
      <c r="M27" s="27"/>
      <c r="N27" s="27"/>
      <c r="P27" s="27"/>
    </row>
    <row r="28" spans="1:18" ht="10" customHeight="1">
      <c r="A28" s="40" t="s">
        <v>66</v>
      </c>
      <c r="B28" s="31">
        <v>1852</v>
      </c>
      <c r="C28" s="29">
        <v>11.784168999745482</v>
      </c>
      <c r="D28" s="39"/>
      <c r="E28" s="31">
        <v>269</v>
      </c>
      <c r="F28" s="29">
        <v>15.926583777383065</v>
      </c>
      <c r="G28" s="31"/>
      <c r="H28" s="31">
        <v>402</v>
      </c>
      <c r="I28" s="29">
        <v>7.6615208690680392</v>
      </c>
      <c r="J28" s="39"/>
      <c r="K28" s="31">
        <v>57</v>
      </c>
      <c r="L28" s="29">
        <v>10.017574692442881</v>
      </c>
      <c r="M28" s="39"/>
      <c r="N28" s="31">
        <v>2254</v>
      </c>
      <c r="O28" s="29">
        <v>10.752277822830701</v>
      </c>
      <c r="P28" s="39"/>
      <c r="Q28" s="31">
        <v>326</v>
      </c>
      <c r="R28" s="29">
        <v>14.437555358724536</v>
      </c>
    </row>
    <row r="29" spans="1:18" ht="10" customHeight="1">
      <c r="A29" s="47" t="s">
        <v>67</v>
      </c>
      <c r="B29" s="31">
        <v>6055</v>
      </c>
      <c r="C29" s="29">
        <v>38.527615169254261</v>
      </c>
      <c r="D29" s="77"/>
      <c r="E29" s="31">
        <v>690</v>
      </c>
      <c r="F29" s="29">
        <v>40.852575488454704</v>
      </c>
      <c r="G29" s="78"/>
      <c r="H29" s="31">
        <v>1595</v>
      </c>
      <c r="I29" s="29">
        <v>30.398322851153043</v>
      </c>
      <c r="J29" s="77"/>
      <c r="K29" s="31">
        <v>180</v>
      </c>
      <c r="L29" s="29">
        <v>31.63444639718805</v>
      </c>
      <c r="M29" s="77"/>
      <c r="N29" s="31">
        <v>7650</v>
      </c>
      <c r="O29" s="29">
        <v>36.492868387158325</v>
      </c>
      <c r="P29" s="77"/>
      <c r="Q29" s="31">
        <v>870</v>
      </c>
      <c r="R29" s="29">
        <v>38.529672276350752</v>
      </c>
    </row>
    <row r="30" spans="1:18" ht="10" customHeight="1">
      <c r="A30" s="47" t="s">
        <v>141</v>
      </c>
      <c r="B30" s="31">
        <v>7809</v>
      </c>
      <c r="C30" s="29">
        <v>49.688215831000257</v>
      </c>
      <c r="D30" s="77"/>
      <c r="E30" s="31">
        <v>730</v>
      </c>
      <c r="F30" s="29">
        <v>43.220840734162223</v>
      </c>
      <c r="G30" s="78"/>
      <c r="H30" s="31">
        <v>3250</v>
      </c>
      <c r="I30" s="29">
        <v>61.940156279778925</v>
      </c>
      <c r="J30" s="77"/>
      <c r="K30" s="31">
        <v>332</v>
      </c>
      <c r="L30" s="29">
        <v>58.347978910369072</v>
      </c>
      <c r="M30" s="77"/>
      <c r="N30" s="31">
        <v>11059</v>
      </c>
      <c r="O30" s="29">
        <v>52.754853790010969</v>
      </c>
      <c r="P30" s="77"/>
      <c r="Q30" s="31">
        <v>1062</v>
      </c>
      <c r="R30" s="29">
        <v>47.03277236492471</v>
      </c>
    </row>
    <row r="31" spans="1:18" ht="3" customHeight="1">
      <c r="A31" s="26"/>
      <c r="B31" s="43"/>
      <c r="C31" s="43"/>
      <c r="D31" s="44"/>
      <c r="E31" s="43"/>
      <c r="F31" s="43"/>
      <c r="G31" s="43"/>
      <c r="H31" s="43"/>
      <c r="I31" s="43"/>
      <c r="J31" s="44"/>
      <c r="K31" s="43"/>
      <c r="L31" s="44"/>
      <c r="M31" s="44"/>
      <c r="N31" s="44"/>
      <c r="O31" s="45"/>
      <c r="P31" s="44"/>
      <c r="Q31" s="46"/>
      <c r="R31" s="45"/>
    </row>
    <row r="32" spans="1:18" ht="10" customHeight="1">
      <c r="A32" s="39"/>
      <c r="B32" s="995" t="s">
        <v>97</v>
      </c>
      <c r="C32" s="995"/>
      <c r="D32" s="995"/>
      <c r="E32" s="995"/>
      <c r="F32" s="995"/>
      <c r="G32" s="995"/>
      <c r="H32" s="995"/>
      <c r="I32" s="995"/>
      <c r="J32" s="995"/>
      <c r="K32" s="995"/>
      <c r="L32" s="995"/>
      <c r="M32" s="995"/>
      <c r="N32" s="995"/>
      <c r="O32" s="995"/>
      <c r="P32" s="995"/>
      <c r="Q32" s="995"/>
      <c r="R32" s="995"/>
    </row>
    <row r="33" spans="1:18" ht="3" customHeight="1">
      <c r="B33" s="31"/>
      <c r="C33" s="31"/>
      <c r="D33" s="39"/>
      <c r="E33" s="31"/>
      <c r="F33" s="31"/>
      <c r="G33" s="31"/>
      <c r="H33" s="31"/>
      <c r="I33" s="31"/>
      <c r="J33" s="39"/>
      <c r="K33" s="31"/>
      <c r="L33" s="39"/>
      <c r="M33" s="39"/>
      <c r="N33" s="39"/>
      <c r="O33" s="45"/>
      <c r="P33" s="39"/>
      <c r="Q33" s="46"/>
      <c r="R33" s="45"/>
    </row>
    <row r="34" spans="1:18" ht="18">
      <c r="A34" s="650" t="s">
        <v>68</v>
      </c>
      <c r="B34" s="31">
        <v>5499</v>
      </c>
      <c r="C34" s="29">
        <v>34.989819292440828</v>
      </c>
      <c r="D34" s="39"/>
      <c r="E34" s="31">
        <v>682</v>
      </c>
      <c r="F34" s="29">
        <v>40.3789224393132</v>
      </c>
      <c r="G34" s="31"/>
      <c r="H34" s="31">
        <v>1443</v>
      </c>
      <c r="I34" s="29">
        <v>27.501429388221844</v>
      </c>
      <c r="J34" s="39"/>
      <c r="K34" s="31">
        <v>125</v>
      </c>
      <c r="L34" s="29">
        <v>21.968365553602812</v>
      </c>
      <c r="M34" s="39"/>
      <c r="N34" s="31">
        <v>6942</v>
      </c>
      <c r="O34" s="29">
        <v>33.11548919524877</v>
      </c>
      <c r="P34" s="39"/>
      <c r="Q34" s="31">
        <v>807</v>
      </c>
      <c r="R34" s="29">
        <v>35.739592559787418</v>
      </c>
    </row>
    <row r="35" spans="1:18">
      <c r="A35" s="820" t="s">
        <v>557</v>
      </c>
      <c r="B35" s="31">
        <v>10217</v>
      </c>
      <c r="C35" s="29">
        <v>65.010180707559172</v>
      </c>
      <c r="D35" s="39"/>
      <c r="E35" s="31">
        <v>1007</v>
      </c>
      <c r="F35" s="29">
        <v>59.6210775606868</v>
      </c>
      <c r="G35" s="31"/>
      <c r="H35" s="31">
        <v>3804</v>
      </c>
      <c r="I35" s="29">
        <v>72.498570611778163</v>
      </c>
      <c r="J35" s="39"/>
      <c r="K35" s="31">
        <v>444</v>
      </c>
      <c r="L35" s="29">
        <v>78.031634446397192</v>
      </c>
      <c r="M35" s="39"/>
      <c r="N35" s="31">
        <v>14021</v>
      </c>
      <c r="O35" s="29">
        <v>66.88451080475123</v>
      </c>
      <c r="P35" s="39"/>
      <c r="Q35" s="31">
        <v>1451</v>
      </c>
      <c r="R35" s="29">
        <v>64.260407440212575</v>
      </c>
    </row>
    <row r="36" spans="1:18" ht="3" customHeight="1">
      <c r="B36" s="31"/>
      <c r="C36" s="29"/>
      <c r="D36" s="39"/>
      <c r="E36" s="31"/>
      <c r="F36" s="29">
        <v>0</v>
      </c>
      <c r="G36" s="31"/>
      <c r="H36" s="31"/>
      <c r="I36" s="29"/>
      <c r="J36" s="39"/>
      <c r="K36" s="31"/>
      <c r="L36" s="29"/>
      <c r="M36" s="39"/>
      <c r="N36" s="39"/>
      <c r="O36" s="29"/>
      <c r="P36" s="39"/>
      <c r="Q36" s="39"/>
      <c r="R36" s="29"/>
    </row>
    <row r="37" spans="1:18" ht="10" customHeight="1">
      <c r="A37" s="34" t="s">
        <v>0</v>
      </c>
      <c r="B37" s="43">
        <v>15716</v>
      </c>
      <c r="C37" s="33">
        <v>100</v>
      </c>
      <c r="D37" s="44"/>
      <c r="E37" s="43">
        <v>1689</v>
      </c>
      <c r="F37" s="33">
        <v>100</v>
      </c>
      <c r="G37" s="43"/>
      <c r="H37" s="43">
        <v>5247</v>
      </c>
      <c r="I37" s="33">
        <v>100</v>
      </c>
      <c r="J37" s="44"/>
      <c r="K37" s="43">
        <v>569</v>
      </c>
      <c r="L37" s="33">
        <v>100</v>
      </c>
      <c r="M37" s="44"/>
      <c r="N37" s="43">
        <v>20963</v>
      </c>
      <c r="O37" s="33">
        <v>100</v>
      </c>
      <c r="P37" s="44"/>
      <c r="Q37" s="43">
        <v>2258</v>
      </c>
      <c r="R37" s="33">
        <v>100</v>
      </c>
    </row>
    <row r="38" spans="1:18" ht="3" customHeight="1">
      <c r="A38" s="35"/>
      <c r="B38" s="35"/>
      <c r="C38" s="35"/>
      <c r="D38" s="35"/>
      <c r="E38" s="36"/>
      <c r="F38" s="35"/>
      <c r="G38" s="35"/>
      <c r="H38" s="35"/>
      <c r="I38" s="35"/>
      <c r="J38" s="35"/>
      <c r="K38" s="35"/>
      <c r="L38" s="35"/>
      <c r="M38" s="35"/>
      <c r="N38" s="37"/>
      <c r="O38" s="35"/>
      <c r="P38" s="35"/>
      <c r="Q38" s="35"/>
      <c r="R38" s="35"/>
    </row>
    <row r="39" spans="1:18" ht="3" customHeight="1"/>
    <row r="40" spans="1:18" ht="10" customHeight="1">
      <c r="A40" s="92" t="s">
        <v>131</v>
      </c>
    </row>
    <row r="41" spans="1:18" ht="43.4" customHeight="1">
      <c r="A41" s="1003" t="s">
        <v>144</v>
      </c>
      <c r="B41" s="1003"/>
      <c r="C41" s="1003"/>
      <c r="D41" s="1003"/>
      <c r="E41" s="1003"/>
      <c r="F41" s="1003"/>
      <c r="G41" s="1003"/>
      <c r="H41" s="1003"/>
      <c r="I41" s="1003"/>
      <c r="J41" s="1003"/>
      <c r="K41" s="1003"/>
      <c r="L41" s="1003"/>
      <c r="M41" s="1003"/>
      <c r="N41" s="1003"/>
      <c r="O41" s="1003"/>
      <c r="P41" s="1003"/>
      <c r="Q41" s="1003"/>
      <c r="R41" s="1003"/>
    </row>
    <row r="42" spans="1:18" ht="10" customHeight="1">
      <c r="A42" s="1003" t="s">
        <v>145</v>
      </c>
      <c r="B42" s="1003"/>
      <c r="C42" s="1003"/>
      <c r="D42" s="1003"/>
      <c r="E42" s="1003"/>
      <c r="F42" s="1003"/>
      <c r="G42" s="1003"/>
      <c r="H42" s="1003"/>
      <c r="I42" s="1003"/>
      <c r="J42" s="1003"/>
      <c r="K42" s="1003"/>
      <c r="L42" s="1003"/>
      <c r="M42" s="1003"/>
      <c r="N42" s="1003"/>
      <c r="O42" s="1003"/>
      <c r="P42" s="1003"/>
      <c r="Q42" s="1003"/>
      <c r="R42" s="1003"/>
    </row>
    <row r="43" spans="1:18" ht="20.149999999999999" customHeight="1">
      <c r="A43" s="1003" t="s">
        <v>146</v>
      </c>
      <c r="B43" s="1003"/>
      <c r="C43" s="1003"/>
      <c r="D43" s="1003"/>
      <c r="E43" s="1003"/>
      <c r="F43" s="1003"/>
      <c r="G43" s="1003"/>
      <c r="H43" s="1003"/>
      <c r="I43" s="1003"/>
      <c r="J43" s="1003"/>
      <c r="K43" s="1003"/>
      <c r="L43" s="1003"/>
      <c r="M43" s="1003"/>
      <c r="N43" s="1003"/>
      <c r="O43" s="1003"/>
      <c r="P43" s="1003"/>
      <c r="Q43" s="1003"/>
      <c r="R43" s="1003"/>
    </row>
  </sheetData>
  <mergeCells count="21">
    <mergeCell ref="A42:R42"/>
    <mergeCell ref="A43:R43"/>
    <mergeCell ref="O9:O10"/>
    <mergeCell ref="Q9:R9"/>
    <mergeCell ref="H9:H10"/>
    <mergeCell ref="I9:I10"/>
    <mergeCell ref="A41:R41"/>
    <mergeCell ref="A5:R5"/>
    <mergeCell ref="B18:R18"/>
    <mergeCell ref="B32:R32"/>
    <mergeCell ref="A8:A10"/>
    <mergeCell ref="B8:F8"/>
    <mergeCell ref="H8:L8"/>
    <mergeCell ref="N8:R8"/>
    <mergeCell ref="B20:R20"/>
    <mergeCell ref="B9:B10"/>
    <mergeCell ref="E9:F9"/>
    <mergeCell ref="B26:R26"/>
    <mergeCell ref="K9:L9"/>
    <mergeCell ref="N9:N10"/>
    <mergeCell ref="C9:C10"/>
  </mergeCells>
  <pageMargins left="0.59055118110236227" right="0.59055118110236227" top="0.78740157480314965" bottom="0.78740157480314965" header="0" footer="0"/>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R58"/>
  <sheetViews>
    <sheetView workbookViewId="0">
      <selection activeCell="A4" sqref="A4"/>
    </sheetView>
  </sheetViews>
  <sheetFormatPr defaultColWidth="9.1796875" defaultRowHeight="9"/>
  <cols>
    <col min="1" max="1" width="11.1796875" style="23" customWidth="1"/>
    <col min="2" max="2" width="5.7265625" style="23" customWidth="1"/>
    <col min="3" max="3" width="6.1796875" style="23" customWidth="1"/>
    <col min="4" max="4" width="0.81640625" style="23" customWidth="1"/>
    <col min="5" max="5" width="5.7265625" style="23" customWidth="1"/>
    <col min="6" max="6" width="6" style="23" customWidth="1"/>
    <col min="7" max="7" width="0.81640625" style="23" customWidth="1"/>
    <col min="8" max="9" width="5.7265625" style="23" customWidth="1"/>
    <col min="10" max="10" width="0.81640625" style="23" customWidth="1"/>
    <col min="11" max="11" width="5.7265625" style="23" customWidth="1"/>
    <col min="12" max="12" width="5.453125" style="23" customWidth="1"/>
    <col min="13" max="13" width="0.81640625" style="23" customWidth="1"/>
    <col min="14" max="14" width="5.7265625" style="23" customWidth="1"/>
    <col min="15" max="15" width="5.81640625" style="23" customWidth="1"/>
    <col min="16" max="16" width="0.81640625" style="23" customWidth="1"/>
    <col min="17" max="17" width="5.7265625" style="23" customWidth="1"/>
    <col min="18" max="18" width="5.453125" style="23" customWidth="1"/>
    <col min="19" max="16384" width="9.1796875" style="23"/>
  </cols>
  <sheetData>
    <row r="1" spans="1:18" s="66" customFormat="1" ht="12.75" customHeight="1"/>
    <row r="2" spans="1:18" s="66" customFormat="1" ht="12.75" customHeight="1"/>
    <row r="3" spans="1:18" s="69" customFormat="1" ht="12.75" customHeight="1">
      <c r="A3" s="67"/>
    </row>
    <row r="4" spans="1:18" s="71" customFormat="1" ht="12" customHeight="1">
      <c r="A4" s="93" t="s">
        <v>88</v>
      </c>
      <c r="B4" s="70"/>
      <c r="C4" s="70"/>
      <c r="D4" s="70"/>
      <c r="E4" s="70"/>
      <c r="F4" s="70"/>
      <c r="G4" s="70"/>
      <c r="H4" s="70"/>
      <c r="I4" s="70"/>
      <c r="J4" s="70"/>
      <c r="K4" s="70"/>
      <c r="L4" s="70"/>
      <c r="M4" s="70"/>
      <c r="P4" s="70"/>
    </row>
    <row r="5" spans="1:18" s="71" customFormat="1" ht="24" customHeight="1">
      <c r="A5" s="953" t="s">
        <v>149</v>
      </c>
      <c r="B5" s="1004"/>
      <c r="C5" s="1004"/>
      <c r="D5" s="1004"/>
      <c r="E5" s="1004"/>
      <c r="F5" s="1004"/>
      <c r="G5" s="1004"/>
      <c r="H5" s="1004"/>
      <c r="I5" s="1004"/>
      <c r="J5" s="1004"/>
      <c r="K5" s="1004"/>
      <c r="L5" s="1004"/>
      <c r="M5" s="1004"/>
      <c r="N5" s="1004"/>
      <c r="O5" s="1004"/>
      <c r="P5" s="1004"/>
      <c r="Q5" s="1004"/>
      <c r="R5" s="1004"/>
    </row>
    <row r="6" spans="1:18" s="71" customFormat="1" ht="12" customHeight="1">
      <c r="A6" s="75" t="s">
        <v>552</v>
      </c>
    </row>
    <row r="7" spans="1:18" s="66" customFormat="1" ht="6" customHeight="1">
      <c r="A7" s="72"/>
      <c r="B7" s="73"/>
      <c r="C7" s="73"/>
      <c r="D7" s="73"/>
      <c r="E7" s="73"/>
      <c r="F7" s="73"/>
      <c r="G7" s="73"/>
      <c r="H7" s="73"/>
      <c r="I7" s="73"/>
      <c r="J7" s="73"/>
      <c r="K7" s="73"/>
      <c r="L7" s="73"/>
      <c r="M7" s="73"/>
      <c r="N7" s="73"/>
      <c r="O7" s="73"/>
      <c r="P7" s="73"/>
      <c r="Q7" s="73"/>
      <c r="R7" s="73"/>
    </row>
    <row r="8" spans="1:18" ht="12" customHeight="1">
      <c r="A8" s="996" t="s">
        <v>70</v>
      </c>
      <c r="B8" s="999" t="s">
        <v>41</v>
      </c>
      <c r="C8" s="999"/>
      <c r="D8" s="999"/>
      <c r="E8" s="999"/>
      <c r="F8" s="999"/>
      <c r="G8" s="22"/>
      <c r="H8" s="999" t="s">
        <v>29</v>
      </c>
      <c r="I8" s="999"/>
      <c r="J8" s="999"/>
      <c r="K8" s="999"/>
      <c r="L8" s="999"/>
      <c r="M8" s="22"/>
      <c r="N8" s="999" t="s">
        <v>0</v>
      </c>
      <c r="O8" s="999"/>
      <c r="P8" s="999"/>
      <c r="Q8" s="999"/>
      <c r="R8" s="999"/>
    </row>
    <row r="9" spans="1:18" ht="12" customHeight="1">
      <c r="A9" s="997"/>
      <c r="B9" s="1000" t="s">
        <v>42</v>
      </c>
      <c r="C9" s="1000" t="s">
        <v>43</v>
      </c>
      <c r="D9" s="24"/>
      <c r="E9" s="1005" t="s">
        <v>113</v>
      </c>
      <c r="F9" s="1005"/>
      <c r="G9" s="24"/>
      <c r="H9" s="1000" t="s">
        <v>42</v>
      </c>
      <c r="I9" s="1000" t="s">
        <v>43</v>
      </c>
      <c r="J9" s="24"/>
      <c r="K9" s="1005" t="s">
        <v>113</v>
      </c>
      <c r="L9" s="1005"/>
      <c r="M9" s="24"/>
      <c r="N9" s="1000" t="s">
        <v>42</v>
      </c>
      <c r="O9" s="1000" t="s">
        <v>43</v>
      </c>
      <c r="P9" s="24"/>
      <c r="Q9" s="1005" t="s">
        <v>113</v>
      </c>
      <c r="R9" s="1005"/>
    </row>
    <row r="10" spans="1:18" ht="12" customHeight="1">
      <c r="A10" s="998"/>
      <c r="B10" s="1001"/>
      <c r="C10" s="1001"/>
      <c r="D10" s="25"/>
      <c r="E10" s="96" t="s">
        <v>0</v>
      </c>
      <c r="F10" s="96" t="s">
        <v>43</v>
      </c>
      <c r="G10" s="25"/>
      <c r="H10" s="1001"/>
      <c r="I10" s="1001"/>
      <c r="J10" s="25"/>
      <c r="K10" s="96" t="s">
        <v>0</v>
      </c>
      <c r="L10" s="96" t="s">
        <v>43</v>
      </c>
      <c r="M10" s="25"/>
      <c r="N10" s="1001"/>
      <c r="O10" s="1001"/>
      <c r="P10" s="25"/>
      <c r="Q10" s="96" t="s">
        <v>0</v>
      </c>
      <c r="R10" s="96" t="s">
        <v>43</v>
      </c>
    </row>
    <row r="11" spans="1:18" ht="3" customHeight="1">
      <c r="A11" s="26"/>
      <c r="B11" s="27"/>
      <c r="C11" s="27"/>
      <c r="D11" s="27"/>
      <c r="E11" s="27"/>
      <c r="F11" s="27"/>
      <c r="G11" s="27"/>
      <c r="H11" s="27"/>
      <c r="I11" s="27"/>
      <c r="J11" s="27"/>
      <c r="K11" s="27"/>
      <c r="L11" s="27"/>
      <c r="M11" s="27"/>
      <c r="N11" s="27"/>
      <c r="P11" s="27"/>
    </row>
    <row r="12" spans="1:18" ht="10" customHeight="1">
      <c r="A12" s="39"/>
      <c r="B12" s="1006" t="s">
        <v>71</v>
      </c>
      <c r="C12" s="1006"/>
      <c r="D12" s="1006"/>
      <c r="E12" s="1006"/>
      <c r="F12" s="1006"/>
      <c r="G12" s="1006"/>
      <c r="H12" s="1006"/>
      <c r="I12" s="1006"/>
      <c r="J12" s="1006"/>
      <c r="K12" s="1006"/>
      <c r="L12" s="1006"/>
      <c r="M12" s="1006"/>
      <c r="N12" s="1006"/>
      <c r="O12" s="1006"/>
      <c r="P12" s="1006"/>
      <c r="Q12" s="1006"/>
      <c r="R12" s="1006"/>
    </row>
    <row r="13" spans="1:18" ht="3" customHeight="1">
      <c r="A13" s="26"/>
      <c r="B13" s="27"/>
      <c r="C13" s="27"/>
      <c r="D13" s="27"/>
      <c r="E13" s="27"/>
      <c r="F13" s="27"/>
      <c r="G13" s="27"/>
      <c r="H13" s="27"/>
      <c r="I13" s="27"/>
      <c r="J13" s="27"/>
      <c r="K13" s="27"/>
      <c r="L13" s="27"/>
      <c r="M13" s="27"/>
      <c r="N13" s="27"/>
      <c r="P13" s="27"/>
    </row>
    <row r="14" spans="1:18" ht="10" customHeight="1">
      <c r="A14" s="42" t="s">
        <v>119</v>
      </c>
      <c r="B14" s="31">
        <v>1</v>
      </c>
      <c r="C14" s="29">
        <v>50</v>
      </c>
      <c r="D14" s="39"/>
      <c r="E14" s="31">
        <v>0</v>
      </c>
      <c r="F14" s="29">
        <v>0</v>
      </c>
      <c r="G14" s="31"/>
      <c r="H14" s="31">
        <v>1</v>
      </c>
      <c r="I14" s="29">
        <v>50</v>
      </c>
      <c r="J14" s="39"/>
      <c r="K14" s="31">
        <v>0</v>
      </c>
      <c r="L14" s="29">
        <v>0</v>
      </c>
      <c r="M14" s="39"/>
      <c r="N14" s="39">
        <v>2</v>
      </c>
      <c r="O14" s="41">
        <v>100</v>
      </c>
      <c r="P14" s="39"/>
      <c r="Q14" s="31">
        <v>0</v>
      </c>
      <c r="R14" s="29">
        <v>0</v>
      </c>
    </row>
    <row r="15" spans="1:18" ht="10" customHeight="1">
      <c r="A15" s="42" t="s">
        <v>122</v>
      </c>
      <c r="B15" s="31">
        <v>0</v>
      </c>
      <c r="C15" s="29">
        <v>0</v>
      </c>
      <c r="D15" s="39"/>
      <c r="E15" s="31">
        <v>0</v>
      </c>
      <c r="F15" s="29">
        <v>0</v>
      </c>
      <c r="G15" s="31"/>
      <c r="H15" s="31">
        <v>3</v>
      </c>
      <c r="I15" s="29">
        <v>100</v>
      </c>
      <c r="J15" s="39"/>
      <c r="K15" s="31">
        <v>2</v>
      </c>
      <c r="L15" s="29">
        <v>66.666666666666657</v>
      </c>
      <c r="M15" s="39"/>
      <c r="N15" s="39">
        <v>3</v>
      </c>
      <c r="O15" s="41">
        <v>100</v>
      </c>
      <c r="P15" s="39"/>
      <c r="Q15" s="31">
        <v>2</v>
      </c>
      <c r="R15" s="29">
        <v>66.666666666666657</v>
      </c>
    </row>
    <row r="16" spans="1:18" ht="10" customHeight="1">
      <c r="A16" s="42" t="s">
        <v>130</v>
      </c>
      <c r="B16" s="31">
        <v>1</v>
      </c>
      <c r="C16" s="29">
        <v>16.666666666666664</v>
      </c>
      <c r="D16" s="39"/>
      <c r="E16" s="31">
        <v>0</v>
      </c>
      <c r="F16" s="29">
        <v>0</v>
      </c>
      <c r="G16" s="31"/>
      <c r="H16" s="31">
        <v>5</v>
      </c>
      <c r="I16" s="29">
        <v>83.333333333333343</v>
      </c>
      <c r="J16" s="39"/>
      <c r="K16" s="31">
        <v>1</v>
      </c>
      <c r="L16" s="29">
        <v>20</v>
      </c>
      <c r="M16" s="39"/>
      <c r="N16" s="39">
        <v>6</v>
      </c>
      <c r="O16" s="29">
        <v>100</v>
      </c>
      <c r="P16" s="39"/>
      <c r="Q16" s="31">
        <v>1</v>
      </c>
      <c r="R16" s="29">
        <v>16.666666666666664</v>
      </c>
    </row>
    <row r="17" spans="1:18" ht="10" customHeight="1">
      <c r="A17" s="42" t="s">
        <v>137</v>
      </c>
      <c r="B17" s="31">
        <v>3</v>
      </c>
      <c r="C17" s="29">
        <v>75</v>
      </c>
      <c r="D17" s="39"/>
      <c r="E17" s="31">
        <v>1</v>
      </c>
      <c r="F17" s="29">
        <v>33.333333333333329</v>
      </c>
      <c r="G17" s="31"/>
      <c r="H17" s="31">
        <v>1</v>
      </c>
      <c r="I17" s="29">
        <v>25</v>
      </c>
      <c r="J17" s="39"/>
      <c r="K17" s="31">
        <v>0</v>
      </c>
      <c r="L17" s="29">
        <v>0</v>
      </c>
      <c r="M17" s="39"/>
      <c r="N17" s="39">
        <v>4</v>
      </c>
      <c r="O17" s="29">
        <v>100</v>
      </c>
      <c r="P17" s="39"/>
      <c r="Q17" s="31">
        <v>1</v>
      </c>
      <c r="R17" s="29">
        <v>25</v>
      </c>
    </row>
    <row r="18" spans="1:18" ht="10" customHeight="1">
      <c r="A18" s="55" t="s">
        <v>556</v>
      </c>
      <c r="B18" s="31">
        <v>1</v>
      </c>
      <c r="C18" s="29">
        <v>100</v>
      </c>
      <c r="D18" s="39"/>
      <c r="E18" s="31">
        <v>0</v>
      </c>
      <c r="F18" s="29">
        <v>0</v>
      </c>
      <c r="G18" s="31"/>
      <c r="H18" s="31">
        <v>0</v>
      </c>
      <c r="I18" s="29">
        <v>0</v>
      </c>
      <c r="J18" s="39"/>
      <c r="K18" s="31">
        <v>0</v>
      </c>
      <c r="L18" s="29">
        <v>0</v>
      </c>
      <c r="M18" s="39"/>
      <c r="N18" s="39">
        <v>1</v>
      </c>
      <c r="O18" s="29">
        <v>100</v>
      </c>
      <c r="P18" s="39"/>
      <c r="Q18" s="31">
        <v>0</v>
      </c>
      <c r="R18" s="29">
        <v>0</v>
      </c>
    </row>
    <row r="19" spans="1:18" ht="3" customHeight="1">
      <c r="A19" s="26"/>
      <c r="B19" s="27"/>
      <c r="C19" s="27"/>
      <c r="D19" s="27"/>
      <c r="E19" s="27"/>
      <c r="F19" s="27"/>
      <c r="G19" s="27"/>
      <c r="H19" s="27"/>
      <c r="I19" s="27"/>
      <c r="J19" s="27"/>
      <c r="K19" s="27"/>
      <c r="L19" s="27"/>
      <c r="M19" s="27"/>
      <c r="N19" s="27"/>
      <c r="P19" s="27"/>
    </row>
    <row r="20" spans="1:18" ht="10" customHeight="1">
      <c r="A20" s="39"/>
      <c r="B20" s="995" t="s">
        <v>558</v>
      </c>
      <c r="C20" s="995"/>
      <c r="D20" s="995"/>
      <c r="E20" s="995"/>
      <c r="F20" s="995"/>
      <c r="G20" s="995"/>
      <c r="H20" s="995"/>
      <c r="I20" s="995"/>
      <c r="J20" s="995"/>
      <c r="K20" s="995"/>
      <c r="L20" s="995"/>
      <c r="M20" s="995"/>
      <c r="N20" s="995"/>
      <c r="O20" s="995"/>
      <c r="P20" s="995"/>
      <c r="Q20" s="995"/>
      <c r="R20" s="995"/>
    </row>
    <row r="21" spans="1:18" ht="3" customHeight="1">
      <c r="A21" s="97"/>
      <c r="B21" s="97"/>
      <c r="C21" s="97"/>
      <c r="D21" s="97"/>
      <c r="E21" s="97"/>
      <c r="F21" s="97"/>
      <c r="G21" s="97"/>
      <c r="H21" s="97"/>
      <c r="I21" s="97"/>
      <c r="J21" s="97"/>
      <c r="K21" s="97"/>
      <c r="L21" s="97"/>
      <c r="M21" s="97"/>
      <c r="N21" s="97"/>
      <c r="P21" s="97"/>
    </row>
    <row r="22" spans="1:18" ht="10" customHeight="1">
      <c r="A22" s="40" t="s">
        <v>66</v>
      </c>
      <c r="B22" s="31">
        <v>0</v>
      </c>
      <c r="C22" s="29">
        <v>0</v>
      </c>
      <c r="D22" s="39"/>
      <c r="E22" s="31">
        <v>0</v>
      </c>
      <c r="F22" s="29">
        <v>0</v>
      </c>
      <c r="G22" s="31"/>
      <c r="H22" s="31">
        <v>0</v>
      </c>
      <c r="I22" s="29">
        <v>0</v>
      </c>
      <c r="J22" s="39"/>
      <c r="K22" s="31">
        <v>0</v>
      </c>
      <c r="L22" s="29">
        <v>0</v>
      </c>
      <c r="M22" s="39"/>
      <c r="N22" s="31">
        <v>0</v>
      </c>
      <c r="O22" s="29">
        <v>0</v>
      </c>
      <c r="P22" s="39"/>
      <c r="Q22" s="31">
        <v>0</v>
      </c>
      <c r="R22" s="29">
        <v>0</v>
      </c>
    </row>
    <row r="23" spans="1:18" ht="10" customHeight="1">
      <c r="A23" s="40" t="s">
        <v>67</v>
      </c>
      <c r="B23" s="31">
        <v>1</v>
      </c>
      <c r="C23" s="29">
        <v>100</v>
      </c>
      <c r="D23" s="39"/>
      <c r="E23" s="31">
        <v>0</v>
      </c>
      <c r="F23" s="29">
        <v>0</v>
      </c>
      <c r="G23" s="31"/>
      <c r="H23" s="31">
        <v>0</v>
      </c>
      <c r="I23" s="29">
        <v>0</v>
      </c>
      <c r="J23" s="39"/>
      <c r="K23" s="31">
        <v>0</v>
      </c>
      <c r="L23" s="29">
        <v>0</v>
      </c>
      <c r="M23" s="39"/>
      <c r="N23" s="31">
        <v>1</v>
      </c>
      <c r="O23" s="29">
        <v>100</v>
      </c>
      <c r="P23" s="39"/>
      <c r="Q23" s="31">
        <v>0</v>
      </c>
      <c r="R23" s="29">
        <v>0</v>
      </c>
    </row>
    <row r="24" spans="1:18" ht="10" customHeight="1">
      <c r="A24" s="34" t="s">
        <v>0</v>
      </c>
      <c r="B24" s="43">
        <v>1</v>
      </c>
      <c r="C24" s="33">
        <v>100</v>
      </c>
      <c r="D24" s="44"/>
      <c r="E24" s="43">
        <v>0</v>
      </c>
      <c r="F24" s="33">
        <v>0</v>
      </c>
      <c r="G24" s="43"/>
      <c r="H24" s="43">
        <v>0</v>
      </c>
      <c r="I24" s="33">
        <v>0</v>
      </c>
      <c r="J24" s="44"/>
      <c r="K24" s="43">
        <v>0</v>
      </c>
      <c r="L24" s="33">
        <v>0</v>
      </c>
      <c r="M24" s="44"/>
      <c r="N24" s="43">
        <v>1</v>
      </c>
      <c r="O24" s="33">
        <v>100</v>
      </c>
      <c r="P24" s="44"/>
      <c r="Q24" s="43">
        <v>0</v>
      </c>
      <c r="R24" s="33">
        <v>0</v>
      </c>
    </row>
    <row r="25" spans="1:18" ht="3" customHeight="1">
      <c r="A25" s="26"/>
      <c r="B25" s="27"/>
      <c r="C25" s="27"/>
      <c r="D25" s="27"/>
      <c r="E25" s="27"/>
      <c r="F25" s="27"/>
      <c r="G25" s="27"/>
      <c r="H25" s="27"/>
      <c r="I25" s="27"/>
      <c r="J25" s="27"/>
      <c r="K25" s="27"/>
      <c r="L25" s="27"/>
      <c r="M25" s="27"/>
      <c r="N25" s="27"/>
      <c r="P25" s="27"/>
    </row>
    <row r="26" spans="1:18" ht="10" customHeight="1">
      <c r="A26" s="39"/>
      <c r="B26" s="995" t="s">
        <v>72</v>
      </c>
      <c r="C26" s="995"/>
      <c r="D26" s="995"/>
      <c r="E26" s="995"/>
      <c r="F26" s="995"/>
      <c r="G26" s="995"/>
      <c r="H26" s="995"/>
      <c r="I26" s="995"/>
      <c r="J26" s="995"/>
      <c r="K26" s="995"/>
      <c r="L26" s="995"/>
      <c r="M26" s="995"/>
      <c r="N26" s="995"/>
      <c r="O26" s="995"/>
      <c r="P26" s="995"/>
      <c r="Q26" s="995"/>
      <c r="R26" s="995"/>
    </row>
    <row r="27" spans="1:18" ht="3" customHeight="1">
      <c r="A27" s="97"/>
      <c r="B27" s="97"/>
      <c r="C27" s="97"/>
      <c r="D27" s="97"/>
      <c r="E27" s="97"/>
      <c r="F27" s="97"/>
      <c r="G27" s="97"/>
      <c r="H27" s="97"/>
      <c r="I27" s="97"/>
      <c r="J27" s="97"/>
      <c r="K27" s="97"/>
      <c r="L27" s="97"/>
      <c r="M27" s="97"/>
      <c r="N27" s="97"/>
      <c r="P27" s="97"/>
    </row>
    <row r="28" spans="1:18" ht="10" customHeight="1">
      <c r="A28" s="55" t="s">
        <v>119</v>
      </c>
      <c r="B28" s="31">
        <v>542</v>
      </c>
      <c r="C28" s="29">
        <v>67.496886674968863</v>
      </c>
      <c r="D28" s="39"/>
      <c r="E28" s="31">
        <v>32</v>
      </c>
      <c r="F28" s="29">
        <v>5.9040590405904059</v>
      </c>
      <c r="G28" s="31"/>
      <c r="H28" s="31">
        <v>261</v>
      </c>
      <c r="I28" s="29">
        <v>32.503113325031137</v>
      </c>
      <c r="J28" s="39"/>
      <c r="K28" s="31">
        <v>22</v>
      </c>
      <c r="L28" s="29">
        <v>8.4291187739463602</v>
      </c>
      <c r="M28" s="39"/>
      <c r="N28" s="39">
        <v>803</v>
      </c>
      <c r="O28" s="41">
        <v>100</v>
      </c>
      <c r="P28" s="39"/>
      <c r="Q28" s="39">
        <v>54</v>
      </c>
      <c r="R28" s="41">
        <v>6.7247820672478209</v>
      </c>
    </row>
    <row r="29" spans="1:18" ht="10" customHeight="1">
      <c r="A29" s="55" t="s">
        <v>122</v>
      </c>
      <c r="B29" s="31">
        <v>534</v>
      </c>
      <c r="C29" s="29">
        <v>62.093023255813954</v>
      </c>
      <c r="D29" s="39"/>
      <c r="E29" s="31">
        <v>34</v>
      </c>
      <c r="F29" s="29">
        <v>6.3670411985018731</v>
      </c>
      <c r="G29" s="31"/>
      <c r="H29" s="31">
        <v>326</v>
      </c>
      <c r="I29" s="29">
        <v>37.906976744186046</v>
      </c>
      <c r="J29" s="39"/>
      <c r="K29" s="31">
        <v>21</v>
      </c>
      <c r="L29" s="29">
        <v>6.4417177914110431</v>
      </c>
      <c r="M29" s="39"/>
      <c r="N29" s="39">
        <v>860</v>
      </c>
      <c r="O29" s="41">
        <v>100</v>
      </c>
      <c r="P29" s="39"/>
      <c r="Q29" s="39">
        <v>55</v>
      </c>
      <c r="R29" s="41">
        <v>6.395348837209303</v>
      </c>
    </row>
    <row r="30" spans="1:18" ht="10" customHeight="1">
      <c r="A30" s="42" t="s">
        <v>130</v>
      </c>
      <c r="B30" s="31">
        <v>634</v>
      </c>
      <c r="C30" s="29">
        <v>63.463463463463462</v>
      </c>
      <c r="D30" s="39"/>
      <c r="E30" s="31">
        <v>37</v>
      </c>
      <c r="F30" s="29">
        <v>5.8359621451104102</v>
      </c>
      <c r="G30" s="31"/>
      <c r="H30" s="31">
        <v>365</v>
      </c>
      <c r="I30" s="29">
        <v>36.536536536536538</v>
      </c>
      <c r="J30" s="39"/>
      <c r="K30" s="31">
        <v>26</v>
      </c>
      <c r="L30" s="29">
        <v>7.1232876712328768</v>
      </c>
      <c r="M30" s="39"/>
      <c r="N30" s="39">
        <v>999</v>
      </c>
      <c r="O30" s="29">
        <v>100</v>
      </c>
      <c r="P30" s="39"/>
      <c r="Q30" s="31">
        <v>63</v>
      </c>
      <c r="R30" s="29">
        <v>6.3063063063063058</v>
      </c>
    </row>
    <row r="31" spans="1:18" ht="10" customHeight="1">
      <c r="A31" s="42" t="s">
        <v>137</v>
      </c>
      <c r="B31" s="31">
        <v>717</v>
      </c>
      <c r="C31" s="29">
        <v>69.476744186046517</v>
      </c>
      <c r="D31" s="43"/>
      <c r="E31" s="31">
        <v>47</v>
      </c>
      <c r="F31" s="29">
        <v>6.5550906555090656</v>
      </c>
      <c r="G31" s="43"/>
      <c r="H31" s="31">
        <v>315</v>
      </c>
      <c r="I31" s="29">
        <v>30.523255813953487</v>
      </c>
      <c r="J31" s="43"/>
      <c r="K31" s="31">
        <v>26</v>
      </c>
      <c r="L31" s="29">
        <v>8.2539682539682531</v>
      </c>
      <c r="M31" s="43"/>
      <c r="N31" s="31">
        <v>1032</v>
      </c>
      <c r="O31" s="29">
        <v>100</v>
      </c>
      <c r="P31" s="43"/>
      <c r="Q31" s="31">
        <v>73</v>
      </c>
      <c r="R31" s="29">
        <v>7.0736434108527133</v>
      </c>
    </row>
    <row r="32" spans="1:18" ht="10" customHeight="1">
      <c r="A32" s="55" t="s">
        <v>556</v>
      </c>
      <c r="B32" s="31">
        <v>788</v>
      </c>
      <c r="C32" s="29">
        <v>72.095150960658742</v>
      </c>
      <c r="D32" s="43"/>
      <c r="E32" s="31">
        <v>46</v>
      </c>
      <c r="F32" s="29">
        <v>5.8375634517766501</v>
      </c>
      <c r="G32" s="43"/>
      <c r="H32" s="31">
        <v>305</v>
      </c>
      <c r="I32" s="29">
        <v>27.904849039341261</v>
      </c>
      <c r="J32" s="43"/>
      <c r="K32" s="31">
        <v>30</v>
      </c>
      <c r="L32" s="29">
        <v>9.8360655737704921</v>
      </c>
      <c r="M32" s="43"/>
      <c r="N32" s="31">
        <v>1093</v>
      </c>
      <c r="O32" s="29">
        <v>100</v>
      </c>
      <c r="P32" s="43"/>
      <c r="Q32" s="31">
        <v>76</v>
      </c>
      <c r="R32" s="29">
        <v>6.9533394327538884</v>
      </c>
    </row>
    <row r="33" spans="1:18" ht="3" customHeight="1">
      <c r="A33" s="26"/>
      <c r="B33" s="27"/>
      <c r="C33" s="27"/>
      <c r="D33" s="27"/>
      <c r="E33" s="27"/>
      <c r="F33" s="27"/>
      <c r="G33" s="27"/>
      <c r="H33" s="27"/>
      <c r="I33" s="27"/>
      <c r="J33" s="27"/>
      <c r="K33" s="27"/>
      <c r="L33" s="27"/>
      <c r="M33" s="27"/>
      <c r="N33" s="27"/>
      <c r="P33" s="27"/>
    </row>
    <row r="34" spans="1:18" ht="10" customHeight="1">
      <c r="A34" s="39"/>
      <c r="B34" s="995" t="s">
        <v>558</v>
      </c>
      <c r="C34" s="995"/>
      <c r="D34" s="995"/>
      <c r="E34" s="995"/>
      <c r="F34" s="995"/>
      <c r="G34" s="995"/>
      <c r="H34" s="995"/>
      <c r="I34" s="995"/>
      <c r="J34" s="995"/>
      <c r="K34" s="995"/>
      <c r="L34" s="995"/>
      <c r="M34" s="995"/>
      <c r="N34" s="995"/>
      <c r="O34" s="995"/>
      <c r="P34" s="995"/>
      <c r="Q34" s="995"/>
      <c r="R34" s="995"/>
    </row>
    <row r="35" spans="1:18" ht="3" customHeight="1">
      <c r="A35" s="97"/>
      <c r="B35" s="97"/>
      <c r="C35" s="97"/>
      <c r="D35" s="97"/>
      <c r="E35" s="97"/>
      <c r="F35" s="97"/>
      <c r="G35" s="97"/>
      <c r="H35" s="97"/>
      <c r="I35" s="97"/>
      <c r="J35" s="97"/>
      <c r="K35" s="97"/>
      <c r="L35" s="97"/>
      <c r="M35" s="97"/>
      <c r="N35" s="97"/>
      <c r="P35" s="97"/>
    </row>
    <row r="36" spans="1:18" ht="10" customHeight="1">
      <c r="A36" s="40" t="s">
        <v>66</v>
      </c>
      <c r="B36" s="31">
        <v>73</v>
      </c>
      <c r="C36" s="29">
        <v>9.2639593908629436</v>
      </c>
      <c r="D36" s="31"/>
      <c r="E36" s="31">
        <v>4</v>
      </c>
      <c r="F36" s="29">
        <v>8.695652173913043</v>
      </c>
      <c r="G36" s="31"/>
      <c r="H36" s="31">
        <v>31</v>
      </c>
      <c r="I36" s="29">
        <v>10.163934426229508</v>
      </c>
      <c r="J36" s="31"/>
      <c r="K36" s="31">
        <v>5</v>
      </c>
      <c r="L36" s="29">
        <v>16.666666666666664</v>
      </c>
      <c r="M36" s="31"/>
      <c r="N36" s="31">
        <v>104</v>
      </c>
      <c r="O36" s="29">
        <v>9.5150960658737418</v>
      </c>
      <c r="P36" s="31"/>
      <c r="Q36" s="31">
        <v>9</v>
      </c>
      <c r="R36" s="29">
        <v>11.842105263157894</v>
      </c>
    </row>
    <row r="37" spans="1:18" ht="10" customHeight="1">
      <c r="A37" s="40" t="s">
        <v>67</v>
      </c>
      <c r="B37" s="31">
        <v>367</v>
      </c>
      <c r="C37" s="29">
        <v>46.573604060913702</v>
      </c>
      <c r="D37" s="31"/>
      <c r="E37" s="31">
        <v>20</v>
      </c>
      <c r="F37" s="29">
        <v>43.478260869565219</v>
      </c>
      <c r="G37" s="31"/>
      <c r="H37" s="31">
        <v>126</v>
      </c>
      <c r="I37" s="29">
        <v>41.311475409836071</v>
      </c>
      <c r="J37" s="31"/>
      <c r="K37" s="31">
        <v>6</v>
      </c>
      <c r="L37" s="29">
        <v>20</v>
      </c>
      <c r="M37" s="31"/>
      <c r="N37" s="31">
        <v>493</v>
      </c>
      <c r="O37" s="29">
        <v>45.105215004574568</v>
      </c>
      <c r="P37" s="31"/>
      <c r="Q37" s="31">
        <v>26</v>
      </c>
      <c r="R37" s="29">
        <v>34.210526315789473</v>
      </c>
    </row>
    <row r="38" spans="1:18" ht="10" customHeight="1">
      <c r="A38" s="47" t="s">
        <v>141</v>
      </c>
      <c r="B38" s="31">
        <v>348</v>
      </c>
      <c r="C38" s="29">
        <v>44.162436548223347</v>
      </c>
      <c r="D38" s="31"/>
      <c r="E38" s="31">
        <v>22</v>
      </c>
      <c r="F38" s="29">
        <v>47.826086956521742</v>
      </c>
      <c r="G38" s="31"/>
      <c r="H38" s="31">
        <v>148</v>
      </c>
      <c r="I38" s="29">
        <v>48.524590163934427</v>
      </c>
      <c r="J38" s="31"/>
      <c r="K38" s="31">
        <v>19</v>
      </c>
      <c r="L38" s="29">
        <v>63.333333333333329</v>
      </c>
      <c r="M38" s="31"/>
      <c r="N38" s="31">
        <v>496</v>
      </c>
      <c r="O38" s="29">
        <v>45.379688929551691</v>
      </c>
      <c r="P38" s="31"/>
      <c r="Q38" s="31">
        <v>41</v>
      </c>
      <c r="R38" s="29">
        <v>53.94736842105263</v>
      </c>
    </row>
    <row r="39" spans="1:18" ht="10" customHeight="1">
      <c r="A39" s="34" t="s">
        <v>0</v>
      </c>
      <c r="B39" s="43">
        <v>788</v>
      </c>
      <c r="C39" s="33">
        <v>100</v>
      </c>
      <c r="D39" s="43"/>
      <c r="E39" s="43">
        <v>46</v>
      </c>
      <c r="F39" s="33">
        <v>100</v>
      </c>
      <c r="G39" s="43"/>
      <c r="H39" s="43">
        <v>305</v>
      </c>
      <c r="I39" s="33">
        <v>100</v>
      </c>
      <c r="J39" s="43"/>
      <c r="K39" s="43">
        <v>30</v>
      </c>
      <c r="L39" s="33">
        <v>100</v>
      </c>
      <c r="M39" s="43"/>
      <c r="N39" s="43">
        <v>1093</v>
      </c>
      <c r="O39" s="33">
        <v>100</v>
      </c>
      <c r="P39" s="43"/>
      <c r="Q39" s="43">
        <v>76</v>
      </c>
      <c r="R39" s="33">
        <v>100</v>
      </c>
    </row>
    <row r="40" spans="1:18" ht="3" customHeight="1">
      <c r="A40" s="26"/>
      <c r="B40" s="27"/>
      <c r="C40" s="27"/>
      <c r="D40" s="27"/>
      <c r="E40" s="27"/>
      <c r="F40" s="27"/>
      <c r="G40" s="27"/>
      <c r="H40" s="27"/>
      <c r="I40" s="27"/>
      <c r="J40" s="27"/>
      <c r="K40" s="27"/>
      <c r="L40" s="27"/>
      <c r="M40" s="27"/>
      <c r="N40" s="27"/>
      <c r="P40" s="27"/>
    </row>
    <row r="41" spans="1:18" ht="10" customHeight="1">
      <c r="A41" s="39"/>
      <c r="B41" s="1006" t="s">
        <v>73</v>
      </c>
      <c r="C41" s="1006"/>
      <c r="D41" s="1006"/>
      <c r="E41" s="1006"/>
      <c r="F41" s="1006"/>
      <c r="G41" s="1006"/>
      <c r="H41" s="1006"/>
      <c r="I41" s="1006"/>
      <c r="J41" s="1006"/>
      <c r="K41" s="1006"/>
      <c r="L41" s="1006"/>
      <c r="M41" s="1006"/>
      <c r="N41" s="1006"/>
      <c r="O41" s="1006"/>
      <c r="P41" s="1006"/>
      <c r="Q41" s="1006"/>
      <c r="R41" s="1006"/>
    </row>
    <row r="42" spans="1:18" ht="3" customHeight="1">
      <c r="A42" s="97"/>
      <c r="B42" s="97"/>
      <c r="C42" s="97"/>
      <c r="D42" s="97"/>
      <c r="E42" s="97"/>
      <c r="F42" s="97"/>
      <c r="G42" s="97"/>
      <c r="H42" s="97"/>
      <c r="I42" s="97"/>
      <c r="J42" s="97"/>
      <c r="K42" s="97"/>
      <c r="L42" s="97"/>
      <c r="M42" s="97"/>
      <c r="N42" s="97"/>
      <c r="P42" s="97"/>
    </row>
    <row r="43" spans="1:18" ht="10" customHeight="1">
      <c r="A43" s="55" t="s">
        <v>119</v>
      </c>
      <c r="B43" s="48">
        <v>244</v>
      </c>
      <c r="C43" s="29">
        <v>55.328798185941039</v>
      </c>
      <c r="D43" s="39"/>
      <c r="E43" s="48">
        <v>12</v>
      </c>
      <c r="F43" s="29">
        <v>4.918032786885246</v>
      </c>
      <c r="G43" s="48"/>
      <c r="H43" s="48">
        <v>197</v>
      </c>
      <c r="I43" s="29">
        <v>44.671201814058961</v>
      </c>
      <c r="J43" s="39"/>
      <c r="K43" s="48">
        <v>34</v>
      </c>
      <c r="L43" s="29">
        <v>17.258883248730964</v>
      </c>
      <c r="M43" s="39"/>
      <c r="N43" s="39">
        <v>441</v>
      </c>
      <c r="O43" s="41">
        <v>100</v>
      </c>
      <c r="P43" s="39"/>
      <c r="Q43" s="39">
        <v>46</v>
      </c>
      <c r="R43" s="41">
        <v>10.430839002267573</v>
      </c>
    </row>
    <row r="44" spans="1:18" ht="10" customHeight="1">
      <c r="A44" s="55" t="s">
        <v>122</v>
      </c>
      <c r="B44" s="48">
        <v>263</v>
      </c>
      <c r="C44" s="29">
        <v>56.926406926406926</v>
      </c>
      <c r="D44" s="39"/>
      <c r="E44" s="48">
        <v>10</v>
      </c>
      <c r="F44" s="29">
        <v>3.8022813688212929</v>
      </c>
      <c r="G44" s="48"/>
      <c r="H44" s="48">
        <v>199</v>
      </c>
      <c r="I44" s="29">
        <v>43.073593073593074</v>
      </c>
      <c r="J44" s="39"/>
      <c r="K44" s="48">
        <v>27</v>
      </c>
      <c r="L44" s="29">
        <v>13.5678391959799</v>
      </c>
      <c r="M44" s="39"/>
      <c r="N44" s="39">
        <v>462</v>
      </c>
      <c r="O44" s="41">
        <v>100</v>
      </c>
      <c r="P44" s="39"/>
      <c r="Q44" s="39">
        <v>37</v>
      </c>
      <c r="R44" s="41">
        <v>8.0086580086580081</v>
      </c>
    </row>
    <row r="45" spans="1:18" ht="10" customHeight="1">
      <c r="A45" s="42" t="s">
        <v>130</v>
      </c>
      <c r="B45" s="31">
        <v>233</v>
      </c>
      <c r="C45" s="29">
        <v>54.823529411764703</v>
      </c>
      <c r="D45" s="39"/>
      <c r="E45" s="31">
        <v>8</v>
      </c>
      <c r="F45" s="29">
        <v>3.4334763948497855</v>
      </c>
      <c r="G45" s="31"/>
      <c r="H45" s="31">
        <v>192</v>
      </c>
      <c r="I45" s="29">
        <v>45.176470588235297</v>
      </c>
      <c r="J45" s="39"/>
      <c r="K45" s="31">
        <v>23</v>
      </c>
      <c r="L45" s="29">
        <v>11.979166666666668</v>
      </c>
      <c r="M45" s="39"/>
      <c r="N45" s="39">
        <v>425</v>
      </c>
      <c r="O45" s="29">
        <v>100</v>
      </c>
      <c r="P45" s="39"/>
      <c r="Q45" s="31">
        <v>31</v>
      </c>
      <c r="R45" s="29">
        <v>7.2941176470588234</v>
      </c>
    </row>
    <row r="46" spans="1:18" ht="10" customHeight="1">
      <c r="A46" s="42" t="s">
        <v>137</v>
      </c>
      <c r="B46" s="48">
        <v>237</v>
      </c>
      <c r="C46" s="29">
        <v>53.863636363636367</v>
      </c>
      <c r="D46" s="49"/>
      <c r="E46" s="48">
        <v>13</v>
      </c>
      <c r="F46" s="29">
        <v>5.485232067510549</v>
      </c>
      <c r="G46" s="49"/>
      <c r="H46" s="48">
        <v>203</v>
      </c>
      <c r="I46" s="29">
        <v>46.136363636363633</v>
      </c>
      <c r="J46" s="49"/>
      <c r="K46" s="48">
        <v>36</v>
      </c>
      <c r="L46" s="29">
        <v>17.733990147783253</v>
      </c>
      <c r="M46" s="49"/>
      <c r="N46" s="48">
        <v>440</v>
      </c>
      <c r="O46" s="29">
        <v>100</v>
      </c>
      <c r="P46" s="49"/>
      <c r="Q46" s="48">
        <v>49</v>
      </c>
      <c r="R46" s="29">
        <v>11.136363636363637</v>
      </c>
    </row>
    <row r="47" spans="1:18" s="76" customFormat="1" ht="10" customHeight="1">
      <c r="A47" s="55" t="s">
        <v>556</v>
      </c>
      <c r="B47" s="48">
        <v>210</v>
      </c>
      <c r="C47" s="29">
        <v>56.910569105691053</v>
      </c>
      <c r="D47" s="49"/>
      <c r="E47" s="48">
        <v>12</v>
      </c>
      <c r="F47" s="29">
        <v>5.7142857142857144</v>
      </c>
      <c r="G47" s="49"/>
      <c r="H47" s="48">
        <v>159</v>
      </c>
      <c r="I47" s="29">
        <v>43.089430894308947</v>
      </c>
      <c r="J47" s="49"/>
      <c r="K47" s="48">
        <v>15</v>
      </c>
      <c r="L47" s="29">
        <v>9.433962264150944</v>
      </c>
      <c r="M47" s="49"/>
      <c r="N47" s="48">
        <v>369</v>
      </c>
      <c r="O47" s="29">
        <v>100</v>
      </c>
      <c r="P47" s="49"/>
      <c r="Q47" s="48">
        <v>27</v>
      </c>
      <c r="R47" s="29">
        <v>7.3170731707317067</v>
      </c>
    </row>
    <row r="48" spans="1:18" ht="3" customHeight="1">
      <c r="A48" s="26"/>
      <c r="B48" s="27"/>
      <c r="C48" s="27"/>
      <c r="D48" s="27"/>
      <c r="E48" s="27"/>
      <c r="F48" s="27"/>
      <c r="G48" s="27"/>
      <c r="H48" s="27"/>
      <c r="I48" s="27"/>
      <c r="J48" s="27"/>
      <c r="K48" s="27"/>
      <c r="L48" s="27"/>
      <c r="M48" s="27"/>
      <c r="N48" s="27"/>
      <c r="P48" s="27"/>
    </row>
    <row r="49" spans="1:18" ht="10" customHeight="1">
      <c r="A49" s="39"/>
      <c r="B49" s="995" t="s">
        <v>558</v>
      </c>
      <c r="C49" s="995"/>
      <c r="D49" s="995"/>
      <c r="E49" s="995"/>
      <c r="F49" s="995"/>
      <c r="G49" s="995"/>
      <c r="H49" s="995"/>
      <c r="I49" s="995"/>
      <c r="J49" s="995"/>
      <c r="K49" s="995"/>
      <c r="L49" s="995"/>
      <c r="M49" s="995"/>
      <c r="N49" s="995"/>
      <c r="O49" s="995"/>
      <c r="P49" s="995"/>
      <c r="Q49" s="995"/>
      <c r="R49" s="995"/>
    </row>
    <row r="50" spans="1:18" ht="3" customHeight="1">
      <c r="A50" s="97"/>
      <c r="B50" s="97"/>
      <c r="C50" s="97"/>
      <c r="D50" s="97"/>
      <c r="E50" s="97"/>
      <c r="F50" s="97"/>
      <c r="G50" s="97"/>
      <c r="H50" s="97"/>
      <c r="I50" s="97"/>
      <c r="J50" s="97"/>
      <c r="K50" s="97"/>
      <c r="L50" s="97"/>
      <c r="M50" s="97"/>
      <c r="N50" s="97"/>
      <c r="P50" s="97"/>
    </row>
    <row r="51" spans="1:18" ht="10" customHeight="1">
      <c r="A51" s="40" t="s">
        <v>66</v>
      </c>
      <c r="B51" s="48">
        <v>13</v>
      </c>
      <c r="C51" s="29">
        <v>6.1904761904761907</v>
      </c>
      <c r="D51" s="48"/>
      <c r="E51" s="48">
        <v>2</v>
      </c>
      <c r="F51" s="29">
        <v>16.666666666666664</v>
      </c>
      <c r="G51" s="48"/>
      <c r="H51" s="48">
        <v>15</v>
      </c>
      <c r="I51" s="29">
        <v>9.433962264150944</v>
      </c>
      <c r="J51" s="48"/>
      <c r="K51" s="48">
        <v>3</v>
      </c>
      <c r="L51" s="29">
        <v>20</v>
      </c>
      <c r="M51" s="48"/>
      <c r="N51" s="48">
        <v>28</v>
      </c>
      <c r="O51" s="29">
        <v>7.5880758807588071</v>
      </c>
      <c r="P51" s="48"/>
      <c r="Q51" s="48">
        <v>5</v>
      </c>
      <c r="R51" s="29">
        <v>18.518518518518519</v>
      </c>
    </row>
    <row r="52" spans="1:18" ht="10" customHeight="1">
      <c r="A52" s="40" t="s">
        <v>67</v>
      </c>
      <c r="B52" s="48">
        <v>72</v>
      </c>
      <c r="C52" s="29">
        <v>34.285714285714285</v>
      </c>
      <c r="D52" s="48"/>
      <c r="E52" s="48">
        <v>4</v>
      </c>
      <c r="F52" s="29">
        <v>33.333333333333329</v>
      </c>
      <c r="G52" s="48"/>
      <c r="H52" s="48">
        <v>62</v>
      </c>
      <c r="I52" s="29">
        <v>38.9937106918239</v>
      </c>
      <c r="J52" s="48"/>
      <c r="K52" s="48">
        <v>6</v>
      </c>
      <c r="L52" s="29">
        <v>40</v>
      </c>
      <c r="M52" s="48"/>
      <c r="N52" s="48">
        <v>134</v>
      </c>
      <c r="O52" s="29">
        <v>36.314363143631432</v>
      </c>
      <c r="P52" s="48"/>
      <c r="Q52" s="48">
        <v>10</v>
      </c>
      <c r="R52" s="29">
        <v>37.037037037037038</v>
      </c>
    </row>
    <row r="53" spans="1:18" ht="10" customHeight="1">
      <c r="A53" s="47" t="s">
        <v>141</v>
      </c>
      <c r="B53" s="48">
        <v>125</v>
      </c>
      <c r="C53" s="29">
        <v>59.523809523809526</v>
      </c>
      <c r="D53" s="48"/>
      <c r="E53" s="48">
        <v>6</v>
      </c>
      <c r="F53" s="29">
        <v>50</v>
      </c>
      <c r="G53" s="48"/>
      <c r="H53" s="48">
        <v>82</v>
      </c>
      <c r="I53" s="29">
        <v>51.572327044025158</v>
      </c>
      <c r="J53" s="48"/>
      <c r="K53" s="48">
        <v>6</v>
      </c>
      <c r="L53" s="29">
        <v>40</v>
      </c>
      <c r="M53" s="48"/>
      <c r="N53" s="48">
        <v>207</v>
      </c>
      <c r="O53" s="29">
        <v>56.09756097560976</v>
      </c>
      <c r="P53" s="48"/>
      <c r="Q53" s="48">
        <v>12</v>
      </c>
      <c r="R53" s="29">
        <v>44.444444444444443</v>
      </c>
    </row>
    <row r="54" spans="1:18" ht="10" customHeight="1">
      <c r="A54" s="34" t="s">
        <v>0</v>
      </c>
      <c r="B54" s="49">
        <v>210</v>
      </c>
      <c r="C54" s="33">
        <v>100</v>
      </c>
      <c r="D54" s="49"/>
      <c r="E54" s="49">
        <v>12</v>
      </c>
      <c r="F54" s="33">
        <v>100</v>
      </c>
      <c r="G54" s="49"/>
      <c r="H54" s="49">
        <v>159</v>
      </c>
      <c r="I54" s="33">
        <v>100</v>
      </c>
      <c r="J54" s="49"/>
      <c r="K54" s="49">
        <v>15</v>
      </c>
      <c r="L54" s="33">
        <v>100</v>
      </c>
      <c r="M54" s="49"/>
      <c r="N54" s="49">
        <v>369</v>
      </c>
      <c r="O54" s="33">
        <v>100</v>
      </c>
      <c r="P54" s="49"/>
      <c r="Q54" s="49">
        <v>27</v>
      </c>
      <c r="R54" s="33">
        <v>100</v>
      </c>
    </row>
    <row r="55" spans="1:18" ht="3" customHeight="1">
      <c r="A55" s="35"/>
      <c r="B55" s="35"/>
      <c r="C55" s="35"/>
      <c r="D55" s="35"/>
      <c r="E55" s="36"/>
      <c r="F55" s="35"/>
      <c r="G55" s="35"/>
      <c r="H55" s="35"/>
      <c r="I55" s="35"/>
      <c r="J55" s="35"/>
      <c r="K55" s="35"/>
      <c r="L55" s="35"/>
      <c r="M55" s="35"/>
      <c r="N55" s="37"/>
      <c r="O55" s="35"/>
      <c r="P55" s="35"/>
      <c r="Q55" s="35"/>
      <c r="R55" s="35"/>
    </row>
    <row r="56" spans="1:18" ht="3" customHeight="1"/>
    <row r="57" spans="1:18" ht="10" customHeight="1">
      <c r="A57" s="92" t="s">
        <v>131</v>
      </c>
      <c r="B57" s="38"/>
      <c r="C57" s="38"/>
      <c r="D57" s="38"/>
      <c r="E57" s="38"/>
      <c r="F57" s="38"/>
      <c r="G57" s="38"/>
      <c r="H57" s="38"/>
      <c r="I57" s="38"/>
      <c r="J57" s="38"/>
      <c r="K57" s="38"/>
      <c r="L57" s="38"/>
      <c r="M57" s="38"/>
      <c r="N57" s="38"/>
      <c r="P57" s="38"/>
    </row>
    <row r="58" spans="1:18" ht="47.15" customHeight="1">
      <c r="A58" s="1003" t="s">
        <v>144</v>
      </c>
      <c r="B58" s="1003"/>
      <c r="C58" s="1003"/>
      <c r="D58" s="1003"/>
      <c r="E58" s="1003"/>
      <c r="F58" s="1003"/>
      <c r="G58" s="1003"/>
      <c r="H58" s="1003"/>
      <c r="I58" s="1003"/>
      <c r="J58" s="1003"/>
      <c r="K58" s="1003"/>
      <c r="L58" s="1003"/>
      <c r="M58" s="1003"/>
      <c r="N58" s="1003"/>
      <c r="O58" s="1003"/>
      <c r="P58" s="1003"/>
      <c r="Q58" s="1003"/>
      <c r="R58" s="1003"/>
    </row>
  </sheetData>
  <mergeCells count="21">
    <mergeCell ref="N9:N10"/>
    <mergeCell ref="O9:O10"/>
    <mergeCell ref="Q9:R9"/>
    <mergeCell ref="B12:R12"/>
    <mergeCell ref="B20:R20"/>
    <mergeCell ref="A58:R58"/>
    <mergeCell ref="A5:R5"/>
    <mergeCell ref="A8:A10"/>
    <mergeCell ref="B8:F8"/>
    <mergeCell ref="H8:L8"/>
    <mergeCell ref="N8:R8"/>
    <mergeCell ref="B9:B10"/>
    <mergeCell ref="C9:C10"/>
    <mergeCell ref="E9:F9"/>
    <mergeCell ref="H9:H10"/>
    <mergeCell ref="I9:I10"/>
    <mergeCell ref="B26:R26"/>
    <mergeCell ref="B34:R34"/>
    <mergeCell ref="B41:R41"/>
    <mergeCell ref="B49:R49"/>
    <mergeCell ref="K9:L9"/>
  </mergeCells>
  <pageMargins left="0.59055118110236227" right="0.59055118110236227" top="0.78740157480314965" bottom="0.78740157480314965" header="0" footer="0"/>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S64"/>
  <sheetViews>
    <sheetView workbookViewId="0">
      <selection activeCell="A4" sqref="A4"/>
    </sheetView>
  </sheetViews>
  <sheetFormatPr defaultColWidth="9.1796875" defaultRowHeight="9"/>
  <cols>
    <col min="1" max="1" width="22.26953125" style="23" customWidth="1"/>
    <col min="2" max="2" width="0.81640625" style="23" customWidth="1"/>
    <col min="3" max="3" width="5.1796875" style="23" customWidth="1"/>
    <col min="4" max="4" width="4.7265625" style="23" customWidth="1"/>
    <col min="5" max="5" width="0.81640625" style="23" customWidth="1"/>
    <col min="6" max="6" width="5.7265625" style="23" customWidth="1"/>
    <col min="7" max="7" width="4.7265625" style="23" customWidth="1"/>
    <col min="8" max="8" width="0.81640625" style="23" customWidth="1"/>
    <col min="9" max="9" width="5.7265625" style="23" customWidth="1"/>
    <col min="10" max="10" width="4.26953125" style="23" customWidth="1"/>
    <col min="11" max="11" width="0.81640625" style="23" customWidth="1"/>
    <col min="12" max="12" width="5.7265625" style="23" customWidth="1"/>
    <col min="13" max="13" width="5.26953125" style="23" customWidth="1"/>
    <col min="14" max="14" width="0.81640625" style="23" customWidth="1"/>
    <col min="15" max="15" width="5.7265625" style="23" customWidth="1"/>
    <col min="16" max="16" width="4.26953125" style="23" customWidth="1"/>
    <col min="17" max="17" width="0.81640625" style="23" customWidth="1"/>
    <col min="18" max="19" width="5.7265625" style="23" customWidth="1"/>
    <col min="20" max="16384" width="9.1796875" style="23"/>
  </cols>
  <sheetData>
    <row r="1" spans="1:19" s="100" customFormat="1" ht="12.75" customHeight="1"/>
    <row r="2" spans="1:19" s="100" customFormat="1" ht="12.75" customHeight="1"/>
    <row r="3" spans="1:19" s="68" customFormat="1" ht="12.75" customHeight="1"/>
    <row r="4" spans="1:19" s="71" customFormat="1" ht="12" customHeight="1">
      <c r="A4" s="93" t="s">
        <v>129</v>
      </c>
      <c r="B4" s="70"/>
      <c r="C4" s="70"/>
      <c r="D4" s="70"/>
      <c r="E4" s="70"/>
      <c r="F4" s="70"/>
      <c r="G4" s="70"/>
      <c r="H4" s="70"/>
      <c r="I4" s="70"/>
      <c r="J4" s="70"/>
      <c r="K4" s="70"/>
    </row>
    <row r="5" spans="1:19" s="71" customFormat="1" ht="24.65" customHeight="1">
      <c r="A5" s="953" t="s">
        <v>176</v>
      </c>
      <c r="B5" s="954"/>
      <c r="C5" s="954"/>
      <c r="D5" s="954"/>
      <c r="E5" s="954"/>
      <c r="F5" s="954"/>
      <c r="G5" s="954"/>
      <c r="H5" s="954"/>
      <c r="I5" s="954"/>
      <c r="J5" s="954"/>
      <c r="K5" s="954"/>
      <c r="L5" s="954"/>
      <c r="M5" s="954"/>
      <c r="N5" s="954"/>
      <c r="O5" s="954"/>
      <c r="P5" s="954"/>
      <c r="Q5" s="954"/>
      <c r="R5" s="954"/>
      <c r="S5" s="954"/>
    </row>
    <row r="6" spans="1:19" s="71" customFormat="1" ht="12" customHeight="1">
      <c r="A6" s="75" t="s">
        <v>552</v>
      </c>
    </row>
    <row r="7" spans="1:19" s="100" customFormat="1" ht="6" customHeight="1">
      <c r="A7" s="72"/>
      <c r="B7" s="73"/>
      <c r="C7" s="73"/>
      <c r="D7" s="73"/>
      <c r="E7" s="73"/>
      <c r="F7" s="73"/>
      <c r="G7" s="73"/>
      <c r="H7" s="73"/>
      <c r="I7" s="73"/>
      <c r="J7" s="73"/>
      <c r="K7" s="73"/>
      <c r="L7" s="73"/>
      <c r="M7" s="73"/>
      <c r="N7" s="73"/>
      <c r="O7" s="73"/>
      <c r="P7" s="73"/>
      <c r="Q7" s="73"/>
      <c r="R7" s="73"/>
      <c r="S7" s="73"/>
    </row>
    <row r="8" spans="1:19" ht="12" customHeight="1">
      <c r="A8" s="1007" t="s">
        <v>75</v>
      </c>
      <c r="B8" s="22"/>
      <c r="C8" s="999" t="s">
        <v>41</v>
      </c>
      <c r="D8" s="999"/>
      <c r="E8" s="999"/>
      <c r="F8" s="999"/>
      <c r="G8" s="999"/>
      <c r="H8" s="22"/>
      <c r="I8" s="999" t="s">
        <v>29</v>
      </c>
      <c r="J8" s="999"/>
      <c r="K8" s="999"/>
      <c r="L8" s="999"/>
      <c r="M8" s="999"/>
      <c r="N8" s="22"/>
      <c r="O8" s="999" t="s">
        <v>0</v>
      </c>
      <c r="P8" s="999"/>
      <c r="Q8" s="999"/>
      <c r="R8" s="999"/>
      <c r="S8" s="999"/>
    </row>
    <row r="9" spans="1:19" ht="12" customHeight="1">
      <c r="A9" s="997"/>
      <c r="B9" s="24"/>
      <c r="C9" s="1000" t="s">
        <v>42</v>
      </c>
      <c r="D9" s="1000" t="s">
        <v>43</v>
      </c>
      <c r="E9" s="24"/>
      <c r="F9" s="999" t="s">
        <v>113</v>
      </c>
      <c r="G9" s="999"/>
      <c r="H9" s="24"/>
      <c r="I9" s="1000" t="s">
        <v>42</v>
      </c>
      <c r="J9" s="1000" t="s">
        <v>43</v>
      </c>
      <c r="K9" s="24"/>
      <c r="L9" s="999" t="s">
        <v>113</v>
      </c>
      <c r="M9" s="999"/>
      <c r="N9" s="24"/>
      <c r="O9" s="1000" t="s">
        <v>42</v>
      </c>
      <c r="P9" s="1000" t="s">
        <v>43</v>
      </c>
      <c r="Q9" s="24"/>
      <c r="R9" s="999" t="s">
        <v>113</v>
      </c>
      <c r="S9" s="999"/>
    </row>
    <row r="10" spans="1:19" ht="12" customHeight="1">
      <c r="A10" s="998"/>
      <c r="B10" s="25"/>
      <c r="C10" s="1001"/>
      <c r="D10" s="1001"/>
      <c r="E10" s="25"/>
      <c r="F10" s="96" t="s">
        <v>0</v>
      </c>
      <c r="G10" s="96" t="s">
        <v>43</v>
      </c>
      <c r="H10" s="25"/>
      <c r="I10" s="1001"/>
      <c r="J10" s="1001"/>
      <c r="K10" s="25"/>
      <c r="L10" s="96" t="s">
        <v>0</v>
      </c>
      <c r="M10" s="96" t="s">
        <v>43</v>
      </c>
      <c r="N10" s="25"/>
      <c r="O10" s="1001"/>
      <c r="P10" s="1001"/>
      <c r="Q10" s="25"/>
      <c r="R10" s="96" t="s">
        <v>0</v>
      </c>
      <c r="S10" s="96" t="s">
        <v>43</v>
      </c>
    </row>
    <row r="11" spans="1:19" ht="3" customHeight="1">
      <c r="A11" s="26"/>
      <c r="B11" s="27"/>
      <c r="C11" s="27"/>
      <c r="D11" s="27"/>
      <c r="E11" s="27"/>
      <c r="F11" s="27"/>
      <c r="G11" s="27"/>
      <c r="H11" s="27"/>
      <c r="I11" s="27"/>
      <c r="J11" s="27"/>
      <c r="K11" s="27"/>
      <c r="L11" s="27"/>
      <c r="M11" s="27"/>
      <c r="N11" s="27"/>
      <c r="O11" s="27"/>
      <c r="P11" s="27"/>
      <c r="Q11" s="27"/>
      <c r="R11" s="27"/>
      <c r="S11" s="27"/>
    </row>
    <row r="12" spans="1:19" ht="10" customHeight="1">
      <c r="A12" s="39"/>
      <c r="B12" s="39"/>
      <c r="C12" s="1006" t="s">
        <v>71</v>
      </c>
      <c r="D12" s="1006"/>
      <c r="E12" s="1006"/>
      <c r="F12" s="1006"/>
      <c r="G12" s="1006"/>
      <c r="H12" s="1006"/>
      <c r="I12" s="1006"/>
      <c r="J12" s="1006"/>
      <c r="K12" s="1006"/>
      <c r="L12" s="1006"/>
      <c r="M12" s="1006"/>
      <c r="N12" s="1006"/>
      <c r="O12" s="1006"/>
      <c r="P12" s="1006"/>
      <c r="Q12" s="1006"/>
      <c r="R12" s="1006"/>
      <c r="S12" s="1006"/>
    </row>
    <row r="13" spans="1:19" ht="3" customHeight="1">
      <c r="A13" s="26"/>
      <c r="B13" s="27"/>
      <c r="C13" s="27"/>
      <c r="D13" s="27"/>
      <c r="E13" s="27"/>
      <c r="F13" s="27"/>
      <c r="G13" s="27"/>
      <c r="H13" s="27"/>
      <c r="I13" s="27"/>
      <c r="J13" s="27"/>
      <c r="K13" s="27"/>
      <c r="L13" s="27"/>
      <c r="M13" s="27"/>
      <c r="N13" s="27"/>
      <c r="O13" s="27"/>
      <c r="P13" s="27"/>
      <c r="Q13" s="27"/>
      <c r="R13" s="27"/>
      <c r="S13" s="27"/>
    </row>
    <row r="14" spans="1:19" s="17" customFormat="1" ht="10" customHeight="1">
      <c r="A14" s="21" t="s">
        <v>119</v>
      </c>
      <c r="B14" s="28"/>
      <c r="C14" s="50">
        <v>653</v>
      </c>
      <c r="D14" s="29">
        <v>45.410292072322669</v>
      </c>
      <c r="E14" s="50"/>
      <c r="F14" s="50">
        <v>40</v>
      </c>
      <c r="G14" s="29">
        <v>6.1255742725880555</v>
      </c>
      <c r="H14" s="50"/>
      <c r="I14" s="50">
        <v>785</v>
      </c>
      <c r="J14" s="29">
        <v>54.589707927677331</v>
      </c>
      <c r="K14" s="50"/>
      <c r="L14" s="50">
        <v>206</v>
      </c>
      <c r="M14" s="29">
        <v>26.242038216560509</v>
      </c>
      <c r="N14" s="50"/>
      <c r="O14" s="50">
        <v>1438</v>
      </c>
      <c r="P14" s="41">
        <v>100</v>
      </c>
      <c r="Q14" s="50"/>
      <c r="R14" s="50">
        <v>246</v>
      </c>
      <c r="S14" s="41">
        <v>17.107093184979139</v>
      </c>
    </row>
    <row r="15" spans="1:19" s="17" customFormat="1" ht="10" customHeight="1">
      <c r="A15" s="21" t="s">
        <v>122</v>
      </c>
      <c r="B15" s="28"/>
      <c r="C15" s="50">
        <v>706</v>
      </c>
      <c r="D15" s="29">
        <v>51.122375090514119</v>
      </c>
      <c r="E15" s="50"/>
      <c r="F15" s="50">
        <v>48</v>
      </c>
      <c r="G15" s="29">
        <v>6.7988668555240803</v>
      </c>
      <c r="H15" s="50"/>
      <c r="I15" s="50">
        <v>675</v>
      </c>
      <c r="J15" s="29">
        <v>48.877624909485881</v>
      </c>
      <c r="K15" s="50"/>
      <c r="L15" s="50">
        <v>158</v>
      </c>
      <c r="M15" s="29">
        <v>23.407407407407408</v>
      </c>
      <c r="N15" s="50"/>
      <c r="O15" s="50">
        <v>1381</v>
      </c>
      <c r="P15" s="41">
        <v>100</v>
      </c>
      <c r="Q15" s="50"/>
      <c r="R15" s="50">
        <v>206</v>
      </c>
      <c r="S15" s="41">
        <v>14.916727009413469</v>
      </c>
    </row>
    <row r="16" spans="1:19" s="17" customFormat="1" ht="10" customHeight="1">
      <c r="A16" s="21" t="s">
        <v>130</v>
      </c>
      <c r="B16" s="28"/>
      <c r="C16" s="50">
        <v>620</v>
      </c>
      <c r="D16" s="29">
        <v>48.627450980392155</v>
      </c>
      <c r="E16" s="50"/>
      <c r="F16" s="50">
        <v>37</v>
      </c>
      <c r="G16" s="29">
        <v>5.967741935483871</v>
      </c>
      <c r="H16" s="50"/>
      <c r="I16" s="50">
        <v>655</v>
      </c>
      <c r="J16" s="29">
        <v>51.372549019607838</v>
      </c>
      <c r="K16" s="50"/>
      <c r="L16" s="50">
        <v>171</v>
      </c>
      <c r="M16" s="29">
        <v>26.106870229007633</v>
      </c>
      <c r="N16" s="50"/>
      <c r="O16" s="50">
        <v>1275</v>
      </c>
      <c r="P16" s="41">
        <v>100</v>
      </c>
      <c r="Q16" s="50"/>
      <c r="R16" s="50">
        <v>208</v>
      </c>
      <c r="S16" s="29">
        <v>16.313725490196081</v>
      </c>
    </row>
    <row r="17" spans="1:19" s="17" customFormat="1" ht="10" customHeight="1">
      <c r="A17" s="21" t="s">
        <v>137</v>
      </c>
      <c r="B17" s="28"/>
      <c r="C17" s="50">
        <v>618</v>
      </c>
      <c r="D17" s="29">
        <v>56.697247706422019</v>
      </c>
      <c r="E17" s="50"/>
      <c r="F17" s="50">
        <v>39</v>
      </c>
      <c r="G17" s="29">
        <v>6.3106796116504853</v>
      </c>
      <c r="H17" s="50"/>
      <c r="I17" s="50">
        <v>472</v>
      </c>
      <c r="J17" s="29">
        <v>43.302752293577981</v>
      </c>
      <c r="K17" s="50"/>
      <c r="L17" s="50">
        <v>154</v>
      </c>
      <c r="M17" s="29">
        <v>32.627118644067799</v>
      </c>
      <c r="N17" s="50"/>
      <c r="O17" s="50">
        <v>1090</v>
      </c>
      <c r="P17" s="41">
        <v>100</v>
      </c>
      <c r="Q17" s="50"/>
      <c r="R17" s="50">
        <v>193</v>
      </c>
      <c r="S17" s="29">
        <v>17.706422018348626</v>
      </c>
    </row>
    <row r="18" spans="1:19" s="17" customFormat="1" ht="10" customHeight="1">
      <c r="A18" s="21" t="s">
        <v>556</v>
      </c>
      <c r="B18" s="28"/>
      <c r="C18" s="50">
        <v>533</v>
      </c>
      <c r="D18" s="29">
        <v>57.997823721436347</v>
      </c>
      <c r="E18" s="50"/>
      <c r="F18" s="50">
        <v>32</v>
      </c>
      <c r="G18" s="29">
        <v>6.0037523452157595</v>
      </c>
      <c r="H18" s="50"/>
      <c r="I18" s="50">
        <v>386</v>
      </c>
      <c r="J18" s="29">
        <v>42.00217627856366</v>
      </c>
      <c r="K18" s="50"/>
      <c r="L18" s="50">
        <v>82</v>
      </c>
      <c r="M18" s="29">
        <v>21.243523316062177</v>
      </c>
      <c r="N18" s="50"/>
      <c r="O18" s="50">
        <v>919</v>
      </c>
      <c r="P18" s="41">
        <v>100</v>
      </c>
      <c r="Q18" s="50"/>
      <c r="R18" s="50">
        <v>114</v>
      </c>
      <c r="S18" s="29">
        <v>12.404787812840043</v>
      </c>
    </row>
    <row r="19" spans="1:19" ht="3" customHeight="1">
      <c r="A19" s="26"/>
      <c r="B19" s="27"/>
      <c r="C19" s="27"/>
      <c r="D19" s="27"/>
      <c r="E19" s="27"/>
      <c r="F19" s="27"/>
      <c r="G19" s="27"/>
      <c r="H19" s="27"/>
      <c r="I19" s="27"/>
      <c r="J19" s="27"/>
      <c r="K19" s="27"/>
      <c r="L19" s="27"/>
      <c r="M19" s="27"/>
      <c r="N19" s="27"/>
      <c r="O19" s="27"/>
      <c r="P19" s="27"/>
      <c r="Q19" s="27"/>
      <c r="R19" s="27"/>
      <c r="S19" s="27"/>
    </row>
    <row r="20" spans="1:19" s="19" customFormat="1" ht="10" customHeight="1">
      <c r="A20" s="18"/>
      <c r="B20" s="18"/>
      <c r="C20" s="1008" t="s">
        <v>561</v>
      </c>
      <c r="D20" s="1008"/>
      <c r="E20" s="1008"/>
      <c r="F20" s="1008"/>
      <c r="G20" s="1008"/>
      <c r="H20" s="1008"/>
      <c r="I20" s="1008"/>
      <c r="J20" s="1008"/>
      <c r="K20" s="1008"/>
      <c r="L20" s="1008"/>
      <c r="M20" s="1008"/>
      <c r="N20" s="1008"/>
      <c r="O20" s="1008"/>
      <c r="P20" s="1008"/>
      <c r="Q20" s="1008"/>
      <c r="R20" s="1008"/>
      <c r="S20" s="1008"/>
    </row>
    <row r="21" spans="1:19" ht="3" customHeight="1">
      <c r="A21" s="26"/>
      <c r="B21" s="27"/>
      <c r="C21" s="27"/>
      <c r="D21" s="27"/>
      <c r="E21" s="27"/>
      <c r="F21" s="27"/>
      <c r="G21" s="27"/>
      <c r="H21" s="27"/>
      <c r="I21" s="27"/>
      <c r="J21" s="27"/>
      <c r="K21" s="27"/>
      <c r="L21" s="27"/>
      <c r="M21" s="27"/>
      <c r="N21" s="27"/>
      <c r="O21" s="27"/>
      <c r="P21" s="27"/>
      <c r="Q21" s="27"/>
      <c r="R21" s="27"/>
      <c r="S21" s="27"/>
    </row>
    <row r="22" spans="1:19" ht="10" customHeight="1">
      <c r="A22" s="51" t="s">
        <v>76</v>
      </c>
      <c r="B22" s="48"/>
      <c r="C22" s="31">
        <v>486</v>
      </c>
      <c r="D22" s="29">
        <v>91.18198874296435</v>
      </c>
      <c r="E22" s="31"/>
      <c r="F22" s="31">
        <v>29</v>
      </c>
      <c r="G22" s="29">
        <v>90.625</v>
      </c>
      <c r="H22" s="31"/>
      <c r="I22" s="31">
        <v>339</v>
      </c>
      <c r="J22" s="29">
        <v>87.823834196891198</v>
      </c>
      <c r="K22" s="31"/>
      <c r="L22" s="31">
        <v>80</v>
      </c>
      <c r="M22" s="29">
        <v>97.560975609756099</v>
      </c>
      <c r="N22" s="31"/>
      <c r="O22" s="31">
        <v>825</v>
      </c>
      <c r="P22" s="29">
        <v>89.771490750816113</v>
      </c>
      <c r="Q22" s="31"/>
      <c r="R22" s="31">
        <v>109</v>
      </c>
      <c r="S22" s="29">
        <v>95.614035087719301</v>
      </c>
    </row>
    <row r="23" spans="1:19" ht="10" customHeight="1">
      <c r="A23" s="40" t="s">
        <v>77</v>
      </c>
      <c r="B23" s="48"/>
      <c r="C23" s="31">
        <v>35</v>
      </c>
      <c r="D23" s="29">
        <v>6.5666041275797378</v>
      </c>
      <c r="E23" s="31"/>
      <c r="F23" s="31">
        <v>2</v>
      </c>
      <c r="G23" s="29">
        <v>6.25</v>
      </c>
      <c r="H23" s="31"/>
      <c r="I23" s="31">
        <v>32</v>
      </c>
      <c r="J23" s="29">
        <v>8.2901554404145088</v>
      </c>
      <c r="K23" s="31"/>
      <c r="L23" s="31">
        <v>0</v>
      </c>
      <c r="M23" s="29">
        <v>0</v>
      </c>
      <c r="N23" s="31"/>
      <c r="O23" s="31">
        <v>67</v>
      </c>
      <c r="P23" s="29">
        <v>7.2905331882480953</v>
      </c>
      <c r="Q23" s="31"/>
      <c r="R23" s="31">
        <v>2</v>
      </c>
      <c r="S23" s="29">
        <v>1.7543859649122806</v>
      </c>
    </row>
    <row r="24" spans="1:19" ht="20.149999999999999" customHeight="1">
      <c r="A24" s="52" t="s">
        <v>78</v>
      </c>
      <c r="B24" s="48"/>
      <c r="C24" s="31">
        <v>12</v>
      </c>
      <c r="D24" s="29">
        <v>2.2514071294559099</v>
      </c>
      <c r="E24" s="31"/>
      <c r="F24" s="31">
        <v>1</v>
      </c>
      <c r="G24" s="29">
        <v>3.125</v>
      </c>
      <c r="H24" s="31"/>
      <c r="I24" s="31">
        <v>15</v>
      </c>
      <c r="J24" s="29">
        <v>3.8860103626943006</v>
      </c>
      <c r="K24" s="31"/>
      <c r="L24" s="31">
        <v>2</v>
      </c>
      <c r="M24" s="29">
        <v>2.4390243902439024</v>
      </c>
      <c r="N24" s="31"/>
      <c r="O24" s="31">
        <v>27</v>
      </c>
      <c r="P24" s="29">
        <v>2.9379760609357999</v>
      </c>
      <c r="Q24" s="31"/>
      <c r="R24" s="31">
        <v>3</v>
      </c>
      <c r="S24" s="29">
        <v>2.6315789473684208</v>
      </c>
    </row>
    <row r="25" spans="1:19" ht="20.149999999999999" customHeight="1">
      <c r="A25" s="52" t="s">
        <v>102</v>
      </c>
      <c r="B25" s="48"/>
      <c r="C25" s="31">
        <v>0</v>
      </c>
      <c r="D25" s="29">
        <v>0</v>
      </c>
      <c r="E25" s="31"/>
      <c r="F25" s="31">
        <v>0</v>
      </c>
      <c r="G25" s="29">
        <v>0</v>
      </c>
      <c r="H25" s="31"/>
      <c r="I25" s="31">
        <v>0</v>
      </c>
      <c r="J25" s="29">
        <v>0</v>
      </c>
      <c r="K25" s="31"/>
      <c r="L25" s="31">
        <v>0</v>
      </c>
      <c r="M25" s="29">
        <v>0</v>
      </c>
      <c r="N25" s="31"/>
      <c r="O25" s="31">
        <v>0</v>
      </c>
      <c r="P25" s="29">
        <v>0</v>
      </c>
      <c r="Q25" s="31"/>
      <c r="R25" s="31">
        <v>0</v>
      </c>
      <c r="S25" s="29">
        <v>0</v>
      </c>
    </row>
    <row r="26" spans="1:19" ht="10" customHeight="1">
      <c r="A26" s="26" t="s">
        <v>0</v>
      </c>
      <c r="B26" s="49"/>
      <c r="C26" s="43">
        <v>533</v>
      </c>
      <c r="D26" s="33">
        <v>100</v>
      </c>
      <c r="E26" s="43"/>
      <c r="F26" s="43">
        <v>32</v>
      </c>
      <c r="G26" s="33">
        <v>100</v>
      </c>
      <c r="H26" s="43"/>
      <c r="I26" s="43">
        <v>386</v>
      </c>
      <c r="J26" s="33">
        <v>100</v>
      </c>
      <c r="K26" s="43"/>
      <c r="L26" s="43">
        <v>82</v>
      </c>
      <c r="M26" s="33">
        <v>100</v>
      </c>
      <c r="N26" s="43"/>
      <c r="O26" s="43">
        <v>919</v>
      </c>
      <c r="P26" s="33">
        <v>100</v>
      </c>
      <c r="Q26" s="43"/>
      <c r="R26" s="43">
        <v>114</v>
      </c>
      <c r="S26" s="33">
        <v>100</v>
      </c>
    </row>
    <row r="27" spans="1:19" ht="3" customHeight="1">
      <c r="A27" s="26"/>
      <c r="B27" s="49"/>
      <c r="C27" s="49"/>
      <c r="D27" s="49"/>
      <c r="E27" s="49"/>
      <c r="F27" s="49"/>
      <c r="G27" s="49"/>
      <c r="H27" s="49"/>
      <c r="I27" s="49"/>
      <c r="J27" s="49"/>
      <c r="K27" s="49"/>
      <c r="L27" s="49"/>
      <c r="M27" s="49"/>
      <c r="N27" s="49"/>
      <c r="O27" s="49"/>
      <c r="P27" s="49"/>
      <c r="Q27" s="49"/>
      <c r="R27" s="49"/>
      <c r="S27" s="49"/>
    </row>
    <row r="28" spans="1:19" ht="10" customHeight="1">
      <c r="A28" s="39"/>
      <c r="B28" s="39"/>
      <c r="C28" s="1006" t="s">
        <v>72</v>
      </c>
      <c r="D28" s="1006"/>
      <c r="E28" s="1006"/>
      <c r="F28" s="1006"/>
      <c r="G28" s="1006"/>
      <c r="H28" s="1006"/>
      <c r="I28" s="1006"/>
      <c r="J28" s="1006"/>
      <c r="K28" s="1006"/>
      <c r="L28" s="1006"/>
      <c r="M28" s="1006"/>
      <c r="N28" s="1006"/>
      <c r="O28" s="1006"/>
      <c r="P28" s="1006"/>
      <c r="Q28" s="1006"/>
      <c r="R28" s="1006"/>
      <c r="S28" s="1006"/>
    </row>
    <row r="29" spans="1:19" ht="3" customHeight="1">
      <c r="A29" s="26"/>
      <c r="B29" s="27"/>
      <c r="C29" s="27"/>
      <c r="D29" s="27"/>
      <c r="E29" s="27"/>
      <c r="F29" s="27"/>
      <c r="G29" s="27"/>
      <c r="H29" s="27"/>
      <c r="I29" s="27"/>
      <c r="J29" s="27"/>
      <c r="K29" s="27"/>
      <c r="L29" s="27"/>
      <c r="M29" s="27"/>
      <c r="N29" s="27"/>
      <c r="O29" s="27"/>
      <c r="P29" s="27"/>
      <c r="Q29" s="27"/>
      <c r="R29" s="27"/>
      <c r="S29" s="27"/>
    </row>
    <row r="30" spans="1:19" ht="10" customHeight="1">
      <c r="A30" s="21" t="s">
        <v>119</v>
      </c>
      <c r="B30" s="28"/>
      <c r="C30" s="50">
        <v>920</v>
      </c>
      <c r="D30" s="29">
        <v>54.502369668246445</v>
      </c>
      <c r="E30" s="50"/>
      <c r="F30" s="50">
        <v>56</v>
      </c>
      <c r="G30" s="29">
        <v>6.0869565217391308</v>
      </c>
      <c r="H30" s="50"/>
      <c r="I30" s="50">
        <v>768</v>
      </c>
      <c r="J30" s="29">
        <v>45.497630331753555</v>
      </c>
      <c r="K30" s="50"/>
      <c r="L30" s="50">
        <v>145</v>
      </c>
      <c r="M30" s="29">
        <v>18.880208333333336</v>
      </c>
      <c r="N30" s="50"/>
      <c r="O30" s="50">
        <v>1688</v>
      </c>
      <c r="P30" s="41">
        <v>100</v>
      </c>
      <c r="Q30" s="50"/>
      <c r="R30" s="50">
        <v>201</v>
      </c>
      <c r="S30" s="41">
        <v>11.907582938388625</v>
      </c>
    </row>
    <row r="31" spans="1:19" ht="10" customHeight="1">
      <c r="A31" s="21" t="s">
        <v>122</v>
      </c>
      <c r="B31" s="28"/>
      <c r="C31" s="50">
        <v>1029</v>
      </c>
      <c r="D31" s="29">
        <v>56.445419637959404</v>
      </c>
      <c r="E31" s="50"/>
      <c r="F31" s="50">
        <v>64</v>
      </c>
      <c r="G31" s="29">
        <v>6.2196307094266272</v>
      </c>
      <c r="H31" s="50"/>
      <c r="I31" s="50">
        <v>794</v>
      </c>
      <c r="J31" s="29">
        <v>43.554580362040589</v>
      </c>
      <c r="K31" s="50"/>
      <c r="L31" s="50">
        <v>103</v>
      </c>
      <c r="M31" s="29">
        <v>12.97229219143577</v>
      </c>
      <c r="N31" s="50"/>
      <c r="O31" s="50">
        <v>1823</v>
      </c>
      <c r="P31" s="41">
        <v>100</v>
      </c>
      <c r="Q31" s="50"/>
      <c r="R31" s="50">
        <v>167</v>
      </c>
      <c r="S31" s="41">
        <v>9.1607240811848598</v>
      </c>
    </row>
    <row r="32" spans="1:19" ht="10" customHeight="1">
      <c r="A32" s="21" t="s">
        <v>130</v>
      </c>
      <c r="B32" s="28"/>
      <c r="C32" s="50">
        <v>1110</v>
      </c>
      <c r="D32" s="29">
        <v>60.424605334784978</v>
      </c>
      <c r="E32" s="50"/>
      <c r="F32" s="50">
        <v>68</v>
      </c>
      <c r="G32" s="29">
        <v>6.1261261261261257</v>
      </c>
      <c r="H32" s="50"/>
      <c r="I32" s="50">
        <v>727</v>
      </c>
      <c r="J32" s="29">
        <v>39.575394665215022</v>
      </c>
      <c r="K32" s="50"/>
      <c r="L32" s="50">
        <v>105</v>
      </c>
      <c r="M32" s="29">
        <v>14.442916093535077</v>
      </c>
      <c r="N32" s="50"/>
      <c r="O32" s="50">
        <v>1837</v>
      </c>
      <c r="P32" s="41">
        <v>100</v>
      </c>
      <c r="Q32" s="50"/>
      <c r="R32" s="50">
        <v>173</v>
      </c>
      <c r="S32" s="29">
        <v>9.417528579205225</v>
      </c>
    </row>
    <row r="33" spans="1:19" ht="10" customHeight="1">
      <c r="A33" s="21" t="s">
        <v>137</v>
      </c>
      <c r="B33" s="28"/>
      <c r="C33" s="50">
        <v>1222</v>
      </c>
      <c r="D33" s="29">
        <v>62.315145334013252</v>
      </c>
      <c r="E33" s="50"/>
      <c r="F33" s="50">
        <v>73</v>
      </c>
      <c r="G33" s="29">
        <v>5.9738134206219309</v>
      </c>
      <c r="H33" s="50"/>
      <c r="I33" s="50">
        <v>739</v>
      </c>
      <c r="J33" s="29">
        <v>37.684854665986741</v>
      </c>
      <c r="K33" s="50"/>
      <c r="L33" s="50">
        <v>108</v>
      </c>
      <c r="M33" s="29">
        <v>14.614343707713125</v>
      </c>
      <c r="N33" s="50"/>
      <c r="O33" s="50">
        <v>1961</v>
      </c>
      <c r="P33" s="41">
        <v>100</v>
      </c>
      <c r="Q33" s="50"/>
      <c r="R33" s="50">
        <v>181</v>
      </c>
      <c r="S33" s="29">
        <v>9.2299847016828149</v>
      </c>
    </row>
    <row r="34" spans="1:19" s="34" customFormat="1" ht="10" customHeight="1">
      <c r="A34" s="21" t="s">
        <v>556</v>
      </c>
      <c r="B34" s="28"/>
      <c r="C34" s="50">
        <v>1256</v>
      </c>
      <c r="D34" s="29">
        <v>65.246753246753244</v>
      </c>
      <c r="E34" s="50"/>
      <c r="F34" s="50">
        <v>72</v>
      </c>
      <c r="G34" s="29">
        <v>5.7324840764331215</v>
      </c>
      <c r="H34" s="50"/>
      <c r="I34" s="50">
        <v>669</v>
      </c>
      <c r="J34" s="29">
        <v>34.753246753246749</v>
      </c>
      <c r="K34" s="50"/>
      <c r="L34" s="50">
        <v>86</v>
      </c>
      <c r="M34" s="29">
        <v>12.855007473841553</v>
      </c>
      <c r="N34" s="50"/>
      <c r="O34" s="50">
        <v>1925</v>
      </c>
      <c r="P34" s="41">
        <v>100</v>
      </c>
      <c r="Q34" s="50"/>
      <c r="R34" s="50">
        <v>158</v>
      </c>
      <c r="S34" s="29">
        <v>8.2077922077922079</v>
      </c>
    </row>
    <row r="35" spans="1:19" ht="3" customHeight="1">
      <c r="A35" s="26"/>
      <c r="B35" s="27"/>
      <c r="C35" s="27"/>
      <c r="D35" s="27"/>
      <c r="E35" s="27"/>
      <c r="F35" s="27"/>
      <c r="G35" s="27"/>
      <c r="H35" s="27"/>
      <c r="I35" s="27"/>
      <c r="J35" s="27"/>
      <c r="K35" s="27"/>
      <c r="L35" s="27"/>
      <c r="M35" s="27"/>
      <c r="N35" s="27"/>
      <c r="O35" s="27"/>
      <c r="P35" s="27"/>
      <c r="Q35" s="27"/>
      <c r="R35" s="27"/>
      <c r="S35" s="27"/>
    </row>
    <row r="36" spans="1:19" ht="10" customHeight="1">
      <c r="A36" s="30"/>
      <c r="B36" s="18"/>
      <c r="C36" s="1008" t="s">
        <v>561</v>
      </c>
      <c r="D36" s="1008"/>
      <c r="E36" s="1008"/>
      <c r="F36" s="1008"/>
      <c r="G36" s="1008"/>
      <c r="H36" s="1008"/>
      <c r="I36" s="1008"/>
      <c r="J36" s="1008"/>
      <c r="K36" s="1008"/>
      <c r="L36" s="1008"/>
      <c r="M36" s="1008"/>
      <c r="N36" s="1008"/>
      <c r="O36" s="1008"/>
      <c r="P36" s="1008"/>
      <c r="Q36" s="1008"/>
      <c r="R36" s="1008"/>
      <c r="S36" s="1008"/>
    </row>
    <row r="37" spans="1:19" ht="3" customHeight="1">
      <c r="A37" s="26"/>
      <c r="B37" s="27"/>
      <c r="C37" s="27"/>
      <c r="D37" s="27"/>
      <c r="E37" s="27"/>
      <c r="F37" s="27"/>
      <c r="G37" s="27"/>
      <c r="H37" s="27"/>
      <c r="I37" s="27"/>
      <c r="J37" s="27"/>
      <c r="K37" s="27"/>
      <c r="L37" s="27"/>
      <c r="M37" s="27"/>
      <c r="N37" s="27"/>
      <c r="O37" s="27"/>
      <c r="P37" s="27"/>
      <c r="Q37" s="27"/>
      <c r="R37" s="27"/>
      <c r="S37" s="27"/>
    </row>
    <row r="38" spans="1:19" ht="20.149999999999999" customHeight="1">
      <c r="A38" s="52" t="s">
        <v>559</v>
      </c>
      <c r="B38" s="48"/>
      <c r="C38" s="31">
        <v>13</v>
      </c>
      <c r="D38" s="29">
        <v>1.0350318471337578</v>
      </c>
      <c r="E38" s="31"/>
      <c r="F38" s="31">
        <v>0</v>
      </c>
      <c r="G38" s="29">
        <v>0</v>
      </c>
      <c r="H38" s="31"/>
      <c r="I38" s="31">
        <v>21</v>
      </c>
      <c r="J38" s="29">
        <v>3.1390134529147984</v>
      </c>
      <c r="K38" s="31"/>
      <c r="L38" s="31">
        <v>0</v>
      </c>
      <c r="M38" s="29">
        <v>0</v>
      </c>
      <c r="N38" s="31"/>
      <c r="O38" s="31">
        <v>34</v>
      </c>
      <c r="P38" s="29">
        <v>1.7662337662337664</v>
      </c>
      <c r="Q38" s="31"/>
      <c r="R38" s="31">
        <v>0</v>
      </c>
      <c r="S38" s="29">
        <v>0</v>
      </c>
    </row>
    <row r="39" spans="1:19" ht="20.149999999999999" customHeight="1">
      <c r="A39" s="42" t="s">
        <v>79</v>
      </c>
      <c r="B39" s="48"/>
      <c r="C39" s="31">
        <v>597</v>
      </c>
      <c r="D39" s="29">
        <v>47.531847133757957</v>
      </c>
      <c r="E39" s="31"/>
      <c r="F39" s="31">
        <v>36</v>
      </c>
      <c r="G39" s="29">
        <v>50</v>
      </c>
      <c r="H39" s="31"/>
      <c r="I39" s="31">
        <v>325</v>
      </c>
      <c r="J39" s="29">
        <v>48.57997010463378</v>
      </c>
      <c r="K39" s="31"/>
      <c r="L39" s="31">
        <v>44</v>
      </c>
      <c r="M39" s="29">
        <v>51.162790697674424</v>
      </c>
      <c r="N39" s="31"/>
      <c r="O39" s="31">
        <v>922</v>
      </c>
      <c r="P39" s="29">
        <v>47.896103896103895</v>
      </c>
      <c r="Q39" s="31"/>
      <c r="R39" s="31">
        <v>80</v>
      </c>
      <c r="S39" s="29">
        <v>50.632911392405063</v>
      </c>
    </row>
    <row r="40" spans="1:19" ht="20.149999999999999" customHeight="1">
      <c r="A40" s="42" t="s">
        <v>80</v>
      </c>
      <c r="B40" s="48"/>
      <c r="C40" s="31">
        <v>17</v>
      </c>
      <c r="D40" s="29">
        <v>1.3535031847133758</v>
      </c>
      <c r="E40" s="31"/>
      <c r="F40" s="31">
        <v>2</v>
      </c>
      <c r="G40" s="29">
        <v>2.7777777777777777</v>
      </c>
      <c r="H40" s="31"/>
      <c r="I40" s="31">
        <v>10</v>
      </c>
      <c r="J40" s="29">
        <v>1.4947683109118086</v>
      </c>
      <c r="K40" s="31"/>
      <c r="L40" s="31">
        <v>3</v>
      </c>
      <c r="M40" s="29">
        <v>3.4883720930232558</v>
      </c>
      <c r="N40" s="31"/>
      <c r="O40" s="31">
        <v>27</v>
      </c>
      <c r="P40" s="29">
        <v>1.4025974025974026</v>
      </c>
      <c r="Q40" s="31"/>
      <c r="R40" s="31">
        <v>5</v>
      </c>
      <c r="S40" s="29">
        <v>3.1645569620253164</v>
      </c>
    </row>
    <row r="41" spans="1:19" ht="20.149999999999999" customHeight="1">
      <c r="A41" s="42" t="s">
        <v>81</v>
      </c>
      <c r="B41" s="48"/>
      <c r="C41" s="31">
        <v>129</v>
      </c>
      <c r="D41" s="29">
        <v>10.270700636942676</v>
      </c>
      <c r="E41" s="31"/>
      <c r="F41" s="31">
        <v>1</v>
      </c>
      <c r="G41" s="29">
        <v>1.3888888888888888</v>
      </c>
      <c r="H41" s="31"/>
      <c r="I41" s="31">
        <v>85</v>
      </c>
      <c r="J41" s="29">
        <v>12.705530642750373</v>
      </c>
      <c r="K41" s="31"/>
      <c r="L41" s="31">
        <v>15</v>
      </c>
      <c r="M41" s="29">
        <v>17.441860465116278</v>
      </c>
      <c r="N41" s="31"/>
      <c r="O41" s="31">
        <v>214</v>
      </c>
      <c r="P41" s="29">
        <v>11.116883116883116</v>
      </c>
      <c r="Q41" s="31"/>
      <c r="R41" s="31">
        <v>16</v>
      </c>
      <c r="S41" s="29">
        <v>10.126582278481013</v>
      </c>
    </row>
    <row r="42" spans="1:19" ht="20.149999999999999" customHeight="1">
      <c r="A42" s="42" t="s">
        <v>82</v>
      </c>
      <c r="B42" s="48"/>
      <c r="C42" s="31">
        <v>145</v>
      </c>
      <c r="D42" s="29">
        <v>11.544585987261147</v>
      </c>
      <c r="E42" s="31"/>
      <c r="F42" s="31">
        <v>2</v>
      </c>
      <c r="G42" s="29">
        <v>2.7777777777777777</v>
      </c>
      <c r="H42" s="31"/>
      <c r="I42" s="31">
        <v>82</v>
      </c>
      <c r="J42" s="29">
        <v>12.25710014947683</v>
      </c>
      <c r="K42" s="31"/>
      <c r="L42" s="31">
        <v>9</v>
      </c>
      <c r="M42" s="29">
        <v>10.465116279069768</v>
      </c>
      <c r="N42" s="31"/>
      <c r="O42" s="31">
        <v>227</v>
      </c>
      <c r="P42" s="29">
        <v>11.792207792207792</v>
      </c>
      <c r="Q42" s="31"/>
      <c r="R42" s="31">
        <v>11</v>
      </c>
      <c r="S42" s="29">
        <v>6.962025316455696</v>
      </c>
    </row>
    <row r="43" spans="1:19" ht="10" customHeight="1">
      <c r="A43" s="42" t="s">
        <v>83</v>
      </c>
      <c r="B43" s="48"/>
      <c r="C43" s="31">
        <v>302</v>
      </c>
      <c r="D43" s="29">
        <v>24.044585987261147</v>
      </c>
      <c r="E43" s="31"/>
      <c r="F43" s="31">
        <v>31</v>
      </c>
      <c r="G43" s="29">
        <v>43.055555555555557</v>
      </c>
      <c r="H43" s="31"/>
      <c r="I43" s="31">
        <v>110</v>
      </c>
      <c r="J43" s="29">
        <v>16.442451420029897</v>
      </c>
      <c r="K43" s="31"/>
      <c r="L43" s="31">
        <v>13</v>
      </c>
      <c r="M43" s="29">
        <v>15.11627906976744</v>
      </c>
      <c r="N43" s="31"/>
      <c r="O43" s="31">
        <v>412</v>
      </c>
      <c r="P43" s="29">
        <v>21.402597402597404</v>
      </c>
      <c r="Q43" s="31"/>
      <c r="R43" s="31">
        <v>44</v>
      </c>
      <c r="S43" s="29">
        <v>27.848101265822784</v>
      </c>
    </row>
    <row r="44" spans="1:19" s="17" customFormat="1" ht="21.65" customHeight="1">
      <c r="A44" s="820" t="s">
        <v>560</v>
      </c>
      <c r="B44" s="48"/>
      <c r="C44" s="31">
        <v>29</v>
      </c>
      <c r="D44" s="29">
        <v>2.3089171974522293</v>
      </c>
      <c r="E44" s="31"/>
      <c r="F44" s="31">
        <v>0</v>
      </c>
      <c r="G44" s="29">
        <v>0</v>
      </c>
      <c r="H44" s="31"/>
      <c r="I44" s="31">
        <v>31</v>
      </c>
      <c r="J44" s="29">
        <v>4.6337817638266072</v>
      </c>
      <c r="K44" s="31"/>
      <c r="L44" s="31">
        <v>2</v>
      </c>
      <c r="M44" s="29">
        <v>2.3255813953488373</v>
      </c>
      <c r="N44" s="31"/>
      <c r="O44" s="31">
        <v>60</v>
      </c>
      <c r="P44" s="29">
        <v>3.116883116883117</v>
      </c>
      <c r="Q44" s="31"/>
      <c r="R44" s="31">
        <v>2</v>
      </c>
      <c r="S44" s="29">
        <v>1.2658227848101267</v>
      </c>
    </row>
    <row r="45" spans="1:19" s="17" customFormat="1" ht="10" customHeight="1">
      <c r="A45" s="42" t="s">
        <v>84</v>
      </c>
      <c r="B45" s="48"/>
      <c r="C45" s="31">
        <v>2</v>
      </c>
      <c r="D45" s="29">
        <v>0.15923566878980894</v>
      </c>
      <c r="E45" s="31"/>
      <c r="F45" s="31">
        <v>0</v>
      </c>
      <c r="G45" s="29">
        <v>0</v>
      </c>
      <c r="H45" s="31"/>
      <c r="I45" s="31">
        <v>1</v>
      </c>
      <c r="J45" s="29">
        <v>0.14947683109118087</v>
      </c>
      <c r="K45" s="31"/>
      <c r="L45" s="31">
        <v>0</v>
      </c>
      <c r="M45" s="29">
        <v>0</v>
      </c>
      <c r="N45" s="31"/>
      <c r="O45" s="31">
        <v>3</v>
      </c>
      <c r="P45" s="29">
        <v>0.15584415584415584</v>
      </c>
      <c r="Q45" s="31"/>
      <c r="R45" s="31">
        <v>0</v>
      </c>
      <c r="S45" s="29">
        <v>0</v>
      </c>
    </row>
    <row r="46" spans="1:19" s="17" customFormat="1" ht="10" customHeight="1">
      <c r="A46" s="42" t="s">
        <v>85</v>
      </c>
      <c r="B46" s="48"/>
      <c r="C46" s="31">
        <v>22</v>
      </c>
      <c r="D46" s="29">
        <v>1.7515923566878981</v>
      </c>
      <c r="E46" s="31"/>
      <c r="F46" s="31">
        <v>0</v>
      </c>
      <c r="G46" s="29">
        <v>0</v>
      </c>
      <c r="H46" s="31"/>
      <c r="I46" s="31">
        <v>4</v>
      </c>
      <c r="J46" s="29">
        <v>0.59790732436472349</v>
      </c>
      <c r="K46" s="31"/>
      <c r="L46" s="31">
        <v>0</v>
      </c>
      <c r="M46" s="29">
        <v>0</v>
      </c>
      <c r="N46" s="31"/>
      <c r="O46" s="31">
        <v>26</v>
      </c>
      <c r="P46" s="29">
        <v>1.3506493506493507</v>
      </c>
      <c r="Q46" s="31"/>
      <c r="R46" s="31">
        <v>0</v>
      </c>
      <c r="S46" s="29">
        <v>0</v>
      </c>
    </row>
    <row r="47" spans="1:19" s="17" customFormat="1" ht="10" customHeight="1">
      <c r="A47" s="26" t="s">
        <v>0</v>
      </c>
      <c r="B47" s="49"/>
      <c r="C47" s="43">
        <v>1256</v>
      </c>
      <c r="D47" s="33">
        <v>100</v>
      </c>
      <c r="E47" s="43"/>
      <c r="F47" s="43">
        <v>72</v>
      </c>
      <c r="G47" s="33">
        <v>100</v>
      </c>
      <c r="H47" s="43"/>
      <c r="I47" s="43">
        <v>669</v>
      </c>
      <c r="J47" s="33">
        <v>100</v>
      </c>
      <c r="K47" s="43"/>
      <c r="L47" s="43">
        <v>86</v>
      </c>
      <c r="M47" s="33">
        <v>100</v>
      </c>
      <c r="N47" s="43"/>
      <c r="O47" s="43">
        <v>1925</v>
      </c>
      <c r="P47" s="33">
        <v>100</v>
      </c>
      <c r="Q47" s="43"/>
      <c r="R47" s="43">
        <v>158</v>
      </c>
      <c r="S47" s="33">
        <v>100</v>
      </c>
    </row>
    <row r="48" spans="1:19" s="17" customFormat="1" ht="3" customHeight="1">
      <c r="A48" s="26"/>
      <c r="B48" s="49"/>
      <c r="C48" s="49"/>
      <c r="D48" s="29"/>
      <c r="E48" s="49"/>
      <c r="F48" s="49"/>
      <c r="G48" s="49"/>
      <c r="H48" s="49"/>
      <c r="I48" s="49"/>
      <c r="J48" s="49"/>
      <c r="K48" s="49"/>
      <c r="L48" s="49"/>
      <c r="M48" s="49"/>
      <c r="N48" s="49"/>
      <c r="O48" s="49"/>
      <c r="P48" s="49"/>
      <c r="Q48" s="49"/>
      <c r="R48" s="49"/>
      <c r="S48" s="49"/>
    </row>
    <row r="49" spans="1:19" ht="10" customHeight="1">
      <c r="A49" s="39"/>
      <c r="B49" s="39"/>
      <c r="C49" s="1006" t="s">
        <v>73</v>
      </c>
      <c r="D49" s="1006"/>
      <c r="E49" s="1006"/>
      <c r="F49" s="1006"/>
      <c r="G49" s="1006"/>
      <c r="H49" s="1006"/>
      <c r="I49" s="1006"/>
      <c r="J49" s="1006"/>
      <c r="K49" s="1006"/>
      <c r="L49" s="1006"/>
      <c r="M49" s="1006"/>
      <c r="N49" s="1006"/>
      <c r="O49" s="1006"/>
      <c r="P49" s="1006"/>
      <c r="Q49" s="1006"/>
      <c r="R49" s="1006"/>
      <c r="S49" s="1006"/>
    </row>
    <row r="50" spans="1:19" s="17" customFormat="1" ht="3" customHeight="1">
      <c r="A50" s="26"/>
      <c r="B50" s="49"/>
      <c r="C50" s="49"/>
      <c r="D50" s="49"/>
      <c r="E50" s="49"/>
      <c r="F50" s="49"/>
      <c r="G50" s="49"/>
      <c r="H50" s="49"/>
      <c r="I50" s="49"/>
      <c r="J50" s="49"/>
      <c r="K50" s="49"/>
      <c r="L50" s="49"/>
      <c r="M50" s="49"/>
      <c r="N50" s="49"/>
      <c r="O50" s="49"/>
      <c r="P50" s="49"/>
      <c r="Q50" s="49"/>
      <c r="R50" s="49"/>
      <c r="S50" s="49"/>
    </row>
    <row r="51" spans="1:19" ht="10" customHeight="1">
      <c r="A51" s="21" t="s">
        <v>119</v>
      </c>
      <c r="B51" s="28"/>
      <c r="C51" s="50">
        <v>506</v>
      </c>
      <c r="D51" s="29">
        <v>47.378277153558052</v>
      </c>
      <c r="E51" s="50"/>
      <c r="F51" s="50">
        <v>26</v>
      </c>
      <c r="G51" s="29">
        <v>5.1383399209486171</v>
      </c>
      <c r="H51" s="50"/>
      <c r="I51" s="50">
        <v>562</v>
      </c>
      <c r="J51" s="29">
        <v>52.621722846441941</v>
      </c>
      <c r="K51" s="50"/>
      <c r="L51" s="50">
        <v>137</v>
      </c>
      <c r="M51" s="29">
        <v>24.377224199288257</v>
      </c>
      <c r="N51" s="50"/>
      <c r="O51" s="50">
        <v>1068</v>
      </c>
      <c r="P51" s="41">
        <v>100</v>
      </c>
      <c r="Q51" s="50"/>
      <c r="R51" s="50">
        <v>163</v>
      </c>
      <c r="S51" s="41">
        <v>15.262172284644196</v>
      </c>
    </row>
    <row r="52" spans="1:19" ht="10" customHeight="1">
      <c r="A52" s="21" t="s">
        <v>122</v>
      </c>
      <c r="B52" s="28"/>
      <c r="C52" s="50">
        <v>574</v>
      </c>
      <c r="D52" s="29">
        <v>50.306748466257666</v>
      </c>
      <c r="E52" s="50"/>
      <c r="F52" s="50">
        <v>25</v>
      </c>
      <c r="G52" s="29">
        <v>4.3554006968641117</v>
      </c>
      <c r="H52" s="50"/>
      <c r="I52" s="50">
        <v>567</v>
      </c>
      <c r="J52" s="29">
        <v>49.693251533742334</v>
      </c>
      <c r="K52" s="50"/>
      <c r="L52" s="50">
        <v>109</v>
      </c>
      <c r="M52" s="29">
        <v>19.223985890652557</v>
      </c>
      <c r="N52" s="50"/>
      <c r="O52" s="50">
        <v>1141</v>
      </c>
      <c r="P52" s="41">
        <v>100</v>
      </c>
      <c r="Q52" s="50"/>
      <c r="R52" s="50">
        <v>134</v>
      </c>
      <c r="S52" s="41">
        <v>11.744084136722172</v>
      </c>
    </row>
    <row r="53" spans="1:19" ht="10" customHeight="1">
      <c r="A53" s="21" t="s">
        <v>130</v>
      </c>
      <c r="B53" s="28"/>
      <c r="C53" s="50">
        <v>551</v>
      </c>
      <c r="D53" s="29">
        <v>52.128666035950801</v>
      </c>
      <c r="E53" s="50"/>
      <c r="F53" s="50">
        <v>31</v>
      </c>
      <c r="G53" s="29">
        <v>5.6261343012704179</v>
      </c>
      <c r="H53" s="50"/>
      <c r="I53" s="50">
        <v>506</v>
      </c>
      <c r="J53" s="29">
        <v>47.871333964049192</v>
      </c>
      <c r="K53" s="50"/>
      <c r="L53" s="50">
        <v>87</v>
      </c>
      <c r="M53" s="29">
        <v>17.193675889328063</v>
      </c>
      <c r="N53" s="50"/>
      <c r="O53" s="50">
        <v>1057</v>
      </c>
      <c r="P53" s="41">
        <v>100</v>
      </c>
      <c r="Q53" s="50"/>
      <c r="R53" s="50">
        <v>118</v>
      </c>
      <c r="S53" s="29">
        <v>11.163670766319774</v>
      </c>
    </row>
    <row r="54" spans="1:19" ht="10" customHeight="1">
      <c r="A54" s="21" t="s">
        <v>137</v>
      </c>
      <c r="B54" s="28"/>
      <c r="C54" s="48">
        <v>636</v>
      </c>
      <c r="D54" s="53">
        <v>56.183745583038871</v>
      </c>
      <c r="E54" s="48"/>
      <c r="F54" s="48">
        <v>27</v>
      </c>
      <c r="G54" s="53">
        <v>4.2452830188679247</v>
      </c>
      <c r="H54" s="48"/>
      <c r="I54" s="48">
        <v>496</v>
      </c>
      <c r="J54" s="53">
        <v>43.816254416961129</v>
      </c>
      <c r="K54" s="48"/>
      <c r="L54" s="48">
        <v>112</v>
      </c>
      <c r="M54" s="53">
        <v>22.58064516129032</v>
      </c>
      <c r="N54" s="48"/>
      <c r="O54" s="48">
        <v>1132</v>
      </c>
      <c r="P54" s="41">
        <v>100</v>
      </c>
      <c r="Q54" s="48"/>
      <c r="R54" s="48">
        <v>139</v>
      </c>
      <c r="S54" s="53">
        <v>12.279151943462898</v>
      </c>
    </row>
    <row r="55" spans="1:19" s="34" customFormat="1" ht="10" customHeight="1">
      <c r="A55" s="21" t="s">
        <v>556</v>
      </c>
      <c r="B55" s="28"/>
      <c r="C55" s="48">
        <v>599</v>
      </c>
      <c r="D55" s="53">
        <v>58.268482490272376</v>
      </c>
      <c r="E55" s="48"/>
      <c r="F55" s="48">
        <v>21</v>
      </c>
      <c r="G55" s="53">
        <v>3.5058430717863103</v>
      </c>
      <c r="H55" s="48"/>
      <c r="I55" s="48">
        <v>429</v>
      </c>
      <c r="J55" s="53">
        <v>41.731517509727631</v>
      </c>
      <c r="K55" s="48"/>
      <c r="L55" s="48">
        <v>85</v>
      </c>
      <c r="M55" s="53">
        <v>19.813519813519815</v>
      </c>
      <c r="N55" s="48"/>
      <c r="O55" s="48">
        <v>1028</v>
      </c>
      <c r="P55" s="41">
        <v>100</v>
      </c>
      <c r="Q55" s="48"/>
      <c r="R55" s="48">
        <v>106</v>
      </c>
      <c r="S55" s="53">
        <v>10.311284046692606</v>
      </c>
    </row>
    <row r="56" spans="1:19" ht="3" customHeight="1">
      <c r="A56" s="26"/>
      <c r="B56" s="27"/>
      <c r="C56" s="27"/>
      <c r="D56" s="27"/>
      <c r="E56" s="27"/>
      <c r="F56" s="27"/>
      <c r="G56" s="27"/>
      <c r="H56" s="27"/>
      <c r="I56" s="27"/>
      <c r="J56" s="27"/>
      <c r="K56" s="27"/>
      <c r="L56" s="27"/>
      <c r="M56" s="27"/>
      <c r="N56" s="27"/>
      <c r="O56" s="27"/>
      <c r="P56" s="27"/>
      <c r="Q56" s="27"/>
      <c r="R56" s="27"/>
      <c r="S56" s="27"/>
    </row>
    <row r="57" spans="1:19" ht="10" customHeight="1">
      <c r="A57" s="30"/>
      <c r="B57" s="18"/>
      <c r="C57" s="1008" t="s">
        <v>561</v>
      </c>
      <c r="D57" s="1008"/>
      <c r="E57" s="1008"/>
      <c r="F57" s="1008"/>
      <c r="G57" s="1008"/>
      <c r="H57" s="1008"/>
      <c r="I57" s="1008"/>
      <c r="J57" s="1008"/>
      <c r="K57" s="1008"/>
      <c r="L57" s="1008"/>
      <c r="M57" s="1008"/>
      <c r="N57" s="1008"/>
      <c r="O57" s="1008"/>
      <c r="P57" s="1008"/>
      <c r="Q57" s="1008"/>
      <c r="R57" s="1008"/>
      <c r="S57" s="1008"/>
    </row>
    <row r="58" spans="1:19" ht="3" customHeight="1">
      <c r="A58" s="26"/>
      <c r="B58" s="27"/>
      <c r="C58" s="27"/>
      <c r="D58" s="27"/>
      <c r="E58" s="27"/>
      <c r="F58" s="27"/>
      <c r="G58" s="27"/>
      <c r="H58" s="27"/>
      <c r="I58" s="27"/>
      <c r="J58" s="27"/>
      <c r="K58" s="27"/>
      <c r="L58" s="27"/>
      <c r="M58" s="27"/>
      <c r="N58" s="27"/>
      <c r="O58" s="27"/>
      <c r="P58" s="27"/>
      <c r="Q58" s="27"/>
      <c r="R58" s="27"/>
      <c r="S58" s="27"/>
    </row>
    <row r="59" spans="1:19" ht="10" customHeight="1">
      <c r="A59" s="51" t="s">
        <v>86</v>
      </c>
      <c r="B59" s="48"/>
      <c r="C59" s="48">
        <v>451</v>
      </c>
      <c r="D59" s="53">
        <v>75.292153589315518</v>
      </c>
      <c r="E59" s="48"/>
      <c r="F59" s="48">
        <v>14</v>
      </c>
      <c r="G59" s="53">
        <v>66.666666666666657</v>
      </c>
      <c r="H59" s="48"/>
      <c r="I59" s="48">
        <v>288</v>
      </c>
      <c r="J59" s="53">
        <v>67.132867132867133</v>
      </c>
      <c r="K59" s="48"/>
      <c r="L59" s="48">
        <v>36</v>
      </c>
      <c r="M59" s="53">
        <v>42.352941176470587</v>
      </c>
      <c r="N59" s="48"/>
      <c r="O59" s="48">
        <v>739</v>
      </c>
      <c r="P59" s="53">
        <v>71.887159533073927</v>
      </c>
      <c r="Q59" s="48"/>
      <c r="R59" s="48">
        <v>50</v>
      </c>
      <c r="S59" s="53">
        <v>47.169811320754718</v>
      </c>
    </row>
    <row r="60" spans="1:19" ht="10" customHeight="1">
      <c r="A60" s="40" t="s">
        <v>87</v>
      </c>
      <c r="B60" s="48"/>
      <c r="C60" s="48">
        <v>148</v>
      </c>
      <c r="D60" s="53">
        <v>24.707846410684475</v>
      </c>
      <c r="E60" s="48"/>
      <c r="F60" s="48">
        <v>7</v>
      </c>
      <c r="G60" s="53">
        <v>33.333333333333329</v>
      </c>
      <c r="H60" s="48"/>
      <c r="I60" s="48">
        <v>141</v>
      </c>
      <c r="J60" s="53">
        <v>32.867132867132867</v>
      </c>
      <c r="K60" s="48"/>
      <c r="L60" s="48">
        <v>49</v>
      </c>
      <c r="M60" s="53">
        <v>57.647058823529406</v>
      </c>
      <c r="N60" s="48"/>
      <c r="O60" s="48">
        <v>289</v>
      </c>
      <c r="P60" s="53">
        <v>28.11284046692607</v>
      </c>
      <c r="Q60" s="48"/>
      <c r="R60" s="48">
        <v>56</v>
      </c>
      <c r="S60" s="53">
        <v>52.830188679245282</v>
      </c>
    </row>
    <row r="61" spans="1:19" ht="10" customHeight="1">
      <c r="A61" s="26" t="s">
        <v>0</v>
      </c>
      <c r="B61" s="49"/>
      <c r="C61" s="49">
        <v>599</v>
      </c>
      <c r="D61" s="54">
        <v>100</v>
      </c>
      <c r="E61" s="49"/>
      <c r="F61" s="49">
        <v>21</v>
      </c>
      <c r="G61" s="54">
        <v>100</v>
      </c>
      <c r="H61" s="49"/>
      <c r="I61" s="49">
        <v>429</v>
      </c>
      <c r="J61" s="54">
        <v>100</v>
      </c>
      <c r="K61" s="49"/>
      <c r="L61" s="49">
        <v>85</v>
      </c>
      <c r="M61" s="54">
        <v>100</v>
      </c>
      <c r="N61" s="49"/>
      <c r="O61" s="49">
        <v>1028</v>
      </c>
      <c r="P61" s="54">
        <v>100</v>
      </c>
      <c r="Q61" s="49"/>
      <c r="R61" s="49">
        <v>106</v>
      </c>
      <c r="S61" s="54">
        <v>100</v>
      </c>
    </row>
    <row r="62" spans="1:19" ht="3" customHeight="1">
      <c r="A62" s="35"/>
      <c r="B62" s="35"/>
      <c r="C62" s="35"/>
      <c r="D62" s="35"/>
      <c r="E62" s="35"/>
      <c r="F62" s="35"/>
      <c r="G62" s="35"/>
      <c r="H62" s="35"/>
      <c r="I62" s="35"/>
      <c r="J62" s="35"/>
      <c r="K62" s="35"/>
      <c r="L62" s="35"/>
      <c r="M62" s="35"/>
      <c r="N62" s="35"/>
      <c r="O62" s="35"/>
      <c r="P62" s="35"/>
      <c r="Q62" s="35"/>
      <c r="R62" s="35"/>
      <c r="S62" s="35"/>
    </row>
    <row r="63" spans="1:19" ht="3" customHeight="1"/>
    <row r="64" spans="1:19" ht="10" customHeight="1">
      <c r="A64" s="104" t="s">
        <v>131</v>
      </c>
      <c r="B64" s="38"/>
      <c r="C64" s="38"/>
      <c r="D64" s="38"/>
      <c r="E64" s="38"/>
      <c r="F64" s="62"/>
      <c r="G64" s="38"/>
      <c r="H64" s="38"/>
      <c r="I64" s="38"/>
      <c r="J64" s="38"/>
      <c r="K64" s="38"/>
      <c r="L64" s="62"/>
      <c r="M64" s="38"/>
      <c r="N64" s="38"/>
      <c r="O64" s="38"/>
      <c r="P64" s="38"/>
      <c r="Q64" s="38"/>
      <c r="R64" s="38"/>
      <c r="S64" s="38"/>
    </row>
  </sheetData>
  <mergeCells count="20">
    <mergeCell ref="C28:S28"/>
    <mergeCell ref="C36:S36"/>
    <mergeCell ref="C49:S49"/>
    <mergeCell ref="C57:S57"/>
    <mergeCell ref="L9:M9"/>
    <mergeCell ref="O9:O10"/>
    <mergeCell ref="P9:P10"/>
    <mergeCell ref="R9:S9"/>
    <mergeCell ref="C12:S12"/>
    <mergeCell ref="C20:S20"/>
    <mergeCell ref="A5:S5"/>
    <mergeCell ref="A8:A10"/>
    <mergeCell ref="C8:G8"/>
    <mergeCell ref="I8:M8"/>
    <mergeCell ref="O8:S8"/>
    <mergeCell ref="C9:C10"/>
    <mergeCell ref="D9:D10"/>
    <mergeCell ref="F9:G9"/>
    <mergeCell ref="I9:I10"/>
    <mergeCell ref="J9:J10"/>
  </mergeCells>
  <pageMargins left="0.59055118110236227" right="0.59055118110236227" top="0.78740157480314965" bottom="0.78740157480314965" header="0" footer="0"/>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dimension ref="A1:R45"/>
  <sheetViews>
    <sheetView workbookViewId="0">
      <selection activeCell="A4" sqref="A4"/>
    </sheetView>
  </sheetViews>
  <sheetFormatPr defaultColWidth="9.1796875" defaultRowHeight="9"/>
  <cols>
    <col min="1" max="1" width="20" style="23" customWidth="1"/>
    <col min="2" max="2" width="5.7265625" style="23" customWidth="1"/>
    <col min="3" max="3" width="4.81640625" style="23" customWidth="1"/>
    <col min="4" max="4" width="0.81640625" style="23" customWidth="1"/>
    <col min="5" max="5" width="5.7265625" style="23" customWidth="1"/>
    <col min="6" max="6" width="4.81640625" style="23" customWidth="1"/>
    <col min="7" max="7" width="0.81640625" style="23" customWidth="1"/>
    <col min="8" max="8" width="5.7265625" style="23" customWidth="1"/>
    <col min="9" max="9" width="4.81640625" style="23" customWidth="1"/>
    <col min="10" max="10" width="0.81640625" style="23" customWidth="1"/>
    <col min="11" max="11" width="5.7265625" style="23" customWidth="1"/>
    <col min="12" max="12" width="4.81640625" style="23" customWidth="1"/>
    <col min="13" max="13" width="0.81640625" style="23" customWidth="1"/>
    <col min="14" max="14" width="5.7265625" style="23" customWidth="1"/>
    <col min="15" max="15" width="4.81640625" style="23" customWidth="1"/>
    <col min="16" max="16" width="0.81640625" style="23" customWidth="1"/>
    <col min="17" max="17" width="5.7265625" style="23" customWidth="1"/>
    <col min="18" max="18" width="4.81640625" style="23" customWidth="1"/>
    <col min="19" max="16384" width="9.1796875" style="23"/>
  </cols>
  <sheetData>
    <row r="1" spans="1:18" s="66" customFormat="1" ht="12.75" customHeight="1"/>
    <row r="2" spans="1:18" s="66" customFormat="1" ht="12.75" customHeight="1"/>
    <row r="3" spans="1:18" s="69" customFormat="1" ht="12.75" customHeight="1">
      <c r="A3" s="67"/>
    </row>
    <row r="4" spans="1:18" s="71" customFormat="1" ht="12" customHeight="1">
      <c r="A4" s="93" t="s">
        <v>132</v>
      </c>
      <c r="B4" s="70"/>
      <c r="C4" s="70"/>
      <c r="D4" s="70"/>
      <c r="E4" s="70"/>
      <c r="F4" s="70"/>
      <c r="G4" s="70"/>
      <c r="H4" s="70"/>
      <c r="I4" s="70"/>
      <c r="J4" s="70"/>
      <c r="K4" s="70"/>
      <c r="L4" s="70"/>
      <c r="M4" s="70"/>
      <c r="P4" s="70"/>
    </row>
    <row r="5" spans="1:18" s="71" customFormat="1" ht="24" customHeight="1">
      <c r="A5" s="953" t="s">
        <v>177</v>
      </c>
      <c r="B5" s="954"/>
      <c r="C5" s="954"/>
      <c r="D5" s="954"/>
      <c r="E5" s="954"/>
      <c r="F5" s="954"/>
      <c r="G5" s="954"/>
      <c r="H5" s="954"/>
      <c r="I5" s="954"/>
      <c r="J5" s="954"/>
      <c r="K5" s="954"/>
      <c r="L5" s="954"/>
      <c r="M5" s="954"/>
      <c r="N5" s="954"/>
      <c r="O5" s="954"/>
      <c r="P5" s="954"/>
      <c r="Q5" s="954"/>
      <c r="R5" s="954"/>
    </row>
    <row r="6" spans="1:18" s="71" customFormat="1" ht="12" customHeight="1">
      <c r="A6" s="75" t="s">
        <v>552</v>
      </c>
    </row>
    <row r="7" spans="1:18" s="66" customFormat="1" ht="6" customHeight="1">
      <c r="A7" s="72"/>
      <c r="B7" s="73"/>
      <c r="C7" s="73"/>
      <c r="D7" s="73"/>
      <c r="E7" s="73"/>
      <c r="F7" s="73"/>
      <c r="G7" s="73"/>
      <c r="H7" s="73"/>
      <c r="I7" s="73"/>
      <c r="J7" s="73"/>
      <c r="K7" s="73"/>
      <c r="L7" s="73"/>
      <c r="M7" s="73"/>
      <c r="N7" s="73"/>
      <c r="O7" s="73"/>
      <c r="P7" s="73"/>
      <c r="Q7" s="73"/>
      <c r="R7" s="73"/>
    </row>
    <row r="8" spans="1:18" ht="12" customHeight="1">
      <c r="A8" s="996" t="s">
        <v>127</v>
      </c>
      <c r="B8" s="999" t="s">
        <v>41</v>
      </c>
      <c r="C8" s="999"/>
      <c r="D8" s="999"/>
      <c r="E8" s="999"/>
      <c r="F8" s="999"/>
      <c r="G8" s="22"/>
      <c r="H8" s="999" t="s">
        <v>29</v>
      </c>
      <c r="I8" s="999"/>
      <c r="J8" s="999"/>
      <c r="K8" s="999"/>
      <c r="L8" s="999"/>
      <c r="M8" s="22"/>
      <c r="N8" s="999" t="s">
        <v>0</v>
      </c>
      <c r="O8" s="999"/>
      <c r="P8" s="999"/>
      <c r="Q8" s="999"/>
      <c r="R8" s="999"/>
    </row>
    <row r="9" spans="1:18" ht="12" customHeight="1">
      <c r="A9" s="997"/>
      <c r="B9" s="1000" t="s">
        <v>42</v>
      </c>
      <c r="C9" s="1000" t="s">
        <v>43</v>
      </c>
      <c r="D9" s="24"/>
      <c r="E9" s="1005" t="s">
        <v>98</v>
      </c>
      <c r="F9" s="1005"/>
      <c r="G9" s="24"/>
      <c r="H9" s="1000" t="s">
        <v>42</v>
      </c>
      <c r="I9" s="1000" t="s">
        <v>43</v>
      </c>
      <c r="J9" s="24"/>
      <c r="K9" s="1005" t="s">
        <v>98</v>
      </c>
      <c r="L9" s="1005"/>
      <c r="M9" s="24"/>
      <c r="N9" s="1000" t="s">
        <v>42</v>
      </c>
      <c r="O9" s="1000" t="s">
        <v>43</v>
      </c>
      <c r="P9" s="24"/>
      <c r="Q9" s="1005" t="s">
        <v>98</v>
      </c>
      <c r="R9" s="1005"/>
    </row>
    <row r="10" spans="1:18" ht="12" customHeight="1">
      <c r="A10" s="1009"/>
      <c r="B10" s="1001"/>
      <c r="C10" s="1001"/>
      <c r="D10" s="25"/>
      <c r="E10" s="96" t="s">
        <v>0</v>
      </c>
      <c r="F10" s="96" t="s">
        <v>43</v>
      </c>
      <c r="G10" s="25"/>
      <c r="H10" s="1001"/>
      <c r="I10" s="1001"/>
      <c r="J10" s="25"/>
      <c r="K10" s="96" t="s">
        <v>0</v>
      </c>
      <c r="L10" s="96" t="s">
        <v>43</v>
      </c>
      <c r="M10" s="25"/>
      <c r="N10" s="1001"/>
      <c r="O10" s="1001"/>
      <c r="P10" s="25"/>
      <c r="Q10" s="96" t="s">
        <v>0</v>
      </c>
      <c r="R10" s="96" t="s">
        <v>43</v>
      </c>
    </row>
    <row r="11" spans="1:18" ht="3" customHeight="1">
      <c r="A11" s="26"/>
      <c r="B11" s="27"/>
      <c r="C11" s="27"/>
      <c r="D11" s="27"/>
      <c r="E11" s="27"/>
      <c r="F11" s="27"/>
      <c r="G11" s="27"/>
      <c r="H11" s="27"/>
      <c r="I11" s="27"/>
      <c r="J11" s="27"/>
      <c r="K11" s="27"/>
      <c r="L11" s="27"/>
      <c r="M11" s="27"/>
      <c r="N11" s="27"/>
      <c r="O11" s="27"/>
      <c r="P11" s="27"/>
      <c r="Q11" s="27"/>
      <c r="R11" s="27"/>
    </row>
    <row r="12" spans="1:18" ht="10" customHeight="1">
      <c r="A12" s="39"/>
      <c r="B12" s="1006" t="s">
        <v>71</v>
      </c>
      <c r="C12" s="1006"/>
      <c r="D12" s="1006"/>
      <c r="E12" s="1006"/>
      <c r="F12" s="1006"/>
      <c r="G12" s="1006"/>
      <c r="H12" s="1006"/>
      <c r="I12" s="1006"/>
      <c r="J12" s="1006"/>
      <c r="K12" s="1006"/>
      <c r="L12" s="1006"/>
      <c r="M12" s="1006"/>
      <c r="N12" s="1006"/>
      <c r="O12" s="1006"/>
      <c r="P12" s="1006"/>
      <c r="Q12" s="1006"/>
      <c r="R12" s="1006"/>
    </row>
    <row r="13" spans="1:18" ht="3" customHeight="1">
      <c r="A13" s="26"/>
      <c r="B13" s="27"/>
      <c r="C13" s="27"/>
      <c r="D13" s="27"/>
      <c r="E13" s="27"/>
      <c r="F13" s="27"/>
      <c r="G13" s="27"/>
      <c r="H13" s="27"/>
      <c r="I13" s="27"/>
      <c r="J13" s="27"/>
      <c r="K13" s="27"/>
      <c r="L13" s="27"/>
      <c r="M13" s="27"/>
      <c r="N13" s="27"/>
      <c r="O13" s="27"/>
      <c r="P13" s="27"/>
      <c r="Q13" s="27"/>
      <c r="R13" s="27"/>
    </row>
    <row r="14" spans="1:18" ht="10" customHeight="1">
      <c r="A14" s="659" t="s">
        <v>89</v>
      </c>
      <c r="B14" s="31">
        <v>71</v>
      </c>
      <c r="C14" s="29">
        <v>9.9439775910364148</v>
      </c>
      <c r="D14" s="31"/>
      <c r="E14" s="31">
        <v>3</v>
      </c>
      <c r="F14" s="29">
        <v>7.1428571428571423</v>
      </c>
      <c r="G14" s="31"/>
      <c r="H14" s="31">
        <v>48</v>
      </c>
      <c r="I14" s="29">
        <v>9.393346379647749</v>
      </c>
      <c r="J14" s="31"/>
      <c r="K14" s="31">
        <v>5</v>
      </c>
      <c r="L14" s="29">
        <v>5.1020408163265305</v>
      </c>
      <c r="M14" s="31"/>
      <c r="N14" s="31">
        <v>119</v>
      </c>
      <c r="O14" s="29">
        <v>9.7142857142857135</v>
      </c>
      <c r="P14" s="31"/>
      <c r="Q14" s="31">
        <v>8</v>
      </c>
      <c r="R14" s="29">
        <v>5.7142857142857144</v>
      </c>
    </row>
    <row r="15" spans="1:18" ht="10" customHeight="1">
      <c r="A15" s="659" t="s">
        <v>90</v>
      </c>
      <c r="B15" s="31">
        <v>322</v>
      </c>
      <c r="C15" s="29">
        <v>45.098039215686278</v>
      </c>
      <c r="D15" s="31"/>
      <c r="E15" s="31">
        <v>22</v>
      </c>
      <c r="F15" s="29">
        <v>52.380952380952387</v>
      </c>
      <c r="G15" s="31"/>
      <c r="H15" s="31">
        <v>339</v>
      </c>
      <c r="I15" s="29">
        <v>66.340508806262235</v>
      </c>
      <c r="J15" s="31"/>
      <c r="K15" s="31">
        <v>82</v>
      </c>
      <c r="L15" s="29">
        <v>83.673469387755105</v>
      </c>
      <c r="M15" s="31"/>
      <c r="N15" s="31">
        <v>661</v>
      </c>
      <c r="O15" s="29">
        <v>53.95918367346939</v>
      </c>
      <c r="P15" s="31"/>
      <c r="Q15" s="31">
        <v>104</v>
      </c>
      <c r="R15" s="29">
        <v>74.285714285714292</v>
      </c>
    </row>
    <row r="16" spans="1:18" ht="20.149999999999999" customHeight="1">
      <c r="A16" s="55" t="s">
        <v>91</v>
      </c>
      <c r="B16" s="31">
        <v>263</v>
      </c>
      <c r="C16" s="29">
        <v>36.834733893557427</v>
      </c>
      <c r="D16" s="31"/>
      <c r="E16" s="31">
        <v>7</v>
      </c>
      <c r="F16" s="29">
        <v>16.666666666666664</v>
      </c>
      <c r="G16" s="31"/>
      <c r="H16" s="31">
        <v>84</v>
      </c>
      <c r="I16" s="29">
        <v>16.43835616438356</v>
      </c>
      <c r="J16" s="31"/>
      <c r="K16" s="31">
        <v>2</v>
      </c>
      <c r="L16" s="29">
        <v>2.0408163265306123</v>
      </c>
      <c r="M16" s="31"/>
      <c r="N16" s="31">
        <v>347</v>
      </c>
      <c r="O16" s="29">
        <v>28.326530612244898</v>
      </c>
      <c r="P16" s="31"/>
      <c r="Q16" s="31">
        <v>9</v>
      </c>
      <c r="R16" s="29">
        <v>6.4285714285714279</v>
      </c>
    </row>
    <row r="17" spans="1:18" ht="20.149999999999999" customHeight="1">
      <c r="A17" s="55" t="s">
        <v>92</v>
      </c>
      <c r="B17" s="31">
        <v>23</v>
      </c>
      <c r="C17" s="29">
        <v>3.2212885154061621</v>
      </c>
      <c r="D17" s="31"/>
      <c r="E17" s="31">
        <v>10</v>
      </c>
      <c r="F17" s="29">
        <v>23.809523809523807</v>
      </c>
      <c r="G17" s="31"/>
      <c r="H17" s="31">
        <v>0</v>
      </c>
      <c r="I17" s="29">
        <v>0</v>
      </c>
      <c r="J17" s="31"/>
      <c r="K17" s="31">
        <v>0</v>
      </c>
      <c r="L17" s="29">
        <v>0</v>
      </c>
      <c r="M17" s="31"/>
      <c r="N17" s="31">
        <v>23</v>
      </c>
      <c r="O17" s="29">
        <v>1.8775510204081631</v>
      </c>
      <c r="P17" s="31"/>
      <c r="Q17" s="31">
        <v>10</v>
      </c>
      <c r="R17" s="29">
        <v>7.1428571428571423</v>
      </c>
    </row>
    <row r="18" spans="1:18" ht="20.149999999999999" customHeight="1">
      <c r="A18" s="651" t="s">
        <v>93</v>
      </c>
      <c r="B18" s="31">
        <v>22</v>
      </c>
      <c r="C18" s="29">
        <v>3.081232492997199</v>
      </c>
      <c r="D18" s="31"/>
      <c r="E18" s="31">
        <v>0</v>
      </c>
      <c r="F18" s="29">
        <v>0</v>
      </c>
      <c r="G18" s="31"/>
      <c r="H18" s="31">
        <v>23</v>
      </c>
      <c r="I18" s="29">
        <v>4.5009784735812133</v>
      </c>
      <c r="J18" s="31"/>
      <c r="K18" s="31">
        <v>3</v>
      </c>
      <c r="L18" s="29">
        <v>3.0612244897959182</v>
      </c>
      <c r="M18" s="31"/>
      <c r="N18" s="31">
        <v>45</v>
      </c>
      <c r="O18" s="29">
        <v>3.6734693877551026</v>
      </c>
      <c r="P18" s="31"/>
      <c r="Q18" s="31">
        <v>3</v>
      </c>
      <c r="R18" s="29">
        <v>2.1428571428571428</v>
      </c>
    </row>
    <row r="19" spans="1:18" ht="10" customHeight="1">
      <c r="A19" s="47" t="s">
        <v>58</v>
      </c>
      <c r="B19" s="31">
        <v>13</v>
      </c>
      <c r="C19" s="29">
        <v>1.8207282913165268</v>
      </c>
      <c r="D19" s="31"/>
      <c r="E19" s="31">
        <v>0</v>
      </c>
      <c r="F19" s="29">
        <v>0</v>
      </c>
      <c r="G19" s="31"/>
      <c r="H19" s="31">
        <v>17</v>
      </c>
      <c r="I19" s="29">
        <v>3.3268101761252442</v>
      </c>
      <c r="J19" s="31"/>
      <c r="K19" s="31">
        <v>6</v>
      </c>
      <c r="L19" s="29">
        <v>6.1224489795918364</v>
      </c>
      <c r="M19" s="31"/>
      <c r="N19" s="31">
        <v>30</v>
      </c>
      <c r="O19" s="29">
        <v>2.4489795918367347</v>
      </c>
      <c r="P19" s="31"/>
      <c r="Q19" s="31">
        <v>6</v>
      </c>
      <c r="R19" s="29">
        <v>4.2857142857142856</v>
      </c>
    </row>
    <row r="20" spans="1:18" ht="10" customHeight="1">
      <c r="A20" s="660" t="s">
        <v>0</v>
      </c>
      <c r="B20" s="43">
        <v>714</v>
      </c>
      <c r="C20" s="33">
        <v>100</v>
      </c>
      <c r="D20" s="43"/>
      <c r="E20" s="43">
        <v>42</v>
      </c>
      <c r="F20" s="33">
        <v>100</v>
      </c>
      <c r="G20" s="43"/>
      <c r="H20" s="43">
        <v>511</v>
      </c>
      <c r="I20" s="33">
        <v>100</v>
      </c>
      <c r="J20" s="43"/>
      <c r="K20" s="43">
        <v>98</v>
      </c>
      <c r="L20" s="33">
        <v>100</v>
      </c>
      <c r="M20" s="43"/>
      <c r="N20" s="43">
        <v>1225</v>
      </c>
      <c r="O20" s="33">
        <v>100</v>
      </c>
      <c r="P20" s="43"/>
      <c r="Q20" s="43">
        <v>140</v>
      </c>
      <c r="R20" s="33">
        <v>100</v>
      </c>
    </row>
    <row r="21" spans="1:18" ht="3" customHeight="1">
      <c r="A21" s="26"/>
      <c r="B21" s="27"/>
      <c r="C21" s="27"/>
      <c r="D21" s="27"/>
      <c r="E21" s="27"/>
      <c r="F21" s="27"/>
      <c r="G21" s="27"/>
      <c r="H21" s="27"/>
      <c r="I21" s="27"/>
      <c r="J21" s="27"/>
      <c r="K21" s="27"/>
      <c r="L21" s="27"/>
      <c r="M21" s="27"/>
      <c r="N21" s="27"/>
      <c r="O21" s="27"/>
      <c r="P21" s="27"/>
      <c r="Q21" s="27"/>
      <c r="R21" s="27"/>
    </row>
    <row r="22" spans="1:18" ht="10" customHeight="1">
      <c r="A22" s="39"/>
      <c r="B22" s="1006" t="s">
        <v>72</v>
      </c>
      <c r="C22" s="1006"/>
      <c r="D22" s="1006"/>
      <c r="E22" s="1006"/>
      <c r="F22" s="1006"/>
      <c r="G22" s="1006"/>
      <c r="H22" s="1006"/>
      <c r="I22" s="1006"/>
      <c r="J22" s="1006"/>
      <c r="K22" s="1006"/>
      <c r="L22" s="1006"/>
      <c r="M22" s="1006"/>
      <c r="N22" s="1006"/>
      <c r="O22" s="1006"/>
      <c r="P22" s="1006"/>
      <c r="Q22" s="1006"/>
      <c r="R22" s="1006"/>
    </row>
    <row r="23" spans="1:18" ht="3" customHeight="1">
      <c r="A23" s="26"/>
      <c r="B23" s="27"/>
      <c r="C23" s="27"/>
      <c r="D23" s="27"/>
      <c r="E23" s="27"/>
      <c r="F23" s="27"/>
      <c r="G23" s="27"/>
      <c r="H23" s="27"/>
      <c r="I23" s="27"/>
      <c r="J23" s="27"/>
      <c r="K23" s="27"/>
      <c r="L23" s="27"/>
      <c r="M23" s="27"/>
      <c r="N23" s="27"/>
      <c r="O23" s="27"/>
      <c r="P23" s="27"/>
      <c r="Q23" s="27"/>
      <c r="R23" s="27"/>
    </row>
    <row r="24" spans="1:18" ht="10" customHeight="1">
      <c r="A24" s="659" t="s">
        <v>89</v>
      </c>
      <c r="B24" s="31">
        <v>517</v>
      </c>
      <c r="C24" s="29">
        <v>21.805145508224378</v>
      </c>
      <c r="D24" s="31"/>
      <c r="E24" s="31">
        <v>18</v>
      </c>
      <c r="F24" s="29">
        <v>14.399999999999999</v>
      </c>
      <c r="G24" s="31"/>
      <c r="H24" s="31">
        <v>208</v>
      </c>
      <c r="I24" s="29">
        <v>18.342151675485006</v>
      </c>
      <c r="J24" s="31"/>
      <c r="K24" s="31">
        <v>11</v>
      </c>
      <c r="L24" s="29">
        <v>9.6491228070175428</v>
      </c>
      <c r="M24" s="31"/>
      <c r="N24" s="31">
        <v>725</v>
      </c>
      <c r="O24" s="29">
        <v>20.684736091298145</v>
      </c>
      <c r="P24" s="31"/>
      <c r="Q24" s="31">
        <v>29</v>
      </c>
      <c r="R24" s="29">
        <v>12.133891213389122</v>
      </c>
    </row>
    <row r="25" spans="1:18" ht="10" customHeight="1">
      <c r="A25" s="659" t="s">
        <v>90</v>
      </c>
      <c r="B25" s="31">
        <v>1169</v>
      </c>
      <c r="C25" s="29">
        <v>49.304091100801351</v>
      </c>
      <c r="D25" s="31"/>
      <c r="E25" s="31">
        <v>57</v>
      </c>
      <c r="F25" s="29">
        <v>45.6</v>
      </c>
      <c r="G25" s="31"/>
      <c r="H25" s="31">
        <v>724</v>
      </c>
      <c r="I25" s="29">
        <v>63.844797178130506</v>
      </c>
      <c r="J25" s="31"/>
      <c r="K25" s="31">
        <v>82</v>
      </c>
      <c r="L25" s="29">
        <v>71.929824561403507</v>
      </c>
      <c r="M25" s="31"/>
      <c r="N25" s="31">
        <v>1893</v>
      </c>
      <c r="O25" s="29">
        <v>54.008559201141225</v>
      </c>
      <c r="P25" s="31"/>
      <c r="Q25" s="31">
        <v>139</v>
      </c>
      <c r="R25" s="29">
        <v>58.158995815899587</v>
      </c>
    </row>
    <row r="26" spans="1:18" ht="20.149999999999999" customHeight="1">
      <c r="A26" s="55" t="s">
        <v>91</v>
      </c>
      <c r="B26" s="31">
        <v>415</v>
      </c>
      <c r="C26" s="29">
        <v>17.503163222269087</v>
      </c>
      <c r="D26" s="31"/>
      <c r="E26" s="31">
        <v>25</v>
      </c>
      <c r="F26" s="29">
        <v>20</v>
      </c>
      <c r="G26" s="31"/>
      <c r="H26" s="31">
        <v>102</v>
      </c>
      <c r="I26" s="29">
        <v>8.9947089947089935</v>
      </c>
      <c r="J26" s="31"/>
      <c r="K26" s="31">
        <v>4</v>
      </c>
      <c r="L26" s="29">
        <v>3.5087719298245612</v>
      </c>
      <c r="M26" s="31"/>
      <c r="N26" s="31">
        <v>517</v>
      </c>
      <c r="O26" s="29">
        <v>14.750356633380884</v>
      </c>
      <c r="P26" s="31"/>
      <c r="Q26" s="31">
        <v>29</v>
      </c>
      <c r="R26" s="29">
        <v>12.133891213389122</v>
      </c>
    </row>
    <row r="27" spans="1:18" ht="20.149999999999999" customHeight="1">
      <c r="A27" s="55" t="s">
        <v>92</v>
      </c>
      <c r="B27" s="31">
        <v>64</v>
      </c>
      <c r="C27" s="29">
        <v>2.6992830029523409</v>
      </c>
      <c r="D27" s="31"/>
      <c r="E27" s="31">
        <v>11</v>
      </c>
      <c r="F27" s="29">
        <v>8.7999999999999989</v>
      </c>
      <c r="G27" s="31"/>
      <c r="H27" s="31">
        <v>1</v>
      </c>
      <c r="I27" s="29">
        <v>8.8183421516754845E-2</v>
      </c>
      <c r="J27" s="31"/>
      <c r="K27" s="31">
        <v>0</v>
      </c>
      <c r="L27" s="29">
        <v>0</v>
      </c>
      <c r="M27" s="31"/>
      <c r="N27" s="31">
        <v>65</v>
      </c>
      <c r="O27" s="29">
        <v>1.8544935805991443</v>
      </c>
      <c r="P27" s="31"/>
      <c r="Q27" s="31">
        <v>11</v>
      </c>
      <c r="R27" s="29">
        <v>4.6025104602510458</v>
      </c>
    </row>
    <row r="28" spans="1:18" ht="20.149999999999999" customHeight="1">
      <c r="A28" s="651" t="s">
        <v>93</v>
      </c>
      <c r="B28" s="31">
        <v>59</v>
      </c>
      <c r="C28" s="29">
        <v>2.4884015183466888</v>
      </c>
      <c r="D28" s="31"/>
      <c r="E28" s="31">
        <v>2</v>
      </c>
      <c r="F28" s="29">
        <v>1.6</v>
      </c>
      <c r="G28" s="31"/>
      <c r="H28" s="31">
        <v>42</v>
      </c>
      <c r="I28" s="29">
        <v>3.7037037037037033</v>
      </c>
      <c r="J28" s="31"/>
      <c r="K28" s="31">
        <v>6</v>
      </c>
      <c r="L28" s="29">
        <v>5.2631578947368416</v>
      </c>
      <c r="M28" s="31"/>
      <c r="N28" s="31">
        <v>101</v>
      </c>
      <c r="O28" s="29">
        <v>2.8815977175463621</v>
      </c>
      <c r="P28" s="31"/>
      <c r="Q28" s="31">
        <v>8</v>
      </c>
      <c r="R28" s="29">
        <v>3.3472803347280333</v>
      </c>
    </row>
    <row r="29" spans="1:18" ht="10" customHeight="1">
      <c r="A29" s="47" t="s">
        <v>58</v>
      </c>
      <c r="B29" s="31">
        <v>147</v>
      </c>
      <c r="C29" s="29">
        <v>6.1999156474061579</v>
      </c>
      <c r="D29" s="31"/>
      <c r="E29" s="31">
        <v>12</v>
      </c>
      <c r="F29" s="29">
        <v>9.6</v>
      </c>
      <c r="G29" s="31"/>
      <c r="H29" s="31">
        <v>57</v>
      </c>
      <c r="I29" s="29">
        <v>5.0264550264550261</v>
      </c>
      <c r="J29" s="31"/>
      <c r="K29" s="31">
        <v>11</v>
      </c>
      <c r="L29" s="29">
        <v>9.6491228070175428</v>
      </c>
      <c r="M29" s="31"/>
      <c r="N29" s="31">
        <v>204</v>
      </c>
      <c r="O29" s="29">
        <v>5.8202567760342365</v>
      </c>
      <c r="P29" s="31"/>
      <c r="Q29" s="31">
        <v>23</v>
      </c>
      <c r="R29" s="29">
        <v>9.6234309623430967</v>
      </c>
    </row>
    <row r="30" spans="1:18" ht="10" customHeight="1">
      <c r="A30" s="660" t="s">
        <v>0</v>
      </c>
      <c r="B30" s="43">
        <v>2371</v>
      </c>
      <c r="C30" s="33">
        <v>100</v>
      </c>
      <c r="D30" s="43"/>
      <c r="E30" s="43">
        <v>125</v>
      </c>
      <c r="F30" s="33">
        <v>100</v>
      </c>
      <c r="G30" s="43"/>
      <c r="H30" s="43">
        <v>1134</v>
      </c>
      <c r="I30" s="33">
        <v>100</v>
      </c>
      <c r="J30" s="43"/>
      <c r="K30" s="43">
        <v>114</v>
      </c>
      <c r="L30" s="33">
        <v>100</v>
      </c>
      <c r="M30" s="43"/>
      <c r="N30" s="43">
        <v>3505</v>
      </c>
      <c r="O30" s="33">
        <v>100</v>
      </c>
      <c r="P30" s="43"/>
      <c r="Q30" s="43">
        <v>239</v>
      </c>
      <c r="R30" s="33">
        <v>100</v>
      </c>
    </row>
    <row r="31" spans="1:18" ht="3" customHeight="1">
      <c r="A31" s="26"/>
      <c r="B31" s="27"/>
      <c r="C31" s="27"/>
      <c r="D31" s="27"/>
      <c r="E31" s="27"/>
      <c r="F31" s="27"/>
      <c r="G31" s="27"/>
      <c r="H31" s="27"/>
      <c r="I31" s="27"/>
      <c r="J31" s="27"/>
      <c r="K31" s="27"/>
      <c r="L31" s="27"/>
      <c r="M31" s="27"/>
      <c r="N31" s="27"/>
      <c r="O31" s="27"/>
      <c r="P31" s="27"/>
      <c r="Q31" s="27"/>
      <c r="R31" s="27"/>
    </row>
    <row r="32" spans="1:18" ht="10" customHeight="1">
      <c r="A32" s="39"/>
      <c r="B32" s="1006" t="s">
        <v>73</v>
      </c>
      <c r="C32" s="1006"/>
      <c r="D32" s="1006"/>
      <c r="E32" s="1006"/>
      <c r="F32" s="1006"/>
      <c r="G32" s="1006"/>
      <c r="H32" s="1006"/>
      <c r="I32" s="1006"/>
      <c r="J32" s="1006"/>
      <c r="K32" s="1006"/>
      <c r="L32" s="1006"/>
      <c r="M32" s="1006"/>
      <c r="N32" s="1006"/>
      <c r="O32" s="1006"/>
      <c r="P32" s="1006"/>
      <c r="Q32" s="1006"/>
      <c r="R32" s="1006"/>
    </row>
    <row r="33" spans="1:18" ht="3" customHeight="1">
      <c r="A33" s="26"/>
      <c r="B33" s="27"/>
      <c r="C33" s="27"/>
      <c r="D33" s="27"/>
      <c r="E33" s="27"/>
      <c r="F33" s="27"/>
      <c r="G33" s="27"/>
      <c r="H33" s="27"/>
      <c r="I33" s="27"/>
      <c r="J33" s="27"/>
      <c r="K33" s="27"/>
      <c r="L33" s="27"/>
      <c r="M33" s="27"/>
      <c r="N33" s="27"/>
      <c r="O33" s="27"/>
      <c r="P33" s="27"/>
      <c r="Q33" s="27"/>
      <c r="R33" s="27"/>
    </row>
    <row r="34" spans="1:18" ht="10" customHeight="1">
      <c r="A34" s="659" t="s">
        <v>89</v>
      </c>
      <c r="B34" s="31">
        <v>257</v>
      </c>
      <c r="C34" s="29">
        <v>18.344039971448964</v>
      </c>
      <c r="D34" s="31"/>
      <c r="E34" s="31">
        <v>16</v>
      </c>
      <c r="F34" s="29">
        <v>30.188679245283019</v>
      </c>
      <c r="G34" s="31"/>
      <c r="H34" s="31">
        <v>120</v>
      </c>
      <c r="I34" s="29">
        <v>14.545454545454545</v>
      </c>
      <c r="J34" s="31"/>
      <c r="K34" s="31">
        <v>7</v>
      </c>
      <c r="L34" s="29">
        <v>5.3030303030303028</v>
      </c>
      <c r="M34" s="31"/>
      <c r="N34" s="31">
        <v>377</v>
      </c>
      <c r="O34" s="29">
        <v>16.936208445642407</v>
      </c>
      <c r="P34" s="31"/>
      <c r="Q34" s="31">
        <v>23</v>
      </c>
      <c r="R34" s="29">
        <v>12.432432432432433</v>
      </c>
    </row>
    <row r="35" spans="1:18" ht="10" customHeight="1">
      <c r="A35" s="659" t="s">
        <v>90</v>
      </c>
      <c r="B35" s="31">
        <v>789</v>
      </c>
      <c r="C35" s="29">
        <v>56.316916488222702</v>
      </c>
      <c r="D35" s="31"/>
      <c r="E35" s="31">
        <v>24</v>
      </c>
      <c r="F35" s="29">
        <v>45.283018867924532</v>
      </c>
      <c r="G35" s="31"/>
      <c r="H35" s="31">
        <v>573</v>
      </c>
      <c r="I35" s="29">
        <v>69.454545454545453</v>
      </c>
      <c r="J35" s="31"/>
      <c r="K35" s="31">
        <v>116</v>
      </c>
      <c r="L35" s="29">
        <v>87.878787878787875</v>
      </c>
      <c r="M35" s="31"/>
      <c r="N35" s="31">
        <v>1362</v>
      </c>
      <c r="O35" s="29">
        <v>61.18598382749326</v>
      </c>
      <c r="P35" s="31"/>
      <c r="Q35" s="31">
        <v>140</v>
      </c>
      <c r="R35" s="29">
        <v>75.675675675675677</v>
      </c>
    </row>
    <row r="36" spans="1:18" ht="20.149999999999999" customHeight="1">
      <c r="A36" s="55" t="s">
        <v>91</v>
      </c>
      <c r="B36" s="31">
        <v>218</v>
      </c>
      <c r="C36" s="29">
        <v>15.560314061384725</v>
      </c>
      <c r="D36" s="31"/>
      <c r="E36" s="31">
        <v>1</v>
      </c>
      <c r="F36" s="29">
        <v>1.8867924528301887</v>
      </c>
      <c r="G36" s="31"/>
      <c r="H36" s="31">
        <v>77</v>
      </c>
      <c r="I36" s="29">
        <v>9.3333333333333339</v>
      </c>
      <c r="J36" s="31"/>
      <c r="K36" s="31">
        <v>0</v>
      </c>
      <c r="L36" s="29">
        <v>0</v>
      </c>
      <c r="M36" s="31"/>
      <c r="N36" s="31">
        <v>295</v>
      </c>
      <c r="O36" s="29">
        <v>13.252470799640612</v>
      </c>
      <c r="P36" s="31"/>
      <c r="Q36" s="31">
        <v>1</v>
      </c>
      <c r="R36" s="29">
        <v>0.54054054054054057</v>
      </c>
    </row>
    <row r="37" spans="1:18" ht="20.149999999999999" customHeight="1">
      <c r="A37" s="55" t="s">
        <v>92</v>
      </c>
      <c r="B37" s="31">
        <v>50</v>
      </c>
      <c r="C37" s="29">
        <v>3.5688793718772307</v>
      </c>
      <c r="D37" s="31"/>
      <c r="E37" s="31">
        <v>9</v>
      </c>
      <c r="F37" s="29">
        <v>16.981132075471699</v>
      </c>
      <c r="G37" s="31"/>
      <c r="H37" s="31">
        <v>0</v>
      </c>
      <c r="I37" s="29">
        <v>0</v>
      </c>
      <c r="J37" s="31"/>
      <c r="K37" s="31">
        <v>0</v>
      </c>
      <c r="L37" s="29">
        <v>0</v>
      </c>
      <c r="M37" s="31"/>
      <c r="N37" s="31">
        <v>50</v>
      </c>
      <c r="O37" s="29">
        <v>2.2461814914645104</v>
      </c>
      <c r="P37" s="31"/>
      <c r="Q37" s="31">
        <v>9</v>
      </c>
      <c r="R37" s="29">
        <v>4.8648648648648649</v>
      </c>
    </row>
    <row r="38" spans="1:18" ht="20.149999999999999" customHeight="1">
      <c r="A38" s="651" t="s">
        <v>93</v>
      </c>
      <c r="B38" s="31">
        <v>39</v>
      </c>
      <c r="C38" s="29">
        <v>2.7837259100642395</v>
      </c>
      <c r="D38" s="31"/>
      <c r="E38" s="31">
        <v>0</v>
      </c>
      <c r="F38" s="29">
        <v>0</v>
      </c>
      <c r="G38" s="31"/>
      <c r="H38" s="31">
        <v>30</v>
      </c>
      <c r="I38" s="29">
        <v>3.6363636363636362</v>
      </c>
      <c r="J38" s="31"/>
      <c r="K38" s="31">
        <v>5</v>
      </c>
      <c r="L38" s="29">
        <v>3.7878787878787881</v>
      </c>
      <c r="M38" s="31"/>
      <c r="N38" s="31">
        <v>69</v>
      </c>
      <c r="O38" s="29">
        <v>3.0997304582210243</v>
      </c>
      <c r="P38" s="31"/>
      <c r="Q38" s="31">
        <v>5</v>
      </c>
      <c r="R38" s="29">
        <v>2.7027027027027026</v>
      </c>
    </row>
    <row r="39" spans="1:18" ht="10" customHeight="1">
      <c r="A39" s="47" t="s">
        <v>58</v>
      </c>
      <c r="B39" s="31">
        <v>48</v>
      </c>
      <c r="C39" s="29">
        <v>3.4261241970021414</v>
      </c>
      <c r="D39" s="31"/>
      <c r="E39" s="31">
        <v>3</v>
      </c>
      <c r="F39" s="29">
        <v>5.6603773584905666</v>
      </c>
      <c r="G39" s="31"/>
      <c r="H39" s="31">
        <v>25</v>
      </c>
      <c r="I39" s="29">
        <v>3.0303030303030303</v>
      </c>
      <c r="J39" s="31"/>
      <c r="K39" s="31">
        <v>4</v>
      </c>
      <c r="L39" s="29">
        <v>3.0303030303030303</v>
      </c>
      <c r="M39" s="31"/>
      <c r="N39" s="31">
        <v>73</v>
      </c>
      <c r="O39" s="29">
        <v>3.2794249775381852</v>
      </c>
      <c r="P39" s="31"/>
      <c r="Q39" s="31">
        <v>7</v>
      </c>
      <c r="R39" s="29">
        <v>3.7837837837837842</v>
      </c>
    </row>
    <row r="40" spans="1:18" ht="10" customHeight="1">
      <c r="A40" s="660" t="s">
        <v>0</v>
      </c>
      <c r="B40" s="43">
        <v>1401</v>
      </c>
      <c r="C40" s="33">
        <v>100</v>
      </c>
      <c r="D40" s="43"/>
      <c r="E40" s="43">
        <v>53</v>
      </c>
      <c r="F40" s="33">
        <v>100</v>
      </c>
      <c r="G40" s="43"/>
      <c r="H40" s="43">
        <v>825</v>
      </c>
      <c r="I40" s="33">
        <v>100</v>
      </c>
      <c r="J40" s="43"/>
      <c r="K40" s="43">
        <v>132</v>
      </c>
      <c r="L40" s="33">
        <v>100</v>
      </c>
      <c r="M40" s="43"/>
      <c r="N40" s="43">
        <v>2226</v>
      </c>
      <c r="O40" s="33">
        <v>100</v>
      </c>
      <c r="P40" s="43"/>
      <c r="Q40" s="43">
        <v>185</v>
      </c>
      <c r="R40" s="33">
        <v>100</v>
      </c>
    </row>
    <row r="41" spans="1:18" ht="3" customHeight="1">
      <c r="A41" s="35"/>
      <c r="B41" s="35"/>
      <c r="C41" s="35"/>
      <c r="D41" s="35"/>
      <c r="E41" s="35"/>
      <c r="F41" s="36"/>
      <c r="G41" s="35"/>
      <c r="H41" s="35"/>
      <c r="I41" s="35"/>
      <c r="J41" s="35"/>
      <c r="K41" s="35"/>
      <c r="L41" s="35"/>
      <c r="M41" s="35"/>
      <c r="N41" s="35"/>
      <c r="O41" s="35"/>
      <c r="P41" s="35"/>
      <c r="Q41" s="35"/>
      <c r="R41" s="37"/>
    </row>
    <row r="42" spans="1:18" ht="3" customHeight="1"/>
    <row r="43" spans="1:18" ht="10" customHeight="1">
      <c r="A43" s="92" t="s">
        <v>131</v>
      </c>
      <c r="B43" s="38"/>
      <c r="C43" s="38"/>
      <c r="D43" s="38"/>
      <c r="E43" s="38"/>
      <c r="F43" s="38"/>
      <c r="G43" s="38"/>
      <c r="H43" s="38"/>
      <c r="I43" s="38"/>
      <c r="J43" s="38"/>
      <c r="K43" s="38"/>
      <c r="L43" s="38"/>
      <c r="M43" s="38"/>
      <c r="N43" s="38"/>
      <c r="O43" s="38"/>
      <c r="P43" s="38"/>
      <c r="Q43" s="38"/>
      <c r="R43" s="38"/>
    </row>
    <row r="44" spans="1:18" ht="41.15" customHeight="1">
      <c r="A44" s="1003" t="s">
        <v>144</v>
      </c>
      <c r="B44" s="1003"/>
      <c r="C44" s="1003"/>
      <c r="D44" s="1003"/>
      <c r="E44" s="1003"/>
      <c r="F44" s="1003"/>
      <c r="G44" s="1003"/>
      <c r="H44" s="1003"/>
      <c r="I44" s="1003"/>
      <c r="J44" s="1003"/>
      <c r="K44" s="1003"/>
      <c r="L44" s="1003"/>
      <c r="M44" s="1003"/>
      <c r="N44" s="1003"/>
      <c r="O44" s="1003"/>
      <c r="P44" s="1003"/>
      <c r="Q44" s="1003"/>
      <c r="R44" s="1003"/>
    </row>
    <row r="45" spans="1:18" ht="18" customHeight="1">
      <c r="A45" s="1010" t="s">
        <v>171</v>
      </c>
      <c r="B45" s="1011"/>
      <c r="C45" s="1011"/>
      <c r="D45" s="1011"/>
      <c r="E45" s="1011"/>
      <c r="F45" s="1011"/>
      <c r="G45" s="1011"/>
      <c r="H45" s="1011"/>
      <c r="I45" s="1011"/>
      <c r="J45" s="1011"/>
      <c r="K45" s="1011"/>
      <c r="L45" s="1011"/>
      <c r="M45" s="1011"/>
      <c r="N45" s="1011"/>
      <c r="O45" s="1011"/>
      <c r="P45" s="1011"/>
      <c r="Q45" s="1011"/>
      <c r="R45" s="1011"/>
    </row>
  </sheetData>
  <mergeCells count="19">
    <mergeCell ref="A45:R45"/>
    <mergeCell ref="B32:R32"/>
    <mergeCell ref="A44:R44"/>
    <mergeCell ref="K9:L9"/>
    <mergeCell ref="N9:N10"/>
    <mergeCell ref="O9:O10"/>
    <mergeCell ref="Q9:R9"/>
    <mergeCell ref="B12:R12"/>
    <mergeCell ref="B22:R22"/>
    <mergeCell ref="A5:R5"/>
    <mergeCell ref="A8:A10"/>
    <mergeCell ref="B8:F8"/>
    <mergeCell ref="H8:L8"/>
    <mergeCell ref="N8:R8"/>
    <mergeCell ref="B9:B10"/>
    <mergeCell ref="C9:C10"/>
    <mergeCell ref="E9:F9"/>
    <mergeCell ref="H9:H10"/>
    <mergeCell ref="I9:I10"/>
  </mergeCells>
  <pageMargins left="0.59055118110236227" right="0.59055118110236227" top="0.78740157480314965" bottom="0.78740157480314965" header="0" footer="0"/>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6"/>
  <sheetViews>
    <sheetView workbookViewId="0">
      <selection activeCell="A4" sqref="A4"/>
    </sheetView>
  </sheetViews>
  <sheetFormatPr defaultColWidth="8.81640625" defaultRowHeight="15" customHeight="1"/>
  <cols>
    <col min="1" max="1" width="21.453125" customWidth="1"/>
    <col min="2" max="2" width="12" customWidth="1"/>
    <col min="3" max="3" width="8.1796875" customWidth="1"/>
    <col min="4" max="4" width="10.453125" customWidth="1"/>
    <col min="5" max="5" width="8.1796875" bestFit="1" customWidth="1"/>
    <col min="6" max="6" width="0.81640625" customWidth="1"/>
    <col min="7" max="7" width="7.453125" customWidth="1"/>
    <col min="8" max="8" width="10.453125" customWidth="1"/>
    <col min="9" max="9" width="7.453125" customWidth="1"/>
    <col min="11" max="11" width="1" customWidth="1"/>
    <col min="12" max="13" width="9.453125" bestFit="1" customWidth="1"/>
    <col min="14" max="14" width="10.453125" bestFit="1" customWidth="1"/>
    <col min="253" max="253" width="21.453125" customWidth="1"/>
    <col min="254" max="254" width="12" customWidth="1"/>
    <col min="255" max="255" width="8.1796875" customWidth="1"/>
    <col min="256" max="256" width="10.453125" customWidth="1"/>
    <col min="257" max="257" width="7.453125" customWidth="1"/>
    <col min="258" max="258" width="0.81640625" customWidth="1"/>
    <col min="259" max="259" width="7.453125" customWidth="1"/>
    <col min="260" max="260" width="10.453125" customWidth="1"/>
    <col min="261" max="261" width="7.453125" customWidth="1"/>
    <col min="509" max="509" width="21.453125" customWidth="1"/>
    <col min="510" max="510" width="12" customWidth="1"/>
    <col min="511" max="511" width="8.1796875" customWidth="1"/>
    <col min="512" max="512" width="10.453125" customWidth="1"/>
    <col min="513" max="513" width="7.453125" customWidth="1"/>
    <col min="514" max="514" width="0.81640625" customWidth="1"/>
    <col min="515" max="515" width="7.453125" customWidth="1"/>
    <col min="516" max="516" width="10.453125" customWidth="1"/>
    <col min="517" max="517" width="7.453125" customWidth="1"/>
    <col min="765" max="765" width="21.453125" customWidth="1"/>
    <col min="766" max="766" width="12" customWidth="1"/>
    <col min="767" max="767" width="8.1796875" customWidth="1"/>
    <col min="768" max="768" width="10.453125" customWidth="1"/>
    <col min="769" max="769" width="7.453125" customWidth="1"/>
    <col min="770" max="770" width="0.81640625" customWidth="1"/>
    <col min="771" max="771" width="7.453125" customWidth="1"/>
    <col min="772" max="772" width="10.453125" customWidth="1"/>
    <col min="773" max="773" width="7.453125" customWidth="1"/>
    <col min="1021" max="1021" width="21.453125" customWidth="1"/>
    <col min="1022" max="1022" width="12" customWidth="1"/>
    <col min="1023" max="1023" width="8.1796875" customWidth="1"/>
    <col min="1024" max="1024" width="10.453125" customWidth="1"/>
    <col min="1025" max="1025" width="7.453125" customWidth="1"/>
    <col min="1026" max="1026" width="0.81640625" customWidth="1"/>
    <col min="1027" max="1027" width="7.453125" customWidth="1"/>
    <col min="1028" max="1028" width="10.453125" customWidth="1"/>
    <col min="1029" max="1029" width="7.453125" customWidth="1"/>
    <col min="1277" max="1277" width="21.453125" customWidth="1"/>
    <col min="1278" max="1278" width="12" customWidth="1"/>
    <col min="1279" max="1279" width="8.1796875" customWidth="1"/>
    <col min="1280" max="1280" width="10.453125" customWidth="1"/>
    <col min="1281" max="1281" width="7.453125" customWidth="1"/>
    <col min="1282" max="1282" width="0.81640625" customWidth="1"/>
    <col min="1283" max="1283" width="7.453125" customWidth="1"/>
    <col min="1284" max="1284" width="10.453125" customWidth="1"/>
    <col min="1285" max="1285" width="7.453125" customWidth="1"/>
    <col min="1533" max="1533" width="21.453125" customWidth="1"/>
    <col min="1534" max="1534" width="12" customWidth="1"/>
    <col min="1535" max="1535" width="8.1796875" customWidth="1"/>
    <col min="1536" max="1536" width="10.453125" customWidth="1"/>
    <col min="1537" max="1537" width="7.453125" customWidth="1"/>
    <col min="1538" max="1538" width="0.81640625" customWidth="1"/>
    <col min="1539" max="1539" width="7.453125" customWidth="1"/>
    <col min="1540" max="1540" width="10.453125" customWidth="1"/>
    <col min="1541" max="1541" width="7.453125" customWidth="1"/>
    <col min="1789" max="1789" width="21.453125" customWidth="1"/>
    <col min="1790" max="1790" width="12" customWidth="1"/>
    <col min="1791" max="1791" width="8.1796875" customWidth="1"/>
    <col min="1792" max="1792" width="10.453125" customWidth="1"/>
    <col min="1793" max="1793" width="7.453125" customWidth="1"/>
    <col min="1794" max="1794" width="0.81640625" customWidth="1"/>
    <col min="1795" max="1795" width="7.453125" customWidth="1"/>
    <col min="1796" max="1796" width="10.453125" customWidth="1"/>
    <col min="1797" max="1797" width="7.453125" customWidth="1"/>
    <col min="2045" max="2045" width="21.453125" customWidth="1"/>
    <col min="2046" max="2046" width="12" customWidth="1"/>
    <col min="2047" max="2047" width="8.1796875" customWidth="1"/>
    <col min="2048" max="2048" width="10.453125" customWidth="1"/>
    <col min="2049" max="2049" width="7.453125" customWidth="1"/>
    <col min="2050" max="2050" width="0.81640625" customWidth="1"/>
    <col min="2051" max="2051" width="7.453125" customWidth="1"/>
    <col min="2052" max="2052" width="10.453125" customWidth="1"/>
    <col min="2053" max="2053" width="7.453125" customWidth="1"/>
    <col min="2301" max="2301" width="21.453125" customWidth="1"/>
    <col min="2302" max="2302" width="12" customWidth="1"/>
    <col min="2303" max="2303" width="8.1796875" customWidth="1"/>
    <col min="2304" max="2304" width="10.453125" customWidth="1"/>
    <col min="2305" max="2305" width="7.453125" customWidth="1"/>
    <col min="2306" max="2306" width="0.81640625" customWidth="1"/>
    <col min="2307" max="2307" width="7.453125" customWidth="1"/>
    <col min="2308" max="2308" width="10.453125" customWidth="1"/>
    <col min="2309" max="2309" width="7.453125" customWidth="1"/>
    <col min="2557" max="2557" width="21.453125" customWidth="1"/>
    <col min="2558" max="2558" width="12" customWidth="1"/>
    <col min="2559" max="2559" width="8.1796875" customWidth="1"/>
    <col min="2560" max="2560" width="10.453125" customWidth="1"/>
    <col min="2561" max="2561" width="7.453125" customWidth="1"/>
    <col min="2562" max="2562" width="0.81640625" customWidth="1"/>
    <col min="2563" max="2563" width="7.453125" customWidth="1"/>
    <col min="2564" max="2564" width="10.453125" customWidth="1"/>
    <col min="2565" max="2565" width="7.453125" customWidth="1"/>
    <col min="2813" max="2813" width="21.453125" customWidth="1"/>
    <col min="2814" max="2814" width="12" customWidth="1"/>
    <col min="2815" max="2815" width="8.1796875" customWidth="1"/>
    <col min="2816" max="2816" width="10.453125" customWidth="1"/>
    <col min="2817" max="2817" width="7.453125" customWidth="1"/>
    <col min="2818" max="2818" width="0.81640625" customWidth="1"/>
    <col min="2819" max="2819" width="7.453125" customWidth="1"/>
    <col min="2820" max="2820" width="10.453125" customWidth="1"/>
    <col min="2821" max="2821" width="7.453125" customWidth="1"/>
    <col min="3069" max="3069" width="21.453125" customWidth="1"/>
    <col min="3070" max="3070" width="12" customWidth="1"/>
    <col min="3071" max="3071" width="8.1796875" customWidth="1"/>
    <col min="3072" max="3072" width="10.453125" customWidth="1"/>
    <col min="3073" max="3073" width="7.453125" customWidth="1"/>
    <col min="3074" max="3074" width="0.81640625" customWidth="1"/>
    <col min="3075" max="3075" width="7.453125" customWidth="1"/>
    <col min="3076" max="3076" width="10.453125" customWidth="1"/>
    <col min="3077" max="3077" width="7.453125" customWidth="1"/>
    <col min="3325" max="3325" width="21.453125" customWidth="1"/>
    <col min="3326" max="3326" width="12" customWidth="1"/>
    <col min="3327" max="3327" width="8.1796875" customWidth="1"/>
    <col min="3328" max="3328" width="10.453125" customWidth="1"/>
    <col min="3329" max="3329" width="7.453125" customWidth="1"/>
    <col min="3330" max="3330" width="0.81640625" customWidth="1"/>
    <col min="3331" max="3331" width="7.453125" customWidth="1"/>
    <col min="3332" max="3332" width="10.453125" customWidth="1"/>
    <col min="3333" max="3333" width="7.453125" customWidth="1"/>
    <col min="3581" max="3581" width="21.453125" customWidth="1"/>
    <col min="3582" max="3582" width="12" customWidth="1"/>
    <col min="3583" max="3583" width="8.1796875" customWidth="1"/>
    <col min="3584" max="3584" width="10.453125" customWidth="1"/>
    <col min="3585" max="3585" width="7.453125" customWidth="1"/>
    <col min="3586" max="3586" width="0.81640625" customWidth="1"/>
    <col min="3587" max="3587" width="7.453125" customWidth="1"/>
    <col min="3588" max="3588" width="10.453125" customWidth="1"/>
    <col min="3589" max="3589" width="7.453125" customWidth="1"/>
    <col min="3837" max="3837" width="21.453125" customWidth="1"/>
    <col min="3838" max="3838" width="12" customWidth="1"/>
    <col min="3839" max="3839" width="8.1796875" customWidth="1"/>
    <col min="3840" max="3840" width="10.453125" customWidth="1"/>
    <col min="3841" max="3841" width="7.453125" customWidth="1"/>
    <col min="3842" max="3842" width="0.81640625" customWidth="1"/>
    <col min="3843" max="3843" width="7.453125" customWidth="1"/>
    <col min="3844" max="3844" width="10.453125" customWidth="1"/>
    <col min="3845" max="3845" width="7.453125" customWidth="1"/>
    <col min="4093" max="4093" width="21.453125" customWidth="1"/>
    <col min="4094" max="4094" width="12" customWidth="1"/>
    <col min="4095" max="4095" width="8.1796875" customWidth="1"/>
    <col min="4096" max="4096" width="10.453125" customWidth="1"/>
    <col min="4097" max="4097" width="7.453125" customWidth="1"/>
    <col min="4098" max="4098" width="0.81640625" customWidth="1"/>
    <col min="4099" max="4099" width="7.453125" customWidth="1"/>
    <col min="4100" max="4100" width="10.453125" customWidth="1"/>
    <col min="4101" max="4101" width="7.453125" customWidth="1"/>
    <col min="4349" max="4349" width="21.453125" customWidth="1"/>
    <col min="4350" max="4350" width="12" customWidth="1"/>
    <col min="4351" max="4351" width="8.1796875" customWidth="1"/>
    <col min="4352" max="4352" width="10.453125" customWidth="1"/>
    <col min="4353" max="4353" width="7.453125" customWidth="1"/>
    <col min="4354" max="4354" width="0.81640625" customWidth="1"/>
    <col min="4355" max="4355" width="7.453125" customWidth="1"/>
    <col min="4356" max="4356" width="10.453125" customWidth="1"/>
    <col min="4357" max="4357" width="7.453125" customWidth="1"/>
    <col min="4605" max="4605" width="21.453125" customWidth="1"/>
    <col min="4606" max="4606" width="12" customWidth="1"/>
    <col min="4607" max="4607" width="8.1796875" customWidth="1"/>
    <col min="4608" max="4608" width="10.453125" customWidth="1"/>
    <col min="4609" max="4609" width="7.453125" customWidth="1"/>
    <col min="4610" max="4610" width="0.81640625" customWidth="1"/>
    <col min="4611" max="4611" width="7.453125" customWidth="1"/>
    <col min="4612" max="4612" width="10.453125" customWidth="1"/>
    <col min="4613" max="4613" width="7.453125" customWidth="1"/>
    <col min="4861" max="4861" width="21.453125" customWidth="1"/>
    <col min="4862" max="4862" width="12" customWidth="1"/>
    <col min="4863" max="4863" width="8.1796875" customWidth="1"/>
    <col min="4864" max="4864" width="10.453125" customWidth="1"/>
    <col min="4865" max="4865" width="7.453125" customWidth="1"/>
    <col min="4866" max="4866" width="0.81640625" customWidth="1"/>
    <col min="4867" max="4867" width="7.453125" customWidth="1"/>
    <col min="4868" max="4868" width="10.453125" customWidth="1"/>
    <col min="4869" max="4869" width="7.453125" customWidth="1"/>
    <col min="5117" max="5117" width="21.453125" customWidth="1"/>
    <col min="5118" max="5118" width="12" customWidth="1"/>
    <col min="5119" max="5119" width="8.1796875" customWidth="1"/>
    <col min="5120" max="5120" width="10.453125" customWidth="1"/>
    <col min="5121" max="5121" width="7.453125" customWidth="1"/>
    <col min="5122" max="5122" width="0.81640625" customWidth="1"/>
    <col min="5123" max="5123" width="7.453125" customWidth="1"/>
    <col min="5124" max="5124" width="10.453125" customWidth="1"/>
    <col min="5125" max="5125" width="7.453125" customWidth="1"/>
    <col min="5373" max="5373" width="21.453125" customWidth="1"/>
    <col min="5374" max="5374" width="12" customWidth="1"/>
    <col min="5375" max="5375" width="8.1796875" customWidth="1"/>
    <col min="5376" max="5376" width="10.453125" customWidth="1"/>
    <col min="5377" max="5377" width="7.453125" customWidth="1"/>
    <col min="5378" max="5378" width="0.81640625" customWidth="1"/>
    <col min="5379" max="5379" width="7.453125" customWidth="1"/>
    <col min="5380" max="5380" width="10.453125" customWidth="1"/>
    <col min="5381" max="5381" width="7.453125" customWidth="1"/>
    <col min="5629" max="5629" width="21.453125" customWidth="1"/>
    <col min="5630" max="5630" width="12" customWidth="1"/>
    <col min="5631" max="5631" width="8.1796875" customWidth="1"/>
    <col min="5632" max="5632" width="10.453125" customWidth="1"/>
    <col min="5633" max="5633" width="7.453125" customWidth="1"/>
    <col min="5634" max="5634" width="0.81640625" customWidth="1"/>
    <col min="5635" max="5635" width="7.453125" customWidth="1"/>
    <col min="5636" max="5636" width="10.453125" customWidth="1"/>
    <col min="5637" max="5637" width="7.453125" customWidth="1"/>
    <col min="5885" max="5885" width="21.453125" customWidth="1"/>
    <col min="5886" max="5886" width="12" customWidth="1"/>
    <col min="5887" max="5887" width="8.1796875" customWidth="1"/>
    <col min="5888" max="5888" width="10.453125" customWidth="1"/>
    <col min="5889" max="5889" width="7.453125" customWidth="1"/>
    <col min="5890" max="5890" width="0.81640625" customWidth="1"/>
    <col min="5891" max="5891" width="7.453125" customWidth="1"/>
    <col min="5892" max="5892" width="10.453125" customWidth="1"/>
    <col min="5893" max="5893" width="7.453125" customWidth="1"/>
    <col min="6141" max="6141" width="21.453125" customWidth="1"/>
    <col min="6142" max="6142" width="12" customWidth="1"/>
    <col min="6143" max="6143" width="8.1796875" customWidth="1"/>
    <col min="6144" max="6144" width="10.453125" customWidth="1"/>
    <col min="6145" max="6145" width="7.453125" customWidth="1"/>
    <col min="6146" max="6146" width="0.81640625" customWidth="1"/>
    <col min="6147" max="6147" width="7.453125" customWidth="1"/>
    <col min="6148" max="6148" width="10.453125" customWidth="1"/>
    <col min="6149" max="6149" width="7.453125" customWidth="1"/>
    <col min="6397" max="6397" width="21.453125" customWidth="1"/>
    <col min="6398" max="6398" width="12" customWidth="1"/>
    <col min="6399" max="6399" width="8.1796875" customWidth="1"/>
    <col min="6400" max="6400" width="10.453125" customWidth="1"/>
    <col min="6401" max="6401" width="7.453125" customWidth="1"/>
    <col min="6402" max="6402" width="0.81640625" customWidth="1"/>
    <col min="6403" max="6403" width="7.453125" customWidth="1"/>
    <col min="6404" max="6404" width="10.453125" customWidth="1"/>
    <col min="6405" max="6405" width="7.453125" customWidth="1"/>
    <col min="6653" max="6653" width="21.453125" customWidth="1"/>
    <col min="6654" max="6654" width="12" customWidth="1"/>
    <col min="6655" max="6655" width="8.1796875" customWidth="1"/>
    <col min="6656" max="6656" width="10.453125" customWidth="1"/>
    <col min="6657" max="6657" width="7.453125" customWidth="1"/>
    <col min="6658" max="6658" width="0.81640625" customWidth="1"/>
    <col min="6659" max="6659" width="7.453125" customWidth="1"/>
    <col min="6660" max="6660" width="10.453125" customWidth="1"/>
    <col min="6661" max="6661" width="7.453125" customWidth="1"/>
    <col min="6909" max="6909" width="21.453125" customWidth="1"/>
    <col min="6910" max="6910" width="12" customWidth="1"/>
    <col min="6911" max="6911" width="8.1796875" customWidth="1"/>
    <col min="6912" max="6912" width="10.453125" customWidth="1"/>
    <col min="6913" max="6913" width="7.453125" customWidth="1"/>
    <col min="6914" max="6914" width="0.81640625" customWidth="1"/>
    <col min="6915" max="6915" width="7.453125" customWidth="1"/>
    <col min="6916" max="6916" width="10.453125" customWidth="1"/>
    <col min="6917" max="6917" width="7.453125" customWidth="1"/>
    <col min="7165" max="7165" width="21.453125" customWidth="1"/>
    <col min="7166" max="7166" width="12" customWidth="1"/>
    <col min="7167" max="7167" width="8.1796875" customWidth="1"/>
    <col min="7168" max="7168" width="10.453125" customWidth="1"/>
    <col min="7169" max="7169" width="7.453125" customWidth="1"/>
    <col min="7170" max="7170" width="0.81640625" customWidth="1"/>
    <col min="7171" max="7171" width="7.453125" customWidth="1"/>
    <col min="7172" max="7172" width="10.453125" customWidth="1"/>
    <col min="7173" max="7173" width="7.453125" customWidth="1"/>
    <col min="7421" max="7421" width="21.453125" customWidth="1"/>
    <col min="7422" max="7422" width="12" customWidth="1"/>
    <col min="7423" max="7423" width="8.1796875" customWidth="1"/>
    <col min="7424" max="7424" width="10.453125" customWidth="1"/>
    <col min="7425" max="7425" width="7.453125" customWidth="1"/>
    <col min="7426" max="7426" width="0.81640625" customWidth="1"/>
    <col min="7427" max="7427" width="7.453125" customWidth="1"/>
    <col min="7428" max="7428" width="10.453125" customWidth="1"/>
    <col min="7429" max="7429" width="7.453125" customWidth="1"/>
    <col min="7677" max="7677" width="21.453125" customWidth="1"/>
    <col min="7678" max="7678" width="12" customWidth="1"/>
    <col min="7679" max="7679" width="8.1796875" customWidth="1"/>
    <col min="7680" max="7680" width="10.453125" customWidth="1"/>
    <col min="7681" max="7681" width="7.453125" customWidth="1"/>
    <col min="7682" max="7682" width="0.81640625" customWidth="1"/>
    <col min="7683" max="7683" width="7.453125" customWidth="1"/>
    <col min="7684" max="7684" width="10.453125" customWidth="1"/>
    <col min="7685" max="7685" width="7.453125" customWidth="1"/>
    <col min="7933" max="7933" width="21.453125" customWidth="1"/>
    <col min="7934" max="7934" width="12" customWidth="1"/>
    <col min="7935" max="7935" width="8.1796875" customWidth="1"/>
    <col min="7936" max="7936" width="10.453125" customWidth="1"/>
    <col min="7937" max="7937" width="7.453125" customWidth="1"/>
    <col min="7938" max="7938" width="0.81640625" customWidth="1"/>
    <col min="7939" max="7939" width="7.453125" customWidth="1"/>
    <col min="7940" max="7940" width="10.453125" customWidth="1"/>
    <col min="7941" max="7941" width="7.453125" customWidth="1"/>
    <col min="8189" max="8189" width="21.453125" customWidth="1"/>
    <col min="8190" max="8190" width="12" customWidth="1"/>
    <col min="8191" max="8191" width="8.1796875" customWidth="1"/>
    <col min="8192" max="8192" width="10.453125" customWidth="1"/>
    <col min="8193" max="8193" width="7.453125" customWidth="1"/>
    <col min="8194" max="8194" width="0.81640625" customWidth="1"/>
    <col min="8195" max="8195" width="7.453125" customWidth="1"/>
    <col min="8196" max="8196" width="10.453125" customWidth="1"/>
    <col min="8197" max="8197" width="7.453125" customWidth="1"/>
    <col min="8445" max="8445" width="21.453125" customWidth="1"/>
    <col min="8446" max="8446" width="12" customWidth="1"/>
    <col min="8447" max="8447" width="8.1796875" customWidth="1"/>
    <col min="8448" max="8448" width="10.453125" customWidth="1"/>
    <col min="8449" max="8449" width="7.453125" customWidth="1"/>
    <col min="8450" max="8450" width="0.81640625" customWidth="1"/>
    <col min="8451" max="8451" width="7.453125" customWidth="1"/>
    <col min="8452" max="8452" width="10.453125" customWidth="1"/>
    <col min="8453" max="8453" width="7.453125" customWidth="1"/>
    <col min="8701" max="8701" width="21.453125" customWidth="1"/>
    <col min="8702" max="8702" width="12" customWidth="1"/>
    <col min="8703" max="8703" width="8.1796875" customWidth="1"/>
    <col min="8704" max="8704" width="10.453125" customWidth="1"/>
    <col min="8705" max="8705" width="7.453125" customWidth="1"/>
    <col min="8706" max="8706" width="0.81640625" customWidth="1"/>
    <col min="8707" max="8707" width="7.453125" customWidth="1"/>
    <col min="8708" max="8708" width="10.453125" customWidth="1"/>
    <col min="8709" max="8709" width="7.453125" customWidth="1"/>
    <col min="8957" max="8957" width="21.453125" customWidth="1"/>
    <col min="8958" max="8958" width="12" customWidth="1"/>
    <col min="8959" max="8959" width="8.1796875" customWidth="1"/>
    <col min="8960" max="8960" width="10.453125" customWidth="1"/>
    <col min="8961" max="8961" width="7.453125" customWidth="1"/>
    <col min="8962" max="8962" width="0.81640625" customWidth="1"/>
    <col min="8963" max="8963" width="7.453125" customWidth="1"/>
    <col min="8964" max="8964" width="10.453125" customWidth="1"/>
    <col min="8965" max="8965" width="7.453125" customWidth="1"/>
    <col min="9213" max="9213" width="21.453125" customWidth="1"/>
    <col min="9214" max="9214" width="12" customWidth="1"/>
    <col min="9215" max="9215" width="8.1796875" customWidth="1"/>
    <col min="9216" max="9216" width="10.453125" customWidth="1"/>
    <col min="9217" max="9217" width="7.453125" customWidth="1"/>
    <col min="9218" max="9218" width="0.81640625" customWidth="1"/>
    <col min="9219" max="9219" width="7.453125" customWidth="1"/>
    <col min="9220" max="9220" width="10.453125" customWidth="1"/>
    <col min="9221" max="9221" width="7.453125" customWidth="1"/>
    <col min="9469" max="9469" width="21.453125" customWidth="1"/>
    <col min="9470" max="9470" width="12" customWidth="1"/>
    <col min="9471" max="9471" width="8.1796875" customWidth="1"/>
    <col min="9472" max="9472" width="10.453125" customWidth="1"/>
    <col min="9473" max="9473" width="7.453125" customWidth="1"/>
    <col min="9474" max="9474" width="0.81640625" customWidth="1"/>
    <col min="9475" max="9475" width="7.453125" customWidth="1"/>
    <col min="9476" max="9476" width="10.453125" customWidth="1"/>
    <col min="9477" max="9477" width="7.453125" customWidth="1"/>
    <col min="9725" max="9725" width="21.453125" customWidth="1"/>
    <col min="9726" max="9726" width="12" customWidth="1"/>
    <col min="9727" max="9727" width="8.1796875" customWidth="1"/>
    <col min="9728" max="9728" width="10.453125" customWidth="1"/>
    <col min="9729" max="9729" width="7.453125" customWidth="1"/>
    <col min="9730" max="9730" width="0.81640625" customWidth="1"/>
    <col min="9731" max="9731" width="7.453125" customWidth="1"/>
    <col min="9732" max="9732" width="10.453125" customWidth="1"/>
    <col min="9733" max="9733" width="7.453125" customWidth="1"/>
    <col min="9981" max="9981" width="21.453125" customWidth="1"/>
    <col min="9982" max="9982" width="12" customWidth="1"/>
    <col min="9983" max="9983" width="8.1796875" customWidth="1"/>
    <col min="9984" max="9984" width="10.453125" customWidth="1"/>
    <col min="9985" max="9985" width="7.453125" customWidth="1"/>
    <col min="9986" max="9986" width="0.81640625" customWidth="1"/>
    <col min="9987" max="9987" width="7.453125" customWidth="1"/>
    <col min="9988" max="9988" width="10.453125" customWidth="1"/>
    <col min="9989" max="9989" width="7.453125" customWidth="1"/>
    <col min="10237" max="10237" width="21.453125" customWidth="1"/>
    <col min="10238" max="10238" width="12" customWidth="1"/>
    <col min="10239" max="10239" width="8.1796875" customWidth="1"/>
    <col min="10240" max="10240" width="10.453125" customWidth="1"/>
    <col min="10241" max="10241" width="7.453125" customWidth="1"/>
    <col min="10242" max="10242" width="0.81640625" customWidth="1"/>
    <col min="10243" max="10243" width="7.453125" customWidth="1"/>
    <col min="10244" max="10244" width="10.453125" customWidth="1"/>
    <col min="10245" max="10245" width="7.453125" customWidth="1"/>
    <col min="10493" max="10493" width="21.453125" customWidth="1"/>
    <col min="10494" max="10494" width="12" customWidth="1"/>
    <col min="10495" max="10495" width="8.1796875" customWidth="1"/>
    <col min="10496" max="10496" width="10.453125" customWidth="1"/>
    <col min="10497" max="10497" width="7.453125" customWidth="1"/>
    <col min="10498" max="10498" width="0.81640625" customWidth="1"/>
    <col min="10499" max="10499" width="7.453125" customWidth="1"/>
    <col min="10500" max="10500" width="10.453125" customWidth="1"/>
    <col min="10501" max="10501" width="7.453125" customWidth="1"/>
    <col min="10749" max="10749" width="21.453125" customWidth="1"/>
    <col min="10750" max="10750" width="12" customWidth="1"/>
    <col min="10751" max="10751" width="8.1796875" customWidth="1"/>
    <col min="10752" max="10752" width="10.453125" customWidth="1"/>
    <col min="10753" max="10753" width="7.453125" customWidth="1"/>
    <col min="10754" max="10754" width="0.81640625" customWidth="1"/>
    <col min="10755" max="10755" width="7.453125" customWidth="1"/>
    <col min="10756" max="10756" width="10.453125" customWidth="1"/>
    <col min="10757" max="10757" width="7.453125" customWidth="1"/>
    <col min="11005" max="11005" width="21.453125" customWidth="1"/>
    <col min="11006" max="11006" width="12" customWidth="1"/>
    <col min="11007" max="11007" width="8.1796875" customWidth="1"/>
    <col min="11008" max="11008" width="10.453125" customWidth="1"/>
    <col min="11009" max="11009" width="7.453125" customWidth="1"/>
    <col min="11010" max="11010" width="0.81640625" customWidth="1"/>
    <col min="11011" max="11011" width="7.453125" customWidth="1"/>
    <col min="11012" max="11012" width="10.453125" customWidth="1"/>
    <col min="11013" max="11013" width="7.453125" customWidth="1"/>
    <col min="11261" max="11261" width="21.453125" customWidth="1"/>
    <col min="11262" max="11262" width="12" customWidth="1"/>
    <col min="11263" max="11263" width="8.1796875" customWidth="1"/>
    <col min="11264" max="11264" width="10.453125" customWidth="1"/>
    <col min="11265" max="11265" width="7.453125" customWidth="1"/>
    <col min="11266" max="11266" width="0.81640625" customWidth="1"/>
    <col min="11267" max="11267" width="7.453125" customWidth="1"/>
    <col min="11268" max="11268" width="10.453125" customWidth="1"/>
    <col min="11269" max="11269" width="7.453125" customWidth="1"/>
    <col min="11517" max="11517" width="21.453125" customWidth="1"/>
    <col min="11518" max="11518" width="12" customWidth="1"/>
    <col min="11519" max="11519" width="8.1796875" customWidth="1"/>
    <col min="11520" max="11520" width="10.453125" customWidth="1"/>
    <col min="11521" max="11521" width="7.453125" customWidth="1"/>
    <col min="11522" max="11522" width="0.81640625" customWidth="1"/>
    <col min="11523" max="11523" width="7.453125" customWidth="1"/>
    <col min="11524" max="11524" width="10.453125" customWidth="1"/>
    <col min="11525" max="11525" width="7.453125" customWidth="1"/>
    <col min="11773" max="11773" width="21.453125" customWidth="1"/>
    <col min="11774" max="11774" width="12" customWidth="1"/>
    <col min="11775" max="11775" width="8.1796875" customWidth="1"/>
    <col min="11776" max="11776" width="10.453125" customWidth="1"/>
    <col min="11777" max="11777" width="7.453125" customWidth="1"/>
    <col min="11778" max="11778" width="0.81640625" customWidth="1"/>
    <col min="11779" max="11779" width="7.453125" customWidth="1"/>
    <col min="11780" max="11780" width="10.453125" customWidth="1"/>
    <col min="11781" max="11781" width="7.453125" customWidth="1"/>
    <col min="12029" max="12029" width="21.453125" customWidth="1"/>
    <col min="12030" max="12030" width="12" customWidth="1"/>
    <col min="12031" max="12031" width="8.1796875" customWidth="1"/>
    <col min="12032" max="12032" width="10.453125" customWidth="1"/>
    <col min="12033" max="12033" width="7.453125" customWidth="1"/>
    <col min="12034" max="12034" width="0.81640625" customWidth="1"/>
    <col min="12035" max="12035" width="7.453125" customWidth="1"/>
    <col min="12036" max="12036" width="10.453125" customWidth="1"/>
    <col min="12037" max="12037" width="7.453125" customWidth="1"/>
    <col min="12285" max="12285" width="21.453125" customWidth="1"/>
    <col min="12286" max="12286" width="12" customWidth="1"/>
    <col min="12287" max="12287" width="8.1796875" customWidth="1"/>
    <col min="12288" max="12288" width="10.453125" customWidth="1"/>
    <col min="12289" max="12289" width="7.453125" customWidth="1"/>
    <col min="12290" max="12290" width="0.81640625" customWidth="1"/>
    <col min="12291" max="12291" width="7.453125" customWidth="1"/>
    <col min="12292" max="12292" width="10.453125" customWidth="1"/>
    <col min="12293" max="12293" width="7.453125" customWidth="1"/>
    <col min="12541" max="12541" width="21.453125" customWidth="1"/>
    <col min="12542" max="12542" width="12" customWidth="1"/>
    <col min="12543" max="12543" width="8.1796875" customWidth="1"/>
    <col min="12544" max="12544" width="10.453125" customWidth="1"/>
    <col min="12545" max="12545" width="7.453125" customWidth="1"/>
    <col min="12546" max="12546" width="0.81640625" customWidth="1"/>
    <col min="12547" max="12547" width="7.453125" customWidth="1"/>
    <col min="12548" max="12548" width="10.453125" customWidth="1"/>
    <col min="12549" max="12549" width="7.453125" customWidth="1"/>
    <col min="12797" max="12797" width="21.453125" customWidth="1"/>
    <col min="12798" max="12798" width="12" customWidth="1"/>
    <col min="12799" max="12799" width="8.1796875" customWidth="1"/>
    <col min="12800" max="12800" width="10.453125" customWidth="1"/>
    <col min="12801" max="12801" width="7.453125" customWidth="1"/>
    <col min="12802" max="12802" width="0.81640625" customWidth="1"/>
    <col min="12803" max="12803" width="7.453125" customWidth="1"/>
    <col min="12804" max="12804" width="10.453125" customWidth="1"/>
    <col min="12805" max="12805" width="7.453125" customWidth="1"/>
    <col min="13053" max="13053" width="21.453125" customWidth="1"/>
    <col min="13054" max="13054" width="12" customWidth="1"/>
    <col min="13055" max="13055" width="8.1796875" customWidth="1"/>
    <col min="13056" max="13056" width="10.453125" customWidth="1"/>
    <col min="13057" max="13057" width="7.453125" customWidth="1"/>
    <col min="13058" max="13058" width="0.81640625" customWidth="1"/>
    <col min="13059" max="13059" width="7.453125" customWidth="1"/>
    <col min="13060" max="13060" width="10.453125" customWidth="1"/>
    <col min="13061" max="13061" width="7.453125" customWidth="1"/>
    <col min="13309" max="13309" width="21.453125" customWidth="1"/>
    <col min="13310" max="13310" width="12" customWidth="1"/>
    <col min="13311" max="13311" width="8.1796875" customWidth="1"/>
    <col min="13312" max="13312" width="10.453125" customWidth="1"/>
    <col min="13313" max="13313" width="7.453125" customWidth="1"/>
    <col min="13314" max="13314" width="0.81640625" customWidth="1"/>
    <col min="13315" max="13315" width="7.453125" customWidth="1"/>
    <col min="13316" max="13316" width="10.453125" customWidth="1"/>
    <col min="13317" max="13317" width="7.453125" customWidth="1"/>
    <col min="13565" max="13565" width="21.453125" customWidth="1"/>
    <col min="13566" max="13566" width="12" customWidth="1"/>
    <col min="13567" max="13567" width="8.1796875" customWidth="1"/>
    <col min="13568" max="13568" width="10.453125" customWidth="1"/>
    <col min="13569" max="13569" width="7.453125" customWidth="1"/>
    <col min="13570" max="13570" width="0.81640625" customWidth="1"/>
    <col min="13571" max="13571" width="7.453125" customWidth="1"/>
    <col min="13572" max="13572" width="10.453125" customWidth="1"/>
    <col min="13573" max="13573" width="7.453125" customWidth="1"/>
    <col min="13821" max="13821" width="21.453125" customWidth="1"/>
    <col min="13822" max="13822" width="12" customWidth="1"/>
    <col min="13823" max="13823" width="8.1796875" customWidth="1"/>
    <col min="13824" max="13824" width="10.453125" customWidth="1"/>
    <col min="13825" max="13825" width="7.453125" customWidth="1"/>
    <col min="13826" max="13826" width="0.81640625" customWidth="1"/>
    <col min="13827" max="13827" width="7.453125" customWidth="1"/>
    <col min="13828" max="13828" width="10.453125" customWidth="1"/>
    <col min="13829" max="13829" width="7.453125" customWidth="1"/>
    <col min="14077" max="14077" width="21.453125" customWidth="1"/>
    <col min="14078" max="14078" width="12" customWidth="1"/>
    <col min="14079" max="14079" width="8.1796875" customWidth="1"/>
    <col min="14080" max="14080" width="10.453125" customWidth="1"/>
    <col min="14081" max="14081" width="7.453125" customWidth="1"/>
    <col min="14082" max="14082" width="0.81640625" customWidth="1"/>
    <col min="14083" max="14083" width="7.453125" customWidth="1"/>
    <col min="14084" max="14084" width="10.453125" customWidth="1"/>
    <col min="14085" max="14085" width="7.453125" customWidth="1"/>
    <col min="14333" max="14333" width="21.453125" customWidth="1"/>
    <col min="14334" max="14334" width="12" customWidth="1"/>
    <col min="14335" max="14335" width="8.1796875" customWidth="1"/>
    <col min="14336" max="14336" width="10.453125" customWidth="1"/>
    <col min="14337" max="14337" width="7.453125" customWidth="1"/>
    <col min="14338" max="14338" width="0.81640625" customWidth="1"/>
    <col min="14339" max="14339" width="7.453125" customWidth="1"/>
    <col min="14340" max="14340" width="10.453125" customWidth="1"/>
    <col min="14341" max="14341" width="7.453125" customWidth="1"/>
    <col min="14589" max="14589" width="21.453125" customWidth="1"/>
    <col min="14590" max="14590" width="12" customWidth="1"/>
    <col min="14591" max="14591" width="8.1796875" customWidth="1"/>
    <col min="14592" max="14592" width="10.453125" customWidth="1"/>
    <col min="14593" max="14593" width="7.453125" customWidth="1"/>
    <col min="14594" max="14594" width="0.81640625" customWidth="1"/>
    <col min="14595" max="14595" width="7.453125" customWidth="1"/>
    <col min="14596" max="14596" width="10.453125" customWidth="1"/>
    <col min="14597" max="14597" width="7.453125" customWidth="1"/>
    <col min="14845" max="14845" width="21.453125" customWidth="1"/>
    <col min="14846" max="14846" width="12" customWidth="1"/>
    <col min="14847" max="14847" width="8.1796875" customWidth="1"/>
    <col min="14848" max="14848" width="10.453125" customWidth="1"/>
    <col min="14849" max="14849" width="7.453125" customWidth="1"/>
    <col min="14850" max="14850" width="0.81640625" customWidth="1"/>
    <col min="14851" max="14851" width="7.453125" customWidth="1"/>
    <col min="14852" max="14852" width="10.453125" customWidth="1"/>
    <col min="14853" max="14853" width="7.453125" customWidth="1"/>
    <col min="15101" max="15101" width="21.453125" customWidth="1"/>
    <col min="15102" max="15102" width="12" customWidth="1"/>
    <col min="15103" max="15103" width="8.1796875" customWidth="1"/>
    <col min="15104" max="15104" width="10.453125" customWidth="1"/>
    <col min="15105" max="15105" width="7.453125" customWidth="1"/>
    <col min="15106" max="15106" width="0.81640625" customWidth="1"/>
    <col min="15107" max="15107" width="7.453125" customWidth="1"/>
    <col min="15108" max="15108" width="10.453125" customWidth="1"/>
    <col min="15109" max="15109" width="7.453125" customWidth="1"/>
    <col min="15357" max="15357" width="21.453125" customWidth="1"/>
    <col min="15358" max="15358" width="12" customWidth="1"/>
    <col min="15359" max="15359" width="8.1796875" customWidth="1"/>
    <col min="15360" max="15360" width="10.453125" customWidth="1"/>
    <col min="15361" max="15361" width="7.453125" customWidth="1"/>
    <col min="15362" max="15362" width="0.81640625" customWidth="1"/>
    <col min="15363" max="15363" width="7.453125" customWidth="1"/>
    <col min="15364" max="15364" width="10.453125" customWidth="1"/>
    <col min="15365" max="15365" width="7.453125" customWidth="1"/>
    <col min="15613" max="15613" width="21.453125" customWidth="1"/>
    <col min="15614" max="15614" width="12" customWidth="1"/>
    <col min="15615" max="15615" width="8.1796875" customWidth="1"/>
    <col min="15616" max="15616" width="10.453125" customWidth="1"/>
    <col min="15617" max="15617" width="7.453125" customWidth="1"/>
    <col min="15618" max="15618" width="0.81640625" customWidth="1"/>
    <col min="15619" max="15619" width="7.453125" customWidth="1"/>
    <col min="15620" max="15620" width="10.453125" customWidth="1"/>
    <col min="15621" max="15621" width="7.453125" customWidth="1"/>
    <col min="15869" max="15869" width="21.453125" customWidth="1"/>
    <col min="15870" max="15870" width="12" customWidth="1"/>
    <col min="15871" max="15871" width="8.1796875" customWidth="1"/>
    <col min="15872" max="15872" width="10.453125" customWidth="1"/>
    <col min="15873" max="15873" width="7.453125" customWidth="1"/>
    <col min="15874" max="15874" width="0.81640625" customWidth="1"/>
    <col min="15875" max="15875" width="7.453125" customWidth="1"/>
    <col min="15876" max="15876" width="10.453125" customWidth="1"/>
    <col min="15877" max="15877" width="7.453125" customWidth="1"/>
    <col min="16125" max="16125" width="21.453125" customWidth="1"/>
    <col min="16126" max="16126" width="12" customWidth="1"/>
    <col min="16127" max="16127" width="8.1796875" customWidth="1"/>
    <col min="16128" max="16128" width="10.453125" customWidth="1"/>
    <col min="16129" max="16129" width="7.453125" customWidth="1"/>
    <col min="16130" max="16130" width="0.81640625" customWidth="1"/>
    <col min="16131" max="16131" width="7.453125" customWidth="1"/>
    <col min="16132" max="16132" width="10.453125" customWidth="1"/>
    <col min="16133" max="16133" width="7.453125" customWidth="1"/>
  </cols>
  <sheetData>
    <row r="1" spans="1:16" ht="12" customHeight="1"/>
    <row r="2" spans="1:16" ht="12" customHeight="1"/>
    <row r="3" spans="1:16" ht="16.5" customHeight="1">
      <c r="A3" s="203"/>
    </row>
    <row r="4" spans="1:16" s="206" customFormat="1" ht="12" customHeight="1">
      <c r="A4" s="207" t="s">
        <v>266</v>
      </c>
      <c r="B4" s="205"/>
      <c r="C4" s="205"/>
      <c r="D4" s="205"/>
      <c r="E4" s="205"/>
      <c r="F4" s="205"/>
      <c r="G4" s="205"/>
      <c r="H4" s="205"/>
      <c r="I4" s="205"/>
    </row>
    <row r="5" spans="1:16" s="206" customFormat="1" ht="12" customHeight="1">
      <c r="A5" s="207" t="s">
        <v>267</v>
      </c>
    </row>
    <row r="6" spans="1:16" s="206" customFormat="1" ht="12" customHeight="1">
      <c r="A6" s="206" t="s">
        <v>136</v>
      </c>
      <c r="J6" s="460"/>
      <c r="K6" s="460"/>
      <c r="L6" s="460"/>
      <c r="M6" s="460"/>
      <c r="N6" s="460"/>
      <c r="O6" s="460"/>
      <c r="P6" s="460"/>
    </row>
    <row r="7" spans="1:16" ht="6" customHeight="1">
      <c r="A7" s="209"/>
      <c r="B7" s="210"/>
      <c r="C7" s="210"/>
      <c r="D7" s="210"/>
      <c r="E7" s="210"/>
      <c r="F7" s="240"/>
      <c r="G7" s="240"/>
      <c r="H7" s="210"/>
      <c r="I7" s="210"/>
      <c r="J7" s="461"/>
      <c r="K7" s="461"/>
      <c r="L7" s="461"/>
      <c r="M7" s="461"/>
      <c r="N7" s="461"/>
      <c r="O7" s="461"/>
      <c r="P7" s="461"/>
    </row>
    <row r="8" spans="1:16" s="79" customFormat="1" ht="10" customHeight="1">
      <c r="A8" s="830" t="s">
        <v>268</v>
      </c>
      <c r="B8" s="832" t="s">
        <v>253</v>
      </c>
      <c r="C8" s="832"/>
      <c r="D8" s="832"/>
      <c r="E8" s="832"/>
      <c r="F8" s="671"/>
      <c r="G8" s="832" t="s">
        <v>254</v>
      </c>
      <c r="H8" s="832"/>
      <c r="I8" s="832"/>
      <c r="J8" s="462"/>
      <c r="K8" s="670"/>
      <c r="L8" s="829"/>
      <c r="M8" s="829"/>
      <c r="N8" s="829"/>
      <c r="O8" s="462"/>
      <c r="P8" s="462"/>
    </row>
    <row r="9" spans="1:16" s="79" customFormat="1" ht="20.149999999999999" customHeight="1">
      <c r="A9" s="831"/>
      <c r="B9" s="681" t="s">
        <v>269</v>
      </c>
      <c r="C9" s="241" t="s">
        <v>270</v>
      </c>
      <c r="D9" s="681" t="s">
        <v>257</v>
      </c>
      <c r="E9" s="681" t="s">
        <v>0</v>
      </c>
      <c r="F9" s="681"/>
      <c r="G9" s="241" t="s">
        <v>270</v>
      </c>
      <c r="H9" s="681" t="s">
        <v>257</v>
      </c>
      <c r="I9" s="681" t="s">
        <v>0</v>
      </c>
      <c r="J9" s="462"/>
      <c r="K9" s="463"/>
      <c r="L9" s="464"/>
      <c r="M9" s="463"/>
      <c r="N9" s="463"/>
      <c r="O9" s="462"/>
      <c r="P9" s="462"/>
    </row>
    <row r="10" spans="1:16" s="79" customFormat="1" ht="3" customHeight="1">
      <c r="A10" s="680"/>
      <c r="B10" s="124"/>
      <c r="C10" s="124"/>
      <c r="D10" s="124"/>
      <c r="E10" s="124"/>
      <c r="F10" s="124"/>
      <c r="G10" s="124"/>
      <c r="H10" s="124"/>
      <c r="I10" s="124"/>
      <c r="J10" s="462"/>
      <c r="K10" s="465"/>
      <c r="L10" s="465"/>
      <c r="M10" s="465"/>
      <c r="N10" s="465"/>
      <c r="O10" s="462"/>
      <c r="P10" s="462"/>
    </row>
    <row r="11" spans="1:16" s="79" customFormat="1" ht="10" customHeight="1">
      <c r="A11" s="680">
        <v>2014</v>
      </c>
      <c r="B11" s="221">
        <v>1133162</v>
      </c>
      <c r="C11" s="221">
        <v>2560102</v>
      </c>
      <c r="D11" s="242">
        <v>14535</v>
      </c>
      <c r="E11" s="221">
        <v>3707799</v>
      </c>
      <c r="F11" s="243"/>
      <c r="G11" s="221">
        <v>28092</v>
      </c>
      <c r="H11" s="221">
        <v>97350</v>
      </c>
      <c r="I11" s="243">
        <v>125442</v>
      </c>
      <c r="J11" s="462"/>
      <c r="K11" s="466"/>
      <c r="L11" s="227"/>
      <c r="M11" s="227"/>
      <c r="N11" s="466"/>
      <c r="O11" s="462"/>
      <c r="P11" s="462"/>
    </row>
    <row r="12" spans="1:16" s="79" customFormat="1" ht="10" customHeight="1">
      <c r="A12" s="680">
        <v>2015</v>
      </c>
      <c r="B12" s="221">
        <v>1144496</v>
      </c>
      <c r="C12" s="221">
        <v>2350089</v>
      </c>
      <c r="D12" s="221">
        <v>17612</v>
      </c>
      <c r="E12" s="221">
        <v>3512197</v>
      </c>
      <c r="F12" s="221"/>
      <c r="G12" s="221">
        <v>27583</v>
      </c>
      <c r="H12" s="221">
        <v>97290</v>
      </c>
      <c r="I12" s="221">
        <v>124873</v>
      </c>
      <c r="J12" s="462"/>
      <c r="K12" s="227"/>
      <c r="L12" s="227"/>
      <c r="M12" s="227"/>
      <c r="N12" s="227"/>
      <c r="O12" s="462"/>
      <c r="P12" s="462"/>
    </row>
    <row r="13" spans="1:16" s="79" customFormat="1" ht="10" customHeight="1">
      <c r="A13" s="680">
        <v>2016</v>
      </c>
      <c r="B13" s="221">
        <v>1011796</v>
      </c>
      <c r="C13" s="221">
        <v>2432178</v>
      </c>
      <c r="D13" s="221">
        <v>17048</v>
      </c>
      <c r="E13" s="221">
        <v>3461022</v>
      </c>
      <c r="F13" s="221"/>
      <c r="G13" s="221">
        <v>26171</v>
      </c>
      <c r="H13" s="221">
        <v>105961</v>
      </c>
      <c r="I13" s="221">
        <v>132132</v>
      </c>
      <c r="J13" s="462"/>
      <c r="K13" s="227"/>
      <c r="L13" s="227"/>
      <c r="M13" s="227"/>
      <c r="N13" s="227"/>
      <c r="O13" s="462"/>
      <c r="P13" s="462"/>
    </row>
    <row r="14" spans="1:16" s="79" customFormat="1" ht="10" customHeight="1">
      <c r="A14" s="680">
        <v>2017</v>
      </c>
      <c r="B14" s="221">
        <v>968093.58333333326</v>
      </c>
      <c r="C14" s="221">
        <v>2414597</v>
      </c>
      <c r="D14" s="221">
        <v>18754</v>
      </c>
      <c r="E14" s="221">
        <v>3401444.583333333</v>
      </c>
      <c r="F14" s="221"/>
      <c r="G14" s="221">
        <v>22666</v>
      </c>
      <c r="H14" s="221">
        <v>108633</v>
      </c>
      <c r="I14" s="221">
        <v>131299</v>
      </c>
      <c r="J14" s="462"/>
      <c r="K14" s="227"/>
      <c r="L14" s="227"/>
      <c r="M14" s="227"/>
      <c r="N14" s="227"/>
      <c r="O14" s="462"/>
      <c r="P14" s="462"/>
    </row>
    <row r="15" spans="1:16" s="79" customFormat="1" ht="10" customHeight="1">
      <c r="A15" s="680">
        <v>2018</v>
      </c>
      <c r="B15" s="221">
        <v>1027947</v>
      </c>
      <c r="C15" s="221">
        <v>2422217</v>
      </c>
      <c r="D15" s="219">
        <v>22533</v>
      </c>
      <c r="E15" s="221">
        <f>+B15+C15+D15</f>
        <v>3472697</v>
      </c>
      <c r="F15" s="221"/>
      <c r="G15" s="221">
        <v>22852</v>
      </c>
      <c r="H15" s="219">
        <v>100078</v>
      </c>
      <c r="I15" s="221">
        <f>+G15+H15</f>
        <v>122930</v>
      </c>
      <c r="J15" s="462"/>
      <c r="K15" s="227"/>
      <c r="L15" s="227"/>
      <c r="M15" s="227"/>
      <c r="N15" s="227"/>
      <c r="O15" s="462"/>
      <c r="P15" s="462"/>
    </row>
    <row r="16" spans="1:16" s="79" customFormat="1" ht="10" customHeight="1">
      <c r="A16" s="680"/>
      <c r="B16" s="833" t="s">
        <v>592</v>
      </c>
      <c r="C16" s="833"/>
      <c r="D16" s="833"/>
      <c r="E16" s="833"/>
      <c r="F16" s="833"/>
      <c r="G16" s="833"/>
      <c r="H16" s="833"/>
      <c r="I16" s="833"/>
      <c r="J16" s="462"/>
      <c r="K16" s="462"/>
      <c r="L16" s="462"/>
      <c r="M16" s="462"/>
      <c r="N16" s="462"/>
      <c r="O16" s="462"/>
      <c r="P16" s="462"/>
    </row>
    <row r="17" spans="1:16" s="79" customFormat="1" ht="4.5" customHeight="1">
      <c r="A17" s="124"/>
      <c r="B17" s="124"/>
      <c r="C17" s="124"/>
      <c r="D17" s="124"/>
      <c r="E17" s="124"/>
      <c r="F17" s="124"/>
      <c r="G17" s="124"/>
      <c r="H17" s="124"/>
      <c r="I17" s="124"/>
      <c r="J17" s="462"/>
      <c r="K17" s="462"/>
      <c r="L17" s="462"/>
      <c r="M17" s="462"/>
      <c r="N17" s="462"/>
      <c r="O17" s="462"/>
      <c r="P17" s="462"/>
    </row>
    <row r="18" spans="1:16" s="79" customFormat="1" ht="10" customHeight="1">
      <c r="A18" s="124"/>
      <c r="B18" s="833" t="s">
        <v>157</v>
      </c>
      <c r="C18" s="833"/>
      <c r="D18" s="833"/>
      <c r="E18" s="833"/>
      <c r="F18" s="833"/>
      <c r="G18" s="833"/>
      <c r="H18" s="833"/>
      <c r="I18" s="833"/>
      <c r="J18" s="462"/>
      <c r="K18" s="462"/>
      <c r="L18" s="462"/>
      <c r="M18" s="462"/>
      <c r="N18" s="462"/>
      <c r="O18" s="462"/>
      <c r="P18" s="462"/>
    </row>
    <row r="19" spans="1:16" s="79" customFormat="1" ht="9.65" customHeight="1">
      <c r="A19" s="124"/>
      <c r="B19" s="124"/>
      <c r="C19" s="124"/>
      <c r="D19" s="124"/>
      <c r="E19" s="124"/>
      <c r="F19" s="124"/>
      <c r="G19" s="124"/>
      <c r="H19" s="124"/>
      <c r="I19" s="124"/>
      <c r="J19" s="462"/>
      <c r="K19" s="462"/>
      <c r="L19" s="462"/>
      <c r="M19" s="462"/>
      <c r="N19" s="462"/>
      <c r="O19" s="462"/>
      <c r="P19" s="462"/>
    </row>
    <row r="20" spans="1:16" s="79" customFormat="1" ht="10" customHeight="1">
      <c r="A20" s="124" t="s">
        <v>271</v>
      </c>
      <c r="B20" s="244">
        <v>45451</v>
      </c>
      <c r="C20" s="246">
        <v>167818</v>
      </c>
      <c r="D20" s="246">
        <v>306</v>
      </c>
      <c r="E20" s="221">
        <f t="shared" ref="E20:E45" si="0">+B20+C20+D20</f>
        <v>213575</v>
      </c>
      <c r="F20" s="245"/>
      <c r="G20" s="243">
        <v>491</v>
      </c>
      <c r="H20" s="246">
        <v>3833</v>
      </c>
      <c r="I20" s="221">
        <f t="shared" ref="I20:I45" si="1">+G20+H20</f>
        <v>4324</v>
      </c>
      <c r="J20" s="462"/>
      <c r="K20" s="462"/>
      <c r="L20" s="462"/>
    </row>
    <row r="21" spans="1:16" s="79" customFormat="1" ht="10" customHeight="1">
      <c r="A21" s="124" t="s">
        <v>272</v>
      </c>
      <c r="B21" s="244">
        <v>110782</v>
      </c>
      <c r="C21" s="246">
        <v>222428</v>
      </c>
      <c r="D21" s="246">
        <v>483</v>
      </c>
      <c r="E21" s="221">
        <f t="shared" si="0"/>
        <v>333693</v>
      </c>
      <c r="F21" s="245"/>
      <c r="G21" s="243">
        <v>784</v>
      </c>
      <c r="H21" s="246">
        <v>7381</v>
      </c>
      <c r="I21" s="221">
        <f t="shared" si="1"/>
        <v>8165</v>
      </c>
    </row>
    <row r="22" spans="1:16" s="79" customFormat="1" ht="10" customHeight="1">
      <c r="A22" s="124" t="s">
        <v>273</v>
      </c>
      <c r="B22" s="244">
        <v>22029</v>
      </c>
      <c r="C22" s="246">
        <v>96857</v>
      </c>
      <c r="D22" s="246">
        <v>156</v>
      </c>
      <c r="E22" s="221">
        <f t="shared" si="0"/>
        <v>119042</v>
      </c>
      <c r="F22" s="245"/>
      <c r="G22" s="243">
        <v>191</v>
      </c>
      <c r="H22" s="246">
        <v>2795</v>
      </c>
      <c r="I22" s="221">
        <f t="shared" si="1"/>
        <v>2986</v>
      </c>
    </row>
    <row r="23" spans="1:16" s="247" customFormat="1" ht="10" customHeight="1">
      <c r="A23" s="124" t="s">
        <v>1</v>
      </c>
      <c r="B23" s="244">
        <v>7421</v>
      </c>
      <c r="C23" s="246">
        <v>30158</v>
      </c>
      <c r="D23" s="246">
        <v>81</v>
      </c>
      <c r="E23" s="221">
        <f t="shared" si="0"/>
        <v>37660</v>
      </c>
      <c r="F23" s="245"/>
      <c r="G23" s="243">
        <v>64</v>
      </c>
      <c r="H23" s="246">
        <v>941</v>
      </c>
      <c r="I23" s="221">
        <f t="shared" si="1"/>
        <v>1005</v>
      </c>
      <c r="J23" s="79"/>
    </row>
    <row r="24" spans="1:16" s="79" customFormat="1" ht="10" customHeight="1">
      <c r="A24" s="124" t="s">
        <v>274</v>
      </c>
      <c r="B24" s="244">
        <v>34854</v>
      </c>
      <c r="C24" s="246">
        <v>142790</v>
      </c>
      <c r="D24" s="246">
        <v>729</v>
      </c>
      <c r="E24" s="221">
        <f t="shared" si="0"/>
        <v>178373</v>
      </c>
      <c r="F24" s="245"/>
      <c r="G24" s="243">
        <v>610</v>
      </c>
      <c r="H24" s="246">
        <v>5943</v>
      </c>
      <c r="I24" s="221">
        <f t="shared" si="1"/>
        <v>6553</v>
      </c>
      <c r="J24" s="248"/>
    </row>
    <row r="25" spans="1:16" s="79" customFormat="1" ht="10" customHeight="1">
      <c r="A25" s="124" t="s">
        <v>275</v>
      </c>
      <c r="B25" s="244">
        <v>9382</v>
      </c>
      <c r="C25" s="246">
        <v>43229</v>
      </c>
      <c r="D25" s="246">
        <v>82</v>
      </c>
      <c r="E25" s="221">
        <f t="shared" si="0"/>
        <v>52693</v>
      </c>
      <c r="F25" s="245"/>
      <c r="G25" s="243">
        <v>125</v>
      </c>
      <c r="H25" s="246">
        <v>1265</v>
      </c>
      <c r="I25" s="221">
        <f t="shared" si="1"/>
        <v>1390</v>
      </c>
    </row>
    <row r="26" spans="1:16" s="79" customFormat="1" ht="10" customHeight="1">
      <c r="A26" s="124" t="s">
        <v>276</v>
      </c>
      <c r="B26" s="244">
        <v>20776</v>
      </c>
      <c r="C26" s="246">
        <v>68621</v>
      </c>
      <c r="D26" s="246">
        <v>365</v>
      </c>
      <c r="E26" s="221">
        <f t="shared" si="0"/>
        <v>89762</v>
      </c>
      <c r="F26" s="245"/>
      <c r="G26" s="243">
        <v>323</v>
      </c>
      <c r="H26" s="246">
        <v>2218</v>
      </c>
      <c r="I26" s="221">
        <f t="shared" si="1"/>
        <v>2541</v>
      </c>
    </row>
    <row r="27" spans="1:16" s="79" customFormat="1" ht="10" customHeight="1">
      <c r="A27" s="124" t="s">
        <v>277</v>
      </c>
      <c r="B27" s="244">
        <v>43116</v>
      </c>
      <c r="C27" s="246">
        <v>143641</v>
      </c>
      <c r="D27" s="246">
        <v>899</v>
      </c>
      <c r="E27" s="221">
        <f t="shared" si="0"/>
        <v>187656</v>
      </c>
      <c r="F27" s="245"/>
      <c r="G27" s="243">
        <v>569</v>
      </c>
      <c r="H27" s="246">
        <v>5452</v>
      </c>
      <c r="I27" s="221">
        <f t="shared" si="1"/>
        <v>6021</v>
      </c>
    </row>
    <row r="28" spans="1:16" s="79" customFormat="1" ht="10" customHeight="1">
      <c r="A28" s="124" t="s">
        <v>278</v>
      </c>
      <c r="B28" s="244">
        <v>44706</v>
      </c>
      <c r="C28" s="246">
        <v>127586</v>
      </c>
      <c r="D28" s="246">
        <v>571</v>
      </c>
      <c r="E28" s="221">
        <f t="shared" si="0"/>
        <v>172863</v>
      </c>
      <c r="F28" s="245"/>
      <c r="G28" s="243">
        <v>659</v>
      </c>
      <c r="H28" s="246">
        <v>4371</v>
      </c>
      <c r="I28" s="221">
        <f t="shared" si="1"/>
        <v>5030</v>
      </c>
    </row>
    <row r="29" spans="1:16" s="79" customFormat="1" ht="10" customHeight="1">
      <c r="A29" s="124" t="s">
        <v>279</v>
      </c>
      <c r="B29" s="244">
        <v>10471</v>
      </c>
      <c r="C29" s="246">
        <v>35381</v>
      </c>
      <c r="D29" s="246">
        <v>1319</v>
      </c>
      <c r="E29" s="221">
        <f t="shared" si="0"/>
        <v>47171</v>
      </c>
      <c r="F29" s="245"/>
      <c r="G29" s="243">
        <v>222</v>
      </c>
      <c r="H29" s="246">
        <v>1611</v>
      </c>
      <c r="I29" s="221">
        <f t="shared" si="1"/>
        <v>1833</v>
      </c>
    </row>
    <row r="30" spans="1:16" s="79" customFormat="1" ht="10" customHeight="1">
      <c r="A30" s="124" t="s">
        <v>280</v>
      </c>
      <c r="B30" s="244">
        <v>14158</v>
      </c>
      <c r="C30" s="246">
        <v>53633</v>
      </c>
      <c r="D30" s="246">
        <v>727</v>
      </c>
      <c r="E30" s="221">
        <f t="shared" si="0"/>
        <v>68518</v>
      </c>
      <c r="F30" s="245"/>
      <c r="G30" s="243">
        <v>506</v>
      </c>
      <c r="H30" s="246">
        <v>2801</v>
      </c>
      <c r="I30" s="221">
        <f t="shared" si="1"/>
        <v>3307</v>
      </c>
    </row>
    <row r="31" spans="1:16" s="79" customFormat="1" ht="10" customHeight="1">
      <c r="A31" s="124" t="s">
        <v>281</v>
      </c>
      <c r="B31" s="244">
        <v>121060</v>
      </c>
      <c r="C31" s="246">
        <v>291985</v>
      </c>
      <c r="D31" s="698">
        <v>2947</v>
      </c>
      <c r="E31" s="221">
        <f t="shared" si="0"/>
        <v>415992</v>
      </c>
      <c r="F31" s="245"/>
      <c r="G31" s="243">
        <v>4142</v>
      </c>
      <c r="H31" s="246">
        <v>14039</v>
      </c>
      <c r="I31" s="221">
        <f t="shared" si="1"/>
        <v>18181</v>
      </c>
    </row>
    <row r="32" spans="1:16" s="79" customFormat="1" ht="10" customHeight="1">
      <c r="A32" s="124" t="s">
        <v>282</v>
      </c>
      <c r="B32" s="244">
        <v>16394</v>
      </c>
      <c r="C32" s="246">
        <v>57766</v>
      </c>
      <c r="D32" s="246">
        <v>277</v>
      </c>
      <c r="E32" s="221">
        <f t="shared" si="0"/>
        <v>74437</v>
      </c>
      <c r="F32" s="245"/>
      <c r="G32" s="243">
        <v>525</v>
      </c>
      <c r="H32" s="246">
        <v>2723</v>
      </c>
      <c r="I32" s="221">
        <f t="shared" si="1"/>
        <v>3248</v>
      </c>
    </row>
    <row r="33" spans="1:12" s="79" customFormat="1" ht="10" customHeight="1">
      <c r="A33" s="124" t="s">
        <v>283</v>
      </c>
      <c r="B33" s="244">
        <v>5553</v>
      </c>
      <c r="C33" s="246">
        <v>12834</v>
      </c>
      <c r="D33" s="246">
        <v>161</v>
      </c>
      <c r="E33" s="221">
        <f t="shared" si="0"/>
        <v>18548</v>
      </c>
      <c r="F33" s="245"/>
      <c r="G33" s="243">
        <v>168</v>
      </c>
      <c r="H33" s="246">
        <v>864</v>
      </c>
      <c r="I33" s="221">
        <f t="shared" si="1"/>
        <v>1032</v>
      </c>
    </row>
    <row r="34" spans="1:12" s="79" customFormat="1" ht="10" customHeight="1">
      <c r="A34" s="124" t="s">
        <v>284</v>
      </c>
      <c r="B34" s="244">
        <v>312733</v>
      </c>
      <c r="C34" s="246">
        <v>257977</v>
      </c>
      <c r="D34" s="246">
        <v>2636</v>
      </c>
      <c r="E34" s="221">
        <f t="shared" si="0"/>
        <v>573346</v>
      </c>
      <c r="F34" s="245"/>
      <c r="G34" s="243">
        <v>5528</v>
      </c>
      <c r="H34" s="246">
        <v>10615</v>
      </c>
      <c r="I34" s="221">
        <f t="shared" si="1"/>
        <v>16143</v>
      </c>
    </row>
    <row r="35" spans="1:12" s="79" customFormat="1" ht="10" customHeight="1">
      <c r="A35" s="124" t="s">
        <v>285</v>
      </c>
      <c r="B35" s="244">
        <v>34660</v>
      </c>
      <c r="C35" s="246">
        <v>53877</v>
      </c>
      <c r="D35" s="246">
        <v>1249</v>
      </c>
      <c r="E35" s="221">
        <f t="shared" si="0"/>
        <v>89786</v>
      </c>
      <c r="F35" s="245"/>
      <c r="G35" s="243">
        <v>1219</v>
      </c>
      <c r="H35" s="246">
        <v>2563</v>
      </c>
      <c r="I35" s="221">
        <f t="shared" si="1"/>
        <v>3782</v>
      </c>
    </row>
    <row r="36" spans="1:12" s="79" customFormat="1" ht="13.5" customHeight="1">
      <c r="A36" s="124" t="s">
        <v>286</v>
      </c>
      <c r="B36" s="244">
        <v>28729</v>
      </c>
      <c r="C36" s="246">
        <v>102046</v>
      </c>
      <c r="D36" s="246">
        <v>2412</v>
      </c>
      <c r="E36" s="221">
        <f t="shared" si="0"/>
        <v>133187</v>
      </c>
      <c r="F36" s="245"/>
      <c r="G36" s="243">
        <v>910</v>
      </c>
      <c r="H36" s="246">
        <v>5855</v>
      </c>
      <c r="I36" s="221">
        <f t="shared" si="1"/>
        <v>6765</v>
      </c>
    </row>
    <row r="37" spans="1:12" s="79" customFormat="1" ht="10" customHeight="1">
      <c r="A37" s="124" t="s">
        <v>287</v>
      </c>
      <c r="B37" s="244">
        <v>28473</v>
      </c>
      <c r="C37" s="246">
        <v>86533</v>
      </c>
      <c r="D37" s="246">
        <v>638</v>
      </c>
      <c r="E37" s="221">
        <f t="shared" si="0"/>
        <v>115644</v>
      </c>
      <c r="F37" s="245"/>
      <c r="G37" s="243">
        <v>1137</v>
      </c>
      <c r="H37" s="246">
        <v>4041</v>
      </c>
      <c r="I37" s="221">
        <f t="shared" si="1"/>
        <v>5178</v>
      </c>
    </row>
    <row r="38" spans="1:12" s="79" customFormat="1" ht="10" customHeight="1">
      <c r="A38" s="124" t="s">
        <v>288</v>
      </c>
      <c r="B38" s="244">
        <v>6695</v>
      </c>
      <c r="C38" s="246">
        <v>23801</v>
      </c>
      <c r="D38" s="246">
        <v>523</v>
      </c>
      <c r="E38" s="221">
        <f t="shared" si="0"/>
        <v>31019</v>
      </c>
      <c r="F38" s="245"/>
      <c r="G38" s="243">
        <v>383</v>
      </c>
      <c r="H38" s="246">
        <v>1118</v>
      </c>
      <c r="I38" s="221">
        <f t="shared" si="1"/>
        <v>1501</v>
      </c>
    </row>
    <row r="39" spans="1:12" s="79" customFormat="1" ht="10" customHeight="1">
      <c r="A39" s="124" t="s">
        <v>289</v>
      </c>
      <c r="B39" s="244">
        <v>29751</v>
      </c>
      <c r="C39" s="246">
        <v>77825</v>
      </c>
      <c r="D39" s="246">
        <v>1565</v>
      </c>
      <c r="E39" s="221">
        <f t="shared" si="0"/>
        <v>109141</v>
      </c>
      <c r="F39" s="245"/>
      <c r="G39" s="243">
        <v>1170</v>
      </c>
      <c r="H39" s="246">
        <v>4197</v>
      </c>
      <c r="I39" s="221">
        <f t="shared" si="1"/>
        <v>5367</v>
      </c>
    </row>
    <row r="40" spans="1:12" s="79" customFormat="1" ht="10" customHeight="1">
      <c r="A40" s="124" t="s">
        <v>290</v>
      </c>
      <c r="B40" s="244">
        <v>12135</v>
      </c>
      <c r="C40" s="246">
        <v>34065</v>
      </c>
      <c r="D40" s="246">
        <v>785</v>
      </c>
      <c r="E40" s="221">
        <f t="shared" si="0"/>
        <v>46985</v>
      </c>
      <c r="F40" s="245"/>
      <c r="G40" s="243">
        <v>477</v>
      </c>
      <c r="H40" s="246">
        <v>2087</v>
      </c>
      <c r="I40" s="221">
        <f t="shared" si="1"/>
        <v>2564</v>
      </c>
    </row>
    <row r="41" spans="1:12" s="79" customFormat="1" ht="10" customHeight="1">
      <c r="A41" s="124" t="s">
        <v>291</v>
      </c>
      <c r="B41" s="244">
        <v>22230</v>
      </c>
      <c r="C41" s="246">
        <v>97876</v>
      </c>
      <c r="D41" s="246">
        <v>767</v>
      </c>
      <c r="E41" s="221">
        <f t="shared" si="0"/>
        <v>120873</v>
      </c>
      <c r="F41" s="245"/>
      <c r="G41" s="243">
        <v>859</v>
      </c>
      <c r="H41" s="246">
        <v>4303</v>
      </c>
      <c r="I41" s="221">
        <f t="shared" si="1"/>
        <v>5162</v>
      </c>
    </row>
    <row r="42" spans="1:12" s="79" customFormat="1" ht="10" customHeight="1">
      <c r="A42" s="124" t="s">
        <v>292</v>
      </c>
      <c r="B42" s="244">
        <v>8697</v>
      </c>
      <c r="C42" s="246">
        <v>34785</v>
      </c>
      <c r="D42" s="246">
        <v>1189</v>
      </c>
      <c r="E42" s="221">
        <f t="shared" si="0"/>
        <v>44671</v>
      </c>
      <c r="F42" s="245"/>
      <c r="G42" s="243">
        <v>422</v>
      </c>
      <c r="H42" s="246">
        <v>1760</v>
      </c>
      <c r="I42" s="221">
        <f t="shared" si="1"/>
        <v>2182</v>
      </c>
    </row>
    <row r="43" spans="1:12" s="79" customFormat="1" ht="10" customHeight="1">
      <c r="A43" s="124" t="s">
        <v>293</v>
      </c>
      <c r="B43" s="244">
        <v>4008</v>
      </c>
      <c r="C43" s="246">
        <v>18080</v>
      </c>
      <c r="D43" s="246">
        <v>264</v>
      </c>
      <c r="E43" s="221">
        <f t="shared" si="0"/>
        <v>22352</v>
      </c>
      <c r="F43" s="245"/>
      <c r="G43" s="243">
        <v>176</v>
      </c>
      <c r="H43" s="246">
        <v>1152</v>
      </c>
      <c r="I43" s="221">
        <f t="shared" si="1"/>
        <v>1328</v>
      </c>
    </row>
    <row r="44" spans="1:12" s="79" customFormat="1" ht="10" customHeight="1">
      <c r="A44" s="124" t="s">
        <v>294</v>
      </c>
      <c r="B44" s="244">
        <v>23880</v>
      </c>
      <c r="C44" s="246">
        <v>82441</v>
      </c>
      <c r="D44" s="246">
        <v>1023</v>
      </c>
      <c r="E44" s="221">
        <f t="shared" si="0"/>
        <v>107344</v>
      </c>
      <c r="F44" s="245"/>
      <c r="G44" s="243">
        <v>892</v>
      </c>
      <c r="H44" s="246">
        <v>3813</v>
      </c>
      <c r="I44" s="221">
        <f t="shared" si="1"/>
        <v>4705</v>
      </c>
    </row>
    <row r="45" spans="1:12" s="79" customFormat="1" ht="10" customHeight="1">
      <c r="A45" s="124" t="s">
        <v>295</v>
      </c>
      <c r="B45" s="244">
        <v>9803</v>
      </c>
      <c r="C45" s="246">
        <v>58184</v>
      </c>
      <c r="D45" s="246">
        <v>379</v>
      </c>
      <c r="E45" s="221">
        <f t="shared" si="0"/>
        <v>68366</v>
      </c>
      <c r="F45" s="245"/>
      <c r="G45" s="243">
        <v>300</v>
      </c>
      <c r="H45" s="246">
        <v>2337</v>
      </c>
      <c r="I45" s="221">
        <f t="shared" si="1"/>
        <v>2637</v>
      </c>
    </row>
    <row r="46" spans="1:12" s="79" customFormat="1" ht="31.4" customHeight="1">
      <c r="A46" s="249" t="s">
        <v>178</v>
      </c>
      <c r="B46" s="250">
        <v>1027947</v>
      </c>
      <c r="C46" s="250">
        <v>2422217</v>
      </c>
      <c r="D46" s="250">
        <f>SUM(D20:D45)</f>
        <v>22533</v>
      </c>
      <c r="E46" s="250">
        <f>SUM(E20:E45)</f>
        <v>3472697</v>
      </c>
      <c r="F46" s="252"/>
      <c r="G46" s="250">
        <f>SUM(G20:G45)</f>
        <v>22852</v>
      </c>
      <c r="H46" s="250">
        <f>SUM(H20:H45)</f>
        <v>100078</v>
      </c>
      <c r="I46" s="250">
        <f>SUM(I20:I45)</f>
        <v>122930</v>
      </c>
    </row>
    <row r="47" spans="1:12" s="79" customFormat="1" ht="18" customHeight="1">
      <c r="A47" s="124"/>
      <c r="B47" s="124"/>
      <c r="C47" s="124"/>
      <c r="D47" s="124"/>
      <c r="E47" s="124"/>
      <c r="F47" s="124"/>
      <c r="G47" s="124"/>
      <c r="H47" s="124"/>
      <c r="I47" s="253"/>
      <c r="K47" s="458"/>
      <c r="L47" s="458"/>
    </row>
    <row r="48" spans="1:12" s="79" customFormat="1" ht="10" customHeight="1">
      <c r="A48" s="254"/>
      <c r="B48" s="829" t="s">
        <v>296</v>
      </c>
      <c r="C48" s="829"/>
      <c r="D48" s="829"/>
      <c r="E48" s="829"/>
      <c r="F48" s="829"/>
      <c r="G48" s="829"/>
      <c r="H48" s="829"/>
      <c r="I48" s="829"/>
    </row>
    <row r="49" spans="1:14" s="79" customFormat="1" ht="3" customHeight="1">
      <c r="A49" s="254"/>
      <c r="B49" s="670"/>
      <c r="C49" s="670"/>
      <c r="D49" s="670"/>
      <c r="E49" s="670"/>
      <c r="F49" s="670"/>
      <c r="G49" s="670"/>
      <c r="H49" s="670"/>
      <c r="I49" s="252"/>
    </row>
    <row r="50" spans="1:14" s="79" customFormat="1" ht="10" customHeight="1">
      <c r="A50" s="124" t="s">
        <v>271</v>
      </c>
      <c r="B50" s="255">
        <f t="shared" ref="B50:B76" si="2">(B20*100)/E20</f>
        <v>21.281048811892777</v>
      </c>
      <c r="C50" s="255">
        <f t="shared" ref="C50:C76" si="3">(C20*100)/E20</f>
        <v>78.57567599204026</v>
      </c>
      <c r="D50" s="255">
        <f t="shared" ref="D50:D76" si="4">(D20*100)/E20</f>
        <v>0.14327519606695541</v>
      </c>
      <c r="E50" s="255">
        <f t="shared" ref="E50:E76" si="5">+B50+C50+D50</f>
        <v>99.999999999999986</v>
      </c>
      <c r="G50" s="255">
        <f t="shared" ref="G50:G76" si="6">(G20*100)/I20</f>
        <v>11.355226641998151</v>
      </c>
      <c r="H50" s="255">
        <f t="shared" ref="H50:H76" si="7">(H20*100)/I20</f>
        <v>88.644773358001856</v>
      </c>
      <c r="I50" s="255">
        <f t="shared" ref="I50:I76" si="8">(I20*100)/I20</f>
        <v>100</v>
      </c>
    </row>
    <row r="51" spans="1:14" s="79" customFormat="1" ht="10" customHeight="1">
      <c r="A51" s="124" t="s">
        <v>272</v>
      </c>
      <c r="B51" s="255">
        <f t="shared" si="2"/>
        <v>33.1987785179791</v>
      </c>
      <c r="C51" s="255">
        <f t="shared" si="3"/>
        <v>66.65647766060421</v>
      </c>
      <c r="D51" s="255">
        <f t="shared" si="4"/>
        <v>0.1447438214166914</v>
      </c>
      <c r="E51" s="255">
        <f t="shared" si="5"/>
        <v>100.00000000000001</v>
      </c>
      <c r="G51" s="255">
        <f t="shared" si="6"/>
        <v>9.6019595835884868</v>
      </c>
      <c r="H51" s="255">
        <f t="shared" si="7"/>
        <v>90.398040416411519</v>
      </c>
      <c r="I51" s="255">
        <f t="shared" si="8"/>
        <v>100</v>
      </c>
    </row>
    <row r="52" spans="1:14" s="248" customFormat="1" ht="10" customHeight="1">
      <c r="A52" s="124" t="s">
        <v>273</v>
      </c>
      <c r="B52" s="255">
        <f t="shared" si="2"/>
        <v>18.5052334470187</v>
      </c>
      <c r="C52" s="255">
        <f t="shared" si="3"/>
        <v>81.363720367601346</v>
      </c>
      <c r="D52" s="255">
        <f t="shared" si="4"/>
        <v>0.13104618537994994</v>
      </c>
      <c r="E52" s="255">
        <f t="shared" si="5"/>
        <v>99.999999999999986</v>
      </c>
      <c r="F52" s="79"/>
      <c r="G52" s="255">
        <f t="shared" si="6"/>
        <v>6.3965170797052915</v>
      </c>
      <c r="H52" s="255">
        <f t="shared" si="7"/>
        <v>93.603482920294709</v>
      </c>
      <c r="I52" s="255">
        <f t="shared" si="8"/>
        <v>100</v>
      </c>
      <c r="J52" s="79"/>
      <c r="L52" s="79"/>
      <c r="M52" s="79"/>
      <c r="N52" s="79"/>
    </row>
    <row r="53" spans="1:14" s="79" customFormat="1" ht="10" customHeight="1">
      <c r="A53" s="124" t="s">
        <v>1</v>
      </c>
      <c r="B53" s="255">
        <f t="shared" si="2"/>
        <v>19.705257567711101</v>
      </c>
      <c r="C53" s="255">
        <f t="shared" si="3"/>
        <v>80.079660116834845</v>
      </c>
      <c r="D53" s="255">
        <f t="shared" si="4"/>
        <v>0.21508231545406267</v>
      </c>
      <c r="E53" s="255">
        <f t="shared" si="5"/>
        <v>100.00000000000001</v>
      </c>
      <c r="G53" s="255">
        <f t="shared" si="6"/>
        <v>6.3681592039800998</v>
      </c>
      <c r="H53" s="255">
        <f t="shared" si="7"/>
        <v>93.631840796019901</v>
      </c>
      <c r="I53" s="255">
        <f t="shared" si="8"/>
        <v>100</v>
      </c>
    </row>
    <row r="54" spans="1:14" s="79" customFormat="1" ht="10" customHeight="1">
      <c r="A54" s="124" t="s">
        <v>274</v>
      </c>
      <c r="B54" s="255">
        <f t="shared" si="2"/>
        <v>19.539952795546412</v>
      </c>
      <c r="C54" s="255">
        <f t="shared" si="3"/>
        <v>80.051353063524189</v>
      </c>
      <c r="D54" s="255">
        <f t="shared" si="4"/>
        <v>0.40869414092940076</v>
      </c>
      <c r="E54" s="255">
        <f t="shared" si="5"/>
        <v>100</v>
      </c>
      <c r="G54" s="255">
        <f t="shared" si="6"/>
        <v>9.3087135663055083</v>
      </c>
      <c r="H54" s="255">
        <f t="shared" si="7"/>
        <v>90.691286433694486</v>
      </c>
      <c r="I54" s="255">
        <f t="shared" si="8"/>
        <v>100</v>
      </c>
    </row>
    <row r="55" spans="1:14" s="79" customFormat="1" ht="10" customHeight="1">
      <c r="A55" s="124" t="s">
        <v>275</v>
      </c>
      <c r="B55" s="255">
        <f t="shared" si="2"/>
        <v>17.805021539862981</v>
      </c>
      <c r="C55" s="255">
        <f t="shared" si="3"/>
        <v>82.039360066802047</v>
      </c>
      <c r="D55" s="255">
        <f t="shared" si="4"/>
        <v>0.15561839333497807</v>
      </c>
      <c r="E55" s="255">
        <f t="shared" si="5"/>
        <v>100</v>
      </c>
      <c r="G55" s="255">
        <f t="shared" si="6"/>
        <v>8.9928057553956826</v>
      </c>
      <c r="H55" s="255">
        <f t="shared" si="7"/>
        <v>91.007194244604321</v>
      </c>
      <c r="I55" s="255">
        <f t="shared" si="8"/>
        <v>100</v>
      </c>
    </row>
    <row r="56" spans="1:14" s="79" customFormat="1" ht="10" customHeight="1">
      <c r="A56" s="124" t="s">
        <v>276</v>
      </c>
      <c r="B56" s="255">
        <f t="shared" si="2"/>
        <v>23.145651834852163</v>
      </c>
      <c r="C56" s="255">
        <f t="shared" si="3"/>
        <v>76.447717296851678</v>
      </c>
      <c r="D56" s="255">
        <f t="shared" si="4"/>
        <v>0.40663086829616096</v>
      </c>
      <c r="E56" s="255">
        <f t="shared" si="5"/>
        <v>100</v>
      </c>
      <c r="G56" s="255">
        <f t="shared" si="6"/>
        <v>12.711530893349074</v>
      </c>
      <c r="H56" s="255">
        <f t="shared" si="7"/>
        <v>87.288469106650922</v>
      </c>
      <c r="I56" s="255">
        <f t="shared" si="8"/>
        <v>100</v>
      </c>
    </row>
    <row r="57" spans="1:14" s="79" customFormat="1" ht="10" customHeight="1">
      <c r="A57" s="124" t="s">
        <v>277</v>
      </c>
      <c r="B57" s="255">
        <f t="shared" si="2"/>
        <v>22.976083898196702</v>
      </c>
      <c r="C57" s="255">
        <f t="shared" si="3"/>
        <v>76.544848019780872</v>
      </c>
      <c r="D57" s="255">
        <f t="shared" si="4"/>
        <v>0.47906808202242401</v>
      </c>
      <c r="E57" s="255">
        <f t="shared" si="5"/>
        <v>100</v>
      </c>
      <c r="G57" s="255">
        <f t="shared" si="6"/>
        <v>9.4502574323202122</v>
      </c>
      <c r="H57" s="255">
        <f t="shared" si="7"/>
        <v>90.549742567679786</v>
      </c>
      <c r="I57" s="255">
        <f t="shared" si="8"/>
        <v>100</v>
      </c>
    </row>
    <row r="58" spans="1:14" s="79" customFormat="1" ht="10" customHeight="1">
      <c r="A58" s="124" t="s">
        <v>278</v>
      </c>
      <c r="B58" s="255">
        <f t="shared" si="2"/>
        <v>25.862098887558357</v>
      </c>
      <c r="C58" s="255">
        <f t="shared" si="3"/>
        <v>73.807581726569595</v>
      </c>
      <c r="D58" s="255">
        <f t="shared" si="4"/>
        <v>0.33031938587204895</v>
      </c>
      <c r="E58" s="255">
        <f t="shared" si="5"/>
        <v>100</v>
      </c>
      <c r="G58" s="255">
        <f t="shared" si="6"/>
        <v>13.101391650099403</v>
      </c>
      <c r="H58" s="255">
        <f t="shared" si="7"/>
        <v>86.898608349900599</v>
      </c>
      <c r="I58" s="255">
        <f t="shared" si="8"/>
        <v>100</v>
      </c>
    </row>
    <row r="59" spans="1:14" s="79" customFormat="1" ht="10" customHeight="1">
      <c r="A59" s="124" t="s">
        <v>279</v>
      </c>
      <c r="B59" s="255">
        <f t="shared" si="2"/>
        <v>22.197960611392592</v>
      </c>
      <c r="C59" s="255">
        <f t="shared" si="3"/>
        <v>75.005829853087704</v>
      </c>
      <c r="D59" s="255">
        <f t="shared" si="4"/>
        <v>2.7962095355197047</v>
      </c>
      <c r="E59" s="255">
        <f t="shared" si="5"/>
        <v>100</v>
      </c>
      <c r="G59" s="255">
        <f t="shared" si="6"/>
        <v>12.111292962356792</v>
      </c>
      <c r="H59" s="255">
        <f t="shared" si="7"/>
        <v>87.888707037643215</v>
      </c>
      <c r="I59" s="255">
        <f t="shared" si="8"/>
        <v>100</v>
      </c>
    </row>
    <row r="60" spans="1:14" s="79" customFormat="1" ht="10" customHeight="1">
      <c r="A60" s="124" t="s">
        <v>280</v>
      </c>
      <c r="B60" s="255">
        <f t="shared" si="2"/>
        <v>20.663183397063545</v>
      </c>
      <c r="C60" s="255">
        <f t="shared" si="3"/>
        <v>78.275781546454951</v>
      </c>
      <c r="D60" s="255">
        <f t="shared" si="4"/>
        <v>1.0610350564815085</v>
      </c>
      <c r="E60" s="255">
        <f t="shared" si="5"/>
        <v>100.00000000000001</v>
      </c>
      <c r="G60" s="255">
        <f t="shared" si="6"/>
        <v>15.30087692772906</v>
      </c>
      <c r="H60" s="255">
        <f t="shared" si="7"/>
        <v>84.699123072270936</v>
      </c>
      <c r="I60" s="255">
        <f t="shared" si="8"/>
        <v>100</v>
      </c>
    </row>
    <row r="61" spans="1:14" s="79" customFormat="1" ht="10" customHeight="1">
      <c r="A61" s="124" t="s">
        <v>281</v>
      </c>
      <c r="B61" s="255">
        <f t="shared" si="2"/>
        <v>29.101521183099674</v>
      </c>
      <c r="C61" s="255">
        <f t="shared" si="3"/>
        <v>70.190051731764072</v>
      </c>
      <c r="D61" s="255">
        <f t="shared" si="4"/>
        <v>0.70842708513625263</v>
      </c>
      <c r="E61" s="255">
        <f t="shared" si="5"/>
        <v>100</v>
      </c>
      <c r="G61" s="255">
        <f t="shared" si="6"/>
        <v>22.782025191133602</v>
      </c>
      <c r="H61" s="255">
        <f t="shared" si="7"/>
        <v>77.217974808866401</v>
      </c>
      <c r="I61" s="255">
        <f t="shared" si="8"/>
        <v>100</v>
      </c>
    </row>
    <row r="62" spans="1:14" s="79" customFormat="1" ht="10" customHeight="1">
      <c r="A62" s="124" t="s">
        <v>282</v>
      </c>
      <c r="B62" s="255">
        <f t="shared" si="2"/>
        <v>22.023993444120531</v>
      </c>
      <c r="C62" s="255">
        <f t="shared" si="3"/>
        <v>77.603879790964172</v>
      </c>
      <c r="D62" s="255">
        <f t="shared" si="4"/>
        <v>0.3721267649152975</v>
      </c>
      <c r="E62" s="255">
        <f t="shared" si="5"/>
        <v>100</v>
      </c>
      <c r="G62" s="255">
        <f t="shared" si="6"/>
        <v>16.163793103448278</v>
      </c>
      <c r="H62" s="255">
        <f t="shared" si="7"/>
        <v>83.83620689655173</v>
      </c>
      <c r="I62" s="255">
        <f t="shared" si="8"/>
        <v>100</v>
      </c>
    </row>
    <row r="63" spans="1:14" s="79" customFormat="1" ht="10" customHeight="1">
      <c r="A63" s="124" t="s">
        <v>283</v>
      </c>
      <c r="B63" s="255">
        <f t="shared" si="2"/>
        <v>29.938537847746389</v>
      </c>
      <c r="C63" s="255">
        <f t="shared" si="3"/>
        <v>69.193444037092945</v>
      </c>
      <c r="D63" s="255">
        <f t="shared" si="4"/>
        <v>0.86801811516066418</v>
      </c>
      <c r="E63" s="255">
        <f t="shared" si="5"/>
        <v>100</v>
      </c>
      <c r="G63" s="255">
        <f t="shared" si="6"/>
        <v>16.279069767441861</v>
      </c>
      <c r="H63" s="255">
        <f t="shared" si="7"/>
        <v>83.720930232558146</v>
      </c>
      <c r="I63" s="255">
        <f t="shared" si="8"/>
        <v>100</v>
      </c>
    </row>
    <row r="64" spans="1:14" s="79" customFormat="1" ht="10" customHeight="1">
      <c r="A64" s="124" t="s">
        <v>284</v>
      </c>
      <c r="B64" s="255">
        <f t="shared" si="2"/>
        <v>54.545248418930278</v>
      </c>
      <c r="C64" s="255">
        <f t="shared" si="3"/>
        <v>44.994994296637636</v>
      </c>
      <c r="D64" s="255">
        <f t="shared" si="4"/>
        <v>0.45975728443208813</v>
      </c>
      <c r="E64" s="255">
        <f t="shared" si="5"/>
        <v>100</v>
      </c>
      <c r="G64" s="255">
        <f t="shared" si="6"/>
        <v>34.243944743851827</v>
      </c>
      <c r="H64" s="255">
        <f t="shared" si="7"/>
        <v>65.756055256148173</v>
      </c>
      <c r="I64" s="255">
        <f t="shared" si="8"/>
        <v>100</v>
      </c>
    </row>
    <row r="65" spans="1:14" s="79" customFormat="1" ht="10" customHeight="1">
      <c r="A65" s="124" t="s">
        <v>285</v>
      </c>
      <c r="B65" s="255">
        <f t="shared" si="2"/>
        <v>38.602900229434432</v>
      </c>
      <c r="C65" s="255">
        <f t="shared" si="3"/>
        <v>60.006014300670486</v>
      </c>
      <c r="D65" s="255">
        <f t="shared" si="4"/>
        <v>1.3910854698950839</v>
      </c>
      <c r="E65" s="255">
        <f t="shared" si="5"/>
        <v>100.00000000000001</v>
      </c>
      <c r="G65" s="255">
        <f t="shared" si="6"/>
        <v>32.231623479640405</v>
      </c>
      <c r="H65" s="255">
        <f t="shared" si="7"/>
        <v>67.768376520359595</v>
      </c>
      <c r="I65" s="255">
        <f t="shared" si="8"/>
        <v>100</v>
      </c>
    </row>
    <row r="66" spans="1:14" s="79" customFormat="1" ht="10" customHeight="1">
      <c r="A66" s="124" t="s">
        <v>286</v>
      </c>
      <c r="B66" s="255">
        <f t="shared" si="2"/>
        <v>21.57042353983497</v>
      </c>
      <c r="C66" s="255">
        <f t="shared" si="3"/>
        <v>76.6185889013192</v>
      </c>
      <c r="D66" s="255">
        <f t="shared" si="4"/>
        <v>1.8109875588458333</v>
      </c>
      <c r="E66" s="255">
        <f t="shared" si="5"/>
        <v>100.00000000000001</v>
      </c>
      <c r="G66" s="255">
        <f t="shared" si="6"/>
        <v>13.451589061345159</v>
      </c>
      <c r="H66" s="255">
        <f t="shared" si="7"/>
        <v>86.54841093865484</v>
      </c>
      <c r="I66" s="255">
        <f t="shared" si="8"/>
        <v>100</v>
      </c>
    </row>
    <row r="67" spans="1:14" s="79" customFormat="1" ht="10" customHeight="1">
      <c r="A67" s="124" t="s">
        <v>287</v>
      </c>
      <c r="B67" s="255">
        <f t="shared" si="2"/>
        <v>24.621251426792572</v>
      </c>
      <c r="C67" s="255">
        <f t="shared" si="3"/>
        <v>74.827055446024005</v>
      </c>
      <c r="D67" s="255">
        <f t="shared" si="4"/>
        <v>0.551693127183425</v>
      </c>
      <c r="E67" s="255">
        <f t="shared" si="5"/>
        <v>100</v>
      </c>
      <c r="G67" s="255">
        <f t="shared" si="6"/>
        <v>21.958285052143683</v>
      </c>
      <c r="H67" s="255">
        <f t="shared" si="7"/>
        <v>78.04171494785632</v>
      </c>
      <c r="I67" s="255">
        <f t="shared" si="8"/>
        <v>100</v>
      </c>
    </row>
    <row r="68" spans="1:14" s="79" customFormat="1" ht="10" customHeight="1">
      <c r="A68" s="124" t="s">
        <v>288</v>
      </c>
      <c r="B68" s="255">
        <f t="shared" si="2"/>
        <v>21.583545568844901</v>
      </c>
      <c r="C68" s="255">
        <f t="shared" si="3"/>
        <v>76.730391050646375</v>
      </c>
      <c r="D68" s="255">
        <f t="shared" si="4"/>
        <v>1.6860633805087204</v>
      </c>
      <c r="E68" s="255">
        <f t="shared" si="5"/>
        <v>100</v>
      </c>
      <c r="G68" s="255">
        <f t="shared" si="6"/>
        <v>25.516322451698869</v>
      </c>
      <c r="H68" s="255">
        <f t="shared" si="7"/>
        <v>74.483677548301131</v>
      </c>
      <c r="I68" s="255">
        <f t="shared" si="8"/>
        <v>100</v>
      </c>
    </row>
    <row r="69" spans="1:14" s="79" customFormat="1" ht="10" customHeight="1">
      <c r="A69" s="124" t="s">
        <v>289</v>
      </c>
      <c r="B69" s="255">
        <f t="shared" si="2"/>
        <v>27.259233468632321</v>
      </c>
      <c r="C69" s="255">
        <f t="shared" si="3"/>
        <v>71.306841608561399</v>
      </c>
      <c r="D69" s="255">
        <f t="shared" si="4"/>
        <v>1.433924922806278</v>
      </c>
      <c r="E69" s="255">
        <f t="shared" si="5"/>
        <v>100</v>
      </c>
      <c r="G69" s="255">
        <f t="shared" si="6"/>
        <v>21.79988820570151</v>
      </c>
      <c r="H69" s="255">
        <f t="shared" si="7"/>
        <v>78.200111794298493</v>
      </c>
      <c r="I69" s="255">
        <f t="shared" si="8"/>
        <v>100</v>
      </c>
    </row>
    <row r="70" spans="1:14" s="79" customFormat="1" ht="10" customHeight="1">
      <c r="A70" s="124" t="s">
        <v>290</v>
      </c>
      <c r="B70" s="255">
        <f t="shared" si="2"/>
        <v>25.827391720761945</v>
      </c>
      <c r="C70" s="255">
        <f t="shared" si="3"/>
        <v>72.501862296477597</v>
      </c>
      <c r="D70" s="255">
        <f t="shared" si="4"/>
        <v>1.6707459827604554</v>
      </c>
      <c r="E70" s="255">
        <f t="shared" si="5"/>
        <v>100</v>
      </c>
      <c r="G70" s="255">
        <f t="shared" si="6"/>
        <v>18.603744149765991</v>
      </c>
      <c r="H70" s="255">
        <f t="shared" si="7"/>
        <v>81.396255850234013</v>
      </c>
      <c r="I70" s="255">
        <f t="shared" si="8"/>
        <v>100</v>
      </c>
    </row>
    <row r="71" spans="1:14" s="79" customFormat="1" ht="10" customHeight="1">
      <c r="A71" s="124" t="s">
        <v>291</v>
      </c>
      <c r="B71" s="255">
        <f t="shared" si="2"/>
        <v>18.391203990965725</v>
      </c>
      <c r="C71" s="255">
        <f t="shared" si="3"/>
        <v>80.974245695895689</v>
      </c>
      <c r="D71" s="255">
        <f t="shared" si="4"/>
        <v>0.63455031313858345</v>
      </c>
      <c r="E71" s="255">
        <f t="shared" si="5"/>
        <v>100</v>
      </c>
      <c r="G71" s="255">
        <f t="shared" si="6"/>
        <v>16.640836884928323</v>
      </c>
      <c r="H71" s="255">
        <f t="shared" si="7"/>
        <v>83.359163115071681</v>
      </c>
      <c r="I71" s="255">
        <f t="shared" si="8"/>
        <v>100</v>
      </c>
    </row>
    <row r="72" spans="1:14" s="79" customFormat="1" ht="10" customHeight="1">
      <c r="A72" s="124" t="s">
        <v>292</v>
      </c>
      <c r="B72" s="255">
        <f t="shared" si="2"/>
        <v>19.46900673815227</v>
      </c>
      <c r="C72" s="255">
        <f t="shared" si="3"/>
        <v>77.869311186228202</v>
      </c>
      <c r="D72" s="255">
        <f t="shared" si="4"/>
        <v>2.6616820756195296</v>
      </c>
      <c r="E72" s="255">
        <f t="shared" si="5"/>
        <v>100</v>
      </c>
      <c r="G72" s="255">
        <f t="shared" si="6"/>
        <v>19.340054995417049</v>
      </c>
      <c r="H72" s="255">
        <f t="shared" si="7"/>
        <v>80.659945004582951</v>
      </c>
      <c r="I72" s="255">
        <f t="shared" si="8"/>
        <v>100</v>
      </c>
    </row>
    <row r="73" spans="1:14" s="79" customFormat="1" ht="10" customHeight="1">
      <c r="A73" s="124" t="s">
        <v>293</v>
      </c>
      <c r="B73" s="255">
        <f t="shared" si="2"/>
        <v>17.931281317108088</v>
      </c>
      <c r="C73" s="255">
        <f t="shared" si="3"/>
        <v>80.887616320687187</v>
      </c>
      <c r="D73" s="255">
        <f t="shared" si="4"/>
        <v>1.1811023622047243</v>
      </c>
      <c r="E73" s="255">
        <f t="shared" si="5"/>
        <v>100</v>
      </c>
      <c r="G73" s="255">
        <f t="shared" si="6"/>
        <v>13.253012048192771</v>
      </c>
      <c r="H73" s="255">
        <f t="shared" si="7"/>
        <v>86.746987951807228</v>
      </c>
      <c r="I73" s="255">
        <f t="shared" si="8"/>
        <v>100</v>
      </c>
    </row>
    <row r="74" spans="1:14" s="79" customFormat="1" ht="10" customHeight="1">
      <c r="A74" s="124" t="s">
        <v>294</v>
      </c>
      <c r="B74" s="255">
        <f t="shared" si="2"/>
        <v>22.246236398867193</v>
      </c>
      <c r="C74" s="255">
        <f t="shared" si="3"/>
        <v>76.800752720226555</v>
      </c>
      <c r="D74" s="255">
        <f t="shared" si="4"/>
        <v>0.95301088090624531</v>
      </c>
      <c r="E74" s="255">
        <f t="shared" si="5"/>
        <v>100</v>
      </c>
      <c r="G74" s="255">
        <f t="shared" si="6"/>
        <v>18.958554729011691</v>
      </c>
      <c r="H74" s="255">
        <f t="shared" si="7"/>
        <v>81.041445270988305</v>
      </c>
      <c r="I74" s="255">
        <f t="shared" si="8"/>
        <v>100</v>
      </c>
    </row>
    <row r="75" spans="1:14" s="79" customFormat="1" ht="10" customHeight="1">
      <c r="A75" s="124" t="s">
        <v>295</v>
      </c>
      <c r="B75" s="255">
        <f t="shared" si="2"/>
        <v>14.338998917590615</v>
      </c>
      <c r="C75" s="255">
        <f t="shared" si="3"/>
        <v>85.10663195155486</v>
      </c>
      <c r="D75" s="255">
        <f t="shared" si="4"/>
        <v>0.55436913085451833</v>
      </c>
      <c r="E75" s="255">
        <f t="shared" si="5"/>
        <v>100</v>
      </c>
      <c r="G75" s="255">
        <f t="shared" si="6"/>
        <v>11.376564277588168</v>
      </c>
      <c r="H75" s="255">
        <f t="shared" si="7"/>
        <v>88.623435722411827</v>
      </c>
      <c r="I75" s="255">
        <f t="shared" si="8"/>
        <v>100</v>
      </c>
    </row>
    <row r="76" spans="1:14" s="79" customFormat="1" ht="10" customHeight="1">
      <c r="A76" s="256" t="s">
        <v>178</v>
      </c>
      <c r="B76" s="696">
        <f t="shared" si="2"/>
        <v>29.600826101442195</v>
      </c>
      <c r="C76" s="696">
        <f t="shared" si="3"/>
        <v>69.750312221308107</v>
      </c>
      <c r="D76" s="696">
        <f t="shared" si="4"/>
        <v>0.64886167724969956</v>
      </c>
      <c r="E76" s="696">
        <f t="shared" si="5"/>
        <v>100</v>
      </c>
      <c r="F76" s="697"/>
      <c r="G76" s="696">
        <f t="shared" si="6"/>
        <v>18.589441145367282</v>
      </c>
      <c r="H76" s="696">
        <f t="shared" si="7"/>
        <v>81.410558854632711</v>
      </c>
      <c r="I76" s="696">
        <f t="shared" si="8"/>
        <v>100</v>
      </c>
      <c r="L76" s="459"/>
      <c r="M76" s="459"/>
      <c r="N76" s="459"/>
    </row>
    <row r="77" spans="1:14" s="79" customFormat="1" ht="3" customHeight="1">
      <c r="A77" s="252"/>
      <c r="B77" s="252"/>
      <c r="C77" s="252"/>
      <c r="D77" s="252"/>
      <c r="E77" s="252"/>
      <c r="F77" s="252"/>
      <c r="G77" s="252"/>
      <c r="H77" s="252"/>
      <c r="I77" s="252"/>
    </row>
    <row r="78" spans="1:14" s="79" customFormat="1" ht="10" customHeight="1">
      <c r="A78" s="210" t="s">
        <v>633</v>
      </c>
      <c r="B78" s="236"/>
      <c r="C78" s="210"/>
      <c r="D78" s="210"/>
      <c r="E78" s="210"/>
      <c r="F78" s="210"/>
      <c r="G78" s="210"/>
      <c r="H78" s="210"/>
      <c r="I78" s="252"/>
    </row>
    <row r="79" spans="1:14" s="79" customFormat="1" ht="9.75" customHeight="1">
      <c r="A79" s="210" t="s">
        <v>634</v>
      </c>
      <c r="B79" s="257"/>
      <c r="C79" s="257"/>
      <c r="D79" s="257"/>
      <c r="E79" s="257"/>
      <c r="F79" s="257"/>
      <c r="G79" s="257"/>
      <c r="H79" s="257"/>
      <c r="I79" s="252"/>
    </row>
    <row r="80" spans="1:14" s="79" customFormat="1" ht="15" customHeight="1">
      <c r="A80" s="252"/>
      <c r="B80" s="499"/>
      <c r="C80" s="499"/>
      <c r="D80" s="499"/>
      <c r="E80" s="224"/>
      <c r="F80" s="224"/>
      <c r="G80" s="499"/>
      <c r="H80" s="499"/>
      <c r="I80" s="499"/>
      <c r="J80" s="224"/>
    </row>
    <row r="81" spans="1:14" s="79" customFormat="1" ht="15" customHeight="1">
      <c r="A81" s="252"/>
      <c r="B81" s="329"/>
      <c r="C81" s="329"/>
      <c r="D81" s="329"/>
      <c r="E81" s="329"/>
      <c r="F81" s="329"/>
      <c r="G81" s="329"/>
      <c r="H81" s="329"/>
      <c r="I81" s="329"/>
      <c r="J81" s="224"/>
      <c r="K81" s="459"/>
      <c r="L81" s="459"/>
      <c r="M81" s="459"/>
      <c r="N81" s="459"/>
    </row>
    <row r="82" spans="1:14" s="79" customFormat="1" ht="15" customHeight="1">
      <c r="A82" s="252"/>
      <c r="B82" s="324"/>
      <c r="C82" s="324"/>
      <c r="D82" s="324"/>
      <c r="E82" s="324"/>
      <c r="F82" s="324"/>
      <c r="G82" s="324"/>
      <c r="H82" s="324"/>
      <c r="I82" s="324"/>
      <c r="J82" s="224"/>
      <c r="K82" s="459"/>
      <c r="L82" s="459"/>
      <c r="M82" s="459"/>
      <c r="N82" s="459"/>
    </row>
    <row r="83" spans="1:14" s="79" customFormat="1" ht="15" customHeight="1">
      <c r="A83" s="252"/>
      <c r="B83" s="252"/>
      <c r="C83" s="252"/>
      <c r="D83" s="252"/>
      <c r="E83" s="252"/>
      <c r="F83" s="252"/>
      <c r="G83" s="252"/>
      <c r="H83" s="252"/>
      <c r="I83" s="252"/>
      <c r="K83" s="459"/>
      <c r="L83" s="459"/>
      <c r="M83" s="459"/>
      <c r="N83" s="459"/>
    </row>
    <row r="84" spans="1:14" s="79" customFormat="1" ht="15" customHeight="1">
      <c r="A84" s="252"/>
      <c r="B84" s="252"/>
      <c r="C84" s="252"/>
      <c r="D84" s="252"/>
      <c r="E84" s="252"/>
      <c r="F84" s="252"/>
      <c r="G84" s="252"/>
      <c r="H84" s="252"/>
      <c r="I84" s="252"/>
      <c r="K84" s="459"/>
      <c r="L84" s="459"/>
      <c r="M84" s="459"/>
      <c r="N84" s="459"/>
    </row>
    <row r="85" spans="1:14" s="79" customFormat="1" ht="15" customHeight="1">
      <c r="A85" s="252"/>
      <c r="B85" s="252"/>
      <c r="C85" s="252"/>
      <c r="D85" s="252"/>
      <c r="E85" s="252"/>
      <c r="F85" s="252"/>
      <c r="G85" s="252"/>
      <c r="H85" s="252"/>
      <c r="I85" s="252"/>
      <c r="K85" s="459"/>
      <c r="L85" s="459"/>
      <c r="M85" s="459"/>
      <c r="N85" s="459"/>
    </row>
    <row r="86" spans="1:14" s="79" customFormat="1" ht="15" customHeight="1">
      <c r="A86" s="252"/>
      <c r="B86" s="252"/>
      <c r="C86" s="252"/>
      <c r="D86" s="252"/>
      <c r="E86" s="252"/>
      <c r="F86" s="252"/>
      <c r="G86" s="252"/>
      <c r="H86" s="252"/>
      <c r="I86" s="252"/>
      <c r="K86" s="459"/>
      <c r="L86" s="459"/>
      <c r="M86" s="459"/>
      <c r="N86" s="459"/>
    </row>
    <row r="87" spans="1:14" s="79" customFormat="1" ht="15" customHeight="1">
      <c r="A87" s="252"/>
      <c r="B87" s="252"/>
      <c r="C87" s="252"/>
      <c r="D87" s="252"/>
      <c r="E87" s="252"/>
      <c r="F87" s="252"/>
      <c r="G87" s="252"/>
      <c r="H87" s="252"/>
      <c r="I87" s="252"/>
      <c r="K87" s="459"/>
      <c r="L87" s="459"/>
      <c r="M87" s="459"/>
      <c r="N87" s="459"/>
    </row>
    <row r="88" spans="1:14" s="79" customFormat="1" ht="15" customHeight="1">
      <c r="A88" s="252"/>
      <c r="B88" s="252"/>
      <c r="C88" s="252"/>
      <c r="D88" s="252"/>
      <c r="E88" s="252"/>
      <c r="F88" s="252"/>
      <c r="G88" s="252"/>
      <c r="H88" s="252"/>
      <c r="I88" s="252"/>
      <c r="K88" s="459"/>
      <c r="L88" s="459"/>
      <c r="M88" s="459"/>
      <c r="N88" s="459"/>
    </row>
    <row r="89" spans="1:14" s="79" customFormat="1" ht="15" customHeight="1">
      <c r="A89" s="252"/>
      <c r="B89" s="252"/>
      <c r="C89" s="252"/>
      <c r="D89" s="252"/>
      <c r="E89" s="252"/>
      <c r="F89" s="252"/>
      <c r="G89" s="252"/>
      <c r="H89" s="252"/>
      <c r="I89" s="252"/>
      <c r="K89" s="459"/>
      <c r="L89" s="459"/>
      <c r="M89" s="459"/>
      <c r="N89" s="459"/>
    </row>
    <row r="90" spans="1:14" s="79" customFormat="1" ht="15" customHeight="1">
      <c r="A90" s="252"/>
      <c r="B90" s="252"/>
      <c r="C90" s="252"/>
      <c r="D90" s="252"/>
      <c r="E90" s="252"/>
      <c r="F90" s="252"/>
      <c r="G90" s="252"/>
      <c r="H90" s="252"/>
      <c r="I90" s="252"/>
      <c r="K90" s="459"/>
      <c r="L90" s="459"/>
      <c r="M90" s="459"/>
      <c r="N90" s="459"/>
    </row>
    <row r="91" spans="1:14" s="79" customFormat="1" ht="15" customHeight="1">
      <c r="A91" s="252"/>
      <c r="B91" s="252"/>
      <c r="C91" s="252"/>
      <c r="D91" s="252"/>
      <c r="E91" s="252"/>
      <c r="F91" s="252"/>
      <c r="G91" s="252"/>
      <c r="H91" s="252"/>
      <c r="I91" s="252"/>
      <c r="K91" s="459"/>
      <c r="L91" s="459"/>
      <c r="M91" s="459"/>
      <c r="N91" s="459"/>
    </row>
    <row r="92" spans="1:14" s="79" customFormat="1" ht="15" customHeight="1">
      <c r="A92" s="252"/>
      <c r="B92" s="252"/>
      <c r="C92" s="252"/>
      <c r="D92" s="252"/>
      <c r="E92" s="252"/>
      <c r="F92" s="252"/>
      <c r="G92" s="252"/>
      <c r="H92" s="252"/>
      <c r="I92" s="252"/>
      <c r="K92" s="459"/>
      <c r="L92" s="459"/>
      <c r="M92" s="459"/>
      <c r="N92" s="459"/>
    </row>
    <row r="93" spans="1:14" s="79" customFormat="1" ht="15" customHeight="1">
      <c r="A93" s="252"/>
      <c r="B93" s="252"/>
      <c r="C93" s="252"/>
      <c r="D93" s="252"/>
      <c r="E93" s="252"/>
      <c r="F93" s="252"/>
      <c r="G93" s="252"/>
      <c r="H93" s="252"/>
      <c r="I93" s="252"/>
      <c r="K93" s="459"/>
      <c r="L93" s="459"/>
      <c r="M93" s="459"/>
      <c r="N93" s="459"/>
    </row>
    <row r="94" spans="1:14" s="79" customFormat="1" ht="15" customHeight="1">
      <c r="A94" s="252"/>
      <c r="B94" s="252"/>
      <c r="C94" s="252"/>
      <c r="D94" s="252"/>
      <c r="E94" s="252"/>
      <c r="F94" s="252"/>
      <c r="G94" s="252"/>
      <c r="H94" s="252"/>
      <c r="I94" s="252"/>
      <c r="K94" s="459"/>
      <c r="L94" s="459"/>
      <c r="M94" s="459"/>
      <c r="N94" s="459"/>
    </row>
    <row r="95" spans="1:14" s="79" customFormat="1" ht="15" customHeight="1">
      <c r="A95" s="252"/>
      <c r="B95" s="252"/>
      <c r="C95" s="252"/>
      <c r="D95" s="252"/>
      <c r="E95" s="252"/>
      <c r="F95" s="252"/>
      <c r="G95" s="252"/>
      <c r="H95" s="252"/>
      <c r="I95" s="252"/>
      <c r="K95" s="459"/>
      <c r="L95" s="459"/>
      <c r="M95" s="459"/>
      <c r="N95" s="459"/>
    </row>
    <row r="96" spans="1:14" s="79" customFormat="1" ht="15" customHeight="1">
      <c r="A96" s="252"/>
      <c r="B96" s="252"/>
      <c r="C96" s="252"/>
      <c r="D96" s="252"/>
      <c r="E96" s="252"/>
      <c r="F96" s="252"/>
      <c r="G96" s="252"/>
      <c r="H96" s="252"/>
      <c r="I96" s="252"/>
      <c r="K96" s="459"/>
      <c r="L96" s="459"/>
      <c r="M96" s="459"/>
      <c r="N96" s="459"/>
    </row>
    <row r="97" spans="1:14" s="79" customFormat="1" ht="15" customHeight="1">
      <c r="A97" s="252"/>
      <c r="B97" s="252"/>
      <c r="C97" s="252"/>
      <c r="D97" s="252"/>
      <c r="E97" s="252"/>
      <c r="F97" s="252"/>
      <c r="G97" s="252"/>
      <c r="H97" s="252"/>
      <c r="I97" s="252"/>
      <c r="K97" s="459"/>
      <c r="L97" s="459"/>
      <c r="M97" s="459"/>
      <c r="N97" s="459"/>
    </row>
    <row r="98" spans="1:14" s="79" customFormat="1" ht="15" customHeight="1">
      <c r="A98" s="252"/>
      <c r="B98" s="252"/>
      <c r="C98" s="252"/>
      <c r="D98" s="252"/>
      <c r="E98" s="252"/>
      <c r="F98" s="252"/>
      <c r="G98" s="252"/>
      <c r="H98" s="252"/>
      <c r="I98" s="252"/>
      <c r="K98" s="459"/>
      <c r="L98" s="459"/>
      <c r="M98" s="459"/>
      <c r="N98" s="459"/>
    </row>
    <row r="99" spans="1:14" s="79" customFormat="1" ht="15" customHeight="1">
      <c r="A99" s="252"/>
      <c r="B99" s="252"/>
      <c r="C99" s="252"/>
      <c r="D99" s="252"/>
      <c r="E99" s="252"/>
      <c r="F99" s="252"/>
      <c r="G99" s="252"/>
      <c r="H99" s="252"/>
      <c r="I99" s="252"/>
      <c r="K99" s="459"/>
      <c r="L99" s="459"/>
      <c r="M99" s="459"/>
      <c r="N99" s="459"/>
    </row>
    <row r="100" spans="1:14" s="79" customFormat="1" ht="15" customHeight="1">
      <c r="A100" s="252"/>
      <c r="B100" s="252"/>
      <c r="C100" s="252"/>
      <c r="D100" s="252"/>
      <c r="E100" s="252"/>
      <c r="F100" s="252"/>
      <c r="G100" s="252"/>
      <c r="H100" s="252"/>
      <c r="I100" s="252"/>
      <c r="K100" s="459"/>
      <c r="L100" s="459"/>
      <c r="M100" s="459"/>
      <c r="N100" s="459"/>
    </row>
    <row r="101" spans="1:14" s="79" customFormat="1" ht="15" customHeight="1">
      <c r="A101" s="252"/>
      <c r="B101" s="252"/>
      <c r="C101" s="252"/>
      <c r="D101" s="252"/>
      <c r="E101" s="252"/>
      <c r="F101" s="252"/>
      <c r="G101" s="252"/>
      <c r="H101" s="252"/>
      <c r="I101" s="252"/>
      <c r="K101" s="459"/>
      <c r="L101" s="459"/>
      <c r="M101" s="459"/>
      <c r="N101" s="459"/>
    </row>
    <row r="102" spans="1:14" s="79" customFormat="1" ht="15" customHeight="1">
      <c r="A102" s="252"/>
      <c r="B102" s="252"/>
      <c r="C102" s="252"/>
      <c r="D102" s="252"/>
      <c r="E102" s="252"/>
      <c r="F102" s="252"/>
      <c r="G102" s="252"/>
      <c r="H102" s="252"/>
      <c r="I102" s="252"/>
      <c r="K102" s="459"/>
      <c r="L102" s="459"/>
      <c r="M102" s="459"/>
      <c r="N102" s="459"/>
    </row>
    <row r="103" spans="1:14" s="79" customFormat="1" ht="15" customHeight="1">
      <c r="A103" s="252"/>
      <c r="B103" s="252"/>
      <c r="C103" s="252"/>
      <c r="D103" s="252"/>
      <c r="E103" s="252"/>
      <c r="F103" s="252"/>
      <c r="G103" s="252"/>
      <c r="H103" s="252"/>
      <c r="I103" s="252"/>
      <c r="K103" s="459"/>
      <c r="L103" s="459"/>
      <c r="M103" s="459"/>
      <c r="N103" s="459"/>
    </row>
    <row r="104" spans="1:14" s="79" customFormat="1" ht="15" customHeight="1">
      <c r="A104" s="252"/>
      <c r="B104" s="252"/>
      <c r="C104" s="252"/>
      <c r="D104" s="252"/>
      <c r="E104" s="252"/>
      <c r="F104" s="252"/>
      <c r="G104" s="252"/>
      <c r="H104" s="252"/>
      <c r="I104" s="252"/>
      <c r="K104" s="459"/>
      <c r="L104" s="459"/>
      <c r="M104" s="459"/>
      <c r="N104" s="459"/>
    </row>
    <row r="105" spans="1:14" s="79" customFormat="1" ht="15" customHeight="1">
      <c r="A105" s="252"/>
      <c r="B105" s="252"/>
      <c r="C105" s="252"/>
      <c r="D105" s="252"/>
      <c r="E105" s="252"/>
      <c r="F105" s="252"/>
      <c r="G105" s="252"/>
      <c r="H105" s="252"/>
      <c r="I105" s="252"/>
      <c r="K105" s="459"/>
      <c r="L105" s="459"/>
      <c r="M105" s="459"/>
      <c r="N105" s="459"/>
    </row>
    <row r="106" spans="1:14" s="79" customFormat="1" ht="15" customHeight="1">
      <c r="A106" s="252"/>
      <c r="B106" s="252"/>
      <c r="C106" s="252"/>
      <c r="D106" s="252"/>
      <c r="E106" s="252"/>
      <c r="F106" s="252"/>
      <c r="G106" s="252"/>
      <c r="H106" s="252"/>
      <c r="I106" s="252"/>
      <c r="K106" s="459"/>
      <c r="L106" s="459"/>
      <c r="M106" s="459"/>
      <c r="N106" s="459"/>
    </row>
    <row r="107" spans="1:14" s="79" customFormat="1" ht="15" customHeight="1">
      <c r="A107" s="252"/>
      <c r="B107" s="252"/>
      <c r="C107" s="252"/>
      <c r="D107" s="252"/>
      <c r="E107" s="252"/>
      <c r="F107" s="252"/>
      <c r="G107" s="252"/>
      <c r="H107" s="252"/>
      <c r="I107" s="252"/>
      <c r="K107" s="459"/>
      <c r="L107" s="459"/>
      <c r="M107" s="459"/>
      <c r="N107" s="459"/>
    </row>
    <row r="108" spans="1:14" s="79" customFormat="1" ht="15" customHeight="1">
      <c r="A108" s="252"/>
      <c r="B108" s="252"/>
      <c r="C108" s="252"/>
      <c r="D108" s="252"/>
      <c r="E108" s="252"/>
      <c r="F108" s="252"/>
      <c r="G108" s="252"/>
      <c r="H108" s="252"/>
      <c r="I108" s="252"/>
      <c r="K108" s="459"/>
      <c r="L108" s="459"/>
      <c r="M108" s="459"/>
      <c r="N108" s="459"/>
    </row>
    <row r="109" spans="1:14" s="79" customFormat="1" ht="15" customHeight="1">
      <c r="A109" s="252"/>
      <c r="B109" s="252"/>
      <c r="C109" s="252"/>
      <c r="D109" s="252"/>
      <c r="E109" s="252"/>
      <c r="F109" s="252"/>
      <c r="G109" s="252"/>
      <c r="H109" s="252"/>
      <c r="I109" s="252"/>
      <c r="K109" s="459"/>
      <c r="L109" s="459"/>
      <c r="M109" s="459"/>
      <c r="N109" s="459"/>
    </row>
    <row r="110" spans="1:14" s="79" customFormat="1" ht="15" customHeight="1">
      <c r="A110" s="252"/>
      <c r="B110" s="252"/>
      <c r="C110" s="252"/>
      <c r="D110" s="252"/>
      <c r="E110" s="252"/>
      <c r="F110" s="252"/>
      <c r="G110" s="252"/>
      <c r="H110" s="252"/>
      <c r="I110" s="252"/>
      <c r="K110" s="459"/>
      <c r="L110" s="459"/>
      <c r="M110" s="459"/>
      <c r="N110" s="459"/>
    </row>
    <row r="111" spans="1:14" s="79" customFormat="1" ht="15" customHeight="1">
      <c r="A111" s="252"/>
      <c r="B111" s="252"/>
      <c r="C111" s="252"/>
      <c r="D111" s="252"/>
      <c r="E111" s="252"/>
      <c r="F111" s="252"/>
      <c r="G111" s="252"/>
      <c r="H111" s="252"/>
      <c r="I111" s="252"/>
      <c r="K111" s="459"/>
      <c r="L111" s="459"/>
      <c r="M111" s="459"/>
      <c r="N111" s="459"/>
    </row>
    <row r="112" spans="1:14" s="79" customFormat="1" ht="15" customHeight="1">
      <c r="A112" s="252"/>
      <c r="B112" s="252"/>
      <c r="C112" s="252"/>
      <c r="D112" s="252"/>
      <c r="E112" s="252"/>
      <c r="F112" s="252"/>
      <c r="G112" s="252"/>
      <c r="H112" s="252"/>
      <c r="I112" s="252"/>
      <c r="K112" s="459"/>
      <c r="L112" s="459"/>
      <c r="M112" s="459"/>
      <c r="N112" s="459"/>
    </row>
    <row r="113" spans="1:14" s="79" customFormat="1" ht="15" customHeight="1">
      <c r="A113" s="252"/>
      <c r="B113" s="252"/>
      <c r="C113" s="252"/>
      <c r="D113" s="252"/>
      <c r="E113" s="252"/>
      <c r="F113" s="252"/>
      <c r="G113" s="252"/>
      <c r="H113" s="252"/>
      <c r="I113" s="252"/>
      <c r="K113" s="459"/>
      <c r="L113" s="459"/>
      <c r="M113" s="459"/>
      <c r="N113" s="459"/>
    </row>
    <row r="114" spans="1:14" s="79" customFormat="1" ht="15" customHeight="1">
      <c r="A114" s="252"/>
      <c r="B114" s="252"/>
      <c r="C114" s="252"/>
      <c r="D114" s="252"/>
      <c r="E114" s="252"/>
      <c r="F114" s="252"/>
      <c r="G114" s="252"/>
      <c r="H114" s="252"/>
      <c r="I114" s="252"/>
    </row>
    <row r="115" spans="1:14" s="79" customFormat="1" ht="15" customHeight="1">
      <c r="A115" s="252"/>
      <c r="B115" s="252"/>
      <c r="C115" s="252"/>
      <c r="D115" s="252"/>
      <c r="E115" s="252"/>
      <c r="F115" s="252"/>
      <c r="G115" s="252"/>
      <c r="H115" s="252"/>
      <c r="I115" s="252"/>
    </row>
    <row r="116" spans="1:14" s="79" customFormat="1" ht="15" customHeight="1">
      <c r="A116" s="252"/>
      <c r="B116" s="252"/>
      <c r="C116" s="252"/>
      <c r="D116" s="252"/>
      <c r="E116" s="252"/>
      <c r="F116" s="252"/>
      <c r="G116" s="252"/>
      <c r="H116" s="252"/>
      <c r="I116" s="252"/>
    </row>
    <row r="117" spans="1:14" s="79" customFormat="1" ht="15" customHeight="1">
      <c r="A117" s="252"/>
      <c r="B117" s="252"/>
      <c r="C117" s="252"/>
      <c r="D117" s="252"/>
      <c r="E117" s="252"/>
      <c r="F117" s="252"/>
      <c r="G117" s="252"/>
      <c r="H117" s="252"/>
      <c r="I117" s="252"/>
    </row>
    <row r="118" spans="1:14" s="79" customFormat="1" ht="15" customHeight="1">
      <c r="A118" s="252"/>
      <c r="B118" s="252"/>
      <c r="C118" s="252"/>
      <c r="D118" s="252"/>
      <c r="E118" s="252"/>
      <c r="F118" s="252"/>
      <c r="G118" s="252"/>
      <c r="H118" s="252"/>
      <c r="I118" s="252"/>
    </row>
    <row r="119" spans="1:14" s="79" customFormat="1" ht="15" customHeight="1">
      <c r="A119" s="252"/>
      <c r="B119" s="252"/>
      <c r="C119" s="252"/>
      <c r="D119" s="252"/>
      <c r="E119" s="252"/>
      <c r="F119" s="252"/>
      <c r="G119" s="252"/>
      <c r="H119" s="252"/>
      <c r="I119" s="252"/>
    </row>
    <row r="120" spans="1:14" s="79" customFormat="1" ht="15" customHeight="1">
      <c r="A120" s="252"/>
      <c r="B120" s="252"/>
      <c r="C120" s="252"/>
      <c r="D120" s="252"/>
      <c r="E120" s="252"/>
      <c r="F120" s="252"/>
      <c r="G120" s="252"/>
      <c r="H120" s="252"/>
      <c r="I120" s="252"/>
    </row>
    <row r="121" spans="1:14" s="79" customFormat="1" ht="15" customHeight="1">
      <c r="A121" s="252"/>
      <c r="B121" s="252"/>
      <c r="C121" s="252"/>
      <c r="D121" s="252"/>
      <c r="E121" s="252"/>
      <c r="F121" s="252"/>
      <c r="G121" s="252"/>
      <c r="H121" s="252"/>
      <c r="I121" s="252"/>
    </row>
    <row r="122" spans="1:14" s="79" customFormat="1" ht="15" customHeight="1">
      <c r="A122" s="252"/>
      <c r="B122" s="252"/>
      <c r="C122" s="252"/>
      <c r="D122" s="252"/>
      <c r="E122" s="252"/>
      <c r="F122" s="252"/>
      <c r="G122" s="252"/>
      <c r="H122" s="252"/>
      <c r="I122" s="252"/>
    </row>
    <row r="123" spans="1:14" s="79" customFormat="1" ht="15" customHeight="1">
      <c r="A123" s="252"/>
      <c r="B123" s="252"/>
      <c r="C123" s="252"/>
      <c r="D123" s="252"/>
      <c r="E123" s="252"/>
      <c r="F123" s="252"/>
      <c r="G123" s="252"/>
      <c r="H123" s="252"/>
      <c r="I123" s="252"/>
    </row>
    <row r="124" spans="1:14" s="79" customFormat="1" ht="15" customHeight="1">
      <c r="A124" s="252"/>
      <c r="B124" s="252"/>
      <c r="C124" s="252"/>
      <c r="D124" s="252"/>
      <c r="E124" s="252"/>
      <c r="F124" s="252"/>
      <c r="G124" s="252"/>
      <c r="H124" s="252"/>
      <c r="I124" s="252"/>
    </row>
    <row r="125" spans="1:14" s="79" customFormat="1" ht="15" customHeight="1">
      <c r="A125" s="252"/>
      <c r="B125" s="252"/>
      <c r="C125" s="252"/>
      <c r="D125" s="252"/>
      <c r="E125" s="252"/>
      <c r="F125" s="252"/>
      <c r="G125" s="252"/>
      <c r="H125" s="252"/>
      <c r="I125" s="252"/>
    </row>
    <row r="126" spans="1:14" s="79" customFormat="1" ht="15" customHeight="1">
      <c r="A126" s="252"/>
      <c r="B126" s="252"/>
      <c r="C126" s="252"/>
      <c r="D126" s="252"/>
      <c r="E126" s="252"/>
      <c r="F126" s="252"/>
      <c r="G126" s="252"/>
      <c r="H126" s="252"/>
      <c r="I126" s="252"/>
    </row>
    <row r="127" spans="1:14" s="79" customFormat="1" ht="15" customHeight="1">
      <c r="A127" s="252"/>
      <c r="B127" s="252"/>
      <c r="C127" s="252"/>
      <c r="D127" s="252"/>
      <c r="E127" s="252"/>
      <c r="F127" s="252"/>
      <c r="G127" s="252"/>
      <c r="H127" s="252"/>
      <c r="I127" s="252"/>
    </row>
    <row r="128" spans="1:14" s="79" customFormat="1" ht="15" customHeight="1">
      <c r="A128" s="252"/>
      <c r="B128" s="252"/>
      <c r="C128" s="252"/>
      <c r="D128" s="252"/>
      <c r="E128" s="252"/>
      <c r="F128" s="252"/>
      <c r="G128" s="252"/>
      <c r="H128" s="252"/>
      <c r="I128" s="252"/>
    </row>
    <row r="129" spans="1:9" s="79" customFormat="1" ht="15" customHeight="1">
      <c r="A129" s="252"/>
      <c r="B129" s="252"/>
      <c r="C129" s="252"/>
      <c r="D129" s="252"/>
      <c r="E129" s="252"/>
      <c r="F129" s="252"/>
      <c r="G129" s="252"/>
      <c r="H129" s="252"/>
      <c r="I129" s="252"/>
    </row>
    <row r="130" spans="1:9" s="79" customFormat="1" ht="15" customHeight="1">
      <c r="A130" s="252"/>
      <c r="B130" s="252"/>
      <c r="C130" s="252"/>
      <c r="D130" s="252"/>
      <c r="E130" s="252"/>
      <c r="F130" s="252"/>
      <c r="G130" s="252"/>
      <c r="H130" s="252"/>
      <c r="I130" s="252"/>
    </row>
    <row r="131" spans="1:9" s="79" customFormat="1" ht="15" customHeight="1">
      <c r="A131" s="252"/>
      <c r="B131" s="252"/>
      <c r="C131" s="252"/>
      <c r="D131" s="252"/>
      <c r="E131" s="252"/>
      <c r="F131" s="252"/>
      <c r="G131" s="252"/>
      <c r="H131" s="252"/>
      <c r="I131" s="252"/>
    </row>
    <row r="132" spans="1:9" s="79" customFormat="1" ht="15" customHeight="1">
      <c r="A132" s="252"/>
      <c r="B132" s="252"/>
      <c r="C132" s="252"/>
      <c r="D132" s="252"/>
      <c r="E132" s="252"/>
      <c r="F132" s="252"/>
      <c r="G132" s="252"/>
      <c r="H132" s="252"/>
      <c r="I132" s="252"/>
    </row>
    <row r="133" spans="1:9" s="79" customFormat="1" ht="15" customHeight="1">
      <c r="A133" s="252"/>
      <c r="B133" s="252"/>
      <c r="C133" s="252"/>
      <c r="D133" s="252"/>
      <c r="E133" s="252"/>
      <c r="F133" s="252"/>
      <c r="G133" s="252"/>
      <c r="H133" s="252"/>
      <c r="I133" s="252"/>
    </row>
    <row r="134" spans="1:9" s="79" customFormat="1" ht="15" customHeight="1">
      <c r="A134" s="252"/>
      <c r="B134" s="252"/>
      <c r="C134" s="252"/>
      <c r="D134" s="252"/>
      <c r="E134" s="252"/>
      <c r="F134" s="252"/>
      <c r="G134" s="252"/>
      <c r="H134" s="252"/>
      <c r="I134" s="252"/>
    </row>
    <row r="135" spans="1:9" s="79" customFormat="1" ht="15" customHeight="1">
      <c r="A135" s="252"/>
      <c r="B135" s="252"/>
      <c r="C135" s="252"/>
      <c r="D135" s="252"/>
      <c r="E135" s="252"/>
      <c r="F135" s="252"/>
      <c r="G135" s="252"/>
      <c r="H135" s="252"/>
      <c r="I135" s="252"/>
    </row>
    <row r="136" spans="1:9" s="79" customFormat="1" ht="15" customHeight="1">
      <c r="A136" s="252"/>
      <c r="B136" s="252"/>
      <c r="C136" s="252"/>
      <c r="D136" s="252"/>
      <c r="E136" s="252"/>
      <c r="F136" s="252"/>
      <c r="G136" s="252"/>
      <c r="H136" s="252"/>
      <c r="I136" s="252"/>
    </row>
    <row r="137" spans="1:9" s="79" customFormat="1" ht="15" customHeight="1">
      <c r="A137" s="252"/>
      <c r="B137" s="252"/>
      <c r="C137" s="252"/>
      <c r="D137" s="252"/>
      <c r="E137" s="252"/>
      <c r="F137" s="252"/>
      <c r="G137" s="252"/>
      <c r="H137" s="252"/>
      <c r="I137" s="252"/>
    </row>
    <row r="138" spans="1:9" s="79" customFormat="1" ht="15" customHeight="1">
      <c r="A138" s="252"/>
      <c r="B138" s="252"/>
      <c r="C138" s="252"/>
      <c r="D138" s="252"/>
      <c r="E138" s="252"/>
      <c r="F138" s="252"/>
      <c r="G138" s="252"/>
      <c r="H138" s="252"/>
      <c r="I138" s="252"/>
    </row>
    <row r="139" spans="1:9" s="79" customFormat="1" ht="15" customHeight="1">
      <c r="A139" s="252"/>
      <c r="B139" s="252"/>
      <c r="C139" s="252"/>
      <c r="D139" s="252"/>
      <c r="E139" s="252"/>
      <c r="F139" s="252"/>
      <c r="G139" s="252"/>
      <c r="H139" s="252"/>
      <c r="I139" s="252"/>
    </row>
    <row r="140" spans="1:9" s="79" customFormat="1" ht="15" customHeight="1">
      <c r="A140" s="252"/>
      <c r="B140" s="252"/>
      <c r="C140" s="252"/>
      <c r="D140" s="252"/>
      <c r="E140" s="252"/>
      <c r="F140" s="252"/>
      <c r="G140" s="252"/>
      <c r="H140" s="252"/>
      <c r="I140" s="252"/>
    </row>
    <row r="141" spans="1:9" s="79" customFormat="1" ht="15" customHeight="1">
      <c r="A141" s="252"/>
      <c r="B141" s="252"/>
      <c r="C141" s="252"/>
      <c r="D141" s="252"/>
      <c r="E141" s="252"/>
      <c r="F141" s="252"/>
      <c r="G141" s="252"/>
      <c r="H141" s="252"/>
      <c r="I141" s="252"/>
    </row>
    <row r="142" spans="1:9" s="79" customFormat="1" ht="15" customHeight="1">
      <c r="A142" s="252"/>
      <c r="B142" s="252"/>
      <c r="C142" s="252"/>
      <c r="D142" s="252"/>
      <c r="E142" s="252"/>
      <c r="F142" s="252"/>
      <c r="G142" s="252"/>
      <c r="H142" s="252"/>
      <c r="I142" s="252"/>
    </row>
    <row r="143" spans="1:9" s="79" customFormat="1" ht="15" customHeight="1">
      <c r="A143" s="252"/>
      <c r="B143" s="252"/>
      <c r="C143" s="252"/>
      <c r="D143" s="252"/>
      <c r="E143" s="252"/>
      <c r="F143" s="252"/>
      <c r="G143" s="252"/>
      <c r="H143" s="252"/>
      <c r="I143" s="252"/>
    </row>
    <row r="144" spans="1:9" s="79" customFormat="1" ht="15" customHeight="1">
      <c r="A144" s="252"/>
      <c r="B144" s="252"/>
      <c r="C144" s="252"/>
      <c r="D144" s="252"/>
      <c r="E144" s="252"/>
      <c r="F144" s="252"/>
      <c r="G144" s="252"/>
      <c r="H144" s="252"/>
      <c r="I144" s="252"/>
    </row>
    <row r="145" spans="1:9" s="79" customFormat="1" ht="15" customHeight="1">
      <c r="A145" s="252"/>
      <c r="B145" s="252"/>
      <c r="C145" s="252"/>
      <c r="D145" s="252"/>
      <c r="E145" s="252"/>
      <c r="F145" s="252"/>
      <c r="G145" s="252"/>
      <c r="H145" s="252"/>
      <c r="I145" s="252"/>
    </row>
    <row r="146" spans="1:9" s="79" customFormat="1" ht="15" customHeight="1">
      <c r="A146" s="252"/>
      <c r="B146" s="252"/>
      <c r="C146" s="252"/>
      <c r="D146" s="252"/>
      <c r="E146" s="252"/>
      <c r="F146" s="252"/>
      <c r="G146" s="252"/>
      <c r="H146" s="252"/>
      <c r="I146" s="252"/>
    </row>
    <row r="147" spans="1:9" s="79" customFormat="1" ht="15" customHeight="1">
      <c r="A147" s="252"/>
      <c r="B147" s="252"/>
      <c r="C147" s="252"/>
      <c r="D147" s="252"/>
      <c r="E147" s="252"/>
      <c r="F147" s="252"/>
      <c r="G147" s="252"/>
      <c r="H147" s="252"/>
      <c r="I147" s="252"/>
    </row>
    <row r="148" spans="1:9" s="79" customFormat="1" ht="15" customHeight="1">
      <c r="A148" s="252"/>
      <c r="B148" s="252"/>
      <c r="C148" s="252"/>
      <c r="D148" s="252"/>
      <c r="E148" s="252"/>
      <c r="F148" s="252"/>
      <c r="G148" s="252"/>
      <c r="H148" s="252"/>
      <c r="I148" s="252"/>
    </row>
    <row r="149" spans="1:9" s="79" customFormat="1" ht="15" customHeight="1">
      <c r="A149" s="252"/>
      <c r="B149" s="252"/>
      <c r="C149" s="252"/>
      <c r="D149" s="252"/>
      <c r="E149" s="252"/>
      <c r="F149" s="252"/>
      <c r="G149" s="252"/>
      <c r="H149" s="252"/>
      <c r="I149" s="252"/>
    </row>
    <row r="150" spans="1:9" s="79" customFormat="1" ht="15" customHeight="1">
      <c r="A150" s="252"/>
      <c r="B150" s="252"/>
      <c r="C150" s="252"/>
      <c r="D150" s="252"/>
      <c r="E150" s="252"/>
      <c r="F150" s="252"/>
      <c r="G150" s="252"/>
      <c r="H150" s="252"/>
      <c r="I150" s="252"/>
    </row>
    <row r="151" spans="1:9" s="79" customFormat="1" ht="15" customHeight="1">
      <c r="A151" s="252"/>
      <c r="B151" s="252"/>
      <c r="C151" s="252"/>
      <c r="D151" s="252"/>
      <c r="E151" s="252"/>
      <c r="F151" s="252"/>
      <c r="G151" s="252"/>
      <c r="H151" s="252"/>
      <c r="I151" s="252"/>
    </row>
    <row r="152" spans="1:9" s="79" customFormat="1" ht="15" customHeight="1">
      <c r="A152" s="252"/>
      <c r="B152" s="252"/>
      <c r="C152" s="252"/>
      <c r="D152" s="252"/>
      <c r="E152" s="252"/>
      <c r="F152" s="252"/>
      <c r="G152" s="252"/>
      <c r="H152" s="252"/>
      <c r="I152" s="252"/>
    </row>
    <row r="153" spans="1:9" s="79" customFormat="1" ht="15" customHeight="1">
      <c r="A153" s="252"/>
      <c r="B153" s="252"/>
      <c r="C153" s="252"/>
      <c r="D153" s="252"/>
      <c r="E153" s="252"/>
      <c r="F153" s="252"/>
      <c r="G153" s="252"/>
      <c r="H153" s="252"/>
      <c r="I153" s="252"/>
    </row>
    <row r="154" spans="1:9" s="79" customFormat="1" ht="15" customHeight="1">
      <c r="A154" s="252"/>
      <c r="B154" s="252"/>
      <c r="C154" s="252"/>
      <c r="D154" s="252"/>
      <c r="E154" s="252"/>
      <c r="F154" s="252"/>
      <c r="G154" s="252"/>
      <c r="H154" s="252"/>
      <c r="I154" s="252"/>
    </row>
    <row r="155" spans="1:9" s="79" customFormat="1" ht="15" customHeight="1">
      <c r="A155" s="252"/>
      <c r="B155" s="252"/>
      <c r="C155" s="252"/>
      <c r="D155" s="252"/>
      <c r="E155" s="252"/>
      <c r="F155" s="252"/>
      <c r="G155" s="252"/>
      <c r="H155" s="252"/>
      <c r="I155" s="252"/>
    </row>
    <row r="156" spans="1:9" s="79" customFormat="1" ht="15" customHeight="1">
      <c r="A156" s="252"/>
      <c r="B156" s="252"/>
      <c r="C156" s="252"/>
      <c r="D156" s="252"/>
      <c r="E156" s="252"/>
      <c r="F156" s="252"/>
      <c r="G156" s="252"/>
      <c r="H156" s="252"/>
      <c r="I156" s="252"/>
    </row>
    <row r="157" spans="1:9" s="79" customFormat="1" ht="15" customHeight="1">
      <c r="A157" s="252"/>
      <c r="B157" s="252"/>
      <c r="C157" s="252"/>
      <c r="D157" s="252"/>
      <c r="E157" s="252"/>
      <c r="F157" s="252"/>
      <c r="G157" s="252"/>
      <c r="H157" s="252"/>
      <c r="I157" s="252"/>
    </row>
    <row r="158" spans="1:9" s="79" customFormat="1" ht="15" customHeight="1">
      <c r="A158" s="252"/>
      <c r="B158" s="252"/>
      <c r="C158" s="252"/>
      <c r="D158" s="252"/>
      <c r="E158" s="252"/>
      <c r="F158" s="252"/>
      <c r="G158" s="252"/>
      <c r="H158" s="252"/>
      <c r="I158" s="252"/>
    </row>
    <row r="159" spans="1:9" s="79" customFormat="1" ht="15" customHeight="1">
      <c r="A159" s="252"/>
      <c r="B159" s="252"/>
      <c r="C159" s="252"/>
      <c r="D159" s="252"/>
      <c r="E159" s="252"/>
      <c r="F159" s="252"/>
      <c r="G159" s="252"/>
      <c r="H159" s="252"/>
      <c r="I159" s="252"/>
    </row>
    <row r="160" spans="1:9" s="79" customFormat="1" ht="15" customHeight="1">
      <c r="A160" s="252"/>
      <c r="B160" s="252"/>
      <c r="C160" s="252"/>
      <c r="D160" s="252"/>
      <c r="E160" s="252"/>
      <c r="F160" s="252"/>
      <c r="G160" s="252"/>
      <c r="H160" s="252"/>
      <c r="I160" s="252"/>
    </row>
    <row r="161" spans="1:9" s="79" customFormat="1" ht="15" customHeight="1">
      <c r="A161" s="252"/>
      <c r="B161" s="252"/>
      <c r="C161" s="252"/>
      <c r="D161" s="252"/>
      <c r="E161" s="252"/>
      <c r="F161" s="252"/>
      <c r="G161" s="252"/>
      <c r="H161" s="252"/>
      <c r="I161" s="252"/>
    </row>
    <row r="162" spans="1:9" s="79" customFormat="1" ht="15" customHeight="1">
      <c r="A162" s="252"/>
      <c r="B162" s="252"/>
      <c r="C162" s="252"/>
      <c r="D162" s="252"/>
      <c r="E162" s="252"/>
      <c r="F162" s="252"/>
      <c r="G162" s="252"/>
      <c r="H162" s="252"/>
      <c r="I162" s="252"/>
    </row>
    <row r="163" spans="1:9" s="79" customFormat="1" ht="15" customHeight="1">
      <c r="A163" s="252"/>
      <c r="B163" s="252"/>
      <c r="C163" s="252"/>
      <c r="D163" s="252"/>
      <c r="E163" s="252"/>
      <c r="F163" s="252"/>
      <c r="G163" s="252"/>
      <c r="H163" s="252"/>
      <c r="I163" s="252"/>
    </row>
    <row r="164" spans="1:9" s="79" customFormat="1" ht="15" customHeight="1">
      <c r="A164" s="252"/>
      <c r="B164" s="252"/>
      <c r="C164" s="252"/>
      <c r="D164" s="252"/>
      <c r="E164" s="252"/>
      <c r="F164" s="252"/>
      <c r="G164" s="252"/>
      <c r="H164" s="252"/>
      <c r="I164" s="252"/>
    </row>
    <row r="165" spans="1:9" s="79" customFormat="1" ht="15" customHeight="1">
      <c r="A165" s="252"/>
      <c r="B165" s="252"/>
      <c r="C165" s="252"/>
      <c r="D165" s="252"/>
      <c r="E165" s="252"/>
      <c r="F165" s="252"/>
      <c r="G165" s="252"/>
      <c r="H165" s="252"/>
      <c r="I165" s="252"/>
    </row>
    <row r="166" spans="1:9" s="79" customFormat="1" ht="15" customHeight="1">
      <c r="A166" s="252"/>
      <c r="B166" s="252"/>
      <c r="C166" s="252"/>
      <c r="D166" s="252"/>
      <c r="E166" s="252"/>
      <c r="F166" s="252"/>
      <c r="G166" s="252"/>
      <c r="H166" s="252"/>
      <c r="I166" s="252"/>
    </row>
    <row r="167" spans="1:9" s="79" customFormat="1" ht="15" customHeight="1">
      <c r="A167" s="252"/>
      <c r="B167" s="252"/>
      <c r="C167" s="252"/>
      <c r="D167" s="252"/>
      <c r="E167" s="252"/>
      <c r="F167" s="252"/>
      <c r="G167" s="252"/>
      <c r="H167" s="252"/>
      <c r="I167" s="252"/>
    </row>
    <row r="168" spans="1:9" s="79" customFormat="1" ht="15" customHeight="1">
      <c r="A168" s="252"/>
      <c r="B168" s="252"/>
      <c r="C168" s="252"/>
      <c r="D168" s="252"/>
      <c r="E168" s="252"/>
      <c r="F168" s="252"/>
      <c r="G168" s="252"/>
      <c r="H168" s="252"/>
      <c r="I168" s="252"/>
    </row>
    <row r="169" spans="1:9" s="79" customFormat="1" ht="15" customHeight="1">
      <c r="A169" s="252"/>
      <c r="B169" s="252"/>
      <c r="C169" s="252"/>
      <c r="D169" s="252"/>
      <c r="E169" s="252"/>
      <c r="F169" s="252"/>
      <c r="G169" s="252"/>
      <c r="H169" s="252"/>
      <c r="I169" s="252"/>
    </row>
    <row r="170" spans="1:9" s="79" customFormat="1" ht="15" customHeight="1">
      <c r="A170" s="252"/>
      <c r="B170" s="252"/>
      <c r="C170" s="252"/>
      <c r="D170" s="252"/>
      <c r="E170" s="252"/>
      <c r="F170" s="252"/>
      <c r="G170" s="252"/>
      <c r="H170" s="252"/>
      <c r="I170" s="252"/>
    </row>
    <row r="171" spans="1:9" s="79" customFormat="1" ht="15" customHeight="1">
      <c r="A171" s="252"/>
      <c r="B171" s="252"/>
      <c r="C171" s="252"/>
      <c r="D171" s="252"/>
      <c r="E171" s="252"/>
      <c r="F171" s="252"/>
      <c r="G171" s="252"/>
      <c r="H171" s="252"/>
      <c r="I171" s="252"/>
    </row>
    <row r="172" spans="1:9" s="79" customFormat="1" ht="15" customHeight="1">
      <c r="A172" s="252"/>
      <c r="B172" s="252"/>
      <c r="C172" s="252"/>
      <c r="D172" s="252"/>
      <c r="E172" s="252"/>
      <c r="F172" s="252"/>
      <c r="G172" s="252"/>
      <c r="H172" s="252"/>
      <c r="I172" s="252"/>
    </row>
    <row r="173" spans="1:9" s="79" customFormat="1" ht="15" customHeight="1">
      <c r="A173" s="252"/>
      <c r="B173" s="252"/>
      <c r="C173" s="252"/>
      <c r="D173" s="252"/>
      <c r="E173" s="252"/>
      <c r="F173" s="252"/>
      <c r="G173" s="252"/>
      <c r="H173" s="252"/>
      <c r="I173" s="252"/>
    </row>
    <row r="174" spans="1:9" s="79" customFormat="1" ht="15" customHeight="1">
      <c r="A174" s="252"/>
      <c r="B174" s="252"/>
      <c r="C174" s="252"/>
      <c r="D174" s="252"/>
      <c r="E174" s="252"/>
      <c r="F174" s="252"/>
      <c r="G174" s="252"/>
      <c r="H174" s="252"/>
      <c r="I174" s="252"/>
    </row>
    <row r="175" spans="1:9" s="79" customFormat="1" ht="15" customHeight="1">
      <c r="A175" s="252"/>
      <c r="B175" s="252"/>
      <c r="C175" s="252"/>
      <c r="D175" s="252"/>
      <c r="E175" s="252"/>
      <c r="F175" s="252"/>
      <c r="G175" s="252"/>
      <c r="H175" s="252"/>
      <c r="I175" s="252"/>
    </row>
    <row r="176" spans="1:9" s="79" customFormat="1" ht="15" customHeight="1">
      <c r="A176" s="252"/>
      <c r="B176" s="252"/>
      <c r="C176" s="252"/>
      <c r="D176" s="252"/>
      <c r="E176" s="252"/>
      <c r="F176" s="252"/>
      <c r="G176" s="252"/>
      <c r="H176" s="252"/>
      <c r="I176" s="252"/>
    </row>
    <row r="177" spans="1:10" s="79" customFormat="1" ht="15" customHeight="1">
      <c r="A177" s="252"/>
      <c r="B177" s="252"/>
      <c r="C177" s="252"/>
      <c r="D177" s="252"/>
      <c r="E177" s="252"/>
      <c r="F177" s="252"/>
      <c r="G177" s="252"/>
      <c r="H177" s="252"/>
      <c r="I177" s="252"/>
    </row>
    <row r="178" spans="1:10" s="79" customFormat="1" ht="15" customHeight="1">
      <c r="A178" s="252"/>
      <c r="B178" s="252"/>
      <c r="C178" s="252"/>
      <c r="D178" s="252"/>
      <c r="E178" s="252"/>
      <c r="F178" s="252"/>
      <c r="G178" s="252"/>
      <c r="H178" s="252"/>
      <c r="I178" s="252"/>
    </row>
    <row r="179" spans="1:10" s="79" customFormat="1" ht="15" customHeight="1">
      <c r="A179" s="252"/>
      <c r="B179" s="252"/>
      <c r="C179" s="252"/>
      <c r="D179" s="252"/>
      <c r="E179" s="252"/>
      <c r="F179" s="252"/>
      <c r="G179" s="252"/>
      <c r="H179" s="252"/>
      <c r="I179" s="238"/>
      <c r="J179"/>
    </row>
    <row r="180" spans="1:10" s="79" customFormat="1" ht="15" customHeight="1">
      <c r="A180" s="252"/>
      <c r="B180" s="252"/>
      <c r="C180" s="252"/>
      <c r="D180" s="252"/>
      <c r="E180" s="252"/>
      <c r="F180" s="252"/>
      <c r="G180" s="252"/>
      <c r="H180" s="252"/>
      <c r="I180" s="238"/>
      <c r="J180"/>
    </row>
    <row r="181" spans="1:10" s="79" customFormat="1" ht="15" customHeight="1">
      <c r="A181" s="252"/>
      <c r="B181" s="252"/>
      <c r="C181" s="252"/>
      <c r="D181" s="252"/>
      <c r="E181" s="252"/>
      <c r="F181" s="252"/>
      <c r="G181" s="252"/>
      <c r="H181" s="252"/>
      <c r="I181" s="238"/>
      <c r="J181"/>
    </row>
    <row r="182" spans="1:10" s="79" customFormat="1" ht="15" customHeight="1">
      <c r="A182" s="252"/>
      <c r="B182" s="252"/>
      <c r="C182" s="252"/>
      <c r="D182" s="252"/>
      <c r="E182" s="252"/>
      <c r="F182" s="252"/>
      <c r="G182" s="252"/>
      <c r="H182" s="252"/>
      <c r="I182" s="238"/>
      <c r="J182"/>
    </row>
    <row r="183" spans="1:10" s="79" customFormat="1" ht="15" customHeight="1">
      <c r="A183" s="252"/>
      <c r="B183" s="252"/>
      <c r="C183" s="252"/>
      <c r="D183" s="252"/>
      <c r="E183" s="252"/>
      <c r="F183" s="252"/>
      <c r="G183" s="252"/>
      <c r="H183" s="252"/>
      <c r="I183" s="238"/>
      <c r="J183"/>
    </row>
    <row r="184" spans="1:10" s="79" customFormat="1" ht="15" customHeight="1">
      <c r="A184" s="252"/>
      <c r="B184" s="252"/>
      <c r="C184" s="252"/>
      <c r="D184" s="252"/>
      <c r="E184" s="252"/>
      <c r="F184" s="252"/>
      <c r="G184" s="252"/>
      <c r="H184" s="252"/>
      <c r="I184" s="238"/>
      <c r="J184"/>
    </row>
    <row r="185" spans="1:10" s="79" customFormat="1" ht="15" customHeight="1">
      <c r="A185" s="252"/>
      <c r="B185" s="252"/>
      <c r="C185" s="252"/>
      <c r="D185" s="252"/>
      <c r="E185" s="252"/>
      <c r="F185" s="252"/>
      <c r="G185" s="252"/>
      <c r="H185" s="252"/>
      <c r="I185" s="238"/>
      <c r="J185"/>
    </row>
    <row r="186" spans="1:10" s="79" customFormat="1" ht="15" customHeight="1">
      <c r="A186" s="252"/>
      <c r="B186" s="252"/>
      <c r="C186" s="252"/>
      <c r="D186" s="252"/>
      <c r="E186" s="252"/>
      <c r="F186" s="252"/>
      <c r="G186" s="252"/>
      <c r="H186" s="252"/>
      <c r="I186" s="238"/>
      <c r="J186"/>
    </row>
    <row r="187" spans="1:10" s="79" customFormat="1" ht="15" customHeight="1">
      <c r="A187" s="252"/>
      <c r="B187" s="252"/>
      <c r="C187" s="252"/>
      <c r="D187" s="252"/>
      <c r="E187" s="252"/>
      <c r="F187" s="252"/>
      <c r="G187" s="252"/>
      <c r="H187" s="252"/>
      <c r="I187" s="238"/>
      <c r="J187"/>
    </row>
    <row r="188" spans="1:10" s="79" customFormat="1" ht="15" customHeight="1">
      <c r="A188" s="252"/>
      <c r="B188" s="252"/>
      <c r="C188" s="252"/>
      <c r="D188" s="252"/>
      <c r="E188" s="252"/>
      <c r="F188" s="252"/>
      <c r="G188" s="252"/>
      <c r="H188" s="252"/>
      <c r="I188" s="238"/>
      <c r="J188"/>
    </row>
    <row r="189" spans="1:10" s="79" customFormat="1" ht="15" customHeight="1">
      <c r="A189" s="252"/>
      <c r="B189" s="252"/>
      <c r="C189" s="252"/>
      <c r="D189" s="252"/>
      <c r="E189" s="252"/>
      <c r="F189" s="252"/>
      <c r="G189" s="252"/>
      <c r="H189" s="252"/>
      <c r="I189" s="238"/>
      <c r="J189"/>
    </row>
    <row r="190" spans="1:10" s="79" customFormat="1" ht="15" customHeight="1">
      <c r="A190" s="252"/>
      <c r="B190" s="252"/>
      <c r="C190" s="252"/>
      <c r="D190" s="252"/>
      <c r="E190" s="252"/>
      <c r="F190" s="252"/>
      <c r="G190" s="252"/>
      <c r="H190" s="252"/>
      <c r="I190" s="238"/>
      <c r="J190"/>
    </row>
    <row r="191" spans="1:10" s="79" customFormat="1" ht="15" customHeight="1">
      <c r="A191" s="252"/>
      <c r="B191" s="252"/>
      <c r="C191" s="252"/>
      <c r="D191" s="252"/>
      <c r="E191" s="252"/>
      <c r="F191" s="252"/>
      <c r="G191" s="252"/>
      <c r="H191" s="252"/>
      <c r="I191" s="238"/>
      <c r="J191"/>
    </row>
    <row r="192" spans="1:10" s="79" customFormat="1" ht="15" customHeight="1">
      <c r="A192" s="252"/>
      <c r="B192" s="252"/>
      <c r="C192" s="252"/>
      <c r="D192" s="252"/>
      <c r="E192" s="252"/>
      <c r="F192" s="252"/>
      <c r="G192" s="252"/>
      <c r="H192" s="252"/>
      <c r="I192" s="238"/>
      <c r="J192"/>
    </row>
    <row r="193" spans="1:10" s="79" customFormat="1" ht="15" customHeight="1">
      <c r="A193" s="252"/>
      <c r="B193" s="252"/>
      <c r="C193" s="252"/>
      <c r="D193" s="252"/>
      <c r="E193" s="252"/>
      <c r="F193" s="252"/>
      <c r="G193" s="252"/>
      <c r="H193" s="252"/>
      <c r="I193" s="238"/>
      <c r="J193"/>
    </row>
    <row r="194" spans="1:10" s="79" customFormat="1" ht="15" customHeight="1">
      <c r="A194" s="252"/>
      <c r="B194" s="252"/>
      <c r="C194" s="252"/>
      <c r="D194" s="252"/>
      <c r="E194" s="252"/>
      <c r="F194" s="252"/>
      <c r="G194" s="252"/>
      <c r="H194" s="252"/>
      <c r="I194" s="238"/>
      <c r="J194"/>
    </row>
    <row r="195" spans="1:10" s="79" customFormat="1" ht="15" customHeight="1">
      <c r="A195" s="252"/>
      <c r="B195" s="252"/>
      <c r="C195" s="252"/>
      <c r="D195" s="252"/>
      <c r="E195" s="252"/>
      <c r="F195" s="252"/>
      <c r="G195" s="252"/>
      <c r="H195" s="252"/>
      <c r="I195" s="238"/>
      <c r="J195"/>
    </row>
    <row r="196" spans="1:10" s="79" customFormat="1" ht="15" customHeight="1">
      <c r="A196" s="252"/>
      <c r="B196" s="252"/>
      <c r="C196" s="252"/>
      <c r="D196" s="252"/>
      <c r="E196" s="252"/>
      <c r="F196" s="252"/>
      <c r="G196" s="252"/>
      <c r="H196" s="252"/>
      <c r="I196" s="238"/>
      <c r="J196"/>
    </row>
    <row r="197" spans="1:10" s="79" customFormat="1" ht="15" customHeight="1">
      <c r="A197" s="252"/>
      <c r="B197" s="252"/>
      <c r="C197" s="252"/>
      <c r="D197" s="252"/>
      <c r="E197" s="252"/>
      <c r="F197" s="252"/>
      <c r="G197" s="252"/>
      <c r="H197" s="252"/>
      <c r="I197" s="238"/>
      <c r="J197"/>
    </row>
    <row r="198" spans="1:10" s="79" customFormat="1" ht="15" customHeight="1">
      <c r="A198" s="252"/>
      <c r="B198" s="252"/>
      <c r="C198" s="252"/>
      <c r="D198" s="252"/>
      <c r="E198" s="252"/>
      <c r="F198" s="252"/>
      <c r="G198" s="252"/>
      <c r="H198" s="252"/>
      <c r="I198" s="238"/>
      <c r="J198"/>
    </row>
    <row r="199" spans="1:10" s="79" customFormat="1" ht="15" customHeight="1">
      <c r="A199" s="252"/>
      <c r="B199" s="252"/>
      <c r="C199" s="252"/>
      <c r="D199" s="252"/>
      <c r="E199" s="252"/>
      <c r="F199" s="252"/>
      <c r="G199" s="252"/>
      <c r="H199" s="252"/>
      <c r="I199" s="238"/>
      <c r="J199"/>
    </row>
    <row r="200" spans="1:10" s="79" customFormat="1" ht="15" customHeight="1">
      <c r="A200" s="252"/>
      <c r="B200" s="252"/>
      <c r="C200" s="252"/>
      <c r="D200" s="252"/>
      <c r="E200" s="252"/>
      <c r="F200" s="252"/>
      <c r="G200" s="252"/>
      <c r="H200" s="252"/>
      <c r="I200" s="238"/>
      <c r="J200"/>
    </row>
    <row r="201" spans="1:10" s="79" customFormat="1" ht="15" customHeight="1">
      <c r="A201" s="252"/>
      <c r="B201" s="252"/>
      <c r="C201" s="252"/>
      <c r="D201" s="252"/>
      <c r="E201" s="252"/>
      <c r="F201" s="252"/>
      <c r="G201" s="252"/>
      <c r="H201" s="252"/>
      <c r="I201" s="238"/>
      <c r="J201"/>
    </row>
    <row r="202" spans="1:10" s="79" customFormat="1" ht="15" customHeight="1">
      <c r="A202" s="252"/>
      <c r="B202" s="252"/>
      <c r="C202" s="252"/>
      <c r="D202" s="252"/>
      <c r="E202" s="252"/>
      <c r="F202" s="252"/>
      <c r="G202" s="252"/>
      <c r="H202" s="252"/>
      <c r="I202" s="238"/>
      <c r="J202"/>
    </row>
    <row r="203" spans="1:10" s="79" customFormat="1" ht="15" customHeight="1">
      <c r="A203" s="252"/>
      <c r="B203" s="252"/>
      <c r="C203" s="252"/>
      <c r="D203" s="252"/>
      <c r="E203" s="252"/>
      <c r="F203" s="252"/>
      <c r="G203" s="252"/>
      <c r="H203" s="252"/>
      <c r="I203" s="238"/>
      <c r="J203"/>
    </row>
    <row r="204" spans="1:10" s="79" customFormat="1" ht="15" customHeight="1">
      <c r="A204" s="252"/>
      <c r="B204" s="252"/>
      <c r="C204" s="252"/>
      <c r="D204" s="252"/>
      <c r="E204" s="252"/>
      <c r="F204" s="252"/>
      <c r="G204" s="252"/>
      <c r="H204" s="252"/>
      <c r="I204" s="238"/>
      <c r="J204"/>
    </row>
    <row r="205" spans="1:10" s="79" customFormat="1" ht="15" customHeight="1">
      <c r="A205" s="252"/>
      <c r="B205" s="252"/>
      <c r="C205" s="252"/>
      <c r="D205" s="252"/>
      <c r="E205" s="252"/>
      <c r="F205" s="252"/>
      <c r="G205" s="252"/>
      <c r="H205" s="252"/>
      <c r="I205" s="238"/>
      <c r="J205"/>
    </row>
    <row r="206" spans="1:10" s="79" customFormat="1" ht="15" customHeight="1">
      <c r="A206" s="252"/>
      <c r="B206" s="252"/>
      <c r="C206" s="252"/>
      <c r="D206" s="252"/>
      <c r="E206" s="252"/>
      <c r="F206" s="252"/>
      <c r="G206" s="252"/>
      <c r="H206" s="252"/>
      <c r="I206" s="238"/>
      <c r="J206"/>
    </row>
    <row r="207" spans="1:10" ht="15" customHeight="1">
      <c r="A207" s="238"/>
      <c r="B207" s="238"/>
      <c r="C207" s="238"/>
      <c r="D207" s="238"/>
      <c r="E207" s="238"/>
      <c r="F207" s="238"/>
      <c r="G207" s="238"/>
      <c r="H207" s="238"/>
      <c r="I207" s="238"/>
    </row>
    <row r="208" spans="1:10" ht="15" customHeight="1">
      <c r="A208" s="238"/>
      <c r="B208" s="238"/>
      <c r="C208" s="238"/>
      <c r="D208" s="238"/>
      <c r="E208" s="238"/>
      <c r="F208" s="238"/>
      <c r="G208" s="238"/>
      <c r="H208" s="238"/>
      <c r="I208" s="238"/>
    </row>
    <row r="209" spans="1:9" ht="15" customHeight="1">
      <c r="A209" s="238"/>
      <c r="B209" s="238"/>
      <c r="C209" s="238"/>
      <c r="D209" s="238"/>
      <c r="E209" s="238"/>
      <c r="F209" s="238"/>
      <c r="G209" s="238"/>
      <c r="H209" s="238"/>
      <c r="I209" s="238"/>
    </row>
    <row r="210" spans="1:9" ht="15" customHeight="1">
      <c r="A210" s="238"/>
      <c r="B210" s="238"/>
      <c r="C210" s="238"/>
      <c r="D210" s="238"/>
      <c r="E210" s="238"/>
      <c r="F210" s="238"/>
      <c r="G210" s="238"/>
      <c r="H210" s="238"/>
      <c r="I210" s="238"/>
    </row>
    <row r="211" spans="1:9" ht="15" customHeight="1">
      <c r="A211" s="238"/>
      <c r="B211" s="238"/>
      <c r="C211" s="238"/>
      <c r="D211" s="238"/>
      <c r="E211" s="238"/>
      <c r="F211" s="238"/>
      <c r="G211" s="238"/>
      <c r="H211" s="238"/>
      <c r="I211" s="238"/>
    </row>
    <row r="212" spans="1:9" ht="15" customHeight="1">
      <c r="A212" s="238"/>
      <c r="B212" s="238"/>
      <c r="C212" s="238"/>
      <c r="D212" s="238"/>
      <c r="E212" s="238"/>
      <c r="F212" s="238"/>
      <c r="G212" s="238"/>
      <c r="H212" s="238"/>
      <c r="I212" s="238"/>
    </row>
    <row r="213" spans="1:9" ht="15" customHeight="1">
      <c r="A213" s="238"/>
      <c r="B213" s="238"/>
      <c r="C213" s="238"/>
      <c r="D213" s="238"/>
      <c r="E213" s="238"/>
      <c r="F213" s="238"/>
      <c r="G213" s="238"/>
      <c r="H213" s="238"/>
      <c r="I213" s="238"/>
    </row>
    <row r="214" spans="1:9" ht="15" customHeight="1">
      <c r="A214" s="238"/>
      <c r="B214" s="238"/>
      <c r="C214" s="238"/>
      <c r="D214" s="238"/>
      <c r="E214" s="238"/>
      <c r="F214" s="238"/>
      <c r="G214" s="238"/>
      <c r="H214" s="238"/>
      <c r="I214" s="238"/>
    </row>
    <row r="215" spans="1:9" ht="15" customHeight="1">
      <c r="A215" s="238"/>
      <c r="B215" s="238"/>
      <c r="C215" s="238"/>
      <c r="D215" s="238"/>
      <c r="E215" s="238"/>
      <c r="F215" s="238"/>
      <c r="G215" s="238"/>
      <c r="H215" s="238"/>
      <c r="I215" s="238"/>
    </row>
    <row r="216" spans="1:9" ht="15" customHeight="1">
      <c r="A216" s="238"/>
      <c r="B216" s="238"/>
      <c r="C216" s="238"/>
      <c r="D216" s="238"/>
      <c r="E216" s="238"/>
      <c r="F216" s="238"/>
      <c r="G216" s="238"/>
      <c r="H216" s="238"/>
      <c r="I216" s="238"/>
    </row>
    <row r="217" spans="1:9" ht="15" customHeight="1">
      <c r="A217" s="238"/>
      <c r="B217" s="238"/>
      <c r="C217" s="238"/>
      <c r="D217" s="238"/>
      <c r="E217" s="238"/>
      <c r="F217" s="238"/>
      <c r="G217" s="238"/>
      <c r="H217" s="238"/>
      <c r="I217" s="238"/>
    </row>
    <row r="218" spans="1:9" ht="15" customHeight="1">
      <c r="A218" s="238"/>
      <c r="B218" s="238"/>
      <c r="C218" s="238"/>
      <c r="D218" s="238"/>
      <c r="E218" s="238"/>
      <c r="F218" s="238"/>
      <c r="G218" s="238"/>
      <c r="H218" s="238"/>
      <c r="I218" s="238"/>
    </row>
    <row r="219" spans="1:9" ht="15" customHeight="1">
      <c r="A219" s="238"/>
      <c r="B219" s="238"/>
      <c r="C219" s="238"/>
      <c r="D219" s="238"/>
      <c r="E219" s="238"/>
      <c r="F219" s="238"/>
      <c r="G219" s="238"/>
      <c r="H219" s="238"/>
      <c r="I219" s="238"/>
    </row>
    <row r="220" spans="1:9" ht="15" customHeight="1">
      <c r="A220" s="238"/>
      <c r="B220" s="238"/>
      <c r="C220" s="238"/>
      <c r="D220" s="238"/>
      <c r="E220" s="238"/>
      <c r="F220" s="238"/>
      <c r="G220" s="238"/>
      <c r="H220" s="238"/>
      <c r="I220" s="238"/>
    </row>
    <row r="221" spans="1:9" ht="15" customHeight="1">
      <c r="A221" s="238"/>
      <c r="B221" s="238"/>
      <c r="C221" s="238"/>
      <c r="D221" s="238"/>
      <c r="E221" s="238"/>
      <c r="F221" s="238"/>
      <c r="G221" s="238"/>
      <c r="H221" s="238"/>
      <c r="I221" s="238"/>
    </row>
    <row r="222" spans="1:9" ht="15" customHeight="1">
      <c r="A222" s="238"/>
      <c r="B222" s="238"/>
      <c r="C222" s="238"/>
      <c r="D222" s="238"/>
      <c r="E222" s="238"/>
      <c r="F222" s="238"/>
      <c r="G222" s="238"/>
      <c r="H222" s="238"/>
      <c r="I222" s="238"/>
    </row>
    <row r="223" spans="1:9" ht="15" customHeight="1">
      <c r="A223" s="238"/>
      <c r="B223" s="238"/>
      <c r="C223" s="238"/>
      <c r="D223" s="238"/>
      <c r="E223" s="238"/>
      <c r="F223" s="238"/>
      <c r="G223" s="238"/>
      <c r="H223" s="238"/>
      <c r="I223" s="238"/>
    </row>
    <row r="224" spans="1:9" ht="15" customHeight="1">
      <c r="A224" s="238"/>
      <c r="B224" s="238"/>
      <c r="C224" s="238"/>
      <c r="D224" s="238"/>
      <c r="E224" s="238"/>
      <c r="F224" s="238"/>
      <c r="G224" s="238"/>
      <c r="H224" s="238"/>
      <c r="I224" s="238"/>
    </row>
    <row r="225" spans="1:9" ht="15" customHeight="1">
      <c r="A225" s="238"/>
      <c r="B225" s="238"/>
      <c r="C225" s="238"/>
      <c r="D225" s="238"/>
      <c r="E225" s="238"/>
      <c r="F225" s="238"/>
      <c r="G225" s="238"/>
      <c r="H225" s="238"/>
      <c r="I225" s="238"/>
    </row>
    <row r="226" spans="1:9" ht="15" customHeight="1">
      <c r="A226" s="238"/>
      <c r="B226" s="238"/>
      <c r="C226" s="238"/>
      <c r="D226" s="238"/>
      <c r="E226" s="238"/>
      <c r="F226" s="238"/>
      <c r="G226" s="238"/>
      <c r="H226" s="238"/>
      <c r="I226" s="238"/>
    </row>
    <row r="227" spans="1:9" ht="15" customHeight="1">
      <c r="A227" s="238"/>
      <c r="B227" s="238"/>
      <c r="C227" s="238"/>
      <c r="D227" s="238"/>
      <c r="E227" s="238"/>
      <c r="F227" s="238"/>
      <c r="G227" s="238"/>
      <c r="H227" s="238"/>
      <c r="I227" s="238"/>
    </row>
    <row r="228" spans="1:9" ht="15" customHeight="1">
      <c r="A228" s="238"/>
      <c r="B228" s="238"/>
      <c r="C228" s="238"/>
      <c r="D228" s="238"/>
      <c r="E228" s="238"/>
      <c r="F228" s="238"/>
      <c r="G228" s="238"/>
      <c r="H228" s="238"/>
      <c r="I228" s="238"/>
    </row>
    <row r="229" spans="1:9" ht="15" customHeight="1">
      <c r="A229" s="238"/>
      <c r="B229" s="238"/>
      <c r="C229" s="238"/>
      <c r="D229" s="238"/>
      <c r="E229" s="238"/>
      <c r="F229" s="238"/>
      <c r="G229" s="238"/>
      <c r="H229" s="238"/>
      <c r="I229" s="238"/>
    </row>
    <row r="230" spans="1:9" ht="15" customHeight="1">
      <c r="A230" s="238"/>
      <c r="B230" s="238"/>
      <c r="C230" s="238"/>
      <c r="D230" s="238"/>
      <c r="E230" s="238"/>
      <c r="F230" s="238"/>
      <c r="G230" s="238"/>
      <c r="H230" s="238"/>
      <c r="I230" s="238"/>
    </row>
    <row r="231" spans="1:9" ht="15" customHeight="1">
      <c r="A231" s="238"/>
      <c r="B231" s="238"/>
      <c r="C231" s="238"/>
      <c r="D231" s="238"/>
      <c r="E231" s="238"/>
      <c r="F231" s="238"/>
      <c r="G231" s="238"/>
      <c r="H231" s="238"/>
      <c r="I231" s="238"/>
    </row>
    <row r="232" spans="1:9" ht="15" customHeight="1">
      <c r="A232" s="238"/>
      <c r="B232" s="238"/>
      <c r="C232" s="238"/>
      <c r="D232" s="238"/>
      <c r="E232" s="238"/>
      <c r="F232" s="238"/>
      <c r="G232" s="238"/>
      <c r="H232" s="238"/>
      <c r="I232" s="238"/>
    </row>
    <row r="233" spans="1:9" ht="15" customHeight="1">
      <c r="A233" s="238"/>
      <c r="B233" s="238"/>
      <c r="C233" s="238"/>
      <c r="D233" s="238"/>
      <c r="E233" s="238"/>
      <c r="F233" s="238"/>
      <c r="G233" s="238"/>
      <c r="H233" s="238"/>
      <c r="I233" s="238"/>
    </row>
    <row r="234" spans="1:9" ht="15" customHeight="1">
      <c r="A234" s="238"/>
      <c r="B234" s="238"/>
      <c r="C234" s="238"/>
      <c r="D234" s="238"/>
      <c r="E234" s="238"/>
      <c r="F234" s="238"/>
      <c r="G234" s="238"/>
      <c r="H234" s="238"/>
      <c r="I234" s="238"/>
    </row>
    <row r="235" spans="1:9" ht="15" customHeight="1">
      <c r="A235" s="238"/>
      <c r="B235" s="238"/>
      <c r="C235" s="238"/>
      <c r="D235" s="238"/>
      <c r="E235" s="238"/>
      <c r="F235" s="238"/>
      <c r="G235" s="238"/>
      <c r="H235" s="238"/>
      <c r="I235" s="238"/>
    </row>
    <row r="236" spans="1:9" ht="15" customHeight="1">
      <c r="A236" s="238"/>
      <c r="B236" s="238"/>
      <c r="C236" s="238"/>
      <c r="D236" s="238"/>
      <c r="E236" s="238"/>
      <c r="F236" s="238"/>
      <c r="G236" s="238"/>
      <c r="H236" s="238"/>
      <c r="I236" s="238"/>
    </row>
    <row r="237" spans="1:9" ht="15" customHeight="1">
      <c r="A237" s="238"/>
      <c r="B237" s="238"/>
      <c r="C237" s="238"/>
      <c r="D237" s="238"/>
      <c r="E237" s="238"/>
      <c r="F237" s="238"/>
      <c r="G237" s="238"/>
      <c r="H237" s="238"/>
      <c r="I237" s="238"/>
    </row>
    <row r="238" spans="1:9" ht="15" customHeight="1">
      <c r="A238" s="238"/>
      <c r="B238" s="238"/>
      <c r="C238" s="238"/>
      <c r="D238" s="238"/>
      <c r="E238" s="238"/>
      <c r="F238" s="238"/>
      <c r="G238" s="238"/>
      <c r="H238" s="238"/>
      <c r="I238" s="238"/>
    </row>
    <row r="239" spans="1:9" ht="15" customHeight="1">
      <c r="A239" s="238"/>
      <c r="B239" s="238"/>
      <c r="C239" s="238"/>
      <c r="D239" s="238"/>
      <c r="E239" s="238"/>
      <c r="F239" s="238"/>
      <c r="G239" s="238"/>
      <c r="H239" s="238"/>
      <c r="I239" s="238"/>
    </row>
    <row r="240" spans="1:9" ht="15" customHeight="1">
      <c r="A240" s="238"/>
      <c r="B240" s="238"/>
      <c r="C240" s="238"/>
      <c r="D240" s="238"/>
      <c r="E240" s="238"/>
      <c r="F240" s="238"/>
      <c r="G240" s="238"/>
      <c r="H240" s="238"/>
      <c r="I240" s="238"/>
    </row>
    <row r="241" spans="1:9" ht="15" customHeight="1">
      <c r="A241" s="238"/>
      <c r="B241" s="238"/>
      <c r="C241" s="238"/>
      <c r="D241" s="238"/>
      <c r="E241" s="238"/>
      <c r="F241" s="238"/>
      <c r="G241" s="238"/>
      <c r="H241" s="238"/>
      <c r="I241" s="238"/>
    </row>
    <row r="242" spans="1:9" ht="15" customHeight="1">
      <c r="A242" s="238"/>
      <c r="B242" s="238"/>
      <c r="C242" s="238"/>
      <c r="D242" s="238"/>
      <c r="E242" s="238"/>
      <c r="F242" s="238"/>
      <c r="G242" s="238"/>
      <c r="H242" s="238"/>
      <c r="I242" s="238"/>
    </row>
    <row r="243" spans="1:9" ht="15" customHeight="1">
      <c r="A243" s="238"/>
      <c r="B243" s="238"/>
      <c r="C243" s="238"/>
      <c r="D243" s="238"/>
      <c r="E243" s="238"/>
      <c r="F243" s="238"/>
      <c r="G243" s="238"/>
      <c r="H243" s="238"/>
      <c r="I243" s="238"/>
    </row>
    <row r="244" spans="1:9" ht="15" customHeight="1">
      <c r="A244" s="238"/>
      <c r="B244" s="238"/>
      <c r="C244" s="238"/>
      <c r="D244" s="238"/>
      <c r="E244" s="238"/>
      <c r="F244" s="238"/>
      <c r="G244" s="238"/>
      <c r="H244" s="238"/>
      <c r="I244" s="238"/>
    </row>
    <row r="245" spans="1:9" ht="15" customHeight="1">
      <c r="A245" s="238"/>
      <c r="B245" s="238"/>
      <c r="C245" s="238"/>
      <c r="D245" s="238"/>
      <c r="E245" s="238"/>
      <c r="F245" s="238"/>
      <c r="G245" s="238"/>
      <c r="H245" s="238"/>
      <c r="I245" s="238"/>
    </row>
    <row r="246" spans="1:9" ht="15" customHeight="1">
      <c r="A246" s="238"/>
      <c r="B246" s="238"/>
      <c r="C246" s="238"/>
      <c r="D246" s="238"/>
      <c r="E246" s="238"/>
      <c r="F246" s="238"/>
      <c r="G246" s="238"/>
      <c r="H246" s="238"/>
      <c r="I246" s="238"/>
    </row>
    <row r="247" spans="1:9" ht="15" customHeight="1">
      <c r="A247" s="238"/>
      <c r="B247" s="238"/>
      <c r="C247" s="238"/>
      <c r="D247" s="238"/>
      <c r="E247" s="238"/>
      <c r="F247" s="238"/>
      <c r="G247" s="238"/>
      <c r="H247" s="238"/>
      <c r="I247" s="238"/>
    </row>
    <row r="248" spans="1:9" ht="15" customHeight="1">
      <c r="A248" s="238"/>
      <c r="B248" s="238"/>
      <c r="C248" s="238"/>
      <c r="D248" s="238"/>
      <c r="E248" s="238"/>
      <c r="F248" s="238"/>
      <c r="G248" s="238"/>
      <c r="H248" s="238"/>
      <c r="I248" s="238"/>
    </row>
    <row r="249" spans="1:9" ht="15" customHeight="1">
      <c r="A249" s="238"/>
      <c r="B249" s="238"/>
      <c r="C249" s="238"/>
      <c r="D249" s="238"/>
      <c r="E249" s="238"/>
      <c r="F249" s="238"/>
      <c r="G249" s="238"/>
      <c r="H249" s="238"/>
      <c r="I249" s="238"/>
    </row>
    <row r="250" spans="1:9" ht="15" customHeight="1">
      <c r="A250" s="238"/>
      <c r="B250" s="238"/>
      <c r="C250" s="238"/>
      <c r="D250" s="238"/>
      <c r="E250" s="238"/>
      <c r="F250" s="238"/>
      <c r="G250" s="238"/>
      <c r="H250" s="238"/>
      <c r="I250" s="238"/>
    </row>
    <row r="251" spans="1:9" ht="15" customHeight="1">
      <c r="A251" s="238"/>
      <c r="B251" s="238"/>
      <c r="C251" s="238"/>
      <c r="D251" s="238"/>
      <c r="E251" s="238"/>
      <c r="F251" s="238"/>
      <c r="G251" s="238"/>
      <c r="H251" s="238"/>
      <c r="I251" s="238"/>
    </row>
    <row r="252" spans="1:9" ht="15" customHeight="1">
      <c r="A252" s="238"/>
      <c r="B252" s="238"/>
      <c r="C252" s="238"/>
      <c r="D252" s="238"/>
      <c r="E252" s="238"/>
      <c r="F252" s="238"/>
      <c r="G252" s="238"/>
      <c r="H252" s="238"/>
      <c r="I252" s="238"/>
    </row>
    <row r="253" spans="1:9" ht="15" customHeight="1">
      <c r="A253" s="238"/>
      <c r="B253" s="238"/>
      <c r="C253" s="238"/>
      <c r="D253" s="238"/>
      <c r="E253" s="238"/>
      <c r="F253" s="238"/>
      <c r="G253" s="238"/>
      <c r="H253" s="238"/>
      <c r="I253" s="238"/>
    </row>
    <row r="254" spans="1:9" ht="15" customHeight="1">
      <c r="A254" s="238"/>
      <c r="B254" s="238"/>
      <c r="C254" s="238"/>
      <c r="D254" s="238"/>
      <c r="E254" s="238"/>
      <c r="F254" s="238"/>
      <c r="G254" s="238"/>
      <c r="H254" s="238"/>
      <c r="I254" s="238"/>
    </row>
    <row r="255" spans="1:9" ht="15" customHeight="1">
      <c r="A255" s="238"/>
      <c r="B255" s="238"/>
      <c r="C255" s="238"/>
      <c r="D255" s="238"/>
      <c r="E255" s="238"/>
      <c r="F255" s="238"/>
      <c r="G255" s="238"/>
      <c r="H255" s="238"/>
      <c r="I255" s="238"/>
    </row>
    <row r="256" spans="1:9" ht="15" customHeight="1">
      <c r="A256" s="238"/>
      <c r="B256" s="238"/>
      <c r="C256" s="238"/>
      <c r="D256" s="238"/>
      <c r="E256" s="238"/>
      <c r="F256" s="238"/>
      <c r="G256" s="238"/>
      <c r="H256" s="238"/>
      <c r="I256" s="238"/>
    </row>
    <row r="257" spans="1:9" ht="15" customHeight="1">
      <c r="A257" s="238"/>
      <c r="B257" s="238"/>
      <c r="C257" s="238"/>
      <c r="D257" s="238"/>
      <c r="E257" s="238"/>
      <c r="F257" s="238"/>
      <c r="G257" s="238"/>
      <c r="H257" s="238"/>
      <c r="I257" s="238"/>
    </row>
    <row r="258" spans="1:9" ht="15" customHeight="1">
      <c r="A258" s="238"/>
      <c r="B258" s="238"/>
      <c r="C258" s="238"/>
      <c r="D258" s="238"/>
      <c r="E258" s="238"/>
      <c r="F258" s="238"/>
      <c r="G258" s="238"/>
      <c r="H258" s="238"/>
      <c r="I258" s="238"/>
    </row>
    <row r="259" spans="1:9" ht="15" customHeight="1">
      <c r="A259" s="238"/>
      <c r="B259" s="238"/>
      <c r="C259" s="238"/>
      <c r="D259" s="238"/>
      <c r="E259" s="238"/>
      <c r="F259" s="238"/>
      <c r="G259" s="238"/>
      <c r="H259" s="238"/>
      <c r="I259" s="238"/>
    </row>
    <row r="260" spans="1:9" ht="15" customHeight="1">
      <c r="A260" s="238"/>
      <c r="B260" s="238"/>
      <c r="C260" s="238"/>
      <c r="D260" s="238"/>
      <c r="E260" s="238"/>
      <c r="F260" s="238"/>
      <c r="G260" s="238"/>
      <c r="H260" s="238"/>
      <c r="I260" s="238"/>
    </row>
    <row r="261" spans="1:9" ht="15" customHeight="1">
      <c r="A261" s="238"/>
      <c r="B261" s="238"/>
      <c r="C261" s="238"/>
      <c r="D261" s="238"/>
      <c r="E261" s="238"/>
      <c r="F261" s="238"/>
      <c r="G261" s="238"/>
      <c r="H261" s="238"/>
      <c r="I261" s="238"/>
    </row>
    <row r="262" spans="1:9" ht="15" customHeight="1">
      <c r="A262" s="238"/>
      <c r="B262" s="238"/>
      <c r="C262" s="238"/>
      <c r="D262" s="238"/>
      <c r="E262" s="238"/>
      <c r="F262" s="238"/>
      <c r="G262" s="238"/>
      <c r="H262" s="238"/>
      <c r="I262" s="238"/>
    </row>
    <row r="263" spans="1:9" ht="15" customHeight="1">
      <c r="A263" s="238"/>
      <c r="B263" s="238"/>
      <c r="C263" s="238"/>
      <c r="D263" s="238"/>
      <c r="E263" s="238"/>
      <c r="F263" s="238"/>
      <c r="G263" s="238"/>
      <c r="H263" s="238"/>
      <c r="I263" s="238"/>
    </row>
    <row r="264" spans="1:9" ht="15" customHeight="1">
      <c r="A264" s="238"/>
      <c r="B264" s="238"/>
      <c r="C264" s="238"/>
      <c r="D264" s="238"/>
      <c r="E264" s="238"/>
      <c r="F264" s="238"/>
      <c r="G264" s="238"/>
      <c r="H264" s="238"/>
      <c r="I264" s="238"/>
    </row>
    <row r="265" spans="1:9" ht="15" customHeight="1">
      <c r="A265" s="238"/>
      <c r="B265" s="238"/>
      <c r="C265" s="238"/>
      <c r="D265" s="238"/>
      <c r="E265" s="238"/>
      <c r="F265" s="238"/>
      <c r="G265" s="238"/>
      <c r="H265" s="238"/>
      <c r="I265" s="238"/>
    </row>
    <row r="266" spans="1:9" ht="15" customHeight="1">
      <c r="A266" s="238"/>
      <c r="B266" s="238"/>
      <c r="C266" s="238"/>
      <c r="D266" s="238"/>
      <c r="E266" s="238"/>
      <c r="F266" s="238"/>
      <c r="G266" s="238"/>
      <c r="H266" s="238"/>
      <c r="I266" s="238"/>
    </row>
    <row r="267" spans="1:9" ht="15" customHeight="1">
      <c r="A267" s="238"/>
      <c r="B267" s="238"/>
      <c r="C267" s="238"/>
      <c r="D267" s="238"/>
      <c r="E267" s="238"/>
      <c r="F267" s="238"/>
      <c r="G267" s="238"/>
      <c r="H267" s="238"/>
      <c r="I267" s="238"/>
    </row>
    <row r="268" spans="1:9" ht="15" customHeight="1">
      <c r="A268" s="238"/>
      <c r="B268" s="238"/>
      <c r="C268" s="238"/>
      <c r="D268" s="238"/>
      <c r="E268" s="238"/>
      <c r="F268" s="238"/>
      <c r="G268" s="238"/>
      <c r="H268" s="238"/>
      <c r="I268" s="238"/>
    </row>
    <row r="269" spans="1:9" ht="15" customHeight="1">
      <c r="A269" s="238"/>
      <c r="B269" s="238"/>
      <c r="C269" s="238"/>
      <c r="D269" s="238"/>
      <c r="E269" s="238"/>
      <c r="F269" s="238"/>
      <c r="G269" s="238"/>
      <c r="H269" s="238"/>
      <c r="I269" s="238"/>
    </row>
    <row r="270" spans="1:9" ht="15" customHeight="1">
      <c r="A270" s="238"/>
      <c r="B270" s="238"/>
      <c r="C270" s="238"/>
      <c r="D270" s="238"/>
      <c r="E270" s="238"/>
      <c r="F270" s="238"/>
      <c r="G270" s="238"/>
      <c r="H270" s="238"/>
      <c r="I270" s="238"/>
    </row>
    <row r="271" spans="1:9" ht="15" customHeight="1">
      <c r="A271" s="238"/>
      <c r="B271" s="238"/>
      <c r="C271" s="238"/>
      <c r="D271" s="238"/>
      <c r="E271" s="238"/>
      <c r="F271" s="238"/>
      <c r="G271" s="238"/>
      <c r="H271" s="238"/>
      <c r="I271" s="238"/>
    </row>
    <row r="272" spans="1:9" ht="15" customHeight="1">
      <c r="A272" s="238"/>
      <c r="B272" s="238"/>
      <c r="C272" s="238"/>
      <c r="D272" s="238"/>
      <c r="E272" s="238"/>
      <c r="F272" s="238"/>
      <c r="G272" s="238"/>
      <c r="H272" s="238"/>
      <c r="I272" s="238"/>
    </row>
    <row r="273" spans="1:9" ht="15" customHeight="1">
      <c r="A273" s="238"/>
      <c r="B273" s="238"/>
      <c r="C273" s="238"/>
      <c r="D273" s="238"/>
      <c r="E273" s="238"/>
      <c r="F273" s="238"/>
      <c r="G273" s="238"/>
      <c r="H273" s="238"/>
      <c r="I273" s="238"/>
    </row>
    <row r="274" spans="1:9" ht="15" customHeight="1">
      <c r="A274" s="238"/>
      <c r="B274" s="238"/>
      <c r="C274" s="238"/>
      <c r="D274" s="238"/>
      <c r="E274" s="238"/>
      <c r="F274" s="238"/>
      <c r="G274" s="238"/>
      <c r="H274" s="238"/>
      <c r="I274" s="238"/>
    </row>
    <row r="275" spans="1:9" ht="15" customHeight="1">
      <c r="A275" s="238"/>
      <c r="B275" s="238"/>
      <c r="C275" s="238"/>
      <c r="D275" s="238"/>
      <c r="E275" s="238"/>
      <c r="F275" s="238"/>
      <c r="G275" s="238"/>
      <c r="H275" s="238"/>
      <c r="I275" s="238"/>
    </row>
    <row r="276" spans="1:9" ht="15" customHeight="1">
      <c r="A276" s="238"/>
      <c r="B276" s="238"/>
      <c r="C276" s="238"/>
      <c r="D276" s="238"/>
      <c r="E276" s="238"/>
      <c r="F276" s="238"/>
      <c r="G276" s="238"/>
      <c r="H276" s="238"/>
      <c r="I276" s="238"/>
    </row>
    <row r="277" spans="1:9" ht="15" customHeight="1">
      <c r="A277" s="238"/>
      <c r="B277" s="238"/>
      <c r="C277" s="238"/>
      <c r="D277" s="238"/>
      <c r="E277" s="238"/>
      <c r="F277" s="238"/>
      <c r="G277" s="238"/>
      <c r="H277" s="238"/>
      <c r="I277" s="238"/>
    </row>
    <row r="278" spans="1:9" ht="15" customHeight="1">
      <c r="A278" s="238"/>
      <c r="B278" s="238"/>
      <c r="C278" s="238"/>
      <c r="D278" s="238"/>
      <c r="E278" s="238"/>
      <c r="F278" s="238"/>
      <c r="G278" s="238"/>
      <c r="H278" s="238"/>
      <c r="I278" s="238"/>
    </row>
    <row r="279" spans="1:9" ht="15" customHeight="1">
      <c r="A279" s="238"/>
      <c r="B279" s="238"/>
      <c r="C279" s="238"/>
      <c r="D279" s="238"/>
      <c r="E279" s="238"/>
      <c r="F279" s="238"/>
      <c r="G279" s="238"/>
      <c r="H279" s="238"/>
      <c r="I279" s="238"/>
    </row>
    <row r="280" spans="1:9" ht="15" customHeight="1">
      <c r="A280" s="238"/>
      <c r="B280" s="238"/>
      <c r="C280" s="238"/>
      <c r="D280" s="238"/>
      <c r="E280" s="238"/>
      <c r="F280" s="238"/>
      <c r="G280" s="238"/>
      <c r="H280" s="238"/>
      <c r="I280" s="238"/>
    </row>
    <row r="281" spans="1:9" ht="15" customHeight="1">
      <c r="A281" s="238"/>
      <c r="B281" s="238"/>
      <c r="C281" s="238"/>
      <c r="D281" s="238"/>
      <c r="E281" s="238"/>
      <c r="F281" s="238"/>
      <c r="G281" s="238"/>
      <c r="H281" s="238"/>
      <c r="I281" s="238"/>
    </row>
    <row r="282" spans="1:9" ht="15" customHeight="1">
      <c r="A282" s="238"/>
      <c r="B282" s="238"/>
      <c r="C282" s="238"/>
      <c r="D282" s="238"/>
      <c r="E282" s="238"/>
      <c r="F282" s="238"/>
      <c r="G282" s="238"/>
      <c r="H282" s="238"/>
      <c r="I282" s="238"/>
    </row>
    <row r="283" spans="1:9" ht="15" customHeight="1">
      <c r="A283" s="238"/>
      <c r="B283" s="238"/>
      <c r="C283" s="238"/>
      <c r="D283" s="238"/>
      <c r="E283" s="238"/>
      <c r="F283" s="238"/>
      <c r="G283" s="238"/>
      <c r="H283" s="238"/>
      <c r="I283" s="238"/>
    </row>
    <row r="284" spans="1:9" ht="15" customHeight="1">
      <c r="A284" s="238"/>
      <c r="B284" s="238"/>
      <c r="C284" s="238"/>
      <c r="D284" s="238"/>
      <c r="E284" s="238"/>
      <c r="F284" s="238"/>
      <c r="G284" s="238"/>
      <c r="H284" s="238"/>
      <c r="I284" s="238"/>
    </row>
    <row r="285" spans="1:9" ht="15" customHeight="1">
      <c r="A285" s="238"/>
      <c r="B285" s="238"/>
      <c r="C285" s="238"/>
      <c r="D285" s="238"/>
      <c r="E285" s="238"/>
      <c r="F285" s="238"/>
      <c r="G285" s="238"/>
      <c r="H285" s="238"/>
      <c r="I285" s="238"/>
    </row>
    <row r="286" spans="1:9" ht="15" customHeight="1">
      <c r="A286" s="238"/>
      <c r="B286" s="238"/>
      <c r="C286" s="238"/>
      <c r="D286" s="238"/>
      <c r="E286" s="238"/>
      <c r="F286" s="238"/>
      <c r="G286" s="238"/>
      <c r="H286" s="238"/>
      <c r="I286" s="238"/>
    </row>
    <row r="287" spans="1:9" ht="15" customHeight="1">
      <c r="A287" s="238"/>
      <c r="B287" s="238"/>
      <c r="C287" s="238"/>
      <c r="D287" s="238"/>
      <c r="E287" s="238"/>
      <c r="F287" s="238"/>
      <c r="G287" s="238"/>
      <c r="H287" s="238"/>
      <c r="I287" s="238"/>
    </row>
    <row r="288" spans="1:9" ht="15" customHeight="1">
      <c r="A288" s="238"/>
      <c r="B288" s="238"/>
      <c r="C288" s="238"/>
      <c r="D288" s="238"/>
      <c r="E288" s="238"/>
      <c r="F288" s="238"/>
      <c r="G288" s="238"/>
      <c r="H288" s="238"/>
      <c r="I288" s="238"/>
    </row>
    <row r="289" spans="1:9" ht="15" customHeight="1">
      <c r="A289" s="238"/>
      <c r="B289" s="238"/>
      <c r="C289" s="238"/>
      <c r="D289" s="238"/>
      <c r="E289" s="238"/>
      <c r="F289" s="238"/>
      <c r="G289" s="238"/>
      <c r="H289" s="238"/>
      <c r="I289" s="238"/>
    </row>
    <row r="290" spans="1:9" ht="15" customHeight="1">
      <c r="A290" s="238"/>
      <c r="B290" s="238"/>
      <c r="C290" s="238"/>
      <c r="D290" s="238"/>
      <c r="E290" s="238"/>
      <c r="F290" s="238"/>
      <c r="G290" s="238"/>
      <c r="H290" s="238"/>
      <c r="I290" s="238"/>
    </row>
    <row r="291" spans="1:9" ht="15" customHeight="1">
      <c r="A291" s="238"/>
      <c r="B291" s="238"/>
      <c r="C291" s="238"/>
      <c r="D291" s="238"/>
      <c r="E291" s="238"/>
      <c r="F291" s="238"/>
      <c r="G291" s="238"/>
      <c r="H291" s="238"/>
      <c r="I291" s="238"/>
    </row>
    <row r="292" spans="1:9" ht="15" customHeight="1">
      <c r="A292" s="238"/>
      <c r="B292" s="238"/>
      <c r="C292" s="238"/>
      <c r="D292" s="238"/>
      <c r="E292" s="238"/>
      <c r="F292" s="238"/>
      <c r="G292" s="238"/>
      <c r="H292" s="238"/>
      <c r="I292" s="238"/>
    </row>
    <row r="293" spans="1:9" ht="15" customHeight="1">
      <c r="A293" s="238"/>
      <c r="B293" s="238"/>
      <c r="C293" s="238"/>
      <c r="D293" s="238"/>
      <c r="E293" s="238"/>
      <c r="F293" s="238"/>
      <c r="G293" s="238"/>
      <c r="H293" s="238"/>
      <c r="I293" s="238"/>
    </row>
    <row r="294" spans="1:9" ht="15" customHeight="1">
      <c r="A294" s="238"/>
      <c r="B294" s="238"/>
      <c r="C294" s="238"/>
      <c r="D294" s="238"/>
      <c r="E294" s="238"/>
      <c r="F294" s="238"/>
      <c r="G294" s="238"/>
      <c r="H294" s="238"/>
      <c r="I294" s="238"/>
    </row>
    <row r="295" spans="1:9" ht="15" customHeight="1">
      <c r="A295" s="238"/>
      <c r="B295" s="238"/>
      <c r="C295" s="238"/>
      <c r="D295" s="238"/>
      <c r="E295" s="238"/>
      <c r="F295" s="238"/>
      <c r="G295" s="238"/>
      <c r="H295" s="238"/>
      <c r="I295" s="238"/>
    </row>
    <row r="296" spans="1:9" ht="15" customHeight="1">
      <c r="A296" s="238"/>
      <c r="B296" s="238"/>
      <c r="C296" s="238"/>
      <c r="D296" s="238"/>
      <c r="E296" s="238"/>
      <c r="F296" s="238"/>
      <c r="G296" s="238"/>
      <c r="H296" s="238"/>
      <c r="I296" s="238"/>
    </row>
    <row r="297" spans="1:9" ht="15" customHeight="1">
      <c r="A297" s="238"/>
      <c r="B297" s="238"/>
      <c r="C297" s="238"/>
      <c r="D297" s="238"/>
      <c r="E297" s="238"/>
      <c r="F297" s="238"/>
      <c r="G297" s="238"/>
      <c r="H297" s="238"/>
      <c r="I297" s="238"/>
    </row>
    <row r="298" spans="1:9" ht="15" customHeight="1">
      <c r="A298" s="238"/>
      <c r="B298" s="238"/>
      <c r="C298" s="238"/>
      <c r="D298" s="238"/>
      <c r="E298" s="238"/>
      <c r="F298" s="238"/>
      <c r="G298" s="238"/>
      <c r="H298" s="238"/>
      <c r="I298" s="238"/>
    </row>
    <row r="299" spans="1:9" ht="15" customHeight="1">
      <c r="A299" s="238"/>
      <c r="B299" s="238"/>
      <c r="C299" s="238"/>
      <c r="D299" s="238"/>
      <c r="E299" s="238"/>
      <c r="F299" s="238"/>
      <c r="G299" s="238"/>
      <c r="H299" s="238"/>
      <c r="I299" s="238"/>
    </row>
    <row r="300" spans="1:9" ht="15" customHeight="1">
      <c r="A300" s="238"/>
      <c r="B300" s="238"/>
      <c r="C300" s="238"/>
      <c r="D300" s="238"/>
      <c r="E300" s="238"/>
      <c r="F300" s="238"/>
      <c r="G300" s="238"/>
      <c r="H300" s="238"/>
      <c r="I300" s="238"/>
    </row>
    <row r="301" spans="1:9" ht="15" customHeight="1">
      <c r="A301" s="238"/>
      <c r="B301" s="238"/>
      <c r="C301" s="238"/>
      <c r="D301" s="238"/>
      <c r="E301" s="238"/>
      <c r="F301" s="238"/>
      <c r="G301" s="238"/>
      <c r="H301" s="238"/>
      <c r="I301" s="238"/>
    </row>
    <row r="302" spans="1:9" ht="15" customHeight="1">
      <c r="A302" s="238"/>
      <c r="B302" s="238"/>
      <c r="C302" s="238"/>
      <c r="D302" s="238"/>
      <c r="E302" s="238"/>
      <c r="F302" s="238"/>
      <c r="G302" s="238"/>
      <c r="H302" s="238"/>
      <c r="I302" s="238"/>
    </row>
    <row r="303" spans="1:9" ht="15" customHeight="1">
      <c r="A303" s="238"/>
      <c r="B303" s="238"/>
      <c r="C303" s="238"/>
      <c r="D303" s="238"/>
      <c r="E303" s="238"/>
      <c r="F303" s="238"/>
      <c r="G303" s="238"/>
      <c r="H303" s="238"/>
      <c r="I303" s="238"/>
    </row>
    <row r="304" spans="1:9" ht="15" customHeight="1">
      <c r="A304" s="238"/>
      <c r="B304" s="238"/>
      <c r="C304" s="238"/>
      <c r="D304" s="238"/>
      <c r="E304" s="238"/>
      <c r="F304" s="238"/>
      <c r="G304" s="238"/>
      <c r="H304" s="238"/>
      <c r="I304" s="238"/>
    </row>
    <row r="305" spans="1:9" ht="15" customHeight="1">
      <c r="A305" s="238"/>
      <c r="B305" s="238"/>
      <c r="C305" s="238"/>
      <c r="D305" s="238"/>
      <c r="E305" s="238"/>
      <c r="F305" s="238"/>
      <c r="G305" s="238"/>
      <c r="H305" s="238"/>
      <c r="I305" s="238"/>
    </row>
    <row r="306" spans="1:9" ht="15" customHeight="1">
      <c r="A306" s="238"/>
      <c r="B306" s="238"/>
      <c r="C306" s="238"/>
      <c r="D306" s="238"/>
      <c r="E306" s="238"/>
      <c r="F306" s="238"/>
      <c r="G306" s="238"/>
      <c r="H306" s="238"/>
      <c r="I306" s="238"/>
    </row>
    <row r="307" spans="1:9" ht="15" customHeight="1">
      <c r="A307" s="238"/>
      <c r="B307" s="238"/>
      <c r="C307" s="238"/>
      <c r="D307" s="238"/>
      <c r="E307" s="238"/>
      <c r="F307" s="238"/>
      <c r="G307" s="238"/>
      <c r="H307" s="238"/>
      <c r="I307" s="238"/>
    </row>
    <row r="308" spans="1:9" ht="15" customHeight="1">
      <c r="A308" s="238"/>
      <c r="B308" s="238"/>
      <c r="C308" s="238"/>
      <c r="D308" s="238"/>
      <c r="E308" s="238"/>
      <c r="F308" s="238"/>
      <c r="G308" s="238"/>
      <c r="H308" s="238"/>
      <c r="I308" s="238"/>
    </row>
    <row r="309" spans="1:9" ht="15" customHeight="1">
      <c r="A309" s="238"/>
      <c r="B309" s="238"/>
      <c r="C309" s="238"/>
      <c r="D309" s="238"/>
      <c r="E309" s="238"/>
      <c r="F309" s="238"/>
      <c r="G309" s="238"/>
      <c r="H309" s="238"/>
      <c r="I309" s="238"/>
    </row>
    <row r="310" spans="1:9" ht="15" customHeight="1">
      <c r="A310" s="238"/>
      <c r="B310" s="238"/>
      <c r="C310" s="238"/>
      <c r="D310" s="238"/>
      <c r="E310" s="238"/>
      <c r="F310" s="238"/>
      <c r="G310" s="238"/>
      <c r="H310" s="238"/>
      <c r="I310" s="238"/>
    </row>
    <row r="311" spans="1:9" ht="15" customHeight="1">
      <c r="A311" s="238"/>
      <c r="B311" s="238"/>
      <c r="C311" s="238"/>
      <c r="D311" s="238"/>
      <c r="E311" s="238"/>
      <c r="F311" s="238"/>
      <c r="G311" s="238"/>
      <c r="H311" s="238"/>
      <c r="I311" s="238"/>
    </row>
    <row r="312" spans="1:9" ht="15" customHeight="1">
      <c r="A312" s="238"/>
      <c r="B312" s="238"/>
      <c r="C312" s="238"/>
      <c r="D312" s="238"/>
      <c r="E312" s="238"/>
      <c r="F312" s="238"/>
      <c r="G312" s="238"/>
      <c r="H312" s="238"/>
      <c r="I312" s="238"/>
    </row>
    <row r="313" spans="1:9" ht="15" customHeight="1">
      <c r="A313" s="238"/>
      <c r="B313" s="238"/>
      <c r="C313" s="238"/>
      <c r="D313" s="238"/>
      <c r="E313" s="238"/>
      <c r="F313" s="238"/>
      <c r="G313" s="238"/>
      <c r="H313" s="238"/>
      <c r="I313" s="238"/>
    </row>
    <row r="314" spans="1:9" ht="15" customHeight="1">
      <c r="A314" s="238"/>
      <c r="B314" s="238"/>
      <c r="C314" s="238"/>
      <c r="D314" s="238"/>
      <c r="E314" s="238"/>
      <c r="F314" s="238"/>
      <c r="G314" s="238"/>
      <c r="H314" s="238"/>
      <c r="I314" s="238"/>
    </row>
    <row r="315" spans="1:9" ht="15" customHeight="1">
      <c r="A315" s="238"/>
      <c r="B315" s="238"/>
      <c r="C315" s="238"/>
      <c r="D315" s="238"/>
      <c r="E315" s="238"/>
      <c r="F315" s="238"/>
      <c r="G315" s="238"/>
      <c r="H315" s="238"/>
      <c r="I315" s="238"/>
    </row>
    <row r="316" spans="1:9" ht="15" customHeight="1">
      <c r="A316" s="238"/>
      <c r="B316" s="238"/>
      <c r="C316" s="238"/>
      <c r="D316" s="238"/>
      <c r="E316" s="238"/>
      <c r="F316" s="238"/>
      <c r="G316" s="238"/>
      <c r="H316" s="238"/>
      <c r="I316" s="238"/>
    </row>
    <row r="317" spans="1:9" ht="15" customHeight="1">
      <c r="A317" s="238"/>
      <c r="B317" s="238"/>
      <c r="C317" s="238"/>
      <c r="D317" s="238"/>
      <c r="E317" s="238"/>
      <c r="F317" s="238"/>
      <c r="G317" s="238"/>
      <c r="H317" s="238"/>
      <c r="I317" s="238"/>
    </row>
    <row r="318" spans="1:9" ht="15" customHeight="1">
      <c r="A318" s="238"/>
      <c r="B318" s="238"/>
      <c r="C318" s="238"/>
      <c r="D318" s="238"/>
      <c r="E318" s="238"/>
      <c r="F318" s="238"/>
      <c r="G318" s="238"/>
      <c r="H318" s="238"/>
      <c r="I318" s="238"/>
    </row>
    <row r="319" spans="1:9" ht="15" customHeight="1">
      <c r="A319" s="238"/>
      <c r="B319" s="238"/>
      <c r="C319" s="238"/>
      <c r="D319" s="238"/>
      <c r="E319" s="238"/>
      <c r="F319" s="238"/>
      <c r="G319" s="238"/>
      <c r="H319" s="238"/>
      <c r="I319" s="238"/>
    </row>
    <row r="320" spans="1:9" ht="15" customHeight="1">
      <c r="A320" s="238"/>
      <c r="B320" s="238"/>
      <c r="C320" s="238"/>
      <c r="D320" s="238"/>
      <c r="E320" s="238"/>
      <c r="F320" s="238"/>
      <c r="G320" s="238"/>
      <c r="H320" s="238"/>
      <c r="I320" s="238"/>
    </row>
    <row r="321" spans="1:9" ht="15" customHeight="1">
      <c r="A321" s="238"/>
      <c r="B321" s="238"/>
      <c r="C321" s="238"/>
      <c r="D321" s="238"/>
      <c r="E321" s="238"/>
      <c r="F321" s="238"/>
      <c r="G321" s="238"/>
      <c r="H321" s="238"/>
      <c r="I321" s="238"/>
    </row>
    <row r="322" spans="1:9" ht="15" customHeight="1">
      <c r="A322" s="238"/>
      <c r="B322" s="238"/>
      <c r="C322" s="238"/>
      <c r="D322" s="238"/>
      <c r="E322" s="238"/>
      <c r="F322" s="238"/>
      <c r="G322" s="238"/>
      <c r="H322" s="238"/>
      <c r="I322" s="238"/>
    </row>
    <row r="323" spans="1:9" ht="15" customHeight="1">
      <c r="A323" s="238"/>
      <c r="B323" s="238"/>
      <c r="C323" s="238"/>
      <c r="D323" s="238"/>
      <c r="E323" s="238"/>
      <c r="F323" s="238"/>
      <c r="G323" s="238"/>
      <c r="H323" s="238"/>
      <c r="I323" s="238"/>
    </row>
    <row r="324" spans="1:9" ht="15" customHeight="1">
      <c r="A324" s="238"/>
      <c r="B324" s="238"/>
      <c r="C324" s="238"/>
      <c r="D324" s="238"/>
      <c r="E324" s="238"/>
      <c r="F324" s="238"/>
      <c r="G324" s="238"/>
      <c r="H324" s="238"/>
      <c r="I324" s="238"/>
    </row>
    <row r="325" spans="1:9" ht="15" customHeight="1">
      <c r="A325" s="238"/>
      <c r="B325" s="238"/>
      <c r="C325" s="238"/>
      <c r="D325" s="238"/>
      <c r="E325" s="238"/>
      <c r="F325" s="238"/>
      <c r="G325" s="238"/>
      <c r="H325" s="238"/>
      <c r="I325" s="238"/>
    </row>
    <row r="326" spans="1:9" ht="15" customHeight="1">
      <c r="A326" s="238"/>
      <c r="B326" s="238"/>
      <c r="C326" s="238"/>
      <c r="D326" s="238"/>
      <c r="E326" s="238"/>
      <c r="F326" s="238"/>
      <c r="G326" s="238"/>
      <c r="H326" s="238"/>
      <c r="I326" s="238"/>
    </row>
    <row r="327" spans="1:9" ht="15" customHeight="1">
      <c r="A327" s="238"/>
      <c r="B327" s="238"/>
      <c r="C327" s="238"/>
      <c r="D327" s="238"/>
      <c r="E327" s="238"/>
      <c r="F327" s="238"/>
      <c r="G327" s="238"/>
      <c r="H327" s="238"/>
      <c r="I327" s="238"/>
    </row>
    <row r="328" spans="1:9" ht="15" customHeight="1">
      <c r="A328" s="238"/>
      <c r="B328" s="238"/>
      <c r="C328" s="238"/>
      <c r="D328" s="238"/>
      <c r="E328" s="238"/>
      <c r="F328" s="238"/>
      <c r="G328" s="238"/>
      <c r="H328" s="238"/>
      <c r="I328" s="238"/>
    </row>
    <row r="329" spans="1:9" ht="15" customHeight="1">
      <c r="A329" s="238"/>
      <c r="B329" s="238"/>
      <c r="C329" s="238"/>
      <c r="D329" s="238"/>
      <c r="E329" s="238"/>
      <c r="F329" s="238"/>
      <c r="G329" s="238"/>
      <c r="H329" s="238"/>
      <c r="I329" s="238"/>
    </row>
    <row r="330" spans="1:9" ht="15" customHeight="1">
      <c r="A330" s="238"/>
      <c r="B330" s="238"/>
      <c r="C330" s="238"/>
      <c r="D330" s="238"/>
      <c r="E330" s="238"/>
      <c r="F330" s="238"/>
      <c r="G330" s="238"/>
      <c r="H330" s="238"/>
      <c r="I330" s="238"/>
    </row>
    <row r="331" spans="1:9" ht="15" customHeight="1">
      <c r="A331" s="238"/>
      <c r="B331" s="238"/>
      <c r="C331" s="238"/>
      <c r="D331" s="238"/>
      <c r="E331" s="238"/>
      <c r="F331" s="238"/>
      <c r="G331" s="238"/>
      <c r="H331" s="238"/>
      <c r="I331" s="238"/>
    </row>
    <row r="332" spans="1:9" ht="15" customHeight="1">
      <c r="A332" s="238"/>
      <c r="B332" s="238"/>
      <c r="C332" s="238"/>
      <c r="D332" s="238"/>
      <c r="E332" s="238"/>
      <c r="F332" s="238"/>
      <c r="G332" s="238"/>
      <c r="H332" s="238"/>
      <c r="I332" s="238"/>
    </row>
    <row r="333" spans="1:9" ht="15" customHeight="1">
      <c r="A333" s="238"/>
      <c r="B333" s="238"/>
      <c r="C333" s="238"/>
      <c r="D333" s="238"/>
      <c r="E333" s="238"/>
      <c r="F333" s="238"/>
      <c r="G333" s="238"/>
      <c r="H333" s="238"/>
      <c r="I333" s="238"/>
    </row>
    <row r="334" spans="1:9" ht="15" customHeight="1">
      <c r="A334" s="238"/>
      <c r="B334" s="238"/>
      <c r="C334" s="238"/>
      <c r="D334" s="238"/>
      <c r="E334" s="238"/>
      <c r="F334" s="238"/>
      <c r="G334" s="238"/>
      <c r="H334" s="238"/>
      <c r="I334" s="238"/>
    </row>
    <row r="335" spans="1:9" ht="15" customHeight="1">
      <c r="A335" s="238"/>
      <c r="B335" s="238"/>
      <c r="C335" s="238"/>
      <c r="D335" s="238"/>
      <c r="E335" s="238"/>
      <c r="F335" s="238"/>
      <c r="G335" s="238"/>
      <c r="H335" s="238"/>
      <c r="I335" s="238"/>
    </row>
    <row r="336" spans="1:9" ht="15" customHeight="1">
      <c r="A336" s="238"/>
      <c r="B336" s="238"/>
      <c r="C336" s="238"/>
      <c r="D336" s="238"/>
      <c r="E336" s="238"/>
      <c r="F336" s="238"/>
      <c r="G336" s="238"/>
      <c r="H336" s="238"/>
      <c r="I336" s="238"/>
    </row>
    <row r="337" spans="1:9" ht="15" customHeight="1">
      <c r="A337" s="238"/>
      <c r="B337" s="238"/>
      <c r="C337" s="238"/>
      <c r="D337" s="238"/>
      <c r="E337" s="238"/>
      <c r="F337" s="238"/>
      <c r="G337" s="238"/>
      <c r="H337" s="238"/>
      <c r="I337" s="238"/>
    </row>
    <row r="338" spans="1:9" ht="15" customHeight="1">
      <c r="A338" s="238"/>
      <c r="B338" s="238"/>
      <c r="C338" s="238"/>
      <c r="D338" s="238"/>
      <c r="E338" s="238"/>
      <c r="F338" s="238"/>
      <c r="G338" s="238"/>
      <c r="H338" s="238"/>
      <c r="I338" s="238"/>
    </row>
    <row r="339" spans="1:9" ht="15" customHeight="1">
      <c r="A339" s="238"/>
      <c r="B339" s="238"/>
      <c r="C339" s="238"/>
      <c r="D339" s="238"/>
      <c r="E339" s="238"/>
      <c r="F339" s="238"/>
      <c r="G339" s="238"/>
      <c r="H339" s="238"/>
      <c r="I339" s="238"/>
    </row>
    <row r="340" spans="1:9" ht="15" customHeight="1">
      <c r="A340" s="238"/>
      <c r="B340" s="238"/>
      <c r="C340" s="238"/>
      <c r="D340" s="238"/>
      <c r="E340" s="238"/>
      <c r="F340" s="238"/>
      <c r="G340" s="238"/>
      <c r="H340" s="238"/>
      <c r="I340" s="238"/>
    </row>
    <row r="341" spans="1:9" ht="15" customHeight="1">
      <c r="A341" s="238"/>
      <c r="B341" s="238"/>
      <c r="C341" s="238"/>
      <c r="D341" s="238"/>
      <c r="E341" s="238"/>
      <c r="F341" s="238"/>
      <c r="G341" s="238"/>
      <c r="H341" s="238"/>
      <c r="I341" s="238"/>
    </row>
    <row r="342" spans="1:9" ht="15" customHeight="1">
      <c r="A342" s="238"/>
      <c r="B342" s="238"/>
      <c r="C342" s="238"/>
      <c r="D342" s="238"/>
      <c r="E342" s="238"/>
      <c r="F342" s="238"/>
      <c r="G342" s="238"/>
      <c r="H342" s="238"/>
      <c r="I342" s="238"/>
    </row>
    <row r="343" spans="1:9" ht="15" customHeight="1">
      <c r="A343" s="238"/>
      <c r="B343" s="238"/>
      <c r="C343" s="238"/>
      <c r="D343" s="238"/>
      <c r="E343" s="238"/>
      <c r="F343" s="238"/>
      <c r="G343" s="238"/>
      <c r="H343" s="238"/>
      <c r="I343" s="238"/>
    </row>
    <row r="344" spans="1:9" ht="15" customHeight="1">
      <c r="A344" s="238"/>
      <c r="B344" s="238"/>
      <c r="C344" s="238"/>
      <c r="D344" s="238"/>
      <c r="E344" s="238"/>
      <c r="F344" s="238"/>
      <c r="G344" s="238"/>
      <c r="H344" s="238"/>
      <c r="I344" s="238"/>
    </row>
    <row r="345" spans="1:9" ht="15" customHeight="1">
      <c r="A345" s="238"/>
      <c r="B345" s="238"/>
      <c r="C345" s="238"/>
      <c r="D345" s="238"/>
      <c r="E345" s="238"/>
      <c r="F345" s="238"/>
      <c r="G345" s="238"/>
      <c r="H345" s="238"/>
      <c r="I345" s="238"/>
    </row>
    <row r="346" spans="1:9" ht="15" customHeight="1">
      <c r="A346" s="238"/>
      <c r="B346" s="238"/>
      <c r="C346" s="238"/>
      <c r="D346" s="238"/>
      <c r="E346" s="238"/>
      <c r="F346" s="238"/>
      <c r="G346" s="238"/>
      <c r="H346" s="238"/>
      <c r="I346" s="238"/>
    </row>
    <row r="347" spans="1:9" ht="15" customHeight="1">
      <c r="A347" s="238"/>
      <c r="B347" s="238"/>
      <c r="C347" s="238"/>
      <c r="D347" s="238"/>
      <c r="E347" s="238"/>
      <c r="F347" s="238"/>
      <c r="G347" s="238"/>
      <c r="H347" s="238"/>
      <c r="I347" s="238"/>
    </row>
    <row r="348" spans="1:9" ht="15" customHeight="1">
      <c r="A348" s="238"/>
      <c r="B348" s="238"/>
      <c r="C348" s="238"/>
      <c r="D348" s="238"/>
      <c r="E348" s="238"/>
      <c r="F348" s="238"/>
      <c r="G348" s="238"/>
      <c r="H348" s="238"/>
      <c r="I348" s="238"/>
    </row>
    <row r="349" spans="1:9" ht="15" customHeight="1">
      <c r="A349" s="238"/>
      <c r="B349" s="238"/>
      <c r="C349" s="238"/>
      <c r="D349" s="238"/>
      <c r="E349" s="238"/>
      <c r="F349" s="238"/>
      <c r="G349" s="238"/>
      <c r="H349" s="238"/>
      <c r="I349" s="238"/>
    </row>
    <row r="350" spans="1:9" ht="15" customHeight="1">
      <c r="A350" s="238"/>
      <c r="B350" s="238"/>
      <c r="C350" s="238"/>
      <c r="D350" s="238"/>
      <c r="E350" s="238"/>
      <c r="F350" s="238"/>
      <c r="G350" s="238"/>
      <c r="H350" s="238"/>
      <c r="I350" s="238"/>
    </row>
    <row r="351" spans="1:9" ht="15" customHeight="1">
      <c r="A351" s="238"/>
      <c r="B351" s="238"/>
      <c r="C351" s="238"/>
      <c r="D351" s="238"/>
      <c r="E351" s="238"/>
      <c r="F351" s="238"/>
      <c r="G351" s="238"/>
      <c r="H351" s="238"/>
      <c r="I351" s="238"/>
    </row>
    <row r="352" spans="1:9" ht="15" customHeight="1">
      <c r="A352" s="238"/>
      <c r="B352" s="238"/>
      <c r="C352" s="238"/>
      <c r="D352" s="238"/>
      <c r="E352" s="238"/>
      <c r="F352" s="238"/>
      <c r="G352" s="238"/>
      <c r="H352" s="238"/>
      <c r="I352" s="238"/>
    </row>
    <row r="353" spans="1:9" ht="15" customHeight="1">
      <c r="A353" s="238"/>
      <c r="B353" s="238"/>
      <c r="C353" s="238"/>
      <c r="D353" s="238"/>
      <c r="E353" s="238"/>
      <c r="F353" s="238"/>
      <c r="G353" s="238"/>
      <c r="H353" s="238"/>
      <c r="I353" s="238"/>
    </row>
    <row r="354" spans="1:9" ht="15" customHeight="1">
      <c r="A354" s="238"/>
      <c r="B354" s="238"/>
      <c r="C354" s="238"/>
      <c r="D354" s="238"/>
      <c r="E354" s="238"/>
      <c r="F354" s="238"/>
      <c r="G354" s="238"/>
      <c r="H354" s="238"/>
      <c r="I354" s="238"/>
    </row>
    <row r="355" spans="1:9" ht="15" customHeight="1">
      <c r="A355" s="238"/>
      <c r="B355" s="238"/>
      <c r="C355" s="238"/>
      <c r="D355" s="238"/>
      <c r="E355" s="238"/>
      <c r="F355" s="238"/>
      <c r="G355" s="238"/>
      <c r="H355" s="238"/>
      <c r="I355" s="238"/>
    </row>
    <row r="356" spans="1:9" ht="15" customHeight="1">
      <c r="A356" s="238"/>
      <c r="B356" s="238"/>
      <c r="C356" s="238"/>
      <c r="D356" s="238"/>
      <c r="E356" s="238"/>
      <c r="F356" s="238"/>
      <c r="G356" s="238"/>
      <c r="H356" s="238"/>
      <c r="I356" s="238"/>
    </row>
    <row r="357" spans="1:9" ht="15" customHeight="1">
      <c r="A357" s="238"/>
      <c r="B357" s="238"/>
      <c r="C357" s="238"/>
      <c r="D357" s="238"/>
      <c r="E357" s="238"/>
      <c r="F357" s="238"/>
      <c r="G357" s="238"/>
      <c r="H357" s="238"/>
      <c r="I357" s="238"/>
    </row>
    <row r="358" spans="1:9" ht="15" customHeight="1">
      <c r="A358" s="238"/>
      <c r="B358" s="238"/>
      <c r="C358" s="238"/>
      <c r="D358" s="238"/>
      <c r="E358" s="238"/>
      <c r="F358" s="238"/>
      <c r="G358" s="238"/>
      <c r="H358" s="238"/>
      <c r="I358" s="238"/>
    </row>
    <row r="359" spans="1:9" ht="15" customHeight="1">
      <c r="A359" s="238"/>
      <c r="B359" s="238"/>
      <c r="C359" s="238"/>
      <c r="D359" s="238"/>
      <c r="E359" s="238"/>
      <c r="F359" s="238"/>
      <c r="G359" s="238"/>
      <c r="H359" s="238"/>
      <c r="I359" s="238"/>
    </row>
    <row r="360" spans="1:9" ht="15" customHeight="1">
      <c r="A360" s="238"/>
      <c r="B360" s="238"/>
      <c r="C360" s="238"/>
      <c r="D360" s="238"/>
      <c r="E360" s="238"/>
      <c r="F360" s="238"/>
      <c r="G360" s="238"/>
      <c r="H360" s="238"/>
      <c r="I360" s="238"/>
    </row>
    <row r="361" spans="1:9" ht="15" customHeight="1">
      <c r="A361" s="238"/>
      <c r="B361" s="238"/>
      <c r="C361" s="238"/>
      <c r="D361" s="238"/>
      <c r="E361" s="238"/>
      <c r="F361" s="238"/>
      <c r="G361" s="238"/>
      <c r="H361" s="238"/>
      <c r="I361" s="238"/>
    </row>
    <row r="362" spans="1:9" ht="15" customHeight="1">
      <c r="A362" s="238"/>
      <c r="B362" s="238"/>
      <c r="C362" s="238"/>
      <c r="D362" s="238"/>
      <c r="E362" s="238"/>
      <c r="F362" s="238"/>
      <c r="G362" s="238"/>
      <c r="H362" s="238"/>
      <c r="I362" s="238"/>
    </row>
    <row r="363" spans="1:9" ht="15" customHeight="1">
      <c r="A363" s="238"/>
      <c r="B363" s="238"/>
      <c r="C363" s="238"/>
      <c r="D363" s="238"/>
      <c r="E363" s="238"/>
      <c r="F363" s="238"/>
      <c r="G363" s="238"/>
      <c r="H363" s="238"/>
      <c r="I363" s="238"/>
    </row>
    <row r="364" spans="1:9" ht="15" customHeight="1">
      <c r="A364" s="238"/>
      <c r="B364" s="238"/>
      <c r="C364" s="238"/>
      <c r="D364" s="238"/>
      <c r="E364" s="238"/>
      <c r="F364" s="238"/>
      <c r="G364" s="238"/>
      <c r="H364" s="238"/>
      <c r="I364" s="238"/>
    </row>
    <row r="365" spans="1:9" ht="15" customHeight="1">
      <c r="A365" s="238"/>
      <c r="B365" s="238"/>
      <c r="C365" s="238"/>
      <c r="D365" s="238"/>
      <c r="E365" s="238"/>
      <c r="F365" s="238"/>
      <c r="G365" s="238"/>
      <c r="H365" s="238"/>
      <c r="I365" s="238"/>
    </row>
    <row r="366" spans="1:9" ht="15" customHeight="1">
      <c r="A366" s="238"/>
      <c r="B366" s="238"/>
      <c r="C366" s="238"/>
      <c r="D366" s="238"/>
      <c r="E366" s="238"/>
      <c r="F366" s="238"/>
      <c r="G366" s="238"/>
      <c r="H366" s="238"/>
      <c r="I366" s="238"/>
    </row>
    <row r="367" spans="1:9" ht="15" customHeight="1">
      <c r="A367" s="238"/>
      <c r="B367" s="238"/>
      <c r="C367" s="238"/>
      <c r="D367" s="238"/>
      <c r="E367" s="238"/>
      <c r="F367" s="238"/>
      <c r="G367" s="238"/>
      <c r="H367" s="238"/>
      <c r="I367" s="238"/>
    </row>
    <row r="368" spans="1:9" ht="15" customHeight="1">
      <c r="A368" s="238"/>
      <c r="B368" s="238"/>
      <c r="C368" s="238"/>
      <c r="D368" s="238"/>
      <c r="E368" s="238"/>
      <c r="F368" s="238"/>
      <c r="G368" s="238"/>
      <c r="H368" s="238"/>
      <c r="I368" s="238"/>
    </row>
    <row r="369" spans="1:9" ht="15" customHeight="1">
      <c r="A369" s="238"/>
      <c r="B369" s="238"/>
      <c r="C369" s="238"/>
      <c r="D369" s="238"/>
      <c r="E369" s="238"/>
      <c r="F369" s="238"/>
      <c r="G369" s="238"/>
      <c r="H369" s="238"/>
      <c r="I369" s="238"/>
    </row>
    <row r="370" spans="1:9" ht="15" customHeight="1">
      <c r="A370" s="238"/>
      <c r="B370" s="238"/>
      <c r="C370" s="238"/>
      <c r="D370" s="238"/>
      <c r="E370" s="238"/>
      <c r="F370" s="238"/>
      <c r="G370" s="238"/>
      <c r="H370" s="238"/>
      <c r="I370" s="238"/>
    </row>
    <row r="371" spans="1:9" ht="15" customHeight="1">
      <c r="A371" s="238"/>
      <c r="B371" s="238"/>
      <c r="C371" s="238"/>
      <c r="D371" s="238"/>
      <c r="E371" s="238"/>
      <c r="F371" s="238"/>
      <c r="G371" s="238"/>
      <c r="H371" s="238"/>
      <c r="I371" s="238"/>
    </row>
    <row r="372" spans="1:9" ht="15" customHeight="1">
      <c r="A372" s="238"/>
      <c r="B372" s="238"/>
      <c r="C372" s="238"/>
      <c r="D372" s="238"/>
      <c r="E372" s="238"/>
      <c r="F372" s="238"/>
      <c r="G372" s="238"/>
      <c r="H372" s="238"/>
      <c r="I372" s="238"/>
    </row>
    <row r="373" spans="1:9" ht="15" customHeight="1">
      <c r="A373" s="238"/>
      <c r="B373" s="238"/>
      <c r="C373" s="238"/>
      <c r="D373" s="238"/>
      <c r="E373" s="238"/>
      <c r="F373" s="238"/>
      <c r="G373" s="238"/>
      <c r="H373" s="238"/>
      <c r="I373" s="238"/>
    </row>
    <row r="374" spans="1:9" ht="15" customHeight="1">
      <c r="A374" s="238"/>
      <c r="B374" s="238"/>
      <c r="C374" s="238"/>
      <c r="D374" s="238"/>
      <c r="E374" s="238"/>
      <c r="F374" s="238"/>
      <c r="G374" s="238"/>
      <c r="H374" s="238"/>
      <c r="I374" s="238"/>
    </row>
    <row r="375" spans="1:9" ht="15" customHeight="1">
      <c r="A375" s="238"/>
      <c r="B375" s="238"/>
      <c r="C375" s="238"/>
      <c r="D375" s="238"/>
      <c r="E375" s="238"/>
      <c r="F375" s="238"/>
      <c r="G375" s="238"/>
      <c r="H375" s="238"/>
      <c r="I375" s="238"/>
    </row>
    <row r="376" spans="1:9" ht="15" customHeight="1">
      <c r="A376" s="238"/>
      <c r="B376" s="238"/>
      <c r="C376" s="238"/>
      <c r="D376" s="238"/>
      <c r="E376" s="238"/>
      <c r="F376" s="238"/>
      <c r="G376" s="238"/>
      <c r="H376" s="238"/>
      <c r="I376" s="238"/>
    </row>
    <row r="377" spans="1:9" ht="15" customHeight="1">
      <c r="A377" s="238"/>
      <c r="B377" s="238"/>
      <c r="C377" s="238"/>
      <c r="D377" s="238"/>
      <c r="E377" s="238"/>
      <c r="F377" s="238"/>
      <c r="G377" s="238"/>
      <c r="H377" s="238"/>
      <c r="I377" s="238"/>
    </row>
    <row r="378" spans="1:9" ht="15" customHeight="1">
      <c r="A378" s="238"/>
      <c r="B378" s="238"/>
      <c r="C378" s="238"/>
      <c r="D378" s="238"/>
      <c r="E378" s="238"/>
      <c r="F378" s="238"/>
      <c r="G378" s="238"/>
      <c r="H378" s="238"/>
      <c r="I378" s="238"/>
    </row>
    <row r="379" spans="1:9" ht="15" customHeight="1">
      <c r="A379" s="238"/>
      <c r="B379" s="238"/>
      <c r="C379" s="238"/>
      <c r="D379" s="238"/>
      <c r="E379" s="238"/>
      <c r="F379" s="238"/>
      <c r="G379" s="238"/>
      <c r="H379" s="238"/>
      <c r="I379" s="238"/>
    </row>
    <row r="380" spans="1:9" ht="15" customHeight="1">
      <c r="A380" s="238"/>
      <c r="B380" s="238"/>
      <c r="C380" s="238"/>
      <c r="D380" s="238"/>
      <c r="E380" s="238"/>
      <c r="F380" s="238"/>
      <c r="G380" s="238"/>
      <c r="H380" s="238"/>
      <c r="I380" s="238"/>
    </row>
    <row r="381" spans="1:9" ht="15" customHeight="1">
      <c r="A381" s="238"/>
      <c r="B381" s="238"/>
      <c r="C381" s="238"/>
      <c r="D381" s="238"/>
      <c r="E381" s="238"/>
      <c r="F381" s="238"/>
      <c r="G381" s="238"/>
      <c r="H381" s="238"/>
      <c r="I381" s="238"/>
    </row>
    <row r="382" spans="1:9" ht="15" customHeight="1">
      <c r="A382" s="238"/>
      <c r="B382" s="238"/>
      <c r="C382" s="238"/>
      <c r="D382" s="238"/>
      <c r="E382" s="238"/>
      <c r="F382" s="238"/>
      <c r="G382" s="238"/>
      <c r="H382" s="238"/>
      <c r="I382" s="238"/>
    </row>
    <row r="383" spans="1:9" ht="15" customHeight="1">
      <c r="A383" s="238"/>
      <c r="B383" s="238"/>
      <c r="C383" s="238"/>
      <c r="D383" s="238"/>
      <c r="E383" s="238"/>
      <c r="F383" s="238"/>
      <c r="G383" s="238"/>
      <c r="H383" s="238"/>
      <c r="I383" s="238"/>
    </row>
    <row r="384" spans="1:9" ht="15" customHeight="1">
      <c r="A384" s="238"/>
      <c r="B384" s="238"/>
      <c r="C384" s="238"/>
      <c r="D384" s="238"/>
      <c r="E384" s="238"/>
      <c r="F384" s="238"/>
      <c r="G384" s="238"/>
      <c r="H384" s="238"/>
      <c r="I384" s="238"/>
    </row>
    <row r="385" spans="1:9" ht="15" customHeight="1">
      <c r="A385" s="238"/>
      <c r="B385" s="238"/>
      <c r="C385" s="238"/>
      <c r="D385" s="238"/>
      <c r="E385" s="238"/>
      <c r="F385" s="238"/>
      <c r="G385" s="238"/>
      <c r="H385" s="238"/>
      <c r="I385" s="238"/>
    </row>
    <row r="386" spans="1:9" ht="15" customHeight="1">
      <c r="A386" s="238"/>
      <c r="B386" s="238"/>
      <c r="C386" s="238"/>
      <c r="D386" s="238"/>
      <c r="E386" s="238"/>
      <c r="F386" s="238"/>
      <c r="G386" s="238"/>
      <c r="H386" s="238"/>
      <c r="I386" s="238"/>
    </row>
    <row r="387" spans="1:9" ht="15" customHeight="1">
      <c r="A387" s="238"/>
      <c r="B387" s="238"/>
      <c r="C387" s="238"/>
      <c r="D387" s="238"/>
      <c r="E387" s="238"/>
      <c r="F387" s="238"/>
      <c r="G387" s="238"/>
      <c r="H387" s="238"/>
      <c r="I387" s="238"/>
    </row>
    <row r="388" spans="1:9" ht="15" customHeight="1">
      <c r="A388" s="238"/>
      <c r="B388" s="238"/>
      <c r="C388" s="238"/>
      <c r="D388" s="238"/>
      <c r="E388" s="238"/>
      <c r="F388" s="238"/>
      <c r="G388" s="238"/>
      <c r="H388" s="238"/>
      <c r="I388" s="238"/>
    </row>
    <row r="389" spans="1:9" ht="15" customHeight="1">
      <c r="A389" s="238"/>
      <c r="B389" s="238"/>
      <c r="C389" s="238"/>
      <c r="D389" s="238"/>
      <c r="E389" s="238"/>
      <c r="F389" s="238"/>
      <c r="G389" s="238"/>
      <c r="H389" s="238"/>
      <c r="I389" s="238"/>
    </row>
    <row r="390" spans="1:9" ht="15" customHeight="1">
      <c r="A390" s="238"/>
      <c r="B390" s="238"/>
      <c r="C390" s="238"/>
      <c r="D390" s="238"/>
      <c r="E390" s="238"/>
      <c r="F390" s="238"/>
      <c r="G390" s="238"/>
      <c r="H390" s="238"/>
      <c r="I390" s="238"/>
    </row>
    <row r="391" spans="1:9" ht="15" customHeight="1">
      <c r="A391" s="238"/>
      <c r="B391" s="238"/>
      <c r="C391" s="238"/>
      <c r="D391" s="238"/>
      <c r="E391" s="238"/>
      <c r="F391" s="238"/>
      <c r="G391" s="238"/>
      <c r="H391" s="238"/>
      <c r="I391" s="238"/>
    </row>
    <row r="392" spans="1:9" ht="15" customHeight="1">
      <c r="A392" s="238"/>
      <c r="B392" s="238"/>
      <c r="C392" s="238"/>
      <c r="D392" s="238"/>
      <c r="E392" s="238"/>
      <c r="F392" s="238"/>
      <c r="G392" s="238"/>
      <c r="H392" s="238"/>
      <c r="I392" s="238"/>
    </row>
    <row r="393" spans="1:9" ht="15" customHeight="1">
      <c r="A393" s="238"/>
      <c r="B393" s="238"/>
      <c r="C393" s="238"/>
      <c r="D393" s="238"/>
      <c r="E393" s="238"/>
      <c r="F393" s="238"/>
      <c r="G393" s="238"/>
      <c r="H393" s="238"/>
      <c r="I393" s="238"/>
    </row>
    <row r="394" spans="1:9" ht="15" customHeight="1">
      <c r="A394" s="238"/>
      <c r="B394" s="238"/>
      <c r="C394" s="238"/>
      <c r="D394" s="238"/>
      <c r="E394" s="238"/>
      <c r="F394" s="238"/>
      <c r="G394" s="238"/>
      <c r="H394" s="238"/>
      <c r="I394" s="238"/>
    </row>
    <row r="395" spans="1:9" ht="15" customHeight="1">
      <c r="A395" s="238"/>
      <c r="B395" s="238"/>
      <c r="C395" s="238"/>
      <c r="D395" s="238"/>
      <c r="E395" s="238"/>
      <c r="F395" s="238"/>
      <c r="G395" s="238"/>
      <c r="H395" s="238"/>
      <c r="I395" s="238"/>
    </row>
    <row r="396" spans="1:9" ht="15" customHeight="1">
      <c r="A396" s="238"/>
      <c r="B396" s="238"/>
      <c r="C396" s="238"/>
      <c r="D396" s="238"/>
      <c r="E396" s="238"/>
      <c r="F396" s="238"/>
      <c r="G396" s="238"/>
      <c r="H396" s="238"/>
      <c r="I396" s="238"/>
    </row>
    <row r="397" spans="1:9" ht="15" customHeight="1">
      <c r="A397" s="238"/>
      <c r="B397" s="238"/>
      <c r="C397" s="238"/>
      <c r="D397" s="238"/>
      <c r="E397" s="238"/>
      <c r="F397" s="238"/>
      <c r="G397" s="238"/>
      <c r="H397" s="238"/>
      <c r="I397" s="238"/>
    </row>
    <row r="398" spans="1:9" ht="15" customHeight="1">
      <c r="A398" s="238"/>
      <c r="B398" s="238"/>
      <c r="C398" s="238"/>
      <c r="D398" s="238"/>
      <c r="E398" s="238"/>
      <c r="F398" s="238"/>
      <c r="G398" s="238"/>
      <c r="H398" s="238"/>
      <c r="I398" s="238"/>
    </row>
    <row r="399" spans="1:9" ht="15" customHeight="1">
      <c r="A399" s="238"/>
      <c r="B399" s="238"/>
      <c r="C399" s="238"/>
      <c r="D399" s="238"/>
      <c r="E399" s="238"/>
      <c r="F399" s="238"/>
      <c r="G399" s="238"/>
      <c r="H399" s="238"/>
      <c r="I399" s="238"/>
    </row>
    <row r="400" spans="1:9" ht="15" customHeight="1">
      <c r="A400" s="238"/>
      <c r="B400" s="238"/>
      <c r="C400" s="238"/>
      <c r="D400" s="238"/>
      <c r="E400" s="238"/>
      <c r="F400" s="238"/>
      <c r="G400" s="238"/>
      <c r="H400" s="238"/>
      <c r="I400" s="238"/>
    </row>
    <row r="401" spans="1:9" ht="15" customHeight="1">
      <c r="A401" s="238"/>
      <c r="B401" s="238"/>
      <c r="C401" s="238"/>
      <c r="D401" s="238"/>
      <c r="E401" s="238"/>
      <c r="F401" s="238"/>
      <c r="G401" s="238"/>
      <c r="H401" s="238"/>
      <c r="I401" s="238"/>
    </row>
    <row r="402" spans="1:9" ht="15" customHeight="1">
      <c r="A402" s="238"/>
      <c r="B402" s="238"/>
      <c r="C402" s="238"/>
      <c r="D402" s="238"/>
      <c r="E402" s="238"/>
      <c r="F402" s="238"/>
      <c r="G402" s="238"/>
      <c r="H402" s="238"/>
      <c r="I402" s="238"/>
    </row>
    <row r="403" spans="1:9" ht="15" customHeight="1">
      <c r="A403" s="238"/>
      <c r="B403" s="238"/>
      <c r="C403" s="238"/>
      <c r="D403" s="238"/>
      <c r="E403" s="238"/>
      <c r="F403" s="238"/>
      <c r="G403" s="238"/>
      <c r="H403" s="238"/>
      <c r="I403" s="238"/>
    </row>
    <row r="404" spans="1:9" ht="15" customHeight="1">
      <c r="A404" s="238"/>
      <c r="B404" s="238"/>
      <c r="C404" s="238"/>
      <c r="D404" s="238"/>
      <c r="E404" s="238"/>
      <c r="F404" s="238"/>
      <c r="G404" s="238"/>
      <c r="H404" s="238"/>
      <c r="I404" s="238"/>
    </row>
    <row r="405" spans="1:9" ht="15" customHeight="1">
      <c r="A405" s="238"/>
      <c r="B405" s="238"/>
      <c r="C405" s="238"/>
      <c r="D405" s="238"/>
      <c r="E405" s="238"/>
      <c r="F405" s="238"/>
      <c r="G405" s="238"/>
      <c r="H405" s="238"/>
      <c r="I405" s="238"/>
    </row>
    <row r="406" spans="1:9" ht="15" customHeight="1">
      <c r="A406" s="238"/>
      <c r="B406" s="238"/>
      <c r="C406" s="238"/>
      <c r="D406" s="238"/>
      <c r="E406" s="238"/>
      <c r="F406" s="238"/>
      <c r="G406" s="238"/>
      <c r="H406" s="238"/>
      <c r="I406" s="238"/>
    </row>
    <row r="407" spans="1:9" ht="15" customHeight="1">
      <c r="A407" s="238"/>
      <c r="B407" s="238"/>
      <c r="C407" s="238"/>
      <c r="D407" s="238"/>
      <c r="E407" s="238"/>
      <c r="F407" s="238"/>
      <c r="G407" s="238"/>
      <c r="H407" s="238"/>
      <c r="I407" s="238"/>
    </row>
    <row r="408" spans="1:9" ht="15" customHeight="1">
      <c r="A408" s="238"/>
      <c r="B408" s="238"/>
      <c r="C408" s="238"/>
      <c r="D408" s="238"/>
      <c r="E408" s="238"/>
      <c r="F408" s="238"/>
      <c r="G408" s="238"/>
      <c r="H408" s="238"/>
      <c r="I408" s="238"/>
    </row>
    <row r="409" spans="1:9" ht="15" customHeight="1">
      <c r="A409" s="238"/>
      <c r="B409" s="238"/>
      <c r="C409" s="238"/>
      <c r="D409" s="238"/>
      <c r="E409" s="238"/>
      <c r="F409" s="238"/>
      <c r="G409" s="238"/>
      <c r="H409" s="238"/>
      <c r="I409" s="238"/>
    </row>
    <row r="410" spans="1:9" ht="15" customHeight="1">
      <c r="A410" s="238"/>
      <c r="B410" s="238"/>
      <c r="C410" s="238"/>
      <c r="D410" s="238"/>
      <c r="E410" s="238"/>
      <c r="F410" s="238"/>
      <c r="G410" s="238"/>
      <c r="H410" s="238"/>
      <c r="I410" s="238"/>
    </row>
    <row r="411" spans="1:9" ht="15" customHeight="1">
      <c r="A411" s="238"/>
      <c r="B411" s="238"/>
      <c r="C411" s="238"/>
      <c r="D411" s="238"/>
      <c r="E411" s="238"/>
      <c r="F411" s="238"/>
      <c r="G411" s="238"/>
      <c r="H411" s="238"/>
      <c r="I411" s="238"/>
    </row>
    <row r="412" spans="1:9" ht="15" customHeight="1">
      <c r="A412" s="238"/>
      <c r="B412" s="238"/>
      <c r="C412" s="238"/>
      <c r="D412" s="238"/>
      <c r="E412" s="238"/>
      <c r="F412" s="238"/>
      <c r="G412" s="238"/>
      <c r="H412" s="238"/>
      <c r="I412" s="238"/>
    </row>
    <row r="413" spans="1:9" ht="15" customHeight="1">
      <c r="A413" s="238"/>
      <c r="B413" s="238"/>
      <c r="C413" s="238"/>
      <c r="D413" s="238"/>
      <c r="E413" s="238"/>
      <c r="F413" s="238"/>
      <c r="G413" s="238"/>
      <c r="H413" s="238"/>
      <c r="I413" s="238"/>
    </row>
    <row r="414" spans="1:9" ht="15" customHeight="1">
      <c r="A414" s="238"/>
      <c r="B414" s="238"/>
      <c r="C414" s="238"/>
      <c r="D414" s="238"/>
      <c r="E414" s="238"/>
      <c r="F414" s="238"/>
      <c r="G414" s="238"/>
      <c r="H414" s="238"/>
      <c r="I414" s="238"/>
    </row>
    <row r="415" spans="1:9" ht="15" customHeight="1">
      <c r="A415" s="238"/>
      <c r="B415" s="238"/>
      <c r="C415" s="238"/>
      <c r="D415" s="238"/>
      <c r="E415" s="238"/>
      <c r="F415" s="238"/>
      <c r="G415" s="238"/>
      <c r="H415" s="238"/>
      <c r="I415" s="238"/>
    </row>
    <row r="416" spans="1:9" ht="15" customHeight="1">
      <c r="A416" s="238"/>
      <c r="B416" s="238"/>
      <c r="C416" s="238"/>
      <c r="D416" s="238"/>
      <c r="E416" s="238"/>
      <c r="F416" s="238"/>
      <c r="G416" s="238"/>
      <c r="H416" s="238"/>
      <c r="I416" s="238"/>
    </row>
    <row r="417" spans="1:9" ht="15" customHeight="1">
      <c r="A417" s="238"/>
      <c r="B417" s="238"/>
      <c r="C417" s="238"/>
      <c r="D417" s="238"/>
      <c r="E417" s="238"/>
      <c r="F417" s="238"/>
      <c r="G417" s="238"/>
      <c r="H417" s="238"/>
      <c r="I417" s="238"/>
    </row>
    <row r="418" spans="1:9" ht="15" customHeight="1">
      <c r="A418" s="238"/>
      <c r="B418" s="238"/>
      <c r="C418" s="238"/>
      <c r="D418" s="238"/>
      <c r="E418" s="238"/>
      <c r="F418" s="238"/>
      <c r="G418" s="238"/>
      <c r="H418" s="238"/>
      <c r="I418" s="238"/>
    </row>
    <row r="419" spans="1:9" ht="15" customHeight="1">
      <c r="A419" s="238"/>
      <c r="B419" s="238"/>
      <c r="C419" s="238"/>
      <c r="D419" s="238"/>
      <c r="E419" s="238"/>
      <c r="F419" s="238"/>
      <c r="G419" s="238"/>
      <c r="H419" s="238"/>
      <c r="I419" s="238"/>
    </row>
    <row r="420" spans="1:9" ht="15" customHeight="1">
      <c r="A420" s="238"/>
      <c r="B420" s="238"/>
      <c r="C420" s="238"/>
      <c r="D420" s="238"/>
      <c r="E420" s="238"/>
      <c r="F420" s="238"/>
      <c r="G420" s="238"/>
      <c r="H420" s="238"/>
      <c r="I420" s="238"/>
    </row>
    <row r="421" spans="1:9" ht="15" customHeight="1">
      <c r="A421" s="238"/>
      <c r="B421" s="238"/>
      <c r="C421" s="238"/>
      <c r="D421" s="238"/>
      <c r="E421" s="238"/>
      <c r="F421" s="238"/>
      <c r="G421" s="238"/>
      <c r="H421" s="238"/>
      <c r="I421" s="238"/>
    </row>
    <row r="422" spans="1:9" ht="15" customHeight="1">
      <c r="A422" s="238"/>
      <c r="B422" s="238"/>
      <c r="C422" s="238"/>
      <c r="D422" s="238"/>
      <c r="E422" s="238"/>
      <c r="F422" s="238"/>
      <c r="G422" s="238"/>
      <c r="H422" s="238"/>
      <c r="I422" s="238"/>
    </row>
    <row r="423" spans="1:9" ht="15" customHeight="1">
      <c r="A423" s="238"/>
      <c r="B423" s="238"/>
      <c r="C423" s="238"/>
      <c r="D423" s="238"/>
      <c r="E423" s="238"/>
      <c r="F423" s="238"/>
      <c r="G423" s="238"/>
      <c r="H423" s="238"/>
      <c r="I423" s="238"/>
    </row>
    <row r="424" spans="1:9" ht="15" customHeight="1">
      <c r="A424" s="238"/>
      <c r="B424" s="238"/>
      <c r="C424" s="238"/>
      <c r="D424" s="238"/>
      <c r="E424" s="238"/>
      <c r="F424" s="238"/>
      <c r="G424" s="238"/>
      <c r="H424" s="238"/>
      <c r="I424" s="238"/>
    </row>
    <row r="425" spans="1:9" ht="15" customHeight="1">
      <c r="A425" s="238"/>
      <c r="B425" s="238"/>
      <c r="C425" s="238"/>
      <c r="D425" s="238"/>
      <c r="E425" s="238"/>
      <c r="F425" s="238"/>
      <c r="G425" s="238"/>
      <c r="H425" s="238"/>
      <c r="I425" s="238"/>
    </row>
    <row r="426" spans="1:9" ht="15" customHeight="1">
      <c r="A426" s="238"/>
      <c r="B426" s="238"/>
      <c r="C426" s="238"/>
      <c r="D426" s="238"/>
      <c r="E426" s="238"/>
      <c r="F426" s="238"/>
      <c r="G426" s="238"/>
      <c r="H426" s="238"/>
      <c r="I426" s="238"/>
    </row>
    <row r="427" spans="1:9" ht="15" customHeight="1">
      <c r="A427" s="238"/>
      <c r="B427" s="238"/>
      <c r="C427" s="238"/>
      <c r="D427" s="238"/>
      <c r="E427" s="238"/>
      <c r="F427" s="238"/>
      <c r="G427" s="238"/>
      <c r="H427" s="238"/>
      <c r="I427" s="238"/>
    </row>
    <row r="428" spans="1:9" ht="15" customHeight="1">
      <c r="A428" s="238"/>
      <c r="B428" s="238"/>
      <c r="C428" s="238"/>
      <c r="D428" s="238"/>
      <c r="E428" s="238"/>
      <c r="F428" s="238"/>
      <c r="G428" s="238"/>
      <c r="H428" s="238"/>
      <c r="I428" s="238"/>
    </row>
    <row r="429" spans="1:9" ht="15" customHeight="1">
      <c r="A429" s="238"/>
      <c r="B429" s="238"/>
      <c r="C429" s="238"/>
      <c r="D429" s="238"/>
      <c r="E429" s="238"/>
      <c r="F429" s="238"/>
      <c r="G429" s="238"/>
      <c r="H429" s="238"/>
      <c r="I429" s="238"/>
    </row>
    <row r="430" spans="1:9" ht="15" customHeight="1">
      <c r="A430" s="238"/>
      <c r="B430" s="238"/>
      <c r="C430" s="238"/>
      <c r="D430" s="238"/>
      <c r="E430" s="238"/>
      <c r="F430" s="238"/>
      <c r="G430" s="238"/>
      <c r="H430" s="238"/>
      <c r="I430" s="238"/>
    </row>
    <row r="431" spans="1:9" ht="15" customHeight="1">
      <c r="A431" s="238"/>
      <c r="B431" s="238"/>
      <c r="C431" s="238"/>
      <c r="D431" s="238"/>
      <c r="E431" s="238"/>
      <c r="F431" s="238"/>
      <c r="G431" s="238"/>
      <c r="H431" s="238"/>
      <c r="I431" s="238"/>
    </row>
    <row r="432" spans="1:9" ht="15" customHeight="1">
      <c r="A432" s="238"/>
      <c r="B432" s="238"/>
      <c r="C432" s="238"/>
      <c r="D432" s="238"/>
      <c r="E432" s="238"/>
      <c r="F432" s="238"/>
      <c r="G432" s="238"/>
      <c r="H432" s="238"/>
      <c r="I432" s="238"/>
    </row>
    <row r="433" spans="1:9" ht="15" customHeight="1">
      <c r="A433" s="238"/>
      <c r="B433" s="238"/>
      <c r="C433" s="238"/>
      <c r="D433" s="238"/>
      <c r="E433" s="238"/>
      <c r="F433" s="238"/>
      <c r="G433" s="238"/>
      <c r="H433" s="238"/>
      <c r="I433" s="238"/>
    </row>
    <row r="434" spans="1:9" ht="15" customHeight="1">
      <c r="A434" s="238"/>
      <c r="B434" s="238"/>
      <c r="C434" s="238"/>
      <c r="D434" s="238"/>
      <c r="E434" s="238"/>
      <c r="F434" s="238"/>
      <c r="G434" s="238"/>
      <c r="H434" s="238"/>
      <c r="I434" s="238"/>
    </row>
    <row r="435" spans="1:9" ht="15" customHeight="1">
      <c r="A435" s="238"/>
      <c r="B435" s="238"/>
      <c r="C435" s="238"/>
      <c r="D435" s="238"/>
      <c r="E435" s="238"/>
      <c r="F435" s="238"/>
      <c r="G435" s="238"/>
      <c r="H435" s="238"/>
      <c r="I435" s="238"/>
    </row>
    <row r="436" spans="1:9" ht="15" customHeight="1">
      <c r="A436" s="238"/>
      <c r="B436" s="238"/>
      <c r="C436" s="238"/>
      <c r="D436" s="238"/>
      <c r="E436" s="238"/>
      <c r="F436" s="238"/>
      <c r="G436" s="238"/>
      <c r="H436" s="238"/>
      <c r="I436" s="238"/>
    </row>
    <row r="437" spans="1:9" ht="15" customHeight="1">
      <c r="A437" s="238"/>
      <c r="B437" s="238"/>
      <c r="C437" s="238"/>
      <c r="D437" s="238"/>
      <c r="E437" s="238"/>
      <c r="F437" s="238"/>
      <c r="G437" s="238"/>
      <c r="H437" s="238"/>
      <c r="I437" s="238"/>
    </row>
    <row r="438" spans="1:9" ht="15" customHeight="1">
      <c r="A438" s="238"/>
      <c r="B438" s="238"/>
      <c r="C438" s="238"/>
      <c r="D438" s="238"/>
      <c r="E438" s="238"/>
      <c r="F438" s="238"/>
      <c r="G438" s="238"/>
      <c r="H438" s="238"/>
      <c r="I438" s="238"/>
    </row>
    <row r="439" spans="1:9" ht="15" customHeight="1">
      <c r="A439" s="238"/>
      <c r="B439" s="238"/>
      <c r="C439" s="238"/>
      <c r="D439" s="238"/>
      <c r="E439" s="238"/>
      <c r="F439" s="238"/>
      <c r="G439" s="238"/>
      <c r="H439" s="238"/>
      <c r="I439" s="238"/>
    </row>
    <row r="440" spans="1:9" ht="15" customHeight="1">
      <c r="A440" s="238"/>
      <c r="B440" s="238"/>
      <c r="C440" s="238"/>
      <c r="D440" s="238"/>
      <c r="E440" s="238"/>
      <c r="F440" s="238"/>
      <c r="G440" s="238"/>
      <c r="H440" s="238"/>
      <c r="I440" s="238"/>
    </row>
    <row r="441" spans="1:9" ht="15" customHeight="1">
      <c r="A441" s="238"/>
      <c r="B441" s="238"/>
      <c r="C441" s="238"/>
      <c r="D441" s="238"/>
      <c r="E441" s="238"/>
      <c r="F441" s="238"/>
      <c r="G441" s="238"/>
      <c r="H441" s="238"/>
      <c r="I441" s="238"/>
    </row>
    <row r="442" spans="1:9" ht="15" customHeight="1">
      <c r="A442" s="238"/>
      <c r="B442" s="238"/>
      <c r="C442" s="238"/>
      <c r="D442" s="238"/>
      <c r="E442" s="238"/>
      <c r="F442" s="238"/>
      <c r="G442" s="238"/>
      <c r="H442" s="238"/>
      <c r="I442" s="238"/>
    </row>
    <row r="443" spans="1:9" ht="15" customHeight="1">
      <c r="A443" s="238"/>
      <c r="B443" s="238"/>
      <c r="C443" s="238"/>
      <c r="D443" s="238"/>
      <c r="E443" s="238"/>
      <c r="F443" s="238"/>
      <c r="G443" s="238"/>
      <c r="H443" s="238"/>
      <c r="I443" s="238"/>
    </row>
    <row r="444" spans="1:9" ht="15" customHeight="1">
      <c r="A444" s="238"/>
      <c r="B444" s="238"/>
      <c r="C444" s="238"/>
      <c r="D444" s="238"/>
      <c r="E444" s="238"/>
      <c r="F444" s="238"/>
      <c r="G444" s="238"/>
      <c r="H444" s="238"/>
      <c r="I444" s="238"/>
    </row>
    <row r="445" spans="1:9" ht="15" customHeight="1">
      <c r="A445" s="238"/>
      <c r="B445" s="238"/>
      <c r="C445" s="238"/>
      <c r="D445" s="238"/>
      <c r="E445" s="238"/>
      <c r="F445" s="238"/>
      <c r="G445" s="238"/>
      <c r="H445" s="238"/>
      <c r="I445" s="238"/>
    </row>
    <row r="446" spans="1:9" ht="15" customHeight="1">
      <c r="A446" s="238"/>
      <c r="B446" s="238"/>
      <c r="C446" s="238"/>
      <c r="D446" s="238"/>
      <c r="E446" s="238"/>
      <c r="F446" s="238"/>
      <c r="G446" s="238"/>
      <c r="H446" s="238"/>
      <c r="I446" s="238"/>
    </row>
    <row r="447" spans="1:9" ht="15" customHeight="1">
      <c r="A447" s="238"/>
      <c r="B447" s="238"/>
      <c r="C447" s="238"/>
      <c r="D447" s="238"/>
      <c r="E447" s="238"/>
      <c r="F447" s="238"/>
      <c r="G447" s="238"/>
      <c r="H447" s="238"/>
      <c r="I447" s="238"/>
    </row>
    <row r="448" spans="1:9" ht="15" customHeight="1">
      <c r="A448" s="238"/>
      <c r="B448" s="238"/>
      <c r="C448" s="238"/>
      <c r="D448" s="238"/>
      <c r="E448" s="238"/>
      <c r="F448" s="238"/>
      <c r="G448" s="238"/>
      <c r="H448" s="238"/>
      <c r="I448" s="238"/>
    </row>
    <row r="449" spans="1:9" ht="15" customHeight="1">
      <c r="A449" s="238"/>
      <c r="B449" s="238"/>
      <c r="C449" s="238"/>
      <c r="D449" s="238"/>
      <c r="E449" s="238"/>
      <c r="F449" s="238"/>
      <c r="G449" s="238"/>
      <c r="H449" s="238"/>
      <c r="I449" s="238"/>
    </row>
    <row r="450" spans="1:9" ht="15" customHeight="1">
      <c r="A450" s="238"/>
      <c r="B450" s="238"/>
      <c r="C450" s="238"/>
      <c r="D450" s="238"/>
      <c r="E450" s="238"/>
      <c r="F450" s="238"/>
      <c r="G450" s="238"/>
      <c r="H450" s="238"/>
      <c r="I450" s="238"/>
    </row>
    <row r="451" spans="1:9" ht="15" customHeight="1">
      <c r="A451" s="238"/>
      <c r="B451" s="238"/>
      <c r="C451" s="238"/>
      <c r="D451" s="238"/>
      <c r="E451" s="238"/>
      <c r="F451" s="238"/>
      <c r="G451" s="238"/>
      <c r="H451" s="238"/>
      <c r="I451" s="238"/>
    </row>
    <row r="452" spans="1:9" ht="15" customHeight="1">
      <c r="A452" s="238"/>
      <c r="B452" s="238"/>
      <c r="C452" s="238"/>
      <c r="D452" s="238"/>
      <c r="E452" s="238"/>
      <c r="F452" s="238"/>
      <c r="G452" s="238"/>
      <c r="H452" s="238"/>
      <c r="I452" s="238"/>
    </row>
    <row r="453" spans="1:9" ht="15" customHeight="1">
      <c r="A453" s="238"/>
      <c r="B453" s="238"/>
      <c r="C453" s="238"/>
      <c r="D453" s="238"/>
      <c r="E453" s="238"/>
      <c r="F453" s="238"/>
      <c r="G453" s="238"/>
      <c r="H453" s="238"/>
      <c r="I453" s="238"/>
    </row>
    <row r="454" spans="1:9" ht="15" customHeight="1">
      <c r="A454" s="238"/>
      <c r="B454" s="238"/>
      <c r="C454" s="238"/>
      <c r="D454" s="238"/>
      <c r="E454" s="238"/>
      <c r="F454" s="238"/>
      <c r="G454" s="238"/>
      <c r="H454" s="238"/>
      <c r="I454" s="238"/>
    </row>
    <row r="455" spans="1:9" ht="15" customHeight="1">
      <c r="A455" s="238"/>
      <c r="B455" s="238"/>
      <c r="C455" s="238"/>
      <c r="D455" s="238"/>
      <c r="E455" s="238"/>
      <c r="F455" s="238"/>
      <c r="G455" s="238"/>
      <c r="H455" s="238"/>
      <c r="I455" s="238"/>
    </row>
    <row r="456" spans="1:9" ht="15" customHeight="1">
      <c r="A456" s="238"/>
      <c r="B456" s="238"/>
      <c r="C456" s="238"/>
      <c r="D456" s="238"/>
      <c r="E456" s="238"/>
      <c r="F456" s="238"/>
      <c r="G456" s="238"/>
      <c r="H456" s="238"/>
      <c r="I456" s="238"/>
    </row>
    <row r="457" spans="1:9" ht="15" customHeight="1">
      <c r="A457" s="238"/>
      <c r="B457" s="238"/>
      <c r="C457" s="238"/>
      <c r="D457" s="238"/>
      <c r="E457" s="238"/>
      <c r="F457" s="238"/>
      <c r="G457" s="238"/>
      <c r="H457" s="238"/>
      <c r="I457" s="238"/>
    </row>
    <row r="458" spans="1:9" ht="15" customHeight="1">
      <c r="A458" s="238"/>
      <c r="B458" s="238"/>
      <c r="C458" s="238"/>
      <c r="D458" s="238"/>
      <c r="E458" s="238"/>
      <c r="F458" s="238"/>
      <c r="G458" s="238"/>
      <c r="H458" s="238"/>
      <c r="I458" s="238"/>
    </row>
    <row r="459" spans="1:9" ht="15" customHeight="1">
      <c r="A459" s="238"/>
      <c r="B459" s="238"/>
      <c r="C459" s="238"/>
      <c r="D459" s="238"/>
      <c r="E459" s="238"/>
      <c r="F459" s="238"/>
      <c r="G459" s="238"/>
      <c r="H459" s="238"/>
      <c r="I459" s="238"/>
    </row>
    <row r="460" spans="1:9" ht="15" customHeight="1">
      <c r="A460" s="238"/>
      <c r="B460" s="238"/>
      <c r="C460" s="238"/>
      <c r="D460" s="238"/>
      <c r="E460" s="238"/>
      <c r="F460" s="238"/>
      <c r="G460" s="238"/>
      <c r="H460" s="238"/>
      <c r="I460" s="238"/>
    </row>
    <row r="461" spans="1:9" ht="15" customHeight="1">
      <c r="A461" s="238"/>
      <c r="B461" s="238"/>
      <c r="C461" s="238"/>
      <c r="D461" s="238"/>
      <c r="E461" s="238"/>
      <c r="F461" s="238"/>
      <c r="G461" s="238"/>
      <c r="H461" s="238"/>
      <c r="I461" s="238"/>
    </row>
    <row r="462" spans="1:9" ht="15" customHeight="1">
      <c r="A462" s="238"/>
      <c r="B462" s="238"/>
      <c r="C462" s="238"/>
      <c r="D462" s="238"/>
      <c r="E462" s="238"/>
      <c r="F462" s="238"/>
      <c r="G462" s="238"/>
      <c r="H462" s="238"/>
      <c r="I462" s="238"/>
    </row>
    <row r="463" spans="1:9" ht="15" customHeight="1">
      <c r="A463" s="238"/>
      <c r="B463" s="238"/>
      <c r="C463" s="238"/>
      <c r="D463" s="238"/>
      <c r="E463" s="238"/>
      <c r="F463" s="238"/>
      <c r="G463" s="238"/>
      <c r="H463" s="238"/>
      <c r="I463" s="238"/>
    </row>
    <row r="464" spans="1:9" ht="15" customHeight="1">
      <c r="A464" s="238"/>
      <c r="B464" s="238"/>
      <c r="C464" s="238"/>
      <c r="D464" s="238"/>
      <c r="E464" s="238"/>
      <c r="F464" s="238"/>
      <c r="G464" s="238"/>
      <c r="H464" s="238"/>
      <c r="I464" s="238"/>
    </row>
    <row r="465" spans="1:9" ht="15" customHeight="1">
      <c r="A465" s="238"/>
      <c r="B465" s="238"/>
      <c r="C465" s="238"/>
      <c r="D465" s="238"/>
      <c r="E465" s="238"/>
      <c r="F465" s="238"/>
      <c r="G465" s="238"/>
      <c r="H465" s="238"/>
      <c r="I465" s="238"/>
    </row>
    <row r="466" spans="1:9" ht="15" customHeight="1">
      <c r="A466" s="238"/>
      <c r="B466" s="238"/>
      <c r="C466" s="238"/>
      <c r="D466" s="238"/>
      <c r="E466" s="238"/>
      <c r="F466" s="238"/>
      <c r="G466" s="238"/>
      <c r="H466" s="238"/>
      <c r="I466" s="238"/>
    </row>
    <row r="467" spans="1:9" ht="15" customHeight="1">
      <c r="A467" s="238"/>
      <c r="B467" s="238"/>
      <c r="C467" s="238"/>
      <c r="D467" s="238"/>
      <c r="E467" s="238"/>
      <c r="F467" s="238"/>
      <c r="G467" s="238"/>
      <c r="H467" s="238"/>
      <c r="I467" s="238"/>
    </row>
    <row r="468" spans="1:9" ht="15" customHeight="1">
      <c r="A468" s="238"/>
      <c r="B468" s="238"/>
      <c r="C468" s="238"/>
      <c r="D468" s="238"/>
      <c r="E468" s="238"/>
      <c r="F468" s="238"/>
      <c r="G468" s="238"/>
      <c r="H468" s="238"/>
      <c r="I468" s="238"/>
    </row>
    <row r="469" spans="1:9" ht="15" customHeight="1">
      <c r="A469" s="238"/>
      <c r="B469" s="238"/>
      <c r="C469" s="238"/>
      <c r="D469" s="238"/>
      <c r="E469" s="238"/>
      <c r="F469" s="238"/>
      <c r="G469" s="238"/>
      <c r="H469" s="238"/>
      <c r="I469" s="238"/>
    </row>
    <row r="470" spans="1:9" ht="15" customHeight="1">
      <c r="A470" s="238"/>
      <c r="B470" s="238"/>
      <c r="C470" s="238"/>
      <c r="D470" s="238"/>
      <c r="E470" s="238"/>
      <c r="F470" s="238"/>
      <c r="G470" s="238"/>
      <c r="H470" s="238"/>
      <c r="I470" s="238"/>
    </row>
    <row r="471" spans="1:9" ht="15" customHeight="1">
      <c r="A471" s="238"/>
      <c r="B471" s="238"/>
      <c r="C471" s="238"/>
      <c r="D471" s="238"/>
      <c r="E471" s="238"/>
      <c r="F471" s="238"/>
      <c r="G471" s="238"/>
      <c r="H471" s="238"/>
      <c r="I471" s="238"/>
    </row>
    <row r="472" spans="1:9" ht="15" customHeight="1">
      <c r="A472" s="238"/>
      <c r="B472" s="238"/>
      <c r="C472" s="238"/>
      <c r="D472" s="238"/>
      <c r="E472" s="238"/>
      <c r="F472" s="238"/>
      <c r="G472" s="238"/>
      <c r="H472" s="238"/>
      <c r="I472" s="238"/>
    </row>
    <row r="473" spans="1:9" ht="15" customHeight="1">
      <c r="A473" s="238"/>
      <c r="B473" s="238"/>
      <c r="C473" s="238"/>
      <c r="D473" s="238"/>
      <c r="E473" s="238"/>
      <c r="F473" s="238"/>
      <c r="G473" s="238"/>
      <c r="H473" s="238"/>
      <c r="I473" s="238"/>
    </row>
    <row r="474" spans="1:9" ht="15" customHeight="1">
      <c r="A474" s="238"/>
      <c r="B474" s="238"/>
      <c r="C474" s="238"/>
      <c r="D474" s="238"/>
      <c r="E474" s="238"/>
      <c r="F474" s="238"/>
      <c r="G474" s="238"/>
      <c r="H474" s="238"/>
      <c r="I474" s="238"/>
    </row>
    <row r="475" spans="1:9" ht="15" customHeight="1">
      <c r="A475" s="238"/>
      <c r="B475" s="238"/>
      <c r="C475" s="238"/>
      <c r="D475" s="238"/>
      <c r="E475" s="238"/>
      <c r="F475" s="238"/>
      <c r="G475" s="238"/>
      <c r="H475" s="238"/>
      <c r="I475" s="238"/>
    </row>
    <row r="476" spans="1:9" ht="15" customHeight="1">
      <c r="A476" s="238"/>
      <c r="B476" s="238"/>
      <c r="C476" s="238"/>
      <c r="D476" s="238"/>
      <c r="E476" s="238"/>
      <c r="F476" s="238"/>
      <c r="G476" s="238"/>
      <c r="H476" s="238"/>
      <c r="I476" s="238"/>
    </row>
    <row r="477" spans="1:9" ht="15" customHeight="1">
      <c r="A477" s="238"/>
      <c r="B477" s="238"/>
      <c r="C477" s="238"/>
      <c r="D477" s="238"/>
      <c r="E477" s="238"/>
      <c r="F477" s="238"/>
      <c r="G477" s="238"/>
      <c r="H477" s="238"/>
      <c r="I477" s="238"/>
    </row>
    <row r="478" spans="1:9" ht="15" customHeight="1">
      <c r="A478" s="238"/>
      <c r="B478" s="238"/>
      <c r="C478" s="238"/>
      <c r="D478" s="238"/>
      <c r="E478" s="238"/>
      <c r="F478" s="238"/>
      <c r="G478" s="238"/>
      <c r="H478" s="238"/>
      <c r="I478" s="238"/>
    </row>
    <row r="479" spans="1:9" ht="15" customHeight="1">
      <c r="A479" s="238"/>
      <c r="B479" s="238"/>
      <c r="C479" s="238"/>
      <c r="D479" s="238"/>
      <c r="E479" s="238"/>
      <c r="F479" s="238"/>
      <c r="G479" s="238"/>
      <c r="H479" s="238"/>
      <c r="I479" s="238"/>
    </row>
    <row r="480" spans="1:9" ht="15" customHeight="1">
      <c r="A480" s="238"/>
      <c r="B480" s="238"/>
      <c r="C480" s="238"/>
      <c r="D480" s="238"/>
      <c r="E480" s="238"/>
      <c r="F480" s="238"/>
      <c r="G480" s="238"/>
      <c r="H480" s="238"/>
      <c r="I480" s="238"/>
    </row>
    <row r="481" spans="1:9" ht="15" customHeight="1">
      <c r="A481" s="238"/>
      <c r="B481" s="238"/>
      <c r="C481" s="238"/>
      <c r="D481" s="238"/>
      <c r="E481" s="238"/>
      <c r="F481" s="238"/>
      <c r="G481" s="238"/>
      <c r="H481" s="238"/>
      <c r="I481" s="238"/>
    </row>
    <row r="482" spans="1:9" ht="15" customHeight="1">
      <c r="A482" s="238"/>
      <c r="B482" s="238"/>
      <c r="C482" s="238"/>
      <c r="D482" s="238"/>
      <c r="E482" s="238"/>
      <c r="F482" s="238"/>
      <c r="G482" s="238"/>
      <c r="H482" s="238"/>
      <c r="I482" s="238"/>
    </row>
    <row r="483" spans="1:9" ht="15" customHeight="1">
      <c r="A483" s="238"/>
      <c r="B483" s="238"/>
      <c r="C483" s="238"/>
      <c r="D483" s="238"/>
      <c r="E483" s="238"/>
      <c r="F483" s="238"/>
      <c r="G483" s="238"/>
      <c r="H483" s="238"/>
      <c r="I483" s="238"/>
    </row>
    <row r="484" spans="1:9" ht="15" customHeight="1">
      <c r="A484" s="238"/>
      <c r="B484" s="238"/>
      <c r="C484" s="238"/>
      <c r="D484" s="238"/>
      <c r="E484" s="238"/>
      <c r="F484" s="238"/>
      <c r="G484" s="238"/>
      <c r="H484" s="238"/>
      <c r="I484" s="238"/>
    </row>
    <row r="485" spans="1:9" ht="15" customHeight="1">
      <c r="A485" s="238"/>
      <c r="B485" s="238"/>
      <c r="C485" s="238"/>
      <c r="D485" s="238"/>
      <c r="E485" s="238"/>
      <c r="F485" s="238"/>
      <c r="G485" s="238"/>
      <c r="H485" s="238"/>
      <c r="I485" s="238"/>
    </row>
    <row r="486" spans="1:9" ht="15" customHeight="1">
      <c r="A486" s="238"/>
      <c r="B486" s="238"/>
      <c r="C486" s="238"/>
      <c r="D486" s="238"/>
      <c r="E486" s="238"/>
      <c r="F486" s="238"/>
      <c r="G486" s="238"/>
      <c r="H486" s="238"/>
      <c r="I486" s="238"/>
    </row>
    <row r="487" spans="1:9" ht="15" customHeight="1">
      <c r="A487" s="238"/>
      <c r="B487" s="238"/>
      <c r="C487" s="238"/>
      <c r="D487" s="238"/>
      <c r="E487" s="238"/>
      <c r="F487" s="238"/>
      <c r="G487" s="238"/>
      <c r="H487" s="238"/>
      <c r="I487" s="238"/>
    </row>
    <row r="488" spans="1:9" ht="15" customHeight="1">
      <c r="A488" s="238"/>
      <c r="B488" s="238"/>
      <c r="C488" s="238"/>
      <c r="D488" s="238"/>
      <c r="E488" s="238"/>
      <c r="F488" s="238"/>
      <c r="G488" s="238"/>
      <c r="H488" s="238"/>
      <c r="I488" s="238"/>
    </row>
    <row r="489" spans="1:9" ht="15" customHeight="1">
      <c r="A489" s="238"/>
      <c r="B489" s="238"/>
      <c r="C489" s="238"/>
      <c r="D489" s="238"/>
      <c r="E489" s="238"/>
      <c r="F489" s="238"/>
      <c r="G489" s="238"/>
      <c r="H489" s="238"/>
      <c r="I489" s="238"/>
    </row>
    <row r="490" spans="1:9" ht="15" customHeight="1">
      <c r="A490" s="238"/>
      <c r="B490" s="238"/>
      <c r="C490" s="238"/>
      <c r="D490" s="238"/>
      <c r="E490" s="238"/>
      <c r="F490" s="238"/>
      <c r="G490" s="238"/>
      <c r="H490" s="238"/>
      <c r="I490" s="238"/>
    </row>
    <row r="491" spans="1:9" ht="15" customHeight="1">
      <c r="A491" s="238"/>
      <c r="B491" s="238"/>
      <c r="C491" s="238"/>
      <c r="D491" s="238"/>
      <c r="E491" s="238"/>
      <c r="F491" s="238"/>
      <c r="G491" s="238"/>
      <c r="H491" s="238"/>
      <c r="I491" s="238"/>
    </row>
    <row r="492" spans="1:9" ht="15" customHeight="1">
      <c r="A492" s="238"/>
      <c r="B492" s="238"/>
      <c r="C492" s="238"/>
      <c r="D492" s="238"/>
      <c r="E492" s="238"/>
      <c r="F492" s="238"/>
      <c r="G492" s="238"/>
      <c r="H492" s="238"/>
      <c r="I492" s="238"/>
    </row>
    <row r="493" spans="1:9" ht="15" customHeight="1">
      <c r="A493" s="238"/>
      <c r="B493" s="238"/>
      <c r="C493" s="238"/>
      <c r="D493" s="238"/>
      <c r="E493" s="238"/>
      <c r="F493" s="238"/>
      <c r="G493" s="238"/>
      <c r="H493" s="238"/>
      <c r="I493" s="238"/>
    </row>
    <row r="494" spans="1:9" ht="15" customHeight="1">
      <c r="A494" s="238"/>
      <c r="B494" s="238"/>
      <c r="C494" s="238"/>
      <c r="D494" s="238"/>
      <c r="E494" s="238"/>
      <c r="F494" s="238"/>
      <c r="G494" s="238"/>
      <c r="H494" s="238"/>
      <c r="I494" s="238"/>
    </row>
    <row r="495" spans="1:9" ht="15" customHeight="1">
      <c r="A495" s="238"/>
      <c r="B495" s="238"/>
      <c r="C495" s="238"/>
      <c r="D495" s="238"/>
      <c r="E495" s="238"/>
      <c r="F495" s="238"/>
      <c r="G495" s="238"/>
      <c r="H495" s="238"/>
      <c r="I495" s="238"/>
    </row>
    <row r="496" spans="1:9" ht="15" customHeight="1">
      <c r="A496" s="238"/>
      <c r="B496" s="238"/>
      <c r="C496" s="238"/>
      <c r="D496" s="238"/>
      <c r="E496" s="238"/>
      <c r="F496" s="238"/>
      <c r="G496" s="238"/>
      <c r="H496" s="238"/>
      <c r="I496" s="238"/>
    </row>
    <row r="497" spans="1:9" ht="15" customHeight="1">
      <c r="A497" s="238"/>
      <c r="B497" s="238"/>
      <c r="C497" s="238"/>
      <c r="D497" s="238"/>
      <c r="E497" s="238"/>
      <c r="F497" s="238"/>
      <c r="G497" s="238"/>
      <c r="H497" s="238"/>
      <c r="I497" s="238"/>
    </row>
    <row r="498" spans="1:9" ht="15" customHeight="1">
      <c r="A498" s="238"/>
      <c r="B498" s="238"/>
      <c r="C498" s="238"/>
      <c r="D498" s="238"/>
      <c r="E498" s="238"/>
      <c r="F498" s="238"/>
      <c r="G498" s="238"/>
      <c r="H498" s="238"/>
      <c r="I498" s="238"/>
    </row>
    <row r="499" spans="1:9" ht="15" customHeight="1">
      <c r="A499" s="238"/>
      <c r="B499" s="238"/>
      <c r="C499" s="238"/>
      <c r="D499" s="238"/>
      <c r="E499" s="238"/>
      <c r="F499" s="238"/>
      <c r="G499" s="238"/>
      <c r="H499" s="238"/>
      <c r="I499" s="238"/>
    </row>
    <row r="500" spans="1:9" ht="15" customHeight="1">
      <c r="A500" s="238"/>
      <c r="B500" s="238"/>
      <c r="C500" s="238"/>
      <c r="D500" s="238"/>
      <c r="E500" s="238"/>
      <c r="F500" s="238"/>
      <c r="G500" s="238"/>
      <c r="H500" s="238"/>
      <c r="I500" s="238"/>
    </row>
    <row r="501" spans="1:9" ht="15" customHeight="1">
      <c r="A501" s="238"/>
      <c r="B501" s="238"/>
      <c r="C501" s="238"/>
      <c r="D501" s="238"/>
      <c r="E501" s="238"/>
      <c r="F501" s="238"/>
      <c r="G501" s="238"/>
      <c r="H501" s="238"/>
      <c r="I501" s="238"/>
    </row>
    <row r="502" spans="1:9" ht="15" customHeight="1">
      <c r="A502" s="238"/>
      <c r="B502" s="238"/>
      <c r="C502" s="238"/>
      <c r="D502" s="238"/>
      <c r="E502" s="238"/>
      <c r="F502" s="238"/>
      <c r="G502" s="238"/>
      <c r="H502" s="238"/>
      <c r="I502" s="238"/>
    </row>
    <row r="503" spans="1:9" ht="15" customHeight="1">
      <c r="A503" s="238"/>
      <c r="B503" s="238"/>
      <c r="C503" s="238"/>
      <c r="D503" s="238"/>
      <c r="E503" s="238"/>
      <c r="F503" s="238"/>
      <c r="G503" s="238"/>
      <c r="H503" s="238"/>
      <c r="I503" s="238"/>
    </row>
    <row r="504" spans="1:9" ht="15" customHeight="1">
      <c r="A504" s="238"/>
      <c r="B504" s="238"/>
      <c r="C504" s="238"/>
      <c r="D504" s="238"/>
      <c r="E504" s="238"/>
      <c r="F504" s="238"/>
      <c r="G504" s="238"/>
      <c r="H504" s="238"/>
      <c r="I504" s="238"/>
    </row>
    <row r="505" spans="1:9" ht="15" customHeight="1">
      <c r="A505" s="238"/>
      <c r="B505" s="238"/>
      <c r="C505" s="238"/>
      <c r="D505" s="238"/>
      <c r="E505" s="238"/>
      <c r="F505" s="238"/>
      <c r="G505" s="238"/>
      <c r="H505" s="238"/>
      <c r="I505" s="238"/>
    </row>
    <row r="506" spans="1:9" ht="15" customHeight="1">
      <c r="A506" s="238"/>
      <c r="B506" s="238"/>
      <c r="C506" s="238"/>
      <c r="D506" s="238"/>
      <c r="E506" s="238"/>
      <c r="F506" s="238"/>
      <c r="G506" s="238"/>
      <c r="H506" s="238"/>
      <c r="I506" s="238"/>
    </row>
    <row r="507" spans="1:9" ht="15" customHeight="1">
      <c r="A507" s="238"/>
      <c r="B507" s="238"/>
      <c r="C507" s="238"/>
      <c r="D507" s="238"/>
      <c r="E507" s="238"/>
      <c r="F507" s="238"/>
      <c r="G507" s="238"/>
      <c r="H507" s="238"/>
      <c r="I507" s="238"/>
    </row>
    <row r="508" spans="1:9" ht="15" customHeight="1">
      <c r="A508" s="238"/>
      <c r="B508" s="238"/>
      <c r="C508" s="238"/>
      <c r="D508" s="238"/>
      <c r="E508" s="238"/>
      <c r="F508" s="238"/>
      <c r="G508" s="238"/>
      <c r="H508" s="238"/>
      <c r="I508" s="238"/>
    </row>
    <row r="509" spans="1:9" ht="15" customHeight="1">
      <c r="A509" s="238"/>
      <c r="B509" s="238"/>
      <c r="C509" s="238"/>
      <c r="D509" s="238"/>
      <c r="E509" s="238"/>
      <c r="F509" s="238"/>
      <c r="G509" s="238"/>
      <c r="H509" s="238"/>
      <c r="I509" s="238"/>
    </row>
    <row r="510" spans="1:9" ht="15" customHeight="1">
      <c r="A510" s="238"/>
      <c r="B510" s="238"/>
      <c r="C510" s="238"/>
      <c r="D510" s="238"/>
      <c r="E510" s="238"/>
      <c r="F510" s="238"/>
      <c r="G510" s="238"/>
      <c r="H510" s="238"/>
      <c r="I510" s="238"/>
    </row>
    <row r="511" spans="1:9" ht="15" customHeight="1">
      <c r="A511" s="238"/>
      <c r="B511" s="238"/>
      <c r="C511" s="238"/>
      <c r="D511" s="238"/>
      <c r="E511" s="238"/>
      <c r="F511" s="238"/>
      <c r="G511" s="238"/>
      <c r="H511" s="238"/>
      <c r="I511" s="238"/>
    </row>
    <row r="512" spans="1:9" ht="15" customHeight="1">
      <c r="A512" s="238"/>
      <c r="B512" s="238"/>
      <c r="C512" s="238"/>
      <c r="D512" s="238"/>
      <c r="E512" s="238"/>
      <c r="F512" s="238"/>
      <c r="G512" s="238"/>
      <c r="H512" s="238"/>
      <c r="I512" s="238"/>
    </row>
    <row r="513" spans="1:9" ht="15" customHeight="1">
      <c r="A513" s="238"/>
      <c r="B513" s="238"/>
      <c r="C513" s="238"/>
      <c r="D513" s="238"/>
      <c r="E513" s="238"/>
      <c r="F513" s="238"/>
      <c r="G513" s="238"/>
      <c r="H513" s="238"/>
      <c r="I513" s="238"/>
    </row>
    <row r="514" spans="1:9" ht="15" customHeight="1">
      <c r="A514" s="238"/>
      <c r="B514" s="238"/>
      <c r="C514" s="238"/>
      <c r="D514" s="238"/>
      <c r="E514" s="238"/>
      <c r="F514" s="238"/>
      <c r="G514" s="238"/>
      <c r="H514" s="238"/>
      <c r="I514" s="238"/>
    </row>
    <row r="515" spans="1:9" ht="15" customHeight="1">
      <c r="A515" s="238"/>
      <c r="B515" s="238"/>
      <c r="C515" s="238"/>
      <c r="D515" s="238"/>
      <c r="E515" s="238"/>
      <c r="F515" s="238"/>
      <c r="G515" s="238"/>
      <c r="H515" s="238"/>
      <c r="I515" s="238"/>
    </row>
    <row r="516" spans="1:9" ht="15" customHeight="1">
      <c r="A516" s="238"/>
      <c r="B516" s="238"/>
      <c r="C516" s="238"/>
      <c r="D516" s="238"/>
      <c r="E516" s="238"/>
      <c r="F516" s="238"/>
      <c r="G516" s="238"/>
      <c r="H516" s="238"/>
      <c r="I516" s="238"/>
    </row>
    <row r="517" spans="1:9" ht="15" customHeight="1">
      <c r="A517" s="238"/>
      <c r="B517" s="238"/>
      <c r="C517" s="238"/>
      <c r="D517" s="238"/>
      <c r="E517" s="238"/>
      <c r="F517" s="238"/>
      <c r="G517" s="238"/>
      <c r="H517" s="238"/>
      <c r="I517" s="238"/>
    </row>
    <row r="518" spans="1:9" ht="15" customHeight="1">
      <c r="A518" s="238"/>
      <c r="B518" s="238"/>
      <c r="C518" s="238"/>
      <c r="D518" s="238"/>
      <c r="E518" s="238"/>
      <c r="F518" s="238"/>
      <c r="G518" s="238"/>
      <c r="H518" s="238"/>
      <c r="I518" s="238"/>
    </row>
    <row r="519" spans="1:9" ht="15" customHeight="1">
      <c r="A519" s="238"/>
      <c r="B519" s="238"/>
      <c r="C519" s="238"/>
      <c r="D519" s="238"/>
      <c r="E519" s="238"/>
      <c r="F519" s="238"/>
      <c r="G519" s="238"/>
      <c r="H519" s="238"/>
      <c r="I519" s="238"/>
    </row>
    <row r="520" spans="1:9" ht="15" customHeight="1">
      <c r="A520" s="238"/>
      <c r="B520" s="238"/>
      <c r="C520" s="238"/>
      <c r="D520" s="238"/>
      <c r="E520" s="238"/>
      <c r="F520" s="238"/>
      <c r="G520" s="238"/>
      <c r="H520" s="238"/>
      <c r="I520" s="238"/>
    </row>
    <row r="521" spans="1:9" ht="15" customHeight="1">
      <c r="A521" s="238"/>
      <c r="B521" s="238"/>
      <c r="C521" s="238"/>
      <c r="D521" s="238"/>
      <c r="E521" s="238"/>
      <c r="F521" s="238"/>
      <c r="G521" s="238"/>
      <c r="H521" s="238"/>
      <c r="I521" s="238"/>
    </row>
    <row r="522" spans="1:9" ht="15" customHeight="1">
      <c r="A522" s="238"/>
      <c r="B522" s="238"/>
      <c r="C522" s="238"/>
      <c r="D522" s="238"/>
      <c r="E522" s="238"/>
      <c r="F522" s="238"/>
      <c r="G522" s="238"/>
      <c r="H522" s="238"/>
      <c r="I522" s="238"/>
    </row>
    <row r="523" spans="1:9" ht="15" customHeight="1">
      <c r="A523" s="238"/>
      <c r="B523" s="238"/>
      <c r="C523" s="238"/>
      <c r="D523" s="238"/>
      <c r="E523" s="238"/>
      <c r="F523" s="238"/>
      <c r="G523" s="238"/>
      <c r="H523" s="238"/>
      <c r="I523" s="238"/>
    </row>
    <row r="524" spans="1:9" ht="15" customHeight="1">
      <c r="A524" s="238"/>
      <c r="B524" s="238"/>
      <c r="C524" s="238"/>
      <c r="D524" s="238"/>
      <c r="E524" s="238"/>
      <c r="F524" s="238"/>
      <c r="G524" s="238"/>
      <c r="H524" s="238"/>
      <c r="I524" s="238"/>
    </row>
    <row r="525" spans="1:9" ht="15" customHeight="1">
      <c r="A525" s="238"/>
      <c r="B525" s="238"/>
      <c r="C525" s="238"/>
      <c r="D525" s="238"/>
      <c r="E525" s="238"/>
      <c r="F525" s="238"/>
      <c r="G525" s="238"/>
      <c r="H525" s="238"/>
      <c r="I525" s="238"/>
    </row>
    <row r="526" spans="1:9" ht="15" customHeight="1">
      <c r="A526" s="238"/>
      <c r="B526" s="238"/>
      <c r="C526" s="238"/>
      <c r="D526" s="238"/>
      <c r="E526" s="238"/>
      <c r="F526" s="238"/>
      <c r="G526" s="238"/>
      <c r="H526" s="238"/>
      <c r="I526" s="238"/>
    </row>
    <row r="527" spans="1:9" ht="15" customHeight="1">
      <c r="A527" s="238"/>
      <c r="B527" s="238"/>
      <c r="C527" s="238"/>
      <c r="D527" s="238"/>
      <c r="E527" s="238"/>
      <c r="F527" s="238"/>
      <c r="G527" s="238"/>
      <c r="H527" s="238"/>
      <c r="I527" s="238"/>
    </row>
    <row r="528" spans="1:9" ht="15" customHeight="1">
      <c r="A528" s="238"/>
      <c r="B528" s="238"/>
      <c r="C528" s="238"/>
      <c r="D528" s="238"/>
      <c r="E528" s="238"/>
      <c r="F528" s="238"/>
      <c r="G528" s="238"/>
      <c r="H528" s="238"/>
      <c r="I528" s="238"/>
    </row>
    <row r="529" spans="1:9" ht="15" customHeight="1">
      <c r="A529" s="238"/>
      <c r="B529" s="238"/>
      <c r="C529" s="238"/>
      <c r="D529" s="238"/>
      <c r="E529" s="238"/>
      <c r="F529" s="238"/>
      <c r="G529" s="238"/>
      <c r="H529" s="238"/>
      <c r="I529" s="238"/>
    </row>
    <row r="530" spans="1:9" ht="15" customHeight="1">
      <c r="A530" s="238"/>
      <c r="B530" s="238"/>
      <c r="C530" s="238"/>
      <c r="D530" s="238"/>
      <c r="E530" s="238"/>
      <c r="F530" s="238"/>
      <c r="G530" s="238"/>
      <c r="H530" s="238"/>
      <c r="I530" s="238"/>
    </row>
    <row r="531" spans="1:9" ht="15" customHeight="1">
      <c r="A531" s="238"/>
      <c r="B531" s="238"/>
      <c r="C531" s="238"/>
      <c r="D531" s="238"/>
      <c r="E531" s="238"/>
      <c r="F531" s="238"/>
      <c r="G531" s="238"/>
      <c r="H531" s="238"/>
      <c r="I531" s="238"/>
    </row>
    <row r="532" spans="1:9" ht="15" customHeight="1">
      <c r="A532" s="238"/>
      <c r="B532" s="238"/>
      <c r="C532" s="238"/>
      <c r="D532" s="238"/>
      <c r="E532" s="238"/>
      <c r="F532" s="238"/>
      <c r="G532" s="238"/>
      <c r="H532" s="238"/>
      <c r="I532" s="238"/>
    </row>
    <row r="533" spans="1:9" ht="15" customHeight="1">
      <c r="A533" s="238"/>
      <c r="B533" s="238"/>
      <c r="C533" s="238"/>
      <c r="D533" s="238"/>
      <c r="E533" s="238"/>
      <c r="F533" s="238"/>
      <c r="G533" s="238"/>
      <c r="H533" s="238"/>
      <c r="I533" s="238"/>
    </row>
    <row r="534" spans="1:9" ht="15" customHeight="1">
      <c r="A534" s="238"/>
      <c r="B534" s="238"/>
      <c r="C534" s="238"/>
      <c r="D534" s="238"/>
      <c r="E534" s="238"/>
      <c r="F534" s="238"/>
      <c r="G534" s="238"/>
      <c r="H534" s="238"/>
      <c r="I534" s="238"/>
    </row>
    <row r="535" spans="1:9" ht="15" customHeight="1">
      <c r="A535" s="238"/>
      <c r="B535" s="238"/>
      <c r="C535" s="238"/>
      <c r="D535" s="238"/>
      <c r="E535" s="238"/>
      <c r="F535" s="238"/>
      <c r="G535" s="238"/>
      <c r="H535" s="238"/>
      <c r="I535" s="238"/>
    </row>
    <row r="536" spans="1:9" ht="15" customHeight="1">
      <c r="A536" s="238"/>
      <c r="B536" s="238"/>
      <c r="C536" s="238"/>
      <c r="D536" s="238"/>
      <c r="E536" s="238"/>
      <c r="F536" s="238"/>
      <c r="G536" s="238"/>
      <c r="H536" s="238"/>
      <c r="I536" s="238"/>
    </row>
    <row r="537" spans="1:9" ht="15" customHeight="1">
      <c r="A537" s="238"/>
      <c r="B537" s="238"/>
      <c r="C537" s="238"/>
      <c r="D537" s="238"/>
      <c r="E537" s="238"/>
      <c r="F537" s="238"/>
      <c r="G537" s="238"/>
      <c r="H537" s="238"/>
      <c r="I537" s="238"/>
    </row>
    <row r="538" spans="1:9" ht="15" customHeight="1">
      <c r="A538" s="238"/>
      <c r="B538" s="238"/>
      <c r="C538" s="238"/>
      <c r="D538" s="238"/>
      <c r="E538" s="238"/>
      <c r="F538" s="238"/>
      <c r="G538" s="238"/>
      <c r="H538" s="238"/>
      <c r="I538" s="238"/>
    </row>
    <row r="539" spans="1:9" ht="15" customHeight="1">
      <c r="A539" s="238"/>
      <c r="B539" s="238"/>
      <c r="C539" s="238"/>
      <c r="D539" s="238"/>
      <c r="E539" s="238"/>
      <c r="F539" s="238"/>
      <c r="G539" s="238"/>
      <c r="H539" s="238"/>
      <c r="I539" s="238"/>
    </row>
    <row r="540" spans="1:9" ht="15" customHeight="1">
      <c r="A540" s="238"/>
      <c r="B540" s="238"/>
      <c r="C540" s="238"/>
      <c r="D540" s="238"/>
      <c r="E540" s="238"/>
      <c r="F540" s="238"/>
      <c r="G540" s="238"/>
      <c r="H540" s="238"/>
      <c r="I540" s="238"/>
    </row>
    <row r="541" spans="1:9" ht="15" customHeight="1">
      <c r="A541" s="238"/>
      <c r="B541" s="238"/>
      <c r="C541" s="238"/>
      <c r="D541" s="238"/>
      <c r="E541" s="238"/>
      <c r="F541" s="238"/>
      <c r="G541" s="238"/>
      <c r="H541" s="238"/>
      <c r="I541" s="238"/>
    </row>
    <row r="542" spans="1:9" ht="15" customHeight="1">
      <c r="A542" s="238"/>
      <c r="B542" s="238"/>
      <c r="C542" s="238"/>
      <c r="D542" s="238"/>
      <c r="E542" s="238"/>
      <c r="F542" s="238"/>
      <c r="G542" s="238"/>
      <c r="H542" s="238"/>
      <c r="I542" s="238"/>
    </row>
    <row r="543" spans="1:9" ht="15" customHeight="1">
      <c r="A543" s="238"/>
      <c r="B543" s="238"/>
      <c r="C543" s="238"/>
      <c r="D543" s="238"/>
      <c r="E543" s="238"/>
      <c r="F543" s="238"/>
      <c r="G543" s="238"/>
      <c r="H543" s="238"/>
      <c r="I543" s="238"/>
    </row>
    <row r="544" spans="1:9" ht="15" customHeight="1">
      <c r="A544" s="238"/>
      <c r="B544" s="238"/>
      <c r="C544" s="238"/>
      <c r="D544" s="238"/>
      <c r="E544" s="238"/>
      <c r="F544" s="238"/>
      <c r="G544" s="238"/>
      <c r="H544" s="238"/>
      <c r="I544" s="238"/>
    </row>
    <row r="545" spans="1:9" ht="15" customHeight="1">
      <c r="A545" s="238"/>
      <c r="B545" s="238"/>
      <c r="C545" s="238"/>
      <c r="D545" s="238"/>
      <c r="E545" s="238"/>
      <c r="F545" s="238"/>
      <c r="G545" s="238"/>
      <c r="H545" s="238"/>
      <c r="I545" s="238"/>
    </row>
    <row r="546" spans="1:9" ht="15" customHeight="1">
      <c r="A546" s="238"/>
      <c r="B546" s="238"/>
      <c r="C546" s="238"/>
      <c r="D546" s="238"/>
      <c r="E546" s="238"/>
      <c r="F546" s="238"/>
      <c r="G546" s="238"/>
      <c r="H546" s="238"/>
      <c r="I546" s="238"/>
    </row>
    <row r="547" spans="1:9" ht="15" customHeight="1">
      <c r="A547" s="238"/>
      <c r="B547" s="238"/>
      <c r="C547" s="238"/>
      <c r="D547" s="238"/>
      <c r="E547" s="238"/>
      <c r="F547" s="238"/>
      <c r="G547" s="238"/>
      <c r="H547" s="238"/>
      <c r="I547" s="238"/>
    </row>
    <row r="548" spans="1:9" ht="15" customHeight="1">
      <c r="A548" s="238"/>
      <c r="B548" s="238"/>
      <c r="C548" s="238"/>
      <c r="D548" s="238"/>
      <c r="E548" s="238"/>
      <c r="F548" s="238"/>
      <c r="G548" s="238"/>
      <c r="H548" s="238"/>
      <c r="I548" s="238"/>
    </row>
    <row r="549" spans="1:9" ht="15" customHeight="1">
      <c r="A549" s="238"/>
      <c r="B549" s="238"/>
      <c r="C549" s="238"/>
      <c r="D549" s="238"/>
      <c r="E549" s="238"/>
      <c r="F549" s="238"/>
      <c r="G549" s="238"/>
      <c r="H549" s="238"/>
      <c r="I549" s="238"/>
    </row>
    <row r="550" spans="1:9" ht="15" customHeight="1">
      <c r="A550" s="238"/>
      <c r="B550" s="238"/>
      <c r="C550" s="238"/>
      <c r="D550" s="238"/>
      <c r="E550" s="238"/>
      <c r="F550" s="238"/>
      <c r="G550" s="238"/>
      <c r="H550" s="238"/>
      <c r="I550" s="238"/>
    </row>
    <row r="551" spans="1:9" ht="15" customHeight="1">
      <c r="A551" s="238"/>
      <c r="B551" s="238"/>
      <c r="C551" s="238"/>
      <c r="D551" s="238"/>
      <c r="E551" s="238"/>
      <c r="F551" s="238"/>
      <c r="G551" s="238"/>
      <c r="H551" s="238"/>
      <c r="I551" s="238"/>
    </row>
    <row r="552" spans="1:9" ht="15" customHeight="1">
      <c r="A552" s="238"/>
      <c r="B552" s="238"/>
      <c r="C552" s="238"/>
      <c r="D552" s="238"/>
      <c r="E552" s="238"/>
      <c r="F552" s="238"/>
      <c r="G552" s="238"/>
      <c r="H552" s="238"/>
      <c r="I552" s="238"/>
    </row>
    <row r="553" spans="1:9" ht="15" customHeight="1">
      <c r="A553" s="238"/>
      <c r="B553" s="238"/>
      <c r="C553" s="238"/>
      <c r="D553" s="238"/>
      <c r="E553" s="238"/>
      <c r="F553" s="238"/>
      <c r="G553" s="238"/>
      <c r="H553" s="238"/>
      <c r="I553" s="238"/>
    </row>
    <row r="554" spans="1:9" ht="15" customHeight="1">
      <c r="A554" s="238"/>
      <c r="B554" s="238"/>
      <c r="C554" s="238"/>
      <c r="D554" s="238"/>
      <c r="E554" s="238"/>
      <c r="F554" s="238"/>
      <c r="G554" s="238"/>
      <c r="H554" s="238"/>
      <c r="I554" s="238"/>
    </row>
    <row r="555" spans="1:9" ht="15" customHeight="1">
      <c r="A555" s="238"/>
      <c r="B555" s="238"/>
      <c r="C555" s="238"/>
      <c r="D555" s="238"/>
      <c r="E555" s="238"/>
      <c r="F555" s="238"/>
      <c r="G555" s="238"/>
      <c r="H555" s="238"/>
      <c r="I555" s="238"/>
    </row>
    <row r="556" spans="1:9" ht="15" customHeight="1">
      <c r="A556" s="238"/>
      <c r="B556" s="238"/>
      <c r="C556" s="238"/>
      <c r="D556" s="238"/>
      <c r="E556" s="238"/>
      <c r="F556" s="238"/>
      <c r="G556" s="238"/>
      <c r="H556" s="238"/>
      <c r="I556" s="238"/>
    </row>
    <row r="557" spans="1:9" ht="15" customHeight="1">
      <c r="A557" s="238"/>
      <c r="B557" s="238"/>
      <c r="C557" s="238"/>
      <c r="D557" s="238"/>
      <c r="E557" s="238"/>
      <c r="F557" s="238"/>
      <c r="G557" s="238"/>
      <c r="H557" s="238"/>
      <c r="I557" s="238"/>
    </row>
    <row r="558" spans="1:9" ht="15" customHeight="1">
      <c r="A558" s="238"/>
      <c r="B558" s="238"/>
      <c r="C558" s="238"/>
      <c r="D558" s="238"/>
      <c r="E558" s="238"/>
      <c r="F558" s="238"/>
      <c r="G558" s="238"/>
      <c r="H558" s="238"/>
      <c r="I558" s="238"/>
    </row>
    <row r="559" spans="1:9" ht="15" customHeight="1">
      <c r="A559" s="238"/>
      <c r="B559" s="238"/>
      <c r="C559" s="238"/>
      <c r="D559" s="238"/>
      <c r="E559" s="238"/>
      <c r="F559" s="238"/>
      <c r="G559" s="238"/>
      <c r="H559" s="238"/>
      <c r="I559" s="238"/>
    </row>
    <row r="560" spans="1:9" ht="15" customHeight="1">
      <c r="A560" s="238"/>
      <c r="B560" s="238"/>
      <c r="C560" s="238"/>
      <c r="D560" s="238"/>
      <c r="E560" s="238"/>
      <c r="F560" s="238"/>
      <c r="G560" s="238"/>
      <c r="H560" s="238"/>
      <c r="I560" s="238"/>
    </row>
    <row r="561" spans="1:9" ht="15" customHeight="1">
      <c r="A561" s="238"/>
      <c r="B561" s="238"/>
      <c r="C561" s="238"/>
      <c r="D561" s="238"/>
      <c r="E561" s="238"/>
      <c r="F561" s="238"/>
      <c r="G561" s="238"/>
      <c r="H561" s="238"/>
      <c r="I561" s="238"/>
    </row>
    <row r="562" spans="1:9" ht="15" customHeight="1">
      <c r="A562" s="238"/>
      <c r="B562" s="238"/>
      <c r="C562" s="238"/>
      <c r="D562" s="238"/>
      <c r="E562" s="238"/>
      <c r="F562" s="238"/>
      <c r="G562" s="238"/>
      <c r="H562" s="238"/>
      <c r="I562" s="238"/>
    </row>
    <row r="563" spans="1:9" ht="15" customHeight="1">
      <c r="A563" s="238"/>
      <c r="B563" s="238"/>
      <c r="C563" s="238"/>
      <c r="D563" s="238"/>
      <c r="E563" s="238"/>
      <c r="F563" s="238"/>
      <c r="G563" s="238"/>
      <c r="H563" s="238"/>
      <c r="I563" s="238"/>
    </row>
    <row r="564" spans="1:9" ht="15" customHeight="1">
      <c r="A564" s="238"/>
      <c r="B564" s="238"/>
      <c r="C564" s="238"/>
      <c r="D564" s="238"/>
      <c r="E564" s="238"/>
      <c r="F564" s="238"/>
      <c r="G564" s="238"/>
      <c r="H564" s="238"/>
      <c r="I564" s="238"/>
    </row>
    <row r="565" spans="1:9" ht="15" customHeight="1">
      <c r="A565" s="238"/>
      <c r="B565" s="238"/>
      <c r="C565" s="238"/>
      <c r="D565" s="238"/>
      <c r="E565" s="238"/>
      <c r="F565" s="238"/>
      <c r="G565" s="238"/>
      <c r="H565" s="238"/>
      <c r="I565" s="238"/>
    </row>
    <row r="566" spans="1:9" ht="15" customHeight="1">
      <c r="A566" s="238"/>
      <c r="B566" s="238"/>
      <c r="C566" s="238"/>
      <c r="D566" s="238"/>
      <c r="E566" s="238"/>
      <c r="F566" s="238"/>
      <c r="G566" s="238"/>
      <c r="H566" s="238"/>
      <c r="I566" s="238"/>
    </row>
    <row r="567" spans="1:9" ht="15" customHeight="1">
      <c r="A567" s="238"/>
      <c r="B567" s="238"/>
      <c r="C567" s="238"/>
      <c r="D567" s="238"/>
      <c r="E567" s="238"/>
      <c r="F567" s="238"/>
      <c r="G567" s="238"/>
      <c r="H567" s="238"/>
      <c r="I567" s="238"/>
    </row>
    <row r="568" spans="1:9" ht="15" customHeight="1">
      <c r="A568" s="238"/>
      <c r="B568" s="238"/>
      <c r="C568" s="238"/>
      <c r="D568" s="238"/>
      <c r="E568" s="238"/>
      <c r="F568" s="238"/>
      <c r="G568" s="238"/>
      <c r="H568" s="238"/>
      <c r="I568" s="238"/>
    </row>
    <row r="569" spans="1:9" ht="15" customHeight="1">
      <c r="A569" s="238"/>
      <c r="B569" s="238"/>
      <c r="C569" s="238"/>
      <c r="D569" s="238"/>
      <c r="E569" s="238"/>
      <c r="F569" s="238"/>
      <c r="G569" s="238"/>
      <c r="H569" s="238"/>
      <c r="I569" s="238"/>
    </row>
    <row r="570" spans="1:9" ht="15" customHeight="1">
      <c r="A570" s="238"/>
      <c r="B570" s="238"/>
      <c r="C570" s="238"/>
      <c r="D570" s="238"/>
      <c r="E570" s="238"/>
      <c r="F570" s="238"/>
      <c r="G570" s="238"/>
      <c r="H570" s="238"/>
      <c r="I570" s="238"/>
    </row>
    <row r="571" spans="1:9" ht="15" customHeight="1">
      <c r="A571" s="238"/>
      <c r="B571" s="238"/>
      <c r="C571" s="238"/>
      <c r="D571" s="238"/>
      <c r="E571" s="238"/>
      <c r="F571" s="238"/>
      <c r="G571" s="238"/>
      <c r="H571" s="238"/>
      <c r="I571" s="238"/>
    </row>
    <row r="572" spans="1:9" ht="15" customHeight="1">
      <c r="A572" s="238"/>
      <c r="B572" s="238"/>
      <c r="C572" s="238"/>
      <c r="D572" s="238"/>
      <c r="E572" s="238"/>
      <c r="F572" s="238"/>
      <c r="G572" s="238"/>
      <c r="H572" s="238"/>
      <c r="I572" s="238"/>
    </row>
    <row r="573" spans="1:9" ht="15" customHeight="1">
      <c r="A573" s="238"/>
      <c r="B573" s="238"/>
      <c r="C573" s="238"/>
      <c r="D573" s="238"/>
      <c r="E573" s="238"/>
      <c r="F573" s="238"/>
      <c r="G573" s="238"/>
      <c r="H573" s="238"/>
      <c r="I573" s="238"/>
    </row>
    <row r="574" spans="1:9" ht="15" customHeight="1">
      <c r="A574" s="238"/>
      <c r="B574" s="238"/>
      <c r="C574" s="238"/>
      <c r="D574" s="238"/>
      <c r="E574" s="238"/>
      <c r="F574" s="238"/>
      <c r="G574" s="238"/>
      <c r="H574" s="238"/>
      <c r="I574" s="238"/>
    </row>
    <row r="575" spans="1:9" ht="15" customHeight="1">
      <c r="A575" s="238"/>
      <c r="B575" s="238"/>
      <c r="C575" s="238"/>
      <c r="D575" s="238"/>
      <c r="E575" s="238"/>
      <c r="F575" s="238"/>
      <c r="G575" s="238"/>
      <c r="H575" s="238"/>
      <c r="I575" s="238"/>
    </row>
    <row r="576" spans="1:9" ht="15" customHeight="1">
      <c r="A576" s="238"/>
      <c r="B576" s="238"/>
      <c r="C576" s="238"/>
      <c r="D576" s="238"/>
      <c r="E576" s="238"/>
      <c r="F576" s="238"/>
      <c r="G576" s="238"/>
      <c r="H576" s="238"/>
      <c r="I576" s="238"/>
    </row>
    <row r="577" spans="1:9" ht="15" customHeight="1">
      <c r="A577" s="238"/>
      <c r="B577" s="238"/>
      <c r="C577" s="238"/>
      <c r="D577" s="238"/>
      <c r="E577" s="238"/>
      <c r="F577" s="238"/>
      <c r="G577" s="238"/>
      <c r="H577" s="238"/>
      <c r="I577" s="238"/>
    </row>
    <row r="578" spans="1:9" ht="15" customHeight="1">
      <c r="A578" s="238"/>
      <c r="B578" s="238"/>
      <c r="C578" s="238"/>
      <c r="D578" s="238"/>
      <c r="E578" s="238"/>
      <c r="F578" s="238"/>
      <c r="G578" s="238"/>
      <c r="H578" s="238"/>
      <c r="I578" s="238"/>
    </row>
    <row r="579" spans="1:9" ht="15" customHeight="1">
      <c r="A579" s="238"/>
      <c r="B579" s="238"/>
      <c r="C579" s="238"/>
      <c r="D579" s="238"/>
      <c r="E579" s="238"/>
      <c r="F579" s="238"/>
      <c r="G579" s="238"/>
      <c r="H579" s="238"/>
      <c r="I579" s="238"/>
    </row>
    <row r="580" spans="1:9" ht="15" customHeight="1">
      <c r="A580" s="238"/>
      <c r="B580" s="238"/>
      <c r="C580" s="238"/>
      <c r="D580" s="238"/>
      <c r="E580" s="238"/>
      <c r="F580" s="238"/>
      <c r="G580" s="238"/>
      <c r="H580" s="238"/>
      <c r="I580" s="238"/>
    </row>
    <row r="581" spans="1:9" ht="15" customHeight="1">
      <c r="A581" s="238"/>
      <c r="B581" s="238"/>
      <c r="C581" s="238"/>
      <c r="D581" s="238"/>
      <c r="E581" s="238"/>
      <c r="F581" s="238"/>
      <c r="G581" s="238"/>
      <c r="H581" s="238"/>
      <c r="I581" s="238"/>
    </row>
    <row r="582" spans="1:9" ht="15" customHeight="1">
      <c r="A582" s="238"/>
      <c r="B582" s="238"/>
      <c r="C582" s="238"/>
      <c r="D582" s="238"/>
      <c r="E582" s="238"/>
      <c r="F582" s="238"/>
      <c r="G582" s="238"/>
      <c r="H582" s="238"/>
      <c r="I582" s="238"/>
    </row>
    <row r="583" spans="1:9" ht="15" customHeight="1">
      <c r="A583" s="238"/>
      <c r="B583" s="238"/>
      <c r="C583" s="238"/>
      <c r="D583" s="238"/>
      <c r="E583" s="238"/>
      <c r="F583" s="238"/>
      <c r="G583" s="238"/>
      <c r="H583" s="238"/>
      <c r="I583" s="238"/>
    </row>
    <row r="584" spans="1:9" ht="15" customHeight="1">
      <c r="A584" s="238"/>
      <c r="B584" s="238"/>
      <c r="C584" s="238"/>
      <c r="D584" s="238"/>
      <c r="E584" s="238"/>
      <c r="F584" s="238"/>
      <c r="G584" s="238"/>
      <c r="H584" s="238"/>
      <c r="I584" s="238"/>
    </row>
    <row r="585" spans="1:9" ht="15" customHeight="1">
      <c r="A585" s="238"/>
      <c r="B585" s="238"/>
      <c r="C585" s="238"/>
      <c r="D585" s="238"/>
      <c r="E585" s="238"/>
      <c r="F585" s="238"/>
      <c r="G585" s="238"/>
      <c r="H585" s="238"/>
      <c r="I585" s="238"/>
    </row>
    <row r="586" spans="1:9" ht="15" customHeight="1">
      <c r="A586" s="238"/>
      <c r="B586" s="238"/>
      <c r="C586" s="238"/>
      <c r="D586" s="238"/>
      <c r="E586" s="238"/>
      <c r="F586" s="238"/>
      <c r="G586" s="238"/>
      <c r="H586" s="238"/>
      <c r="I586" s="238"/>
    </row>
    <row r="587" spans="1:9" ht="15" customHeight="1">
      <c r="A587" s="238"/>
      <c r="B587" s="238"/>
      <c r="C587" s="238"/>
      <c r="D587" s="238"/>
      <c r="E587" s="238"/>
      <c r="F587" s="238"/>
      <c r="G587" s="238"/>
      <c r="H587" s="238"/>
      <c r="I587" s="238"/>
    </row>
    <row r="588" spans="1:9" ht="15" customHeight="1">
      <c r="A588" s="238"/>
      <c r="B588" s="238"/>
      <c r="C588" s="238"/>
      <c r="D588" s="238"/>
      <c r="E588" s="238"/>
      <c r="F588" s="238"/>
      <c r="G588" s="238"/>
      <c r="H588" s="238"/>
      <c r="I588" s="238"/>
    </row>
    <row r="589" spans="1:9" ht="15" customHeight="1">
      <c r="A589" s="238"/>
      <c r="B589" s="238"/>
      <c r="C589" s="238"/>
      <c r="D589" s="238"/>
      <c r="E589" s="238"/>
      <c r="F589" s="238"/>
      <c r="G589" s="238"/>
      <c r="H589" s="238"/>
      <c r="I589" s="238"/>
    </row>
    <row r="590" spans="1:9" ht="15" customHeight="1">
      <c r="A590" s="238"/>
      <c r="B590" s="238"/>
      <c r="C590" s="238"/>
      <c r="D590" s="238"/>
      <c r="E590" s="238"/>
      <c r="F590" s="238"/>
      <c r="G590" s="238"/>
      <c r="H590" s="238"/>
      <c r="I590" s="238"/>
    </row>
    <row r="591" spans="1:9" ht="15" customHeight="1">
      <c r="A591" s="238"/>
      <c r="B591" s="238"/>
      <c r="C591" s="238"/>
      <c r="D591" s="238"/>
      <c r="E591" s="238"/>
      <c r="F591" s="238"/>
      <c r="G591" s="238"/>
      <c r="H591" s="238"/>
      <c r="I591" s="238"/>
    </row>
    <row r="592" spans="1:9" ht="15" customHeight="1">
      <c r="A592" s="238"/>
      <c r="B592" s="238"/>
      <c r="C592" s="238"/>
      <c r="D592" s="238"/>
      <c r="E592" s="238"/>
      <c r="F592" s="238"/>
      <c r="G592" s="238"/>
      <c r="H592" s="238"/>
      <c r="I592" s="238"/>
    </row>
    <row r="593" spans="1:9" ht="15" customHeight="1">
      <c r="A593" s="238"/>
      <c r="B593" s="238"/>
      <c r="C593" s="238"/>
      <c r="D593" s="238"/>
      <c r="E593" s="238"/>
      <c r="F593" s="238"/>
      <c r="G593" s="238"/>
      <c r="H593" s="238"/>
      <c r="I593" s="238"/>
    </row>
    <row r="594" spans="1:9" ht="15" customHeight="1">
      <c r="A594" s="238"/>
      <c r="B594" s="238"/>
      <c r="C594" s="238"/>
      <c r="D594" s="238"/>
      <c r="E594" s="238"/>
      <c r="F594" s="238"/>
      <c r="G594" s="238"/>
      <c r="H594" s="238"/>
      <c r="I594" s="238"/>
    </row>
    <row r="595" spans="1:9" ht="15" customHeight="1">
      <c r="A595" s="238"/>
      <c r="B595" s="238"/>
      <c r="C595" s="238"/>
      <c r="D595" s="238"/>
      <c r="E595" s="238"/>
      <c r="F595" s="238"/>
      <c r="G595" s="238"/>
      <c r="H595" s="238"/>
      <c r="I595" s="238"/>
    </row>
    <row r="596" spans="1:9" ht="15" customHeight="1">
      <c r="A596" s="238"/>
      <c r="B596" s="238"/>
      <c r="C596" s="238"/>
      <c r="D596" s="238"/>
      <c r="E596" s="238"/>
      <c r="F596" s="238"/>
      <c r="G596" s="238"/>
      <c r="H596" s="238"/>
      <c r="I596" s="238"/>
    </row>
    <row r="597" spans="1:9" ht="15" customHeight="1">
      <c r="A597" s="238"/>
      <c r="B597" s="238"/>
      <c r="C597" s="238"/>
      <c r="D597" s="238"/>
      <c r="E597" s="238"/>
      <c r="F597" s="238"/>
      <c r="G597" s="238"/>
      <c r="H597" s="238"/>
      <c r="I597" s="238"/>
    </row>
    <row r="598" spans="1:9" ht="15" customHeight="1">
      <c r="A598" s="238"/>
      <c r="B598" s="238"/>
      <c r="C598" s="238"/>
      <c r="D598" s="238"/>
      <c r="E598" s="238"/>
      <c r="F598" s="238"/>
      <c r="G598" s="238"/>
      <c r="H598" s="238"/>
      <c r="I598" s="238"/>
    </row>
    <row r="599" spans="1:9" ht="15" customHeight="1">
      <c r="A599" s="238"/>
      <c r="B599" s="238"/>
      <c r="C599" s="238"/>
      <c r="D599" s="238"/>
      <c r="E599" s="238"/>
      <c r="F599" s="238"/>
      <c r="G599" s="238"/>
      <c r="H599" s="238"/>
      <c r="I599" s="238"/>
    </row>
    <row r="600" spans="1:9" ht="15" customHeight="1">
      <c r="A600" s="238"/>
      <c r="B600" s="238"/>
      <c r="C600" s="238"/>
      <c r="D600" s="238"/>
      <c r="E600" s="238"/>
      <c r="F600" s="238"/>
      <c r="G600" s="238"/>
      <c r="H600" s="238"/>
      <c r="I600" s="238"/>
    </row>
    <row r="601" spans="1:9" ht="15" customHeight="1">
      <c r="A601" s="238"/>
      <c r="B601" s="238"/>
      <c r="C601" s="238"/>
      <c r="D601" s="238"/>
      <c r="E601" s="238"/>
      <c r="F601" s="238"/>
      <c r="G601" s="238"/>
      <c r="H601" s="238"/>
      <c r="I601" s="238"/>
    </row>
    <row r="602" spans="1:9" ht="15" customHeight="1">
      <c r="A602" s="238"/>
      <c r="B602" s="238"/>
      <c r="C602" s="238"/>
      <c r="D602" s="238"/>
      <c r="E602" s="238"/>
      <c r="F602" s="238"/>
      <c r="G602" s="238"/>
      <c r="H602" s="238"/>
      <c r="I602" s="238"/>
    </row>
    <row r="603" spans="1:9" ht="15" customHeight="1">
      <c r="A603" s="238"/>
      <c r="B603" s="238"/>
      <c r="C603" s="238"/>
      <c r="D603" s="238"/>
      <c r="E603" s="238"/>
      <c r="F603" s="238"/>
      <c r="G603" s="238"/>
      <c r="H603" s="238"/>
      <c r="I603" s="238"/>
    </row>
    <row r="604" spans="1:9" ht="15" customHeight="1">
      <c r="A604" s="238"/>
      <c r="B604" s="238"/>
      <c r="C604" s="238"/>
      <c r="D604" s="238"/>
      <c r="E604" s="238"/>
      <c r="F604" s="238"/>
      <c r="G604" s="238"/>
      <c r="H604" s="238"/>
      <c r="I604" s="238"/>
    </row>
    <row r="605" spans="1:9" ht="15" customHeight="1">
      <c r="A605" s="238"/>
      <c r="B605" s="238"/>
      <c r="C605" s="238"/>
      <c r="D605" s="238"/>
      <c r="E605" s="238"/>
      <c r="F605" s="238"/>
      <c r="G605" s="238"/>
      <c r="H605" s="238"/>
      <c r="I605" s="238"/>
    </row>
    <row r="606" spans="1:9" ht="15" customHeight="1">
      <c r="A606" s="238"/>
      <c r="B606" s="238"/>
      <c r="C606" s="238"/>
      <c r="D606" s="238"/>
      <c r="E606" s="238"/>
      <c r="F606" s="238"/>
      <c r="G606" s="238"/>
      <c r="H606" s="238"/>
      <c r="I606" s="238"/>
    </row>
    <row r="607" spans="1:9" ht="15" customHeight="1">
      <c r="A607" s="238"/>
      <c r="B607" s="238"/>
      <c r="C607" s="238"/>
      <c r="D607" s="238"/>
      <c r="E607" s="238"/>
      <c r="F607" s="238"/>
      <c r="G607" s="238"/>
      <c r="H607" s="238"/>
      <c r="I607" s="238"/>
    </row>
    <row r="608" spans="1:9" ht="15" customHeight="1">
      <c r="A608" s="238"/>
      <c r="B608" s="238"/>
      <c r="C608" s="238"/>
      <c r="D608" s="238"/>
      <c r="E608" s="238"/>
      <c r="F608" s="238"/>
      <c r="G608" s="238"/>
      <c r="H608" s="238"/>
      <c r="I608" s="238"/>
    </row>
    <row r="609" spans="1:8" ht="15" customHeight="1">
      <c r="A609" s="238"/>
      <c r="B609" s="238"/>
      <c r="C609" s="238"/>
      <c r="D609" s="238"/>
      <c r="E609" s="238"/>
      <c r="F609" s="238"/>
      <c r="G609" s="238"/>
      <c r="H609" s="238"/>
    </row>
    <row r="610" spans="1:8" ht="15" customHeight="1">
      <c r="A610" s="238"/>
      <c r="B610" s="238"/>
      <c r="C610" s="238"/>
      <c r="D610" s="238"/>
      <c r="E610" s="238"/>
      <c r="F610" s="238"/>
      <c r="G610" s="238"/>
      <c r="H610" s="238"/>
    </row>
    <row r="611" spans="1:8" ht="15" customHeight="1">
      <c r="A611" s="238"/>
      <c r="B611" s="238"/>
      <c r="C611" s="238"/>
      <c r="D611" s="238"/>
      <c r="E611" s="238"/>
      <c r="F611" s="238"/>
      <c r="G611" s="238"/>
      <c r="H611" s="238"/>
    </row>
    <row r="612" spans="1:8" ht="15" customHeight="1">
      <c r="A612" s="238"/>
      <c r="B612" s="238"/>
      <c r="C612" s="238"/>
      <c r="D612" s="238"/>
      <c r="E612" s="238"/>
      <c r="F612" s="238"/>
      <c r="G612" s="238"/>
      <c r="H612" s="238"/>
    </row>
    <row r="613" spans="1:8" ht="15" customHeight="1">
      <c r="A613" s="238"/>
      <c r="B613" s="238"/>
      <c r="C613" s="238"/>
      <c r="D613" s="238"/>
      <c r="E613" s="238"/>
      <c r="F613" s="238"/>
      <c r="G613" s="238"/>
      <c r="H613" s="238"/>
    </row>
    <row r="614" spans="1:8" ht="15" customHeight="1">
      <c r="A614" s="238"/>
      <c r="B614" s="238"/>
      <c r="C614" s="238"/>
      <c r="D614" s="238"/>
      <c r="E614" s="238"/>
      <c r="F614" s="238"/>
      <c r="G614" s="238"/>
      <c r="H614" s="238"/>
    </row>
    <row r="615" spans="1:8" ht="15" customHeight="1">
      <c r="A615" s="238"/>
      <c r="B615" s="238"/>
      <c r="C615" s="238"/>
      <c r="D615" s="238"/>
      <c r="E615" s="238"/>
      <c r="F615" s="238"/>
      <c r="G615" s="238"/>
      <c r="H615" s="238"/>
    </row>
    <row r="616" spans="1:8" ht="15" customHeight="1">
      <c r="A616" s="238"/>
      <c r="B616" s="238"/>
      <c r="C616" s="238"/>
      <c r="D616" s="238"/>
      <c r="E616" s="238"/>
      <c r="F616" s="238"/>
      <c r="G616" s="238"/>
      <c r="H616" s="238"/>
    </row>
    <row r="617" spans="1:8" ht="15" customHeight="1">
      <c r="A617" s="238"/>
      <c r="B617" s="238"/>
      <c r="C617" s="238"/>
      <c r="D617" s="238"/>
      <c r="E617" s="238"/>
      <c r="F617" s="238"/>
      <c r="G617" s="238"/>
      <c r="H617" s="238"/>
    </row>
    <row r="618" spans="1:8" ht="15" customHeight="1">
      <c r="A618" s="238"/>
      <c r="B618" s="238"/>
      <c r="C618" s="238"/>
      <c r="D618" s="238"/>
      <c r="E618" s="238"/>
      <c r="F618" s="238"/>
      <c r="G618" s="238"/>
      <c r="H618" s="238"/>
    </row>
    <row r="619" spans="1:8" ht="15" customHeight="1">
      <c r="A619" s="238"/>
      <c r="B619" s="238"/>
      <c r="C619" s="238"/>
      <c r="D619" s="238"/>
      <c r="E619" s="238"/>
      <c r="F619" s="238"/>
      <c r="G619" s="238"/>
      <c r="H619" s="238"/>
    </row>
    <row r="620" spans="1:8" ht="15" customHeight="1">
      <c r="A620" s="238"/>
      <c r="B620" s="238"/>
      <c r="C620" s="238"/>
      <c r="D620" s="238"/>
      <c r="E620" s="238"/>
      <c r="F620" s="238"/>
      <c r="G620" s="238"/>
      <c r="H620" s="238"/>
    </row>
    <row r="621" spans="1:8" ht="15" customHeight="1">
      <c r="A621" s="238"/>
      <c r="B621" s="238"/>
      <c r="C621" s="238"/>
      <c r="D621" s="238"/>
      <c r="E621" s="238"/>
      <c r="F621" s="238"/>
      <c r="G621" s="238"/>
      <c r="H621" s="238"/>
    </row>
    <row r="622" spans="1:8" ht="15" customHeight="1">
      <c r="A622" s="238"/>
      <c r="B622" s="238"/>
      <c r="C622" s="238"/>
      <c r="D622" s="238"/>
      <c r="E622" s="238"/>
      <c r="F622" s="238"/>
      <c r="G622" s="238"/>
      <c r="H622" s="238"/>
    </row>
    <row r="623" spans="1:8" ht="15" customHeight="1">
      <c r="A623" s="238"/>
      <c r="B623" s="238"/>
      <c r="C623" s="238"/>
      <c r="D623" s="238"/>
      <c r="E623" s="238"/>
      <c r="F623" s="238"/>
      <c r="G623" s="238"/>
      <c r="H623" s="238"/>
    </row>
    <row r="624" spans="1:8" ht="15" customHeight="1">
      <c r="A624" s="238"/>
      <c r="B624" s="238"/>
      <c r="C624" s="238"/>
      <c r="D624" s="238"/>
      <c r="E624" s="238"/>
      <c r="F624" s="238"/>
      <c r="G624" s="238"/>
      <c r="H624" s="238"/>
    </row>
    <row r="625" spans="1:8" ht="15" customHeight="1">
      <c r="A625" s="238"/>
      <c r="B625" s="238"/>
      <c r="C625" s="238"/>
      <c r="D625" s="238"/>
      <c r="E625" s="238"/>
      <c r="F625" s="238"/>
      <c r="G625" s="238"/>
      <c r="H625" s="238"/>
    </row>
    <row r="626" spans="1:8" ht="15" customHeight="1">
      <c r="A626" s="238"/>
      <c r="B626" s="238"/>
      <c r="C626" s="238"/>
      <c r="D626" s="238"/>
      <c r="E626" s="238"/>
      <c r="F626" s="238"/>
      <c r="G626" s="238"/>
      <c r="H626" s="238"/>
    </row>
    <row r="627" spans="1:8" ht="15" customHeight="1">
      <c r="A627" s="238"/>
      <c r="B627" s="238"/>
      <c r="C627" s="238"/>
      <c r="D627" s="238"/>
      <c r="E627" s="238"/>
      <c r="F627" s="238"/>
      <c r="G627" s="238"/>
      <c r="H627" s="238"/>
    </row>
    <row r="628" spans="1:8" ht="15" customHeight="1">
      <c r="A628" s="238"/>
      <c r="B628" s="238"/>
      <c r="C628" s="238"/>
      <c r="D628" s="238"/>
      <c r="E628" s="238"/>
      <c r="F628" s="238"/>
      <c r="G628" s="238"/>
      <c r="H628" s="238"/>
    </row>
    <row r="629" spans="1:8" ht="15" customHeight="1">
      <c r="A629" s="238"/>
      <c r="B629" s="238"/>
      <c r="C629" s="238"/>
      <c r="D629" s="238"/>
      <c r="E629" s="238"/>
      <c r="F629" s="238"/>
      <c r="G629" s="238"/>
      <c r="H629" s="238"/>
    </row>
    <row r="630" spans="1:8" ht="15" customHeight="1">
      <c r="A630" s="238"/>
      <c r="B630" s="238"/>
      <c r="C630" s="238"/>
      <c r="D630" s="238"/>
      <c r="E630" s="238"/>
      <c r="F630" s="238"/>
      <c r="G630" s="238"/>
      <c r="H630" s="238"/>
    </row>
    <row r="631" spans="1:8" ht="15" customHeight="1">
      <c r="A631" s="238"/>
      <c r="B631" s="238"/>
      <c r="C631" s="238"/>
      <c r="D631" s="238"/>
      <c r="E631" s="238"/>
      <c r="F631" s="238"/>
      <c r="G631" s="238"/>
      <c r="H631" s="238"/>
    </row>
    <row r="632" spans="1:8" ht="15" customHeight="1">
      <c r="A632" s="238"/>
      <c r="B632" s="238"/>
      <c r="C632" s="238"/>
      <c r="D632" s="238"/>
      <c r="E632" s="238"/>
      <c r="F632" s="238"/>
      <c r="G632" s="238"/>
      <c r="H632" s="238"/>
    </row>
    <row r="633" spans="1:8" ht="15" customHeight="1">
      <c r="A633" s="238"/>
      <c r="B633" s="238"/>
      <c r="C633" s="238"/>
      <c r="D633" s="238"/>
      <c r="E633" s="238"/>
      <c r="F633" s="238"/>
      <c r="G633" s="238"/>
      <c r="H633" s="238"/>
    </row>
    <row r="634" spans="1:8" ht="15" customHeight="1">
      <c r="A634" s="238"/>
      <c r="B634" s="238"/>
      <c r="C634" s="238"/>
      <c r="D634" s="238"/>
      <c r="E634" s="238"/>
      <c r="F634" s="238"/>
      <c r="G634" s="238"/>
      <c r="H634" s="238"/>
    </row>
    <row r="635" spans="1:8" ht="15" customHeight="1">
      <c r="A635" s="238"/>
      <c r="B635" s="238"/>
      <c r="C635" s="238"/>
      <c r="D635" s="238"/>
      <c r="E635" s="238"/>
      <c r="F635" s="238"/>
      <c r="G635" s="238"/>
      <c r="H635" s="238"/>
    </row>
    <row r="636" spans="1:8" ht="15" customHeight="1">
      <c r="A636" s="238"/>
      <c r="B636" s="238"/>
      <c r="C636" s="238"/>
      <c r="D636" s="238"/>
      <c r="E636" s="238"/>
      <c r="F636" s="238"/>
      <c r="G636" s="238"/>
      <c r="H636" s="238"/>
    </row>
  </sheetData>
  <mergeCells count="7">
    <mergeCell ref="B48:I48"/>
    <mergeCell ref="L8:N8"/>
    <mergeCell ref="A8:A9"/>
    <mergeCell ref="B8:E8"/>
    <mergeCell ref="G8:I8"/>
    <mergeCell ref="B16:I16"/>
    <mergeCell ref="B18:I18"/>
  </mergeCells>
  <pageMargins left="0.59055118110236227" right="0.59055118110236227" top="0.78740157480314965" bottom="0.78740157480314965" header="0" footer="0"/>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5"/>
  <sheetViews>
    <sheetView workbookViewId="0">
      <selection activeCell="A4" sqref="A4"/>
    </sheetView>
  </sheetViews>
  <sheetFormatPr defaultColWidth="9.1796875" defaultRowHeight="14.5"/>
  <cols>
    <col min="1" max="1" width="24.1796875" style="258" customWidth="1"/>
    <col min="2" max="2" width="7.453125" style="259" bestFit="1" customWidth="1"/>
    <col min="3" max="3" width="9" style="259" bestFit="1" customWidth="1"/>
    <col min="4" max="4" width="7.453125" style="259" bestFit="1" customWidth="1"/>
    <col min="5" max="5" width="0.81640625" style="259" customWidth="1"/>
    <col min="6" max="6" width="8" style="259" customWidth="1"/>
    <col min="7" max="7" width="10.81640625" style="259" customWidth="1"/>
    <col min="8" max="8" width="7.453125" style="259" customWidth="1"/>
    <col min="9" max="9" width="0.81640625" style="259" customWidth="1"/>
    <col min="10" max="10" width="8" style="259" customWidth="1"/>
    <col min="11" max="11" width="6.453125" style="259" customWidth="1"/>
    <col min="12" max="12" width="9.453125" style="260" customWidth="1"/>
    <col min="13" max="13" width="9.453125" style="260" bestFit="1" customWidth="1"/>
    <col min="14" max="16384" width="9.1796875" style="260"/>
  </cols>
  <sheetData>
    <row r="1" spans="1:25" ht="3" customHeight="1"/>
    <row r="2" spans="1:25" ht="12" customHeight="1"/>
    <row r="3" spans="1:25" ht="24" customHeight="1">
      <c r="A3" s="261"/>
    </row>
    <row r="4" spans="1:25" s="264" customFormat="1" ht="22" customHeight="1">
      <c r="A4" s="262" t="s">
        <v>297</v>
      </c>
      <c r="B4" s="263"/>
      <c r="C4" s="263"/>
      <c r="D4" s="263"/>
      <c r="E4" s="263"/>
      <c r="F4" s="263"/>
      <c r="G4" s="263"/>
      <c r="H4" s="263"/>
      <c r="I4" s="263"/>
      <c r="J4" s="263"/>
      <c r="K4" s="263"/>
    </row>
    <row r="5" spans="1:25" s="264" customFormat="1" ht="12" customHeight="1">
      <c r="A5" s="262" t="s">
        <v>298</v>
      </c>
      <c r="B5" s="263"/>
      <c r="C5" s="263"/>
      <c r="D5" s="263"/>
      <c r="E5" s="263"/>
      <c r="F5" s="263"/>
      <c r="G5" s="263"/>
      <c r="H5" s="263"/>
      <c r="I5" s="263"/>
      <c r="J5" s="263"/>
      <c r="K5" s="263"/>
    </row>
    <row r="6" spans="1:25" s="264" customFormat="1" ht="12" customHeight="1">
      <c r="A6" s="264" t="s">
        <v>136</v>
      </c>
      <c r="B6" s="263"/>
      <c r="C6" s="263"/>
      <c r="D6" s="263"/>
      <c r="E6" s="263"/>
      <c r="F6" s="263"/>
      <c r="G6" s="263"/>
      <c r="H6" s="263"/>
      <c r="I6" s="263"/>
      <c r="J6" s="263"/>
      <c r="K6" s="263"/>
    </row>
    <row r="7" spans="1:25" s="266" customFormat="1" ht="6" customHeight="1">
      <c r="A7" s="209"/>
      <c r="B7" s="265"/>
      <c r="C7" s="265"/>
      <c r="D7" s="265"/>
      <c r="E7" s="265"/>
      <c r="F7" s="265"/>
      <c r="G7" s="265"/>
      <c r="H7" s="265"/>
      <c r="I7" s="265"/>
      <c r="J7" s="265"/>
      <c r="K7" s="265"/>
    </row>
    <row r="8" spans="1:25">
      <c r="A8" s="838" t="s">
        <v>299</v>
      </c>
      <c r="B8" s="840" t="s">
        <v>300</v>
      </c>
      <c r="C8" s="840"/>
      <c r="D8" s="674"/>
      <c r="E8" s="267"/>
      <c r="F8" s="840" t="s">
        <v>301</v>
      </c>
      <c r="G8" s="840"/>
      <c r="H8" s="674"/>
      <c r="I8" s="267"/>
      <c r="J8" s="841" t="s">
        <v>302</v>
      </c>
      <c r="K8" s="841"/>
      <c r="L8" s="268"/>
      <c r="N8" s="837"/>
      <c r="O8" s="837"/>
      <c r="P8" s="675"/>
      <c r="Q8" s="265"/>
      <c r="R8" s="837"/>
      <c r="S8" s="837"/>
      <c r="T8" s="675"/>
      <c r="U8" s="265"/>
      <c r="V8" s="835"/>
      <c r="W8" s="835"/>
      <c r="X8" s="266"/>
    </row>
    <row r="9" spans="1:25" ht="27">
      <c r="A9" s="839"/>
      <c r="B9" s="269" t="s">
        <v>303</v>
      </c>
      <c r="C9" s="269" t="s">
        <v>304</v>
      </c>
      <c r="D9" s="269" t="s">
        <v>594</v>
      </c>
      <c r="E9" s="269"/>
      <c r="F9" s="269" t="s">
        <v>303</v>
      </c>
      <c r="G9" s="269" t="s">
        <v>304</v>
      </c>
      <c r="H9" s="269" t="s">
        <v>594</v>
      </c>
      <c r="I9" s="269"/>
      <c r="J9" s="269" t="s">
        <v>303</v>
      </c>
      <c r="K9" s="269" t="s">
        <v>304</v>
      </c>
      <c r="L9" s="269" t="s">
        <v>594</v>
      </c>
      <c r="N9" s="470"/>
      <c r="O9" s="470"/>
      <c r="P9" s="470"/>
      <c r="Q9" s="470"/>
      <c r="R9" s="470"/>
      <c r="S9" s="470"/>
      <c r="T9" s="470"/>
      <c r="U9" s="470"/>
      <c r="V9" s="470"/>
      <c r="W9" s="470"/>
      <c r="X9" s="470"/>
    </row>
    <row r="10" spans="1:25" ht="3" customHeight="1">
      <c r="A10" s="672"/>
      <c r="B10" s="270"/>
      <c r="C10" s="270"/>
      <c r="D10" s="270"/>
      <c r="E10" s="270"/>
      <c r="F10" s="270"/>
      <c r="G10" s="270"/>
      <c r="H10" s="270"/>
      <c r="I10" s="270"/>
      <c r="J10" s="270"/>
      <c r="K10" s="270"/>
      <c r="L10" s="231"/>
    </row>
    <row r="11" spans="1:25">
      <c r="A11" s="672"/>
      <c r="B11" s="834" t="s">
        <v>138</v>
      </c>
      <c r="C11" s="834"/>
      <c r="D11" s="834"/>
      <c r="E11" s="834"/>
      <c r="F11" s="834"/>
      <c r="G11" s="834"/>
      <c r="H11" s="834"/>
      <c r="I11" s="834"/>
      <c r="J11" s="834"/>
      <c r="K11" s="834"/>
      <c r="L11" s="834"/>
    </row>
    <row r="12" spans="1:25" ht="9" customHeight="1">
      <c r="A12" s="231"/>
      <c r="B12" s="834" t="s">
        <v>305</v>
      </c>
      <c r="C12" s="834"/>
      <c r="D12" s="834"/>
      <c r="E12" s="834"/>
      <c r="F12" s="834"/>
      <c r="G12" s="834"/>
      <c r="H12" s="834"/>
      <c r="I12" s="834"/>
      <c r="J12" s="834"/>
      <c r="K12" s="834"/>
      <c r="L12" s="834"/>
    </row>
    <row r="13" spans="1:25">
      <c r="A13" s="672"/>
      <c r="B13" s="270"/>
      <c r="C13" s="270"/>
      <c r="D13" s="270"/>
      <c r="E13" s="271"/>
      <c r="F13" s="270"/>
      <c r="G13" s="270"/>
      <c r="H13" s="270"/>
      <c r="I13" s="271"/>
      <c r="J13" s="270"/>
      <c r="K13" s="270"/>
      <c r="L13" s="231"/>
    </row>
    <row r="14" spans="1:25" ht="18">
      <c r="A14" s="272" t="s">
        <v>306</v>
      </c>
      <c r="B14" s="226">
        <v>229687</v>
      </c>
      <c r="C14" s="702">
        <v>50.577924580236719</v>
      </c>
      <c r="D14" s="285">
        <v>28.759171625150636</v>
      </c>
      <c r="E14" s="284"/>
      <c r="F14" s="226">
        <v>195196</v>
      </c>
      <c r="G14" s="702">
        <v>48.917747832864279</v>
      </c>
      <c r="H14" s="285">
        <v>17.48956509884075</v>
      </c>
      <c r="I14" s="284"/>
      <c r="J14" s="710">
        <v>239403.99334892735</v>
      </c>
      <c r="K14" s="702">
        <v>37.701095770268751</v>
      </c>
      <c r="L14" s="285">
        <v>19.716003204641577</v>
      </c>
      <c r="P14" s="469"/>
      <c r="Q14" s="469"/>
      <c r="U14" s="469"/>
      <c r="X14" s="469"/>
      <c r="Y14" s="469"/>
    </row>
    <row r="15" spans="1:25">
      <c r="A15" s="672" t="s">
        <v>307</v>
      </c>
      <c r="B15" s="226">
        <v>164771</v>
      </c>
      <c r="C15" s="702">
        <v>36.283181943297549</v>
      </c>
      <c r="D15" s="285">
        <v>10.273923222160644</v>
      </c>
      <c r="E15" s="284"/>
      <c r="F15" s="226">
        <v>155872</v>
      </c>
      <c r="G15" s="702">
        <v>39.062825007706209</v>
      </c>
      <c r="H15" s="285">
        <v>10.810094818061899</v>
      </c>
      <c r="I15" s="284"/>
      <c r="J15" s="710">
        <v>316151.81165530841</v>
      </c>
      <c r="K15" s="702">
        <v>49.787263622577136</v>
      </c>
      <c r="L15" s="285">
        <v>1.03819319923391</v>
      </c>
      <c r="P15" s="469"/>
      <c r="Q15" s="469"/>
      <c r="U15" s="469"/>
      <c r="X15" s="469"/>
      <c r="Y15" s="469"/>
    </row>
    <row r="16" spans="1:25" ht="18">
      <c r="A16" s="272" t="s">
        <v>308</v>
      </c>
      <c r="B16" s="226">
        <v>1175</v>
      </c>
      <c r="C16" s="702">
        <v>0.25873933388384257</v>
      </c>
      <c r="D16" s="285">
        <v>-47.024346257889995</v>
      </c>
      <c r="E16" s="284"/>
      <c r="F16" s="226">
        <v>1171</v>
      </c>
      <c r="G16" s="702">
        <v>0.29346237992727348</v>
      </c>
      <c r="H16" s="285">
        <v>-46.505253540429422</v>
      </c>
      <c r="I16" s="284"/>
      <c r="J16" s="710">
        <v>2591</v>
      </c>
      <c r="K16" s="702">
        <v>0.40802802732865945</v>
      </c>
      <c r="L16" s="285">
        <v>-52.554477201977654</v>
      </c>
      <c r="N16" s="467"/>
      <c r="P16" s="469"/>
      <c r="Q16" s="469"/>
      <c r="U16" s="469"/>
      <c r="X16" s="469"/>
      <c r="Y16" s="469"/>
    </row>
    <row r="17" spans="1:25">
      <c r="A17" s="672" t="s">
        <v>309</v>
      </c>
      <c r="B17" s="226">
        <v>60</v>
      </c>
      <c r="C17" s="702">
        <v>1.3212221304706855E-2</v>
      </c>
      <c r="D17" s="285">
        <v>-43.925233644859816</v>
      </c>
      <c r="E17" s="284"/>
      <c r="F17" s="226">
        <v>74</v>
      </c>
      <c r="G17" s="702">
        <v>1.8545018031270909E-2</v>
      </c>
      <c r="H17" s="285">
        <v>-32.727272727272727</v>
      </c>
      <c r="I17" s="284"/>
      <c r="J17" s="710">
        <v>136</v>
      </c>
      <c r="K17" s="702">
        <v>2.1417140762909178E-2</v>
      </c>
      <c r="L17" s="285">
        <v>-56.687898089171973</v>
      </c>
      <c r="P17" s="469"/>
      <c r="Q17" s="469"/>
      <c r="U17" s="469"/>
      <c r="X17" s="469"/>
      <c r="Y17" s="469"/>
    </row>
    <row r="18" spans="1:25">
      <c r="A18" s="672" t="s">
        <v>310</v>
      </c>
      <c r="B18" s="226">
        <v>27856</v>
      </c>
      <c r="C18" s="702">
        <v>6.1339939443985685</v>
      </c>
      <c r="D18" s="285">
        <v>22.153707044117045</v>
      </c>
      <c r="E18" s="284"/>
      <c r="F18" s="226">
        <v>28975</v>
      </c>
      <c r="G18" s="702">
        <v>7.261376992649657</v>
      </c>
      <c r="H18" s="285">
        <v>37.102447469315116</v>
      </c>
      <c r="I18" s="284"/>
      <c r="J18" s="710">
        <v>51518.593267828277</v>
      </c>
      <c r="K18" s="702">
        <v>8.1130953229716418</v>
      </c>
      <c r="L18" s="285">
        <v>28.488920534079</v>
      </c>
      <c r="P18" s="469"/>
      <c r="Q18" s="469"/>
      <c r="U18" s="469"/>
      <c r="X18" s="469"/>
      <c r="Y18" s="469"/>
    </row>
    <row r="19" spans="1:25" ht="18">
      <c r="A19" s="272" t="s">
        <v>311</v>
      </c>
      <c r="B19" s="713" t="s">
        <v>189</v>
      </c>
      <c r="C19" s="715" t="s">
        <v>189</v>
      </c>
      <c r="D19" s="716" t="s">
        <v>593</v>
      </c>
      <c r="E19" s="501"/>
      <c r="F19" s="713" t="s">
        <v>189</v>
      </c>
      <c r="G19" s="715" t="s">
        <v>189</v>
      </c>
      <c r="H19" s="714" t="s">
        <v>189</v>
      </c>
      <c r="I19" s="502"/>
      <c r="J19" s="713" t="s">
        <v>189</v>
      </c>
      <c r="K19" s="713" t="s">
        <v>189</v>
      </c>
      <c r="L19" s="285">
        <v>0</v>
      </c>
      <c r="P19" s="469"/>
      <c r="Q19" s="469"/>
      <c r="U19" s="469"/>
      <c r="X19" s="469"/>
      <c r="Y19" s="469"/>
    </row>
    <row r="20" spans="1:25">
      <c r="A20" s="672" t="s">
        <v>312</v>
      </c>
      <c r="B20" s="346">
        <v>30576</v>
      </c>
      <c r="C20" s="702">
        <v>6.7329479768786129</v>
      </c>
      <c r="D20" s="285">
        <v>125.35377358490567</v>
      </c>
      <c r="E20" s="286"/>
      <c r="F20" s="225">
        <v>17741</v>
      </c>
      <c r="G20" s="702">
        <v>4.4460427688213136</v>
      </c>
      <c r="H20" s="285">
        <v>46.728971962616825</v>
      </c>
      <c r="I20" s="284"/>
      <c r="J20" s="284">
        <v>25204</v>
      </c>
      <c r="K20" s="702">
        <v>3.9691001160909041</v>
      </c>
      <c r="L20" s="285">
        <v>5.0429273985162952</v>
      </c>
      <c r="P20" s="469"/>
      <c r="Q20" s="469"/>
      <c r="U20" s="469"/>
      <c r="X20" s="469"/>
      <c r="Y20" s="469"/>
    </row>
    <row r="21" spans="1:25">
      <c r="A21" s="275" t="s">
        <v>0</v>
      </c>
      <c r="B21" s="712">
        <v>454125</v>
      </c>
      <c r="C21" s="700">
        <v>100</v>
      </c>
      <c r="D21" s="288">
        <v>23.908003104299809</v>
      </c>
      <c r="E21" s="287"/>
      <c r="F21" s="712">
        <v>399029</v>
      </c>
      <c r="G21" s="700">
        <v>100</v>
      </c>
      <c r="H21" s="288">
        <v>16.563107383732852</v>
      </c>
      <c r="I21" s="287"/>
      <c r="J21" s="287">
        <v>635005.39827206405</v>
      </c>
      <c r="K21" s="700">
        <v>100</v>
      </c>
      <c r="L21" s="288">
        <v>8.9680414673368478</v>
      </c>
      <c r="M21" s="468"/>
      <c r="N21" s="468"/>
      <c r="O21" s="468"/>
      <c r="P21" s="468"/>
      <c r="Q21" s="468"/>
      <c r="R21" s="468"/>
      <c r="S21" s="468"/>
      <c r="T21" s="468"/>
      <c r="U21" s="468"/>
      <c r="V21" s="468"/>
      <c r="W21" s="467"/>
      <c r="X21" s="469"/>
      <c r="Y21" s="469"/>
    </row>
    <row r="22" spans="1:25" ht="3" customHeight="1">
      <c r="A22" s="672"/>
      <c r="B22" s="274"/>
      <c r="C22" s="274"/>
      <c r="D22" s="274"/>
      <c r="E22" s="274"/>
      <c r="F22" s="274"/>
      <c r="G22" s="274"/>
      <c r="H22" s="274"/>
      <c r="I22" s="274"/>
      <c r="J22" s="274"/>
      <c r="K22" s="274"/>
      <c r="L22" s="231"/>
      <c r="P22" s="469"/>
      <c r="Q22" s="469"/>
      <c r="U22" s="469"/>
      <c r="X22" s="469"/>
      <c r="Y22" s="469"/>
    </row>
    <row r="23" spans="1:25" ht="12" customHeight="1">
      <c r="A23" s="673"/>
      <c r="B23" s="842" t="s">
        <v>313</v>
      </c>
      <c r="C23" s="842"/>
      <c r="D23" s="842"/>
      <c r="E23" s="842"/>
      <c r="F23" s="842"/>
      <c r="G23" s="842"/>
      <c r="H23" s="842"/>
      <c r="I23" s="842"/>
      <c r="J23" s="842"/>
      <c r="K23" s="842"/>
      <c r="L23" s="842"/>
      <c r="M23" s="468"/>
      <c r="N23" s="468"/>
      <c r="O23" s="468"/>
      <c r="P23" s="468"/>
      <c r="Q23" s="468"/>
      <c r="R23" s="468"/>
      <c r="S23" s="468"/>
      <c r="T23" s="468"/>
      <c r="U23" s="468"/>
      <c r="V23" s="468"/>
      <c r="W23" s="467"/>
      <c r="X23" s="469"/>
      <c r="Y23" s="469"/>
    </row>
    <row r="24" spans="1:25" ht="3" customHeight="1">
      <c r="A24" s="672"/>
      <c r="B24" s="265"/>
      <c r="C24" s="265"/>
      <c r="D24" s="265"/>
      <c r="E24" s="265"/>
      <c r="F24" s="265"/>
      <c r="G24" s="265"/>
      <c r="H24" s="265"/>
      <c r="I24" s="265"/>
      <c r="J24" s="265"/>
      <c r="K24" s="265"/>
      <c r="L24" s="231"/>
      <c r="P24" s="469"/>
      <c r="Q24" s="469"/>
      <c r="U24" s="469"/>
      <c r="X24" s="469"/>
      <c r="Y24" s="469"/>
    </row>
    <row r="25" spans="1:25" ht="15" customHeight="1">
      <c r="A25" s="672" t="s">
        <v>314</v>
      </c>
      <c r="B25" s="225">
        <v>399607</v>
      </c>
      <c r="C25" s="702">
        <v>70.378745850174795</v>
      </c>
      <c r="D25" s="500">
        <v>-4.463320869473745</v>
      </c>
      <c r="E25" s="225"/>
      <c r="F25" s="225">
        <v>395288</v>
      </c>
      <c r="G25" s="702">
        <v>67.473137092575683</v>
      </c>
      <c r="H25" s="500">
        <v>-4.761354053728466</v>
      </c>
      <c r="I25" s="225"/>
      <c r="J25" s="225">
        <v>62943</v>
      </c>
      <c r="K25" s="701">
        <v>27.948851774201149</v>
      </c>
      <c r="L25" s="500">
        <v>-13.3565509456818</v>
      </c>
      <c r="P25" s="469"/>
      <c r="Q25" s="469"/>
      <c r="U25" s="469"/>
      <c r="X25" s="469"/>
      <c r="Y25" s="469"/>
    </row>
    <row r="26" spans="1:25" ht="14.15" customHeight="1">
      <c r="A26" s="672" t="s">
        <v>315</v>
      </c>
      <c r="B26" s="711">
        <v>162727</v>
      </c>
      <c r="C26" s="702">
        <v>28.659463362657295</v>
      </c>
      <c r="D26" s="500">
        <v>-5.5224372141619256</v>
      </c>
      <c r="E26" s="286"/>
      <c r="F26" s="226">
        <v>185418</v>
      </c>
      <c r="G26" s="702">
        <v>31.649668427655779</v>
      </c>
      <c r="H26" s="500">
        <v>4.6968536785507737</v>
      </c>
      <c r="I26" s="284"/>
      <c r="J26" s="710">
        <v>158973.82073094332</v>
      </c>
      <c r="K26" s="701">
        <v>70.589831301138503</v>
      </c>
      <c r="L26" s="500">
        <v>-18.512449544154784</v>
      </c>
      <c r="P26" s="469"/>
      <c r="Q26" s="469"/>
      <c r="U26" s="469"/>
      <c r="X26" s="469"/>
      <c r="Y26" s="469"/>
    </row>
    <row r="27" spans="1:25" ht="15" customHeight="1">
      <c r="A27" s="672" t="s">
        <v>316</v>
      </c>
      <c r="B27" s="284">
        <v>3964</v>
      </c>
      <c r="C27" s="702">
        <v>0.69813929323083146</v>
      </c>
      <c r="D27" s="500">
        <v>8.960967564595931</v>
      </c>
      <c r="E27" s="284"/>
      <c r="F27" s="225">
        <v>3654</v>
      </c>
      <c r="G27" s="702">
        <v>0.62371446372333983</v>
      </c>
      <c r="H27" s="500">
        <v>7.8512396694214877</v>
      </c>
      <c r="I27" s="284"/>
      <c r="J27" s="284">
        <v>2955</v>
      </c>
      <c r="K27" s="701">
        <v>1.3121213954333986</v>
      </c>
      <c r="L27" s="500">
        <v>-47.938689217758984</v>
      </c>
      <c r="N27" s="467"/>
      <c r="O27" s="467"/>
      <c r="P27" s="469"/>
      <c r="Q27" s="469"/>
      <c r="U27" s="469"/>
      <c r="X27" s="469"/>
      <c r="Y27" s="469"/>
    </row>
    <row r="28" spans="1:25" ht="15" customHeight="1">
      <c r="A28" s="672" t="s">
        <v>317</v>
      </c>
      <c r="B28" s="284">
        <v>1497</v>
      </c>
      <c r="C28" s="702">
        <v>0.26365149393707238</v>
      </c>
      <c r="D28" s="500">
        <v>26.864406779661014</v>
      </c>
      <c r="E28" s="284"/>
      <c r="F28" s="225">
        <v>1485</v>
      </c>
      <c r="G28" s="702">
        <v>0.25348001604519965</v>
      </c>
      <c r="H28" s="500">
        <v>24.267782426778243</v>
      </c>
      <c r="I28" s="284"/>
      <c r="J28" s="284">
        <v>336</v>
      </c>
      <c r="K28" s="701">
        <v>0.14919552922694482</v>
      </c>
      <c r="L28" s="500">
        <v>-53.846153846153847</v>
      </c>
      <c r="P28" s="469"/>
      <c r="Q28" s="469"/>
      <c r="U28" s="469"/>
      <c r="X28" s="469"/>
      <c r="Y28" s="469"/>
    </row>
    <row r="29" spans="1:25" s="706" customFormat="1" ht="14.15" customHeight="1">
      <c r="A29" s="275" t="s">
        <v>0</v>
      </c>
      <c r="B29" s="354">
        <v>567795</v>
      </c>
      <c r="C29" s="700">
        <v>100</v>
      </c>
      <c r="D29" s="503">
        <v>-4.6256109850943039</v>
      </c>
      <c r="E29" s="354"/>
      <c r="F29" s="354">
        <v>585845</v>
      </c>
      <c r="G29" s="700">
        <v>100</v>
      </c>
      <c r="H29" s="503">
        <v>-1.8245815297324941</v>
      </c>
      <c r="I29" s="354"/>
      <c r="J29" s="354">
        <v>225207.82073094332</v>
      </c>
      <c r="K29" s="699">
        <v>100</v>
      </c>
      <c r="L29" s="503">
        <v>-17.849250693290493</v>
      </c>
      <c r="M29" s="709"/>
      <c r="N29" s="709"/>
      <c r="O29" s="709"/>
      <c r="P29" s="709"/>
      <c r="Q29" s="709"/>
      <c r="R29" s="709"/>
      <c r="S29" s="709"/>
      <c r="T29" s="709"/>
      <c r="U29" s="709"/>
      <c r="V29" s="709"/>
      <c r="W29" s="708"/>
      <c r="X29" s="707"/>
      <c r="Y29" s="707"/>
    </row>
    <row r="30" spans="1:25" ht="3" customHeight="1">
      <c r="A30" s="672"/>
      <c r="B30" s="274"/>
      <c r="C30" s="274"/>
      <c r="D30" s="274"/>
      <c r="E30" s="274"/>
      <c r="F30" s="274"/>
      <c r="G30" s="274"/>
      <c r="H30" s="274"/>
      <c r="I30" s="274"/>
      <c r="J30" s="274"/>
      <c r="K30" s="274"/>
      <c r="L30" s="231"/>
      <c r="P30" s="469"/>
      <c r="Q30" s="469"/>
      <c r="U30" s="469"/>
      <c r="X30" s="469"/>
      <c r="Y30" s="469"/>
    </row>
    <row r="31" spans="1:25" ht="14.25" customHeight="1">
      <c r="A31" s="231"/>
      <c r="B31" s="842" t="s">
        <v>318</v>
      </c>
      <c r="C31" s="842"/>
      <c r="D31" s="842"/>
      <c r="E31" s="842"/>
      <c r="F31" s="842"/>
      <c r="G31" s="842"/>
      <c r="H31" s="842"/>
      <c r="I31" s="842"/>
      <c r="J31" s="842"/>
      <c r="K31" s="842"/>
      <c r="L31" s="842"/>
      <c r="M31" s="468"/>
      <c r="N31" s="468"/>
      <c r="O31" s="468"/>
      <c r="P31" s="468"/>
      <c r="Q31" s="468"/>
      <c r="R31" s="468"/>
      <c r="S31" s="468"/>
      <c r="T31" s="468"/>
      <c r="U31" s="468"/>
      <c r="V31" s="468"/>
      <c r="W31" s="467"/>
      <c r="X31" s="469"/>
      <c r="Y31" s="469"/>
    </row>
    <row r="32" spans="1:25" ht="3" customHeight="1">
      <c r="A32" s="672"/>
      <c r="B32" s="842"/>
      <c r="C32" s="842"/>
      <c r="D32" s="842"/>
      <c r="E32" s="842"/>
      <c r="F32" s="842"/>
      <c r="G32" s="842"/>
      <c r="H32" s="842"/>
      <c r="I32" s="842"/>
      <c r="J32" s="842"/>
      <c r="K32" s="842"/>
      <c r="L32" s="842"/>
      <c r="P32" s="469"/>
      <c r="Q32" s="469"/>
      <c r="U32" s="469"/>
      <c r="X32" s="469"/>
      <c r="Y32" s="469"/>
    </row>
    <row r="33" spans="1:25" ht="10.5" customHeight="1">
      <c r="A33" s="672" t="s">
        <v>550</v>
      </c>
      <c r="B33" s="284">
        <v>319</v>
      </c>
      <c r="C33" s="702">
        <v>5.292848846855815</v>
      </c>
      <c r="D33" s="285">
        <v>-20.050125313283207</v>
      </c>
      <c r="E33" s="284"/>
      <c r="F33" s="225">
        <v>326</v>
      </c>
      <c r="G33" s="702">
        <v>5.6973086333449841</v>
      </c>
      <c r="H33" s="285">
        <v>-18.905472636815919</v>
      </c>
      <c r="I33" s="284"/>
      <c r="J33" s="284">
        <v>213</v>
      </c>
      <c r="K33" s="701">
        <v>5.264458724666337</v>
      </c>
      <c r="L33" s="285">
        <v>-57.485029940119759</v>
      </c>
      <c r="P33" s="469"/>
      <c r="Q33" s="469"/>
      <c r="U33" s="469"/>
      <c r="X33" s="469"/>
      <c r="Y33" s="469"/>
    </row>
    <row r="34" spans="1:25" ht="10.5" customHeight="1">
      <c r="A34" s="672" t="s">
        <v>323</v>
      </c>
      <c r="B34" s="225">
        <v>5708</v>
      </c>
      <c r="C34" s="702">
        <v>94.707151153144181</v>
      </c>
      <c r="D34" s="285">
        <v>-2.5938566552901023</v>
      </c>
      <c r="E34" s="225"/>
      <c r="F34" s="225">
        <v>5396</v>
      </c>
      <c r="G34" s="702">
        <v>94.302691366655012</v>
      </c>
      <c r="H34" s="285">
        <v>2.663622526636225</v>
      </c>
      <c r="I34" s="225"/>
      <c r="J34" s="225">
        <v>3833</v>
      </c>
      <c r="K34" s="701">
        <v>94.735541275333674</v>
      </c>
      <c r="L34" s="285">
        <v>-49.218335983041868</v>
      </c>
      <c r="P34" s="469"/>
      <c r="Q34" s="469"/>
      <c r="U34" s="469"/>
      <c r="X34" s="469"/>
      <c r="Y34" s="469"/>
    </row>
    <row r="35" spans="1:25" ht="11.15" customHeight="1">
      <c r="A35" s="275" t="s">
        <v>42</v>
      </c>
      <c r="B35" s="704">
        <v>6027</v>
      </c>
      <c r="C35" s="700">
        <v>100</v>
      </c>
      <c r="D35" s="288">
        <v>-3.7066624061351652</v>
      </c>
      <c r="E35" s="354"/>
      <c r="F35" s="705">
        <v>5722</v>
      </c>
      <c r="G35" s="700">
        <v>100</v>
      </c>
      <c r="H35" s="288">
        <v>1.1311417462000708</v>
      </c>
      <c r="I35" s="354"/>
      <c r="J35" s="704">
        <v>4046</v>
      </c>
      <c r="K35" s="699">
        <v>100</v>
      </c>
      <c r="L35" s="288">
        <v>-49.732886072804078</v>
      </c>
      <c r="N35" s="467"/>
      <c r="P35" s="469"/>
      <c r="Q35" s="469"/>
      <c r="R35" s="467"/>
      <c r="S35" s="467"/>
      <c r="U35" s="469"/>
      <c r="V35" s="467"/>
      <c r="X35" s="469"/>
      <c r="Y35" s="469"/>
    </row>
    <row r="36" spans="1:25">
      <c r="A36" s="275"/>
      <c r="B36" s="286"/>
      <c r="C36" s="703"/>
      <c r="D36" s="285"/>
      <c r="E36" s="290"/>
      <c r="F36" s="346"/>
      <c r="G36" s="500"/>
      <c r="H36" s="285"/>
      <c r="I36" s="290"/>
      <c r="J36" s="286"/>
      <c r="K36" s="285"/>
      <c r="L36" s="285"/>
      <c r="N36" s="468"/>
      <c r="P36" s="469"/>
      <c r="Q36" s="469"/>
      <c r="R36" s="468"/>
      <c r="S36" s="468"/>
      <c r="U36" s="469"/>
      <c r="V36" s="468"/>
      <c r="W36" s="468"/>
      <c r="X36" s="469"/>
      <c r="Y36" s="469"/>
    </row>
    <row r="37" spans="1:25" ht="15" customHeight="1">
      <c r="A37" s="672" t="s">
        <v>319</v>
      </c>
      <c r="B37" s="286">
        <v>616852</v>
      </c>
      <c r="C37" s="702">
        <v>60.008152171269536</v>
      </c>
      <c r="D37" s="285">
        <v>12.515258931949965</v>
      </c>
      <c r="E37" s="286"/>
      <c r="F37" s="346">
        <v>584447</v>
      </c>
      <c r="G37" s="702">
        <v>58.999531595120516</v>
      </c>
      <c r="H37" s="285">
        <v>10.675501092666321</v>
      </c>
      <c r="I37" s="286"/>
      <c r="J37" s="286">
        <v>793979.2190030074</v>
      </c>
      <c r="K37" s="701">
        <v>91.868180465454145</v>
      </c>
      <c r="L37" s="285">
        <v>0.36923903711211481</v>
      </c>
      <c r="P37" s="469"/>
      <c r="Q37" s="469"/>
      <c r="U37" s="469"/>
      <c r="X37" s="469"/>
      <c r="Y37" s="469"/>
    </row>
    <row r="38" spans="1:25" ht="14.15" customHeight="1">
      <c r="A38" s="672" t="s">
        <v>463</v>
      </c>
      <c r="B38" s="286">
        <v>411095</v>
      </c>
      <c r="C38" s="702">
        <v>39.991847828730471</v>
      </c>
      <c r="D38" s="285">
        <v>-2.0864346024222646</v>
      </c>
      <c r="E38" s="286"/>
      <c r="F38" s="346">
        <v>406149</v>
      </c>
      <c r="G38" s="702">
        <v>41.000468404879484</v>
      </c>
      <c r="H38" s="285">
        <v>-2.5196389269573523</v>
      </c>
      <c r="I38" s="286"/>
      <c r="J38" s="286">
        <v>70280</v>
      </c>
      <c r="K38" s="701">
        <v>8.1318195345458548</v>
      </c>
      <c r="L38" s="285">
        <v>-4.866328257191201</v>
      </c>
      <c r="P38" s="469"/>
      <c r="Q38" s="469"/>
      <c r="U38" s="469"/>
      <c r="X38" s="469"/>
      <c r="Y38" s="469"/>
    </row>
    <row r="39" spans="1:25" ht="15" customHeight="1">
      <c r="A39" s="275" t="s">
        <v>320</v>
      </c>
      <c r="B39" s="289">
        <v>1027947</v>
      </c>
      <c r="C39" s="700">
        <v>100</v>
      </c>
      <c r="D39" s="288">
        <v>6.1826064852717924</v>
      </c>
      <c r="E39" s="289"/>
      <c r="F39" s="354">
        <v>990596</v>
      </c>
      <c r="G39" s="700">
        <v>100</v>
      </c>
      <c r="H39" s="288">
        <v>4.8560420018629857</v>
      </c>
      <c r="I39" s="289"/>
      <c r="J39" s="289">
        <v>864259.2190030074</v>
      </c>
      <c r="K39" s="699">
        <v>100</v>
      </c>
      <c r="L39" s="288">
        <v>-7.7899790734380817E-2</v>
      </c>
      <c r="M39" s="468"/>
      <c r="N39" s="468"/>
      <c r="O39" s="468"/>
      <c r="P39" s="468"/>
      <c r="Q39" s="468"/>
      <c r="R39" s="468"/>
      <c r="S39" s="468"/>
      <c r="T39" s="468"/>
      <c r="U39" s="468"/>
      <c r="V39" s="468"/>
      <c r="W39" s="468"/>
      <c r="X39" s="469"/>
      <c r="Y39" s="469"/>
    </row>
    <row r="40" spans="1:25" ht="3.75" customHeight="1">
      <c r="A40" s="278"/>
      <c r="B40" s="273"/>
      <c r="C40" s="279"/>
      <c r="D40" s="279"/>
      <c r="E40" s="266"/>
      <c r="F40" s="273"/>
      <c r="G40" s="279"/>
      <c r="H40" s="279"/>
      <c r="I40" s="279"/>
      <c r="J40" s="273"/>
      <c r="K40" s="279"/>
      <c r="L40" s="280"/>
      <c r="Q40" s="469"/>
    </row>
    <row r="41" spans="1:25" ht="6" customHeight="1">
      <c r="A41" s="281"/>
      <c r="B41" s="282"/>
      <c r="C41" s="282"/>
      <c r="D41" s="282"/>
      <c r="E41" s="282"/>
      <c r="F41" s="282"/>
      <c r="G41" s="282"/>
      <c r="H41" s="282"/>
      <c r="I41" s="282"/>
      <c r="J41" s="282"/>
      <c r="K41" s="282"/>
      <c r="L41" s="266"/>
    </row>
    <row r="42" spans="1:25">
      <c r="A42" s="240" t="s">
        <v>635</v>
      </c>
      <c r="B42" s="274"/>
      <c r="C42" s="274"/>
      <c r="D42" s="274"/>
      <c r="E42" s="274"/>
      <c r="F42" s="274"/>
      <c r="G42" s="274"/>
      <c r="H42" s="274"/>
      <c r="I42" s="274"/>
      <c r="J42" s="274"/>
      <c r="K42" s="274"/>
      <c r="L42" s="240"/>
      <c r="M42" s="468"/>
      <c r="N42" s="468"/>
      <c r="O42" s="468"/>
      <c r="P42" s="468"/>
      <c r="Q42" s="468"/>
      <c r="R42" s="468"/>
      <c r="S42" s="468"/>
      <c r="T42" s="468"/>
      <c r="U42" s="468"/>
      <c r="V42" s="468"/>
      <c r="W42" s="468"/>
    </row>
    <row r="43" spans="1:25">
      <c r="A43" s="291" t="s">
        <v>324</v>
      </c>
      <c r="B43" s="274"/>
      <c r="C43" s="274"/>
      <c r="D43" s="274"/>
      <c r="E43" s="274"/>
      <c r="F43" s="274"/>
      <c r="G43" s="240"/>
      <c r="H43" s="240"/>
      <c r="I43" s="240"/>
      <c r="J43" s="240"/>
      <c r="K43" s="240"/>
      <c r="L43" s="240"/>
    </row>
    <row r="44" spans="1:25">
      <c r="A44" s="836" t="s">
        <v>321</v>
      </c>
      <c r="B44" s="836"/>
      <c r="C44" s="836"/>
      <c r="D44" s="836"/>
      <c r="E44" s="836"/>
      <c r="F44" s="836"/>
      <c r="G44" s="836"/>
      <c r="H44" s="836"/>
      <c r="I44" s="836"/>
      <c r="J44" s="836"/>
      <c r="K44" s="836"/>
      <c r="L44" s="836"/>
    </row>
    <row r="45" spans="1:25" ht="17.25" customHeight="1">
      <c r="A45" s="836" t="s">
        <v>322</v>
      </c>
      <c r="B45" s="836"/>
      <c r="C45" s="836"/>
      <c r="D45" s="836"/>
      <c r="E45" s="836"/>
      <c r="F45" s="836"/>
      <c r="G45" s="836"/>
      <c r="H45" s="836"/>
      <c r="I45" s="836"/>
      <c r="J45" s="836"/>
      <c r="K45" s="836"/>
      <c r="L45" s="836"/>
    </row>
  </sheetData>
  <mergeCells count="13">
    <mergeCell ref="B12:L12"/>
    <mergeCell ref="V8:W8"/>
    <mergeCell ref="A44:L44"/>
    <mergeCell ref="A45:L45"/>
    <mergeCell ref="N8:O8"/>
    <mergeCell ref="R8:S8"/>
    <mergeCell ref="A8:A9"/>
    <mergeCell ref="B8:C8"/>
    <mergeCell ref="F8:G8"/>
    <mergeCell ref="J8:K8"/>
    <mergeCell ref="B11:L11"/>
    <mergeCell ref="B23:L23"/>
    <mergeCell ref="B31:L3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4"/>
  <sheetViews>
    <sheetView workbookViewId="0">
      <selection activeCell="A4" sqref="A4"/>
    </sheetView>
  </sheetViews>
  <sheetFormatPr defaultColWidth="8.81640625" defaultRowHeight="14.5"/>
  <cols>
    <col min="1" max="1" width="27" style="292" customWidth="1"/>
    <col min="2" max="4" width="8.81640625" style="292"/>
    <col min="5" max="5" width="0.81640625" style="292" customWidth="1"/>
    <col min="6" max="8" width="8.81640625" style="292"/>
    <col min="9" max="9" width="0.81640625" style="292" customWidth="1"/>
    <col min="10" max="13" width="8.81640625" style="292"/>
    <col min="14" max="14" width="10" style="292" bestFit="1" customWidth="1"/>
    <col min="15" max="15" width="10.453125" style="292" bestFit="1" customWidth="1"/>
    <col min="16" max="244" width="8.81640625" style="292"/>
    <col min="245" max="245" width="24.453125" style="292" customWidth="1"/>
    <col min="246" max="500" width="8.81640625" style="292"/>
    <col min="501" max="501" width="24.453125" style="292" customWidth="1"/>
    <col min="502" max="756" width="8.81640625" style="292"/>
    <col min="757" max="757" width="24.453125" style="292" customWidth="1"/>
    <col min="758" max="1012" width="8.81640625" style="292"/>
    <col min="1013" max="1013" width="24.453125" style="292" customWidth="1"/>
    <col min="1014" max="1268" width="8.81640625" style="292"/>
    <col min="1269" max="1269" width="24.453125" style="292" customWidth="1"/>
    <col min="1270" max="1524" width="8.81640625" style="292"/>
    <col min="1525" max="1525" width="24.453125" style="292" customWidth="1"/>
    <col min="1526" max="1780" width="8.81640625" style="292"/>
    <col min="1781" max="1781" width="24.453125" style="292" customWidth="1"/>
    <col min="1782" max="2036" width="8.81640625" style="292"/>
    <col min="2037" max="2037" width="24.453125" style="292" customWidth="1"/>
    <col min="2038" max="2292" width="8.81640625" style="292"/>
    <col min="2293" max="2293" width="24.453125" style="292" customWidth="1"/>
    <col min="2294" max="2548" width="8.81640625" style="292"/>
    <col min="2549" max="2549" width="24.453125" style="292" customWidth="1"/>
    <col min="2550" max="2804" width="8.81640625" style="292"/>
    <col min="2805" max="2805" width="24.453125" style="292" customWidth="1"/>
    <col min="2806" max="3060" width="8.81640625" style="292"/>
    <col min="3061" max="3061" width="24.453125" style="292" customWidth="1"/>
    <col min="3062" max="3316" width="8.81640625" style="292"/>
    <col min="3317" max="3317" width="24.453125" style="292" customWidth="1"/>
    <col min="3318" max="3572" width="8.81640625" style="292"/>
    <col min="3573" max="3573" width="24.453125" style="292" customWidth="1"/>
    <col min="3574" max="3828" width="8.81640625" style="292"/>
    <col min="3829" max="3829" width="24.453125" style="292" customWidth="1"/>
    <col min="3830" max="4084" width="8.81640625" style="292"/>
    <col min="4085" max="4085" width="24.453125" style="292" customWidth="1"/>
    <col min="4086" max="4340" width="8.81640625" style="292"/>
    <col min="4341" max="4341" width="24.453125" style="292" customWidth="1"/>
    <col min="4342" max="4596" width="8.81640625" style="292"/>
    <col min="4597" max="4597" width="24.453125" style="292" customWidth="1"/>
    <col min="4598" max="4852" width="8.81640625" style="292"/>
    <col min="4853" max="4853" width="24.453125" style="292" customWidth="1"/>
    <col min="4854" max="5108" width="8.81640625" style="292"/>
    <col min="5109" max="5109" width="24.453125" style="292" customWidth="1"/>
    <col min="5110" max="5364" width="8.81640625" style="292"/>
    <col min="5365" max="5365" width="24.453125" style="292" customWidth="1"/>
    <col min="5366" max="5620" width="8.81640625" style="292"/>
    <col min="5621" max="5621" width="24.453125" style="292" customWidth="1"/>
    <col min="5622" max="5876" width="8.81640625" style="292"/>
    <col min="5877" max="5877" width="24.453125" style="292" customWidth="1"/>
    <col min="5878" max="6132" width="8.81640625" style="292"/>
    <col min="6133" max="6133" width="24.453125" style="292" customWidth="1"/>
    <col min="6134" max="6388" width="8.81640625" style="292"/>
    <col min="6389" max="6389" width="24.453125" style="292" customWidth="1"/>
    <col min="6390" max="6644" width="8.81640625" style="292"/>
    <col min="6645" max="6645" width="24.453125" style="292" customWidth="1"/>
    <col min="6646" max="6900" width="8.81640625" style="292"/>
    <col min="6901" max="6901" width="24.453125" style="292" customWidth="1"/>
    <col min="6902" max="7156" width="8.81640625" style="292"/>
    <col min="7157" max="7157" width="24.453125" style="292" customWidth="1"/>
    <col min="7158" max="7412" width="8.81640625" style="292"/>
    <col min="7413" max="7413" width="24.453125" style="292" customWidth="1"/>
    <col min="7414" max="7668" width="8.81640625" style="292"/>
    <col min="7669" max="7669" width="24.453125" style="292" customWidth="1"/>
    <col min="7670" max="7924" width="8.81640625" style="292"/>
    <col min="7925" max="7925" width="24.453125" style="292" customWidth="1"/>
    <col min="7926" max="8180" width="8.81640625" style="292"/>
    <col min="8181" max="8181" width="24.453125" style="292" customWidth="1"/>
    <col min="8182" max="8436" width="8.81640625" style="292"/>
    <col min="8437" max="8437" width="24.453125" style="292" customWidth="1"/>
    <col min="8438" max="8692" width="8.81640625" style="292"/>
    <col min="8693" max="8693" width="24.453125" style="292" customWidth="1"/>
    <col min="8694" max="8948" width="8.81640625" style="292"/>
    <col min="8949" max="8949" width="24.453125" style="292" customWidth="1"/>
    <col min="8950" max="9204" width="8.81640625" style="292"/>
    <col min="9205" max="9205" width="24.453125" style="292" customWidth="1"/>
    <col min="9206" max="9460" width="8.81640625" style="292"/>
    <col min="9461" max="9461" width="24.453125" style="292" customWidth="1"/>
    <col min="9462" max="9716" width="8.81640625" style="292"/>
    <col min="9717" max="9717" width="24.453125" style="292" customWidth="1"/>
    <col min="9718" max="9972" width="8.81640625" style="292"/>
    <col min="9973" max="9973" width="24.453125" style="292" customWidth="1"/>
    <col min="9974" max="10228" width="8.81640625" style="292"/>
    <col min="10229" max="10229" width="24.453125" style="292" customWidth="1"/>
    <col min="10230" max="10484" width="8.81640625" style="292"/>
    <col min="10485" max="10485" width="24.453125" style="292" customWidth="1"/>
    <col min="10486" max="10740" width="8.81640625" style="292"/>
    <col min="10741" max="10741" width="24.453125" style="292" customWidth="1"/>
    <col min="10742" max="10996" width="8.81640625" style="292"/>
    <col min="10997" max="10997" width="24.453125" style="292" customWidth="1"/>
    <col min="10998" max="11252" width="8.81640625" style="292"/>
    <col min="11253" max="11253" width="24.453125" style="292" customWidth="1"/>
    <col min="11254" max="11508" width="8.81640625" style="292"/>
    <col min="11509" max="11509" width="24.453125" style="292" customWidth="1"/>
    <col min="11510" max="11764" width="8.81640625" style="292"/>
    <col min="11765" max="11765" width="24.453125" style="292" customWidth="1"/>
    <col min="11766" max="12020" width="8.81640625" style="292"/>
    <col min="12021" max="12021" width="24.453125" style="292" customWidth="1"/>
    <col min="12022" max="12276" width="8.81640625" style="292"/>
    <col min="12277" max="12277" width="24.453125" style="292" customWidth="1"/>
    <col min="12278" max="12532" width="8.81640625" style="292"/>
    <col min="12533" max="12533" width="24.453125" style="292" customWidth="1"/>
    <col min="12534" max="12788" width="8.81640625" style="292"/>
    <col min="12789" max="12789" width="24.453125" style="292" customWidth="1"/>
    <col min="12790" max="13044" width="8.81640625" style="292"/>
    <col min="13045" max="13045" width="24.453125" style="292" customWidth="1"/>
    <col min="13046" max="13300" width="8.81640625" style="292"/>
    <col min="13301" max="13301" width="24.453125" style="292" customWidth="1"/>
    <col min="13302" max="13556" width="8.81640625" style="292"/>
    <col min="13557" max="13557" width="24.453125" style="292" customWidth="1"/>
    <col min="13558" max="13812" width="8.81640625" style="292"/>
    <col min="13813" max="13813" width="24.453125" style="292" customWidth="1"/>
    <col min="13814" max="14068" width="8.81640625" style="292"/>
    <col min="14069" max="14069" width="24.453125" style="292" customWidth="1"/>
    <col min="14070" max="14324" width="8.81640625" style="292"/>
    <col min="14325" max="14325" width="24.453125" style="292" customWidth="1"/>
    <col min="14326" max="14580" width="8.81640625" style="292"/>
    <col min="14581" max="14581" width="24.453125" style="292" customWidth="1"/>
    <col min="14582" max="14836" width="8.81640625" style="292"/>
    <col min="14837" max="14837" width="24.453125" style="292" customWidth="1"/>
    <col min="14838" max="15092" width="8.81640625" style="292"/>
    <col min="15093" max="15093" width="24.453125" style="292" customWidth="1"/>
    <col min="15094" max="15348" width="8.81640625" style="292"/>
    <col min="15349" max="15349" width="24.453125" style="292" customWidth="1"/>
    <col min="15350" max="15604" width="8.81640625" style="292"/>
    <col min="15605" max="15605" width="24.453125" style="292" customWidth="1"/>
    <col min="15606" max="15860" width="8.81640625" style="292"/>
    <col min="15861" max="15861" width="24.453125" style="292" customWidth="1"/>
    <col min="15862" max="16116" width="8.81640625" style="292"/>
    <col min="16117" max="16117" width="24.453125" style="292" customWidth="1"/>
    <col min="16118" max="16384" width="8.81640625" style="292"/>
  </cols>
  <sheetData>
    <row r="1" spans="1:12" ht="12" customHeight="1"/>
    <row r="2" spans="1:12" ht="12" customHeight="1"/>
    <row r="3" spans="1:12" ht="12" customHeight="1"/>
    <row r="4" spans="1:12" s="205" customFormat="1" ht="12" customHeight="1">
      <c r="A4" s="293" t="s">
        <v>325</v>
      </c>
    </row>
    <row r="5" spans="1:12" s="205" customFormat="1" ht="12" customHeight="1">
      <c r="A5" s="293" t="s">
        <v>326</v>
      </c>
    </row>
    <row r="6" spans="1:12" s="205" customFormat="1" ht="12" customHeight="1">
      <c r="A6" s="205" t="s">
        <v>136</v>
      </c>
    </row>
    <row r="7" spans="1:12" s="235" customFormat="1" ht="6" customHeight="1"/>
    <row r="8" spans="1:12" s="296" customFormat="1" ht="10" customHeight="1">
      <c r="A8" s="846" t="s">
        <v>299</v>
      </c>
      <c r="B8" s="848" t="s">
        <v>300</v>
      </c>
      <c r="C8" s="848"/>
      <c r="D8" s="848"/>
      <c r="E8" s="294"/>
      <c r="F8" s="849" t="s">
        <v>301</v>
      </c>
      <c r="G8" s="849"/>
      <c r="H8" s="849"/>
      <c r="I8" s="295"/>
      <c r="J8" s="850" t="s">
        <v>302</v>
      </c>
      <c r="K8" s="850"/>
      <c r="L8" s="850"/>
    </row>
    <row r="9" spans="1:12" s="218" customFormat="1" ht="30" customHeight="1">
      <c r="A9" s="847"/>
      <c r="B9" s="297" t="s">
        <v>303</v>
      </c>
      <c r="C9" s="297" t="s">
        <v>304</v>
      </c>
      <c r="D9" s="298" t="s">
        <v>594</v>
      </c>
      <c r="E9" s="297"/>
      <c r="F9" s="297" t="s">
        <v>303</v>
      </c>
      <c r="G9" s="297" t="s">
        <v>304</v>
      </c>
      <c r="H9" s="298" t="s">
        <v>594</v>
      </c>
      <c r="I9" s="299"/>
      <c r="J9" s="297" t="s">
        <v>303</v>
      </c>
      <c r="K9" s="297" t="s">
        <v>304</v>
      </c>
      <c r="L9" s="298" t="s">
        <v>594</v>
      </c>
    </row>
    <row r="10" spans="1:12" s="218" customFormat="1" ht="3" customHeight="1">
      <c r="A10" s="300"/>
      <c r="B10" s="265"/>
      <c r="C10" s="265"/>
      <c r="D10" s="265"/>
      <c r="E10" s="265"/>
      <c r="F10" s="265"/>
      <c r="G10" s="265"/>
      <c r="H10" s="265"/>
      <c r="I10" s="265"/>
      <c r="J10" s="265"/>
      <c r="K10" s="265"/>
      <c r="L10" s="265"/>
    </row>
    <row r="11" spans="1:12" s="224" customFormat="1" ht="10" customHeight="1">
      <c r="A11" s="301"/>
      <c r="B11" s="844" t="s">
        <v>305</v>
      </c>
      <c r="C11" s="844"/>
      <c r="D11" s="844"/>
      <c r="E11" s="844"/>
      <c r="F11" s="844"/>
      <c r="G11" s="844"/>
      <c r="H11" s="844"/>
      <c r="I11" s="844"/>
      <c r="J11" s="844"/>
      <c r="K11" s="844"/>
      <c r="L11" s="844"/>
    </row>
    <row r="12" spans="1:12" s="224" customFormat="1" ht="3" customHeight="1">
      <c r="A12" s="302"/>
      <c r="B12" s="227"/>
      <c r="C12" s="227"/>
      <c r="D12" s="227"/>
      <c r="E12" s="303"/>
      <c r="F12" s="304"/>
      <c r="G12" s="304"/>
      <c r="H12" s="304"/>
      <c r="I12" s="303"/>
      <c r="J12" s="210"/>
      <c r="K12" s="210"/>
      <c r="L12" s="210"/>
    </row>
    <row r="13" spans="1:12" s="310" customFormat="1" ht="19.5" customHeight="1">
      <c r="A13" s="305" t="s">
        <v>327</v>
      </c>
      <c r="B13" s="226">
        <v>207174</v>
      </c>
      <c r="C13" s="306">
        <v>57.491002028532655</v>
      </c>
      <c r="D13" s="306">
        <v>-7.0422535211267609E-2</v>
      </c>
      <c r="E13" s="308"/>
      <c r="F13" s="226">
        <v>226012</v>
      </c>
      <c r="G13" s="306">
        <v>55.500930696278687</v>
      </c>
      <c r="H13" s="307">
        <v>-5.8848024518622157</v>
      </c>
      <c r="I13" s="309"/>
      <c r="J13" s="226">
        <v>463377</v>
      </c>
      <c r="K13" s="306">
        <v>50.591979561310609</v>
      </c>
      <c r="L13" s="307">
        <v>-6.8847234334998539</v>
      </c>
    </row>
    <row r="14" spans="1:12" s="310" customFormat="1" ht="13.5" customHeight="1">
      <c r="A14" s="305" t="s">
        <v>328</v>
      </c>
      <c r="B14" s="226">
        <v>130449</v>
      </c>
      <c r="C14" s="306">
        <v>36.199734153996431</v>
      </c>
      <c r="D14" s="306">
        <v>-0.9107620320855615</v>
      </c>
      <c r="E14" s="308"/>
      <c r="F14" s="226">
        <v>153305</v>
      </c>
      <c r="G14" s="306">
        <v>37.64654168979083</v>
      </c>
      <c r="H14" s="307">
        <v>-0.30110296030383432</v>
      </c>
      <c r="I14" s="309"/>
      <c r="J14" s="226">
        <v>375720</v>
      </c>
      <c r="K14" s="306">
        <v>41.021497745411665</v>
      </c>
      <c r="L14" s="307">
        <v>0.13512324999400341</v>
      </c>
    </row>
    <row r="15" spans="1:12" s="312" customFormat="1" ht="20.149999999999999" customHeight="1">
      <c r="A15" s="305" t="s">
        <v>329</v>
      </c>
      <c r="B15" s="311">
        <v>22736</v>
      </c>
      <c r="C15" s="306">
        <v>6.309263817470911</v>
      </c>
      <c r="D15" s="306">
        <v>0.28670989369679328</v>
      </c>
      <c r="E15" s="311"/>
      <c r="F15" s="311">
        <v>27905</v>
      </c>
      <c r="G15" s="306">
        <v>6.8525276139304854</v>
      </c>
      <c r="H15" s="307">
        <v>-7.4614491792405895</v>
      </c>
      <c r="I15" s="311"/>
      <c r="J15" s="311">
        <v>76813</v>
      </c>
      <c r="K15" s="306">
        <v>8.3865226932777244</v>
      </c>
      <c r="L15" s="307">
        <v>-9.5029394785518218</v>
      </c>
    </row>
    <row r="16" spans="1:12" s="310" customFormat="1" ht="19.5" customHeight="1">
      <c r="A16" s="313" t="s">
        <v>330</v>
      </c>
      <c r="B16" s="314">
        <v>40149</v>
      </c>
      <c r="C16" s="306">
        <v>11.141389558745585</v>
      </c>
      <c r="D16" s="306">
        <v>-24.741321136687411</v>
      </c>
      <c r="E16" s="308"/>
      <c r="F16" s="314">
        <v>56519</v>
      </c>
      <c r="G16" s="306">
        <v>13.879161734876799</v>
      </c>
      <c r="H16" s="307">
        <v>-14.280731022977175</v>
      </c>
      <c r="I16" s="309"/>
      <c r="J16" s="314">
        <v>59922</v>
      </c>
      <c r="K16" s="306">
        <v>6.5423458636765623</v>
      </c>
      <c r="L16" s="307">
        <v>-23.029890431722137</v>
      </c>
    </row>
    <row r="17" spans="1:22" s="320" customFormat="1" ht="10" customHeight="1">
      <c r="A17" s="315" t="s">
        <v>597</v>
      </c>
      <c r="B17" s="277">
        <v>360359</v>
      </c>
      <c r="C17" s="316">
        <v>100</v>
      </c>
      <c r="D17" s="306">
        <v>-0.3539441266013898</v>
      </c>
      <c r="E17" s="318"/>
      <c r="F17" s="277">
        <v>407222</v>
      </c>
      <c r="G17" s="316">
        <v>100</v>
      </c>
      <c r="H17" s="317">
        <v>-3.9722496680949</v>
      </c>
      <c r="I17" s="319"/>
      <c r="J17" s="277">
        <v>915910</v>
      </c>
      <c r="K17" s="316">
        <v>100</v>
      </c>
      <c r="L17" s="317">
        <v>-4.366575130777985</v>
      </c>
      <c r="M17" s="505"/>
      <c r="N17" s="505"/>
      <c r="O17" s="505"/>
      <c r="P17" s="505"/>
      <c r="Q17" s="505"/>
      <c r="R17" s="505"/>
      <c r="S17" s="505"/>
      <c r="T17" s="505"/>
      <c r="U17" s="505"/>
      <c r="V17" s="505"/>
    </row>
    <row r="18" spans="1:22" s="224" customFormat="1" ht="22.5" customHeight="1">
      <c r="A18" s="321"/>
      <c r="B18" s="227"/>
      <c r="C18" s="322"/>
      <c r="D18" s="322"/>
      <c r="E18" s="323"/>
      <c r="F18" s="304"/>
      <c r="G18" s="304"/>
      <c r="H18" s="304"/>
      <c r="I18" s="221"/>
      <c r="J18" s="210"/>
      <c r="K18" s="676"/>
      <c r="L18" s="676"/>
    </row>
    <row r="19" spans="1:22" s="224" customFormat="1" ht="10" customHeight="1">
      <c r="A19" s="324"/>
      <c r="B19" s="844" t="s">
        <v>331</v>
      </c>
      <c r="C19" s="844"/>
      <c r="D19" s="844"/>
      <c r="E19" s="844"/>
      <c r="F19" s="844"/>
      <c r="G19" s="844"/>
      <c r="H19" s="844"/>
      <c r="I19" s="844"/>
      <c r="J19" s="844"/>
      <c r="K19" s="844"/>
      <c r="L19" s="844"/>
      <c r="M19" s="410"/>
      <c r="N19" s="410"/>
      <c r="O19" s="410"/>
      <c r="P19" s="410"/>
      <c r="Q19" s="410"/>
      <c r="R19" s="410"/>
      <c r="S19" s="410"/>
      <c r="T19" s="410"/>
      <c r="U19" s="410"/>
      <c r="V19" s="410"/>
    </row>
    <row r="20" spans="1:22" s="224" customFormat="1" ht="3" customHeight="1">
      <c r="A20" s="321"/>
      <c r="B20" s="676"/>
      <c r="C20" s="676"/>
      <c r="D20" s="676"/>
      <c r="E20" s="676"/>
      <c r="F20" s="676"/>
      <c r="G20" s="676"/>
      <c r="H20" s="676"/>
      <c r="I20" s="676"/>
      <c r="J20" s="676"/>
      <c r="K20" s="676"/>
      <c r="L20" s="676"/>
    </row>
    <row r="21" spans="1:22" s="224" customFormat="1" ht="19.5" customHeight="1">
      <c r="A21" s="305" t="s">
        <v>332</v>
      </c>
      <c r="B21" s="325">
        <v>50449</v>
      </c>
      <c r="C21" s="306">
        <v>31.546792731274778</v>
      </c>
      <c r="D21" s="307">
        <v>-12.934902664641722</v>
      </c>
      <c r="E21" s="324"/>
      <c r="F21" s="325">
        <v>53593</v>
      </c>
      <c r="G21" s="306">
        <v>31.756180228010713</v>
      </c>
      <c r="H21" s="307">
        <v>-9.164406779661018</v>
      </c>
      <c r="I21" s="326"/>
      <c r="J21" s="325">
        <v>16997</v>
      </c>
      <c r="K21" s="306">
        <v>13.491181559855857</v>
      </c>
      <c r="L21" s="307">
        <v>-28.51795777609555</v>
      </c>
    </row>
    <row r="22" spans="1:22" s="224" customFormat="1" ht="18" customHeight="1">
      <c r="A22" s="305" t="s">
        <v>333</v>
      </c>
      <c r="B22" s="325">
        <v>39751</v>
      </c>
      <c r="C22" s="306">
        <v>24.857114271063921</v>
      </c>
      <c r="D22" s="307">
        <v>-2.0042402129967458</v>
      </c>
      <c r="E22" s="327"/>
      <c r="F22" s="227">
        <v>41828</v>
      </c>
      <c r="G22" s="306">
        <v>24.784906733663579</v>
      </c>
      <c r="H22" s="307">
        <v>2.2789514866979657</v>
      </c>
      <c r="I22" s="221"/>
      <c r="J22" s="227">
        <v>50803</v>
      </c>
      <c r="K22" s="306">
        <v>40.324321750035715</v>
      </c>
      <c r="L22" s="307">
        <v>-4.0239548107985561</v>
      </c>
    </row>
    <row r="23" spans="1:22" s="224" customFormat="1" ht="10" customHeight="1">
      <c r="A23" s="321" t="s">
        <v>334</v>
      </c>
      <c r="B23" s="227">
        <v>34756</v>
      </c>
      <c r="C23" s="306">
        <v>21.733638489725983</v>
      </c>
      <c r="D23" s="307">
        <v>-22.850166481687015</v>
      </c>
      <c r="E23" s="327"/>
      <c r="F23" s="227">
        <v>37645</v>
      </c>
      <c r="G23" s="306">
        <v>22.306297551610534</v>
      </c>
      <c r="H23" s="307">
        <v>-17.203686189983944</v>
      </c>
      <c r="I23" s="221"/>
      <c r="J23" s="227">
        <v>11286</v>
      </c>
      <c r="K23" s="306">
        <v>8.9581382058323946</v>
      </c>
      <c r="L23" s="307">
        <v>-40.734128026046321</v>
      </c>
    </row>
    <row r="24" spans="1:22" s="224" customFormat="1" ht="10" customHeight="1">
      <c r="A24" s="321" t="s">
        <v>335</v>
      </c>
      <c r="B24" s="227">
        <v>34962</v>
      </c>
      <c r="C24" s="306">
        <v>21.862454507935318</v>
      </c>
      <c r="D24" s="307">
        <v>-4.6109352832041903</v>
      </c>
      <c r="E24" s="327"/>
      <c r="F24" s="227">
        <v>35698</v>
      </c>
      <c r="G24" s="306">
        <v>21.152615486715177</v>
      </c>
      <c r="H24" s="307">
        <v>3.0751017815378394</v>
      </c>
      <c r="I24" s="221"/>
      <c r="J24" s="227">
        <v>46900</v>
      </c>
      <c r="K24" s="306">
        <v>37.226358484276034</v>
      </c>
      <c r="L24" s="307">
        <v>-1.4167402362635053</v>
      </c>
    </row>
    <row r="25" spans="1:22" s="320" customFormat="1" ht="10" customHeight="1">
      <c r="A25" s="315" t="s">
        <v>0</v>
      </c>
      <c r="B25" s="303">
        <v>159918</v>
      </c>
      <c r="C25" s="316">
        <v>100</v>
      </c>
      <c r="D25" s="317">
        <v>-11.260196437489595</v>
      </c>
      <c r="E25" s="328"/>
      <c r="F25" s="303">
        <v>168764</v>
      </c>
      <c r="G25" s="316">
        <v>100</v>
      </c>
      <c r="H25" s="317">
        <v>-6.2401386697482168</v>
      </c>
      <c r="I25" s="251"/>
      <c r="J25" s="303">
        <v>125986</v>
      </c>
      <c r="K25" s="316">
        <v>100</v>
      </c>
      <c r="L25" s="317">
        <v>-12.099519982138871</v>
      </c>
      <c r="M25" s="506"/>
      <c r="N25" s="506"/>
      <c r="O25" s="506"/>
      <c r="P25" s="506"/>
      <c r="Q25" s="506"/>
      <c r="R25" s="506"/>
      <c r="S25" s="506"/>
      <c r="T25" s="506"/>
      <c r="U25" s="506"/>
      <c r="V25" s="506"/>
    </row>
    <row r="26" spans="1:22" s="224" customFormat="1" ht="3" customHeight="1">
      <c r="A26" s="302"/>
      <c r="B26" s="227"/>
      <c r="C26" s="227"/>
      <c r="D26" s="227"/>
      <c r="E26" s="227"/>
      <c r="F26" s="304"/>
      <c r="G26" s="304"/>
      <c r="H26" s="304"/>
      <c r="I26" s="221"/>
      <c r="J26" s="210"/>
      <c r="K26" s="329"/>
      <c r="L26" s="676"/>
    </row>
    <row r="27" spans="1:22" s="224" customFormat="1" ht="10" customHeight="1">
      <c r="A27" s="324"/>
      <c r="B27" s="844" t="s">
        <v>336</v>
      </c>
      <c r="C27" s="844"/>
      <c r="D27" s="844"/>
      <c r="E27" s="844"/>
      <c r="F27" s="844"/>
      <c r="G27" s="844"/>
      <c r="H27" s="844"/>
      <c r="I27" s="844"/>
      <c r="J27" s="844"/>
      <c r="K27" s="844"/>
      <c r="L27" s="844"/>
      <c r="M27" s="410"/>
      <c r="N27" s="410"/>
      <c r="O27" s="410"/>
      <c r="P27" s="410"/>
      <c r="Q27" s="410"/>
      <c r="R27" s="410"/>
      <c r="S27" s="410"/>
      <c r="T27" s="410"/>
      <c r="U27" s="410"/>
      <c r="V27" s="410"/>
    </row>
    <row r="28" spans="1:22" s="224" customFormat="1" ht="3" customHeight="1">
      <c r="A28" s="302"/>
      <c r="B28" s="227"/>
      <c r="C28" s="227"/>
      <c r="D28" s="227"/>
      <c r="E28" s="227"/>
      <c r="F28" s="304"/>
      <c r="G28" s="304"/>
      <c r="H28" s="304"/>
      <c r="I28" s="221"/>
      <c r="J28" s="210"/>
      <c r="K28" s="306"/>
      <c r="L28" s="306"/>
    </row>
    <row r="29" spans="1:22" s="224" customFormat="1" ht="13.5" customHeight="1">
      <c r="A29" s="321" t="s">
        <v>337</v>
      </c>
      <c r="B29" s="227">
        <v>21573</v>
      </c>
      <c r="C29" s="306">
        <v>4.3778423100104105</v>
      </c>
      <c r="D29" s="307">
        <v>-15.499412455934195</v>
      </c>
      <c r="E29" s="327"/>
      <c r="F29" s="227">
        <v>27596</v>
      </c>
      <c r="G29" s="306">
        <v>5.4393074521429243</v>
      </c>
      <c r="H29" s="307">
        <v>-16.776742362556167</v>
      </c>
      <c r="I29" s="221"/>
      <c r="J29" s="227">
        <v>45885</v>
      </c>
      <c r="K29" s="306">
        <v>8.0684158051974766</v>
      </c>
      <c r="L29" s="307">
        <v>-11.49921885547862</v>
      </c>
      <c r="M29" s="726"/>
      <c r="N29" s="726"/>
      <c r="O29" s="726"/>
    </row>
    <row r="30" spans="1:22" s="224" customFormat="1" ht="13.5" customHeight="1">
      <c r="A30" s="321" t="s">
        <v>338</v>
      </c>
      <c r="B30" s="227">
        <v>66852</v>
      </c>
      <c r="C30" s="306">
        <v>13.566379924387705</v>
      </c>
      <c r="D30" s="307">
        <v>-13.085533757166818</v>
      </c>
      <c r="E30" s="327"/>
      <c r="F30" s="227">
        <v>75672</v>
      </c>
      <c r="G30" s="306">
        <v>14.915323725125358</v>
      </c>
      <c r="H30" s="307">
        <v>-17.009936171612818</v>
      </c>
      <c r="I30" s="330"/>
      <c r="J30" s="227">
        <v>109412</v>
      </c>
      <c r="K30" s="306">
        <v>19.238999892737635</v>
      </c>
      <c r="L30" s="307">
        <v>-17.124050326089428</v>
      </c>
      <c r="M30" s="726"/>
      <c r="N30" s="726"/>
      <c r="O30" s="726"/>
    </row>
    <row r="31" spans="1:22" s="224" customFormat="1" ht="13.5" customHeight="1">
      <c r="A31" s="321" t="s">
        <v>339</v>
      </c>
      <c r="B31" s="227">
        <v>98364</v>
      </c>
      <c r="C31" s="306">
        <v>19.96115890149094</v>
      </c>
      <c r="D31" s="307">
        <v>2.1634590417631725</v>
      </c>
      <c r="E31" s="327"/>
      <c r="F31" s="227">
        <v>97775</v>
      </c>
      <c r="G31" s="306">
        <v>19.271933835819482</v>
      </c>
      <c r="H31" s="307">
        <v>-5.2117769095791608</v>
      </c>
      <c r="I31" s="210"/>
      <c r="J31" s="227">
        <v>178729</v>
      </c>
      <c r="K31" s="306">
        <v>31.427697252852564</v>
      </c>
      <c r="L31" s="307">
        <v>0.3036119155049723</v>
      </c>
      <c r="M31" s="726"/>
      <c r="N31" s="726"/>
      <c r="O31" s="726"/>
    </row>
    <row r="32" spans="1:22" s="224" customFormat="1" ht="13.5" customHeight="1">
      <c r="A32" s="321" t="s">
        <v>340</v>
      </c>
      <c r="B32" s="227">
        <v>305988</v>
      </c>
      <c r="C32" s="306">
        <v>62.094618864110949</v>
      </c>
      <c r="D32" s="307">
        <v>3.6920564025578377</v>
      </c>
      <c r="E32" s="327"/>
      <c r="F32" s="227">
        <v>306301</v>
      </c>
      <c r="G32" s="306">
        <v>60.37343498691223</v>
      </c>
      <c r="H32" s="307">
        <v>1.4362639255010532</v>
      </c>
      <c r="I32" s="210"/>
      <c r="J32" s="227">
        <v>234673</v>
      </c>
      <c r="K32" s="306">
        <v>41.264887049212327</v>
      </c>
      <c r="L32" s="307">
        <v>5.5929770566452035</v>
      </c>
    </row>
    <row r="33" spans="1:22" s="719" customFormat="1" ht="13.5" customHeight="1">
      <c r="A33" s="725" t="s">
        <v>0</v>
      </c>
      <c r="B33" s="722">
        <v>492777</v>
      </c>
      <c r="C33" s="721">
        <v>100</v>
      </c>
      <c r="D33" s="317">
        <v>-0.21141263737265126</v>
      </c>
      <c r="E33" s="724"/>
      <c r="F33" s="722">
        <v>507344</v>
      </c>
      <c r="G33" s="721">
        <v>100</v>
      </c>
      <c r="H33" s="317">
        <v>-4.1763621528512287</v>
      </c>
      <c r="I33" s="723"/>
      <c r="J33" s="722">
        <v>568699</v>
      </c>
      <c r="K33" s="721">
        <v>100</v>
      </c>
      <c r="L33" s="317">
        <v>-2.6695327889754696</v>
      </c>
      <c r="M33" s="720"/>
      <c r="N33" s="720"/>
      <c r="O33" s="720"/>
      <c r="P33" s="720"/>
      <c r="Q33" s="720"/>
      <c r="R33" s="720"/>
      <c r="S33" s="720"/>
      <c r="T33" s="720"/>
      <c r="U33" s="720"/>
      <c r="V33" s="720"/>
    </row>
    <row r="34" spans="1:22" s="224" customFormat="1" ht="3" customHeight="1">
      <c r="A34" s="321"/>
      <c r="B34" s="227"/>
      <c r="C34" s="227"/>
      <c r="D34" s="227"/>
      <c r="E34" s="227"/>
      <c r="F34" s="210"/>
      <c r="G34" s="210"/>
      <c r="H34" s="210"/>
      <c r="I34" s="210"/>
      <c r="J34" s="210"/>
      <c r="K34" s="676"/>
      <c r="L34" s="676"/>
    </row>
    <row r="35" spans="1:22" s="224" customFormat="1" ht="10" customHeight="1">
      <c r="A35" s="324"/>
      <c r="B35" s="844" t="s">
        <v>341</v>
      </c>
      <c r="C35" s="844"/>
      <c r="D35" s="844"/>
      <c r="E35" s="844"/>
      <c r="F35" s="844"/>
      <c r="G35" s="844"/>
      <c r="H35" s="844"/>
      <c r="I35" s="844"/>
      <c r="J35" s="844"/>
      <c r="K35" s="844"/>
      <c r="L35" s="844"/>
      <c r="M35" s="410"/>
      <c r="N35" s="410"/>
      <c r="O35" s="410"/>
      <c r="P35" s="410"/>
      <c r="Q35" s="410"/>
      <c r="R35" s="410"/>
      <c r="S35" s="410"/>
      <c r="T35" s="410"/>
      <c r="U35" s="410"/>
      <c r="V35" s="410"/>
    </row>
    <row r="36" spans="1:22" s="224" customFormat="1" ht="3" customHeight="1">
      <c r="A36" s="321"/>
      <c r="B36" s="227"/>
      <c r="C36" s="227"/>
      <c r="D36" s="227"/>
      <c r="E36" s="227"/>
      <c r="F36" s="210"/>
      <c r="G36" s="210"/>
      <c r="H36" s="210"/>
      <c r="I36" s="210"/>
      <c r="J36" s="210"/>
      <c r="K36" s="306"/>
      <c r="L36" s="306"/>
    </row>
    <row r="37" spans="1:22" s="224" customFormat="1" ht="10" customHeight="1">
      <c r="A37" s="321" t="s">
        <v>342</v>
      </c>
      <c r="B37" s="227">
        <v>30772</v>
      </c>
      <c r="C37" s="306">
        <v>68.540627227369924</v>
      </c>
      <c r="D37" s="307">
        <v>-10.348444237268383</v>
      </c>
      <c r="E37" s="327"/>
      <c r="F37" s="227">
        <v>31996</v>
      </c>
      <c r="G37" s="306">
        <v>63.707862931326282</v>
      </c>
      <c r="H37" s="307">
        <v>-9.7560287688619383</v>
      </c>
      <c r="I37" s="210"/>
      <c r="J37" s="227">
        <v>9916</v>
      </c>
      <c r="K37" s="306">
        <v>9.7353125981778188</v>
      </c>
      <c r="L37" s="307">
        <v>-10.12417293573824</v>
      </c>
    </row>
    <row r="38" spans="1:22" s="224" customFormat="1" ht="10" customHeight="1">
      <c r="A38" s="321" t="s">
        <v>343</v>
      </c>
      <c r="B38" s="227">
        <v>11041</v>
      </c>
      <c r="C38" s="306">
        <v>24.592391304347824</v>
      </c>
      <c r="D38" s="307">
        <v>-6.7325561750295666</v>
      </c>
      <c r="E38" s="327"/>
      <c r="F38" s="227">
        <v>14983</v>
      </c>
      <c r="G38" s="306">
        <v>29.832945065010055</v>
      </c>
      <c r="H38" s="307">
        <v>3.1887052341597797</v>
      </c>
      <c r="I38" s="210"/>
      <c r="J38" s="227">
        <v>86891</v>
      </c>
      <c r="K38" s="306">
        <v>85.307689286836322</v>
      </c>
      <c r="L38" s="307">
        <v>-4.3745735478616865</v>
      </c>
    </row>
    <row r="39" spans="1:22" s="224" customFormat="1" ht="10" customHeight="1">
      <c r="A39" s="305" t="s">
        <v>344</v>
      </c>
      <c r="B39" s="227">
        <v>3083</v>
      </c>
      <c r="C39" s="306">
        <v>6.8669814682822521</v>
      </c>
      <c r="D39" s="307">
        <v>-12.14021088629239</v>
      </c>
      <c r="E39" s="327"/>
      <c r="F39" s="221">
        <v>3244</v>
      </c>
      <c r="G39" s="306">
        <v>6.4591920036636603</v>
      </c>
      <c r="H39" s="307">
        <v>-2.5825825825825826</v>
      </c>
      <c r="I39" s="210"/>
      <c r="J39" s="227">
        <v>5049</v>
      </c>
      <c r="K39" s="306">
        <v>4.9569981149858622</v>
      </c>
      <c r="L39" s="307">
        <v>-0.57109098070106334</v>
      </c>
    </row>
    <row r="40" spans="1:22" s="320" customFormat="1" ht="10" customHeight="1">
      <c r="A40" s="315" t="s">
        <v>0</v>
      </c>
      <c r="B40" s="303">
        <v>44896</v>
      </c>
      <c r="C40" s="316">
        <v>100</v>
      </c>
      <c r="D40" s="317">
        <v>-9.6132552193432801</v>
      </c>
      <c r="E40" s="328"/>
      <c r="F40" s="303">
        <v>50223</v>
      </c>
      <c r="G40" s="316">
        <v>100</v>
      </c>
      <c r="H40" s="317">
        <v>-5.7818215927211325</v>
      </c>
      <c r="I40" s="331"/>
      <c r="J40" s="303">
        <v>101856</v>
      </c>
      <c r="K40" s="316">
        <v>100</v>
      </c>
      <c r="L40" s="317">
        <v>-4.7870102919319102</v>
      </c>
      <c r="M40" s="506"/>
      <c r="N40" s="506"/>
      <c r="O40" s="506"/>
      <c r="P40" s="506"/>
      <c r="Q40" s="506"/>
      <c r="R40" s="506"/>
      <c r="S40" s="506"/>
      <c r="T40" s="506"/>
      <c r="U40" s="506"/>
      <c r="V40" s="506"/>
    </row>
    <row r="41" spans="1:22" s="224" customFormat="1" ht="3" customHeight="1">
      <c r="A41" s="321"/>
      <c r="B41" s="227"/>
      <c r="C41" s="227"/>
      <c r="D41" s="227"/>
      <c r="E41" s="227"/>
      <c r="F41" s="210"/>
      <c r="G41" s="210"/>
      <c r="H41" s="210"/>
      <c r="I41" s="210"/>
      <c r="J41" s="210"/>
      <c r="K41" s="676"/>
      <c r="L41" s="676"/>
    </row>
    <row r="42" spans="1:22" s="224" customFormat="1" ht="10" customHeight="1">
      <c r="A42" s="324"/>
      <c r="B42" s="844" t="s">
        <v>345</v>
      </c>
      <c r="C42" s="844"/>
      <c r="D42" s="844"/>
      <c r="E42" s="844"/>
      <c r="F42" s="844"/>
      <c r="G42" s="844"/>
      <c r="H42" s="844"/>
      <c r="I42" s="844"/>
      <c r="J42" s="844"/>
      <c r="K42" s="844"/>
      <c r="L42" s="844"/>
      <c r="M42" s="410"/>
      <c r="N42" s="410"/>
      <c r="O42" s="410"/>
      <c r="P42" s="410"/>
      <c r="Q42" s="410"/>
      <c r="R42" s="410"/>
      <c r="S42" s="410"/>
      <c r="T42" s="410"/>
      <c r="U42" s="410"/>
      <c r="V42" s="410"/>
    </row>
    <row r="43" spans="1:22" s="224" customFormat="1" ht="3" customHeight="1">
      <c r="A43" s="321"/>
      <c r="B43" s="227"/>
      <c r="C43" s="227"/>
      <c r="D43" s="227"/>
      <c r="E43" s="227"/>
      <c r="F43" s="210"/>
      <c r="G43" s="210"/>
      <c r="H43" s="210"/>
      <c r="I43" s="210"/>
      <c r="J43" s="210"/>
      <c r="K43" s="306"/>
      <c r="L43" s="230"/>
    </row>
    <row r="44" spans="1:22" s="224" customFormat="1" ht="10" customHeight="1">
      <c r="A44" s="321" t="s">
        <v>346</v>
      </c>
      <c r="B44" s="227">
        <v>57988</v>
      </c>
      <c r="C44" s="306">
        <v>14.99316118656645</v>
      </c>
      <c r="D44" s="307">
        <v>-14.234159616636099</v>
      </c>
      <c r="E44" s="327"/>
      <c r="F44" s="221">
        <v>85456</v>
      </c>
      <c r="G44" s="306">
        <v>19.809499083194055</v>
      </c>
      <c r="H44" s="307">
        <v>13.621677680126576</v>
      </c>
      <c r="I44" s="210"/>
      <c r="J44" s="221">
        <v>238869</v>
      </c>
      <c r="K44" s="306">
        <v>56.536773790419929</v>
      </c>
      <c r="L44" s="307">
        <v>-9.2549889640657828</v>
      </c>
    </row>
    <row r="45" spans="1:22" s="224" customFormat="1" ht="10" customHeight="1">
      <c r="A45" s="321" t="s">
        <v>347</v>
      </c>
      <c r="B45" s="227">
        <v>328775</v>
      </c>
      <c r="C45" s="306">
        <v>85.006838813433546</v>
      </c>
      <c r="D45" s="307">
        <v>0.28183534593458615</v>
      </c>
      <c r="E45" s="327"/>
      <c r="F45" s="221">
        <v>345933</v>
      </c>
      <c r="G45" s="306">
        <v>80.190500916805945</v>
      </c>
      <c r="H45" s="307">
        <v>5.0685659615180185</v>
      </c>
      <c r="I45" s="210"/>
      <c r="J45" s="221">
        <v>183633</v>
      </c>
      <c r="K45" s="306">
        <v>43.463226209580071</v>
      </c>
      <c r="L45" s="307">
        <v>-6.9482378575590973</v>
      </c>
    </row>
    <row r="46" spans="1:22" s="320" customFormat="1" ht="10" customHeight="1">
      <c r="A46" s="315" t="s">
        <v>596</v>
      </c>
      <c r="B46" s="303">
        <v>386763</v>
      </c>
      <c r="C46" s="316">
        <v>100</v>
      </c>
      <c r="D46" s="317">
        <v>-2.1999529665227846</v>
      </c>
      <c r="E46" s="328"/>
      <c r="F46" s="303">
        <v>431389</v>
      </c>
      <c r="G46" s="316">
        <v>100</v>
      </c>
      <c r="H46" s="317">
        <v>6.6590679826730224</v>
      </c>
      <c r="I46" s="331"/>
      <c r="J46" s="303">
        <v>422502</v>
      </c>
      <c r="K46" s="316">
        <v>100</v>
      </c>
      <c r="L46" s="317">
        <v>-8.2666052942402555</v>
      </c>
      <c r="M46" s="506"/>
      <c r="N46" s="506"/>
      <c r="O46" s="506"/>
      <c r="P46" s="506"/>
      <c r="Q46" s="506"/>
      <c r="R46" s="506"/>
      <c r="S46" s="506"/>
      <c r="T46" s="506"/>
      <c r="U46" s="506"/>
      <c r="V46" s="506"/>
    </row>
    <row r="47" spans="1:22" s="224" customFormat="1" ht="3" customHeight="1">
      <c r="A47" s="321"/>
      <c r="B47" s="227"/>
      <c r="C47" s="322"/>
      <c r="D47" s="322"/>
      <c r="E47" s="227"/>
      <c r="F47" s="210"/>
      <c r="G47" s="210"/>
      <c r="H47" s="210"/>
      <c r="I47" s="210"/>
      <c r="J47" s="210"/>
      <c r="K47" s="676"/>
      <c r="L47" s="676"/>
    </row>
    <row r="48" spans="1:22" s="224" customFormat="1" ht="10" customHeight="1">
      <c r="A48" s="324"/>
      <c r="B48" s="844" t="s">
        <v>348</v>
      </c>
      <c r="C48" s="844"/>
      <c r="D48" s="844"/>
      <c r="E48" s="844"/>
      <c r="F48" s="844"/>
      <c r="G48" s="844"/>
      <c r="H48" s="844"/>
      <c r="I48" s="844"/>
      <c r="J48" s="844"/>
      <c r="K48" s="844"/>
      <c r="L48" s="844"/>
      <c r="M48" s="410"/>
      <c r="N48" s="410"/>
      <c r="O48" s="410"/>
      <c r="P48" s="410"/>
      <c r="Q48" s="410"/>
      <c r="R48" s="410"/>
      <c r="S48" s="410"/>
      <c r="T48" s="410"/>
      <c r="U48" s="410"/>
      <c r="V48" s="410"/>
    </row>
    <row r="49" spans="1:22" s="224" customFormat="1" ht="3" customHeight="1">
      <c r="A49" s="321"/>
      <c r="B49" s="227"/>
      <c r="C49" s="227"/>
      <c r="D49" s="227"/>
      <c r="E49" s="227"/>
      <c r="F49" s="210"/>
      <c r="G49" s="210"/>
      <c r="H49" s="210"/>
      <c r="I49" s="210"/>
      <c r="J49" s="210"/>
      <c r="K49" s="306"/>
      <c r="L49" s="306"/>
    </row>
    <row r="50" spans="1:22" s="224" customFormat="1" ht="10" customHeight="1">
      <c r="A50" s="332" t="s">
        <v>349</v>
      </c>
      <c r="B50" s="227">
        <v>449549</v>
      </c>
      <c r="C50" s="333">
        <v>100</v>
      </c>
      <c r="D50" s="307">
        <v>-6.751725268046604</v>
      </c>
      <c r="E50" s="327"/>
      <c r="F50" s="221">
        <v>455552</v>
      </c>
      <c r="G50" s="333">
        <v>100</v>
      </c>
      <c r="H50" s="307">
        <v>-6.0000412685966609</v>
      </c>
      <c r="I50" s="210"/>
      <c r="J50" s="221">
        <v>82753</v>
      </c>
      <c r="K50" s="333">
        <v>100</v>
      </c>
      <c r="L50" s="307">
        <v>-7.6510171969333438</v>
      </c>
    </row>
    <row r="51" spans="1:22" s="320" customFormat="1" ht="10" customHeight="1">
      <c r="A51" s="315" t="s">
        <v>0</v>
      </c>
      <c r="B51" s="303">
        <v>449549</v>
      </c>
      <c r="C51" s="334">
        <v>100</v>
      </c>
      <c r="D51" s="317">
        <v>-6.751725268046604</v>
      </c>
      <c r="E51" s="328"/>
      <c r="F51" s="303">
        <v>455552</v>
      </c>
      <c r="G51" s="334">
        <v>100</v>
      </c>
      <c r="H51" s="317">
        <v>-6.0000412685966609</v>
      </c>
      <c r="I51" s="331"/>
      <c r="J51" s="303">
        <v>82753</v>
      </c>
      <c r="K51" s="334">
        <v>100</v>
      </c>
      <c r="L51" s="317">
        <v>-7.6510171969333438</v>
      </c>
    </row>
    <row r="52" spans="1:22" s="224" customFormat="1" ht="3" customHeight="1">
      <c r="A52" s="321"/>
      <c r="B52" s="227"/>
      <c r="C52" s="227"/>
      <c r="D52" s="227"/>
      <c r="E52" s="227"/>
      <c r="F52" s="210"/>
      <c r="G52" s="306"/>
      <c r="H52" s="210"/>
      <c r="I52" s="210"/>
      <c r="J52" s="210"/>
      <c r="K52" s="677"/>
      <c r="L52" s="677"/>
    </row>
    <row r="53" spans="1:22" s="224" customFormat="1" ht="10" customHeight="1">
      <c r="A53" s="324"/>
      <c r="B53" s="845" t="s">
        <v>350</v>
      </c>
      <c r="C53" s="845"/>
      <c r="D53" s="845"/>
      <c r="E53" s="845"/>
      <c r="F53" s="845"/>
      <c r="G53" s="845"/>
      <c r="H53" s="845"/>
      <c r="I53" s="845"/>
      <c r="J53" s="845"/>
      <c r="K53" s="845"/>
      <c r="L53" s="845"/>
    </row>
    <row r="54" spans="1:22" s="224" customFormat="1" ht="3" customHeight="1">
      <c r="A54" s="321"/>
      <c r="B54" s="227"/>
      <c r="C54" s="227"/>
      <c r="D54" s="227"/>
      <c r="E54" s="227"/>
      <c r="F54" s="210"/>
      <c r="G54" s="210"/>
      <c r="H54" s="210"/>
      <c r="I54" s="210"/>
      <c r="J54" s="210"/>
      <c r="K54" s="306"/>
      <c r="L54" s="306"/>
    </row>
    <row r="55" spans="1:22" s="224" customFormat="1" ht="10" customHeight="1">
      <c r="A55" s="321" t="s">
        <v>351</v>
      </c>
      <c r="B55" s="227">
        <v>14229</v>
      </c>
      <c r="C55" s="306">
        <v>2.5833005027169227</v>
      </c>
      <c r="D55" s="307">
        <v>-58.505147123151843</v>
      </c>
      <c r="E55" s="327"/>
      <c r="F55" s="221">
        <v>27214</v>
      </c>
      <c r="G55" s="306">
        <v>4.994035931220524</v>
      </c>
      <c r="H55" s="307">
        <v>4.911333847340015</v>
      </c>
      <c r="I55" s="210"/>
      <c r="J55" s="221">
        <v>150695</v>
      </c>
      <c r="K55" s="306">
        <v>28.924683919683837</v>
      </c>
      <c r="L55" s="307">
        <v>-8.4844473054546778</v>
      </c>
    </row>
    <row r="56" spans="1:22" s="224" customFormat="1" ht="10" customHeight="1">
      <c r="A56" s="321" t="s">
        <v>352</v>
      </c>
      <c r="B56" s="227">
        <v>69</v>
      </c>
      <c r="C56" s="306">
        <v>1.2527073911551596E-2</v>
      </c>
      <c r="D56" s="307">
        <v>-25.806451612903224</v>
      </c>
      <c r="E56" s="327"/>
      <c r="F56" s="221">
        <v>452</v>
      </c>
      <c r="G56" s="306">
        <v>8.2946433486869878E-2</v>
      </c>
      <c r="H56" s="307">
        <v>31.778425655976676</v>
      </c>
      <c r="I56" s="210"/>
      <c r="J56" s="221">
        <v>7378</v>
      </c>
      <c r="K56" s="306">
        <v>1.4161473038881669</v>
      </c>
      <c r="L56" s="307">
        <v>-4.7262396694214877</v>
      </c>
    </row>
    <row r="57" spans="1:22" s="224" customFormat="1" ht="10" customHeight="1">
      <c r="A57" s="321" t="s">
        <v>353</v>
      </c>
      <c r="B57" s="227">
        <v>2480</v>
      </c>
      <c r="C57" s="306">
        <v>0.45024845363257909</v>
      </c>
      <c r="D57" s="307">
        <v>8.2024432809773113</v>
      </c>
      <c r="E57" s="327"/>
      <c r="F57" s="221">
        <v>2164</v>
      </c>
      <c r="G57" s="306">
        <v>0.39711522580881947</v>
      </c>
      <c r="H57" s="307">
        <v>15.167642362959022</v>
      </c>
      <c r="I57" s="210"/>
      <c r="J57" s="221">
        <v>10045</v>
      </c>
      <c r="K57" s="306">
        <v>1.9280563387851231</v>
      </c>
      <c r="L57" s="307">
        <v>5.7925223802001051</v>
      </c>
    </row>
    <row r="58" spans="1:22" s="224" customFormat="1" ht="10" customHeight="1">
      <c r="A58" s="332" t="s">
        <v>535</v>
      </c>
      <c r="B58" s="227">
        <v>3121</v>
      </c>
      <c r="C58" s="306">
        <v>0.56662315475293523</v>
      </c>
      <c r="D58" s="307">
        <v>-2.7119700748129678</v>
      </c>
      <c r="E58" s="327"/>
      <c r="F58" s="221">
        <v>3091</v>
      </c>
      <c r="G58" s="306">
        <v>0.56722881838034245</v>
      </c>
      <c r="H58" s="307">
        <v>-8.7392973132565697</v>
      </c>
      <c r="I58" s="210"/>
      <c r="J58" s="221">
        <v>2229</v>
      </c>
      <c r="K58" s="306">
        <v>0.42783848473390135</v>
      </c>
      <c r="L58" s="307">
        <v>-1.4153029632905794</v>
      </c>
    </row>
    <row r="59" spans="1:22" s="224" customFormat="1" ht="10" customHeight="1">
      <c r="A59" s="321" t="s">
        <v>354</v>
      </c>
      <c r="B59" s="227">
        <v>53939</v>
      </c>
      <c r="C59" s="306">
        <v>9.7927223147127762</v>
      </c>
      <c r="D59" s="307">
        <v>7.7142743030593497</v>
      </c>
      <c r="E59" s="327"/>
      <c r="F59" s="221">
        <v>34358</v>
      </c>
      <c r="G59" s="306">
        <v>6.3050300038537062</v>
      </c>
      <c r="H59" s="307">
        <v>15.894218444309519</v>
      </c>
      <c r="I59" s="210"/>
      <c r="J59" s="221">
        <v>266881</v>
      </c>
      <c r="K59" s="306">
        <v>51.225644972753848</v>
      </c>
      <c r="L59" s="307">
        <v>7.769311220678321</v>
      </c>
    </row>
    <row r="60" spans="1:22" s="224" customFormat="1" ht="10" customHeight="1">
      <c r="A60" s="321" t="s">
        <v>355</v>
      </c>
      <c r="B60" s="227">
        <v>79885</v>
      </c>
      <c r="C60" s="306">
        <v>14.503265209047814</v>
      </c>
      <c r="D60" s="307">
        <v>2.0112373898608098</v>
      </c>
      <c r="E60" s="327"/>
      <c r="F60" s="227">
        <v>83065</v>
      </c>
      <c r="G60" s="306">
        <v>15.243242251298332</v>
      </c>
      <c r="H60" s="307">
        <v>0.71292602786231318</v>
      </c>
      <c r="I60" s="210"/>
      <c r="J60" s="227">
        <v>22546</v>
      </c>
      <c r="K60" s="306">
        <v>4.3275219725484702</v>
      </c>
      <c r="L60" s="307">
        <v>-0.75274023858784167</v>
      </c>
    </row>
    <row r="61" spans="1:22" s="224" customFormat="1" ht="10" customHeight="1">
      <c r="A61" s="321" t="s">
        <v>356</v>
      </c>
      <c r="B61" s="227">
        <v>397084</v>
      </c>
      <c r="C61" s="306">
        <v>72.091313291225418</v>
      </c>
      <c r="D61" s="307">
        <v>29.727857819595542</v>
      </c>
      <c r="E61" s="327"/>
      <c r="F61" s="227">
        <v>394586</v>
      </c>
      <c r="G61" s="306">
        <v>72.410401335951406</v>
      </c>
      <c r="H61" s="307">
        <v>29.783084184386666</v>
      </c>
      <c r="I61" s="210"/>
      <c r="J61" s="227">
        <v>61217</v>
      </c>
      <c r="K61" s="306">
        <v>11.750107007606656</v>
      </c>
      <c r="L61" s="307">
        <v>32.232422507830222</v>
      </c>
    </row>
    <row r="62" spans="1:22" s="320" customFormat="1" ht="10.5" customHeight="1">
      <c r="A62" s="209" t="s">
        <v>0</v>
      </c>
      <c r="B62" s="303">
        <v>550807</v>
      </c>
      <c r="C62" s="328">
        <v>100</v>
      </c>
      <c r="D62" s="317">
        <v>16.115819209039547</v>
      </c>
      <c r="E62" s="328"/>
      <c r="F62" s="303">
        <v>544930</v>
      </c>
      <c r="G62" s="328">
        <v>100</v>
      </c>
      <c r="H62" s="317">
        <v>21.715764998090272</v>
      </c>
      <c r="I62" s="331"/>
      <c r="J62" s="303">
        <v>520991</v>
      </c>
      <c r="K62" s="316">
        <v>100</v>
      </c>
      <c r="L62" s="317">
        <v>4.0278024595712223</v>
      </c>
      <c r="M62" s="506"/>
      <c r="O62" s="506"/>
      <c r="P62" s="506"/>
      <c r="Q62" s="506"/>
      <c r="R62" s="506"/>
      <c r="S62" s="506"/>
      <c r="T62" s="506"/>
      <c r="U62" s="506"/>
      <c r="V62" s="506"/>
    </row>
    <row r="63" spans="1:22" s="224" customFormat="1" ht="3" customHeight="1">
      <c r="A63" s="335"/>
      <c r="B63" s="227"/>
      <c r="C63" s="306"/>
      <c r="D63" s="307"/>
      <c r="E63" s="327"/>
      <c r="F63" s="221"/>
      <c r="G63" s="306"/>
      <c r="H63" s="307"/>
      <c r="I63" s="210"/>
      <c r="J63" s="221"/>
      <c r="K63" s="306"/>
      <c r="L63" s="307"/>
      <c r="N63" s="499"/>
    </row>
    <row r="64" spans="1:22" s="320" customFormat="1" ht="10" customHeight="1">
      <c r="A64" s="231" t="s">
        <v>357</v>
      </c>
      <c r="B64" s="274">
        <v>958621</v>
      </c>
      <c r="C64" s="718">
        <v>39.206296427626377</v>
      </c>
      <c r="D64" s="307">
        <v>-0.86649431230610141</v>
      </c>
      <c r="E64" s="274"/>
      <c r="F64" s="274">
        <v>1024088</v>
      </c>
      <c r="G64" s="718">
        <v>39.918859416611056</v>
      </c>
      <c r="H64" s="307">
        <v>-3.7969689255213912</v>
      </c>
      <c r="I64" s="274"/>
      <c r="J64" s="274">
        <v>1592228</v>
      </c>
      <c r="K64" s="306">
        <v>58.138158401604848</v>
      </c>
      <c r="L64" s="307">
        <v>-3.70949589584214</v>
      </c>
      <c r="M64" s="506"/>
      <c r="N64" s="506"/>
      <c r="O64" s="506"/>
      <c r="P64" s="506"/>
      <c r="Q64" s="506"/>
      <c r="R64" s="506"/>
      <c r="S64" s="506"/>
      <c r="T64" s="506"/>
      <c r="U64" s="506"/>
      <c r="V64" s="506"/>
    </row>
    <row r="65" spans="1:25" s="320" customFormat="1" ht="10" customHeight="1">
      <c r="A65" s="231" t="s">
        <v>358</v>
      </c>
      <c r="B65" s="274">
        <v>1099685</v>
      </c>
      <c r="C65" s="718">
        <v>44.975622364849414</v>
      </c>
      <c r="D65" s="307">
        <v>2.3153144771120209</v>
      </c>
      <c r="E65" s="274"/>
      <c r="F65" s="274">
        <v>1109947</v>
      </c>
      <c r="G65" s="718">
        <v>43.265635622025833</v>
      </c>
      <c r="H65" s="307">
        <v>5.2427620812133648</v>
      </c>
      <c r="I65" s="274"/>
      <c r="J65" s="274">
        <v>723967</v>
      </c>
      <c r="K65" s="306">
        <v>26.434724250254774</v>
      </c>
      <c r="L65" s="307">
        <v>-0.71668268894517628</v>
      </c>
    </row>
    <row r="66" spans="1:25" s="320" customFormat="1" ht="10" customHeight="1">
      <c r="A66" s="276" t="s">
        <v>595</v>
      </c>
      <c r="B66" s="277">
        <v>2445069</v>
      </c>
      <c r="C66" s="717">
        <v>100</v>
      </c>
      <c r="D66" s="317">
        <v>0.32027729465388016</v>
      </c>
      <c r="E66" s="277"/>
      <c r="F66" s="277">
        <v>2565424</v>
      </c>
      <c r="G66" s="717">
        <v>100</v>
      </c>
      <c r="H66" s="317">
        <v>1.6566301463336157</v>
      </c>
      <c r="I66" s="277"/>
      <c r="J66" s="277">
        <v>2738697</v>
      </c>
      <c r="K66" s="316">
        <v>100</v>
      </c>
      <c r="L66" s="317">
        <v>-3.6801489517946524</v>
      </c>
      <c r="M66" s="506"/>
      <c r="N66" s="506"/>
      <c r="O66" s="506"/>
      <c r="P66" s="506"/>
      <c r="Q66" s="506"/>
      <c r="R66" s="506"/>
      <c r="S66" s="506"/>
    </row>
    <row r="67" spans="1:25" s="338" customFormat="1" ht="10" customHeight="1">
      <c r="A67" s="336"/>
      <c r="B67" s="336" t="s">
        <v>394</v>
      </c>
      <c r="C67" s="336"/>
      <c r="D67" s="336"/>
      <c r="E67" s="336"/>
      <c r="F67" s="336" t="s">
        <v>394</v>
      </c>
      <c r="G67" s="336"/>
      <c r="H67" s="336"/>
      <c r="I67" s="336"/>
      <c r="J67" s="336" t="s">
        <v>394</v>
      </c>
      <c r="K67" s="337"/>
      <c r="L67" s="337"/>
    </row>
    <row r="68" spans="1:25" ht="18.75" customHeight="1">
      <c r="A68" s="235"/>
      <c r="B68" s="235"/>
      <c r="C68" s="235"/>
      <c r="D68" s="235" t="s">
        <v>394</v>
      </c>
      <c r="E68" s="235"/>
      <c r="F68" s="235"/>
      <c r="G68" s="235"/>
      <c r="H68" s="235"/>
      <c r="I68" s="235"/>
      <c r="J68" s="235"/>
      <c r="K68" s="235"/>
      <c r="L68" s="235"/>
      <c r="M68" s="507"/>
      <c r="N68" s="507"/>
      <c r="O68" s="507"/>
      <c r="P68" s="507"/>
      <c r="Q68" s="507"/>
      <c r="R68" s="507"/>
      <c r="S68" s="507"/>
    </row>
    <row r="69" spans="1:25" s="224" customFormat="1" ht="10" customHeight="1">
      <c r="A69" s="210" t="s">
        <v>632</v>
      </c>
      <c r="B69" s="210"/>
      <c r="C69" s="210"/>
      <c r="D69" s="210"/>
      <c r="E69" s="210"/>
      <c r="F69" s="210"/>
      <c r="G69" s="210"/>
      <c r="H69" s="210"/>
      <c r="I69" s="210"/>
      <c r="J69" s="210"/>
      <c r="K69" s="678"/>
      <c r="L69" s="678"/>
      <c r="W69" s="292"/>
    </row>
    <row r="70" spans="1:25" s="224" customFormat="1" ht="10" customHeight="1">
      <c r="A70" s="824" t="s">
        <v>551</v>
      </c>
      <c r="B70" s="824"/>
      <c r="C70" s="824"/>
      <c r="D70" s="824"/>
      <c r="E70" s="824"/>
      <c r="F70" s="824"/>
      <c r="G70" s="824"/>
      <c r="H70" s="824"/>
      <c r="I70" s="824"/>
      <c r="J70" s="824"/>
      <c r="K70" s="824"/>
      <c r="L70" s="824"/>
    </row>
    <row r="71" spans="1:25" ht="19.5" customHeight="1">
      <c r="A71" s="843" t="s">
        <v>478</v>
      </c>
      <c r="B71" s="843"/>
      <c r="C71" s="843"/>
      <c r="D71" s="843"/>
      <c r="E71" s="843"/>
      <c r="F71" s="843"/>
      <c r="G71" s="843"/>
      <c r="H71" s="843"/>
      <c r="I71" s="843"/>
      <c r="J71" s="843"/>
      <c r="K71" s="843"/>
      <c r="L71" s="843"/>
      <c r="N71"/>
      <c r="O71"/>
      <c r="P71"/>
      <c r="Q71"/>
      <c r="R71"/>
      <c r="S71"/>
      <c r="T71"/>
      <c r="U71"/>
      <c r="V71"/>
      <c r="W71"/>
      <c r="X71"/>
      <c r="Y71"/>
    </row>
    <row r="72" spans="1:25" s="339" customFormat="1" ht="12" customHeight="1">
      <c r="A72" s="843" t="s">
        <v>479</v>
      </c>
      <c r="B72" s="843"/>
      <c r="C72" s="843"/>
      <c r="D72" s="843"/>
      <c r="E72" s="843"/>
      <c r="F72" s="843"/>
      <c r="G72" s="843"/>
      <c r="H72" s="843"/>
      <c r="I72" s="843"/>
      <c r="J72" s="843"/>
      <c r="K72" s="843"/>
      <c r="L72" s="843"/>
    </row>
    <row r="73" spans="1:25" s="339" customFormat="1" ht="19.5" customHeight="1">
      <c r="A73" s="843" t="s">
        <v>480</v>
      </c>
      <c r="B73" s="843"/>
      <c r="C73" s="843"/>
      <c r="D73" s="843"/>
      <c r="E73" s="843"/>
      <c r="F73" s="843"/>
      <c r="G73" s="843"/>
      <c r="H73" s="843"/>
      <c r="I73" s="843"/>
      <c r="J73" s="843"/>
      <c r="K73" s="843"/>
      <c r="L73" s="843"/>
    </row>
    <row r="74" spans="1:25" s="339" customFormat="1" ht="28.5" customHeight="1">
      <c r="A74" s="843" t="s">
        <v>481</v>
      </c>
      <c r="B74" s="843"/>
      <c r="C74" s="843"/>
      <c r="D74" s="843"/>
      <c r="E74" s="843"/>
      <c r="F74" s="843"/>
      <c r="G74" s="843"/>
      <c r="H74" s="843"/>
      <c r="I74" s="843"/>
      <c r="J74" s="843"/>
      <c r="K74" s="843"/>
      <c r="L74" s="843"/>
    </row>
  </sheetData>
  <mergeCells count="16">
    <mergeCell ref="B19:L19"/>
    <mergeCell ref="A8:A9"/>
    <mergeCell ref="B8:D8"/>
    <mergeCell ref="F8:H8"/>
    <mergeCell ref="J8:L8"/>
    <mergeCell ref="B11:L11"/>
    <mergeCell ref="A71:L71"/>
    <mergeCell ref="A72:L72"/>
    <mergeCell ref="A73:L73"/>
    <mergeCell ref="A74:L74"/>
    <mergeCell ref="B27:L27"/>
    <mergeCell ref="B35:L35"/>
    <mergeCell ref="B42:L42"/>
    <mergeCell ref="B48:L48"/>
    <mergeCell ref="B53:L53"/>
    <mergeCell ref="A70:L70"/>
  </mergeCells>
  <pageMargins left="0.59055118110236227" right="0.59055118110236227" top="0.78740157480314965" bottom="0.78740157480314965" header="0" footer="0"/>
  <pageSetup paperSize="9" fitToWidth="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O64"/>
  <sheetViews>
    <sheetView zoomScale="96" zoomScaleNormal="96" zoomScalePageLayoutView="96" workbookViewId="0">
      <selection activeCell="A4" sqref="A4"/>
    </sheetView>
  </sheetViews>
  <sheetFormatPr defaultColWidth="8.81640625" defaultRowHeight="14.5"/>
  <cols>
    <col min="1" max="1" width="23.26953125" customWidth="1"/>
    <col min="2" max="2" width="6.453125" customWidth="1"/>
    <col min="3" max="3" width="7.26953125" customWidth="1"/>
    <col min="4" max="4" width="7.81640625" customWidth="1"/>
    <col min="5" max="5" width="1.453125" customWidth="1"/>
    <col min="6" max="6" width="6.1796875" customWidth="1"/>
    <col min="7" max="7" width="6.453125" customWidth="1"/>
    <col min="8" max="8" width="7.26953125" customWidth="1"/>
    <col min="9" max="9" width="1" customWidth="1"/>
    <col min="10" max="10" width="7.453125" customWidth="1"/>
    <col min="11" max="11" width="6.1796875" customWidth="1"/>
    <col min="12" max="12" width="7.7265625" customWidth="1"/>
    <col min="13" max="16" width="8.81640625" style="461"/>
    <col min="17" max="17" width="1.453125" style="461" customWidth="1"/>
    <col min="18" max="20" width="8.81640625" style="461"/>
    <col min="21" max="21" width="1.453125" style="461" customWidth="1"/>
    <col min="22" max="41" width="8.81640625" style="461"/>
    <col min="257" max="257" width="36.81640625" customWidth="1"/>
    <col min="258" max="259" width="6.453125" customWidth="1"/>
    <col min="260" max="260" width="5.453125" customWidth="1"/>
    <col min="261" max="261" width="1.453125" customWidth="1"/>
    <col min="262" max="262" width="6.1796875" customWidth="1"/>
    <col min="263" max="263" width="5.81640625" customWidth="1"/>
    <col min="264" max="264" width="5.453125" customWidth="1"/>
    <col min="265" max="265" width="1" customWidth="1"/>
    <col min="266" max="266" width="7.453125" customWidth="1"/>
    <col min="267" max="267" width="6.1796875" customWidth="1"/>
    <col min="268" max="268" width="5.453125" customWidth="1"/>
    <col min="513" max="513" width="36.81640625" customWidth="1"/>
    <col min="514" max="515" width="6.453125" customWidth="1"/>
    <col min="516" max="516" width="5.453125" customWidth="1"/>
    <col min="517" max="517" width="1.453125" customWidth="1"/>
    <col min="518" max="518" width="6.1796875" customWidth="1"/>
    <col min="519" max="519" width="5.81640625" customWidth="1"/>
    <col min="520" max="520" width="5.453125" customWidth="1"/>
    <col min="521" max="521" width="1" customWidth="1"/>
    <col min="522" max="522" width="7.453125" customWidth="1"/>
    <col min="523" max="523" width="6.1796875" customWidth="1"/>
    <col min="524" max="524" width="5.453125" customWidth="1"/>
    <col min="769" max="769" width="36.81640625" customWidth="1"/>
    <col min="770" max="771" width="6.453125" customWidth="1"/>
    <col min="772" max="772" width="5.453125" customWidth="1"/>
    <col min="773" max="773" width="1.453125" customWidth="1"/>
    <col min="774" max="774" width="6.1796875" customWidth="1"/>
    <col min="775" max="775" width="5.81640625" customWidth="1"/>
    <col min="776" max="776" width="5.453125" customWidth="1"/>
    <col min="777" max="777" width="1" customWidth="1"/>
    <col min="778" max="778" width="7.453125" customWidth="1"/>
    <col min="779" max="779" width="6.1796875" customWidth="1"/>
    <col min="780" max="780" width="5.453125" customWidth="1"/>
    <col min="1025" max="1025" width="36.81640625" customWidth="1"/>
    <col min="1026" max="1027" width="6.453125" customWidth="1"/>
    <col min="1028" max="1028" width="5.453125" customWidth="1"/>
    <col min="1029" max="1029" width="1.453125" customWidth="1"/>
    <col min="1030" max="1030" width="6.1796875" customWidth="1"/>
    <col min="1031" max="1031" width="5.81640625" customWidth="1"/>
    <col min="1032" max="1032" width="5.453125" customWidth="1"/>
    <col min="1033" max="1033" width="1" customWidth="1"/>
    <col min="1034" max="1034" width="7.453125" customWidth="1"/>
    <col min="1035" max="1035" width="6.1796875" customWidth="1"/>
    <col min="1036" max="1036" width="5.453125" customWidth="1"/>
    <col min="1281" max="1281" width="36.81640625" customWidth="1"/>
    <col min="1282" max="1283" width="6.453125" customWidth="1"/>
    <col min="1284" max="1284" width="5.453125" customWidth="1"/>
    <col min="1285" max="1285" width="1.453125" customWidth="1"/>
    <col min="1286" max="1286" width="6.1796875" customWidth="1"/>
    <col min="1287" max="1287" width="5.81640625" customWidth="1"/>
    <col min="1288" max="1288" width="5.453125" customWidth="1"/>
    <col min="1289" max="1289" width="1" customWidth="1"/>
    <col min="1290" max="1290" width="7.453125" customWidth="1"/>
    <col min="1291" max="1291" width="6.1796875" customWidth="1"/>
    <col min="1292" max="1292" width="5.453125" customWidth="1"/>
    <col min="1537" max="1537" width="36.81640625" customWidth="1"/>
    <col min="1538" max="1539" width="6.453125" customWidth="1"/>
    <col min="1540" max="1540" width="5.453125" customWidth="1"/>
    <col min="1541" max="1541" width="1.453125" customWidth="1"/>
    <col min="1542" max="1542" width="6.1796875" customWidth="1"/>
    <col min="1543" max="1543" width="5.81640625" customWidth="1"/>
    <col min="1544" max="1544" width="5.453125" customWidth="1"/>
    <col min="1545" max="1545" width="1" customWidth="1"/>
    <col min="1546" max="1546" width="7.453125" customWidth="1"/>
    <col min="1547" max="1547" width="6.1796875" customWidth="1"/>
    <col min="1548" max="1548" width="5.453125" customWidth="1"/>
    <col min="1793" max="1793" width="36.81640625" customWidth="1"/>
    <col min="1794" max="1795" width="6.453125" customWidth="1"/>
    <col min="1796" max="1796" width="5.453125" customWidth="1"/>
    <col min="1797" max="1797" width="1.453125" customWidth="1"/>
    <col min="1798" max="1798" width="6.1796875" customWidth="1"/>
    <col min="1799" max="1799" width="5.81640625" customWidth="1"/>
    <col min="1800" max="1800" width="5.453125" customWidth="1"/>
    <col min="1801" max="1801" width="1" customWidth="1"/>
    <col min="1802" max="1802" width="7.453125" customWidth="1"/>
    <col min="1803" max="1803" width="6.1796875" customWidth="1"/>
    <col min="1804" max="1804" width="5.453125" customWidth="1"/>
    <col min="2049" max="2049" width="36.81640625" customWidth="1"/>
    <col min="2050" max="2051" width="6.453125" customWidth="1"/>
    <col min="2052" max="2052" width="5.453125" customWidth="1"/>
    <col min="2053" max="2053" width="1.453125" customWidth="1"/>
    <col min="2054" max="2054" width="6.1796875" customWidth="1"/>
    <col min="2055" max="2055" width="5.81640625" customWidth="1"/>
    <col min="2056" max="2056" width="5.453125" customWidth="1"/>
    <col min="2057" max="2057" width="1" customWidth="1"/>
    <col min="2058" max="2058" width="7.453125" customWidth="1"/>
    <col min="2059" max="2059" width="6.1796875" customWidth="1"/>
    <col min="2060" max="2060" width="5.453125" customWidth="1"/>
    <col min="2305" max="2305" width="36.81640625" customWidth="1"/>
    <col min="2306" max="2307" width="6.453125" customWidth="1"/>
    <col min="2308" max="2308" width="5.453125" customWidth="1"/>
    <col min="2309" max="2309" width="1.453125" customWidth="1"/>
    <col min="2310" max="2310" width="6.1796875" customWidth="1"/>
    <col min="2311" max="2311" width="5.81640625" customWidth="1"/>
    <col min="2312" max="2312" width="5.453125" customWidth="1"/>
    <col min="2313" max="2313" width="1" customWidth="1"/>
    <col min="2314" max="2314" width="7.453125" customWidth="1"/>
    <col min="2315" max="2315" width="6.1796875" customWidth="1"/>
    <col min="2316" max="2316" width="5.453125" customWidth="1"/>
    <col min="2561" max="2561" width="36.81640625" customWidth="1"/>
    <col min="2562" max="2563" width="6.453125" customWidth="1"/>
    <col min="2564" max="2564" width="5.453125" customWidth="1"/>
    <col min="2565" max="2565" width="1.453125" customWidth="1"/>
    <col min="2566" max="2566" width="6.1796875" customWidth="1"/>
    <col min="2567" max="2567" width="5.81640625" customWidth="1"/>
    <col min="2568" max="2568" width="5.453125" customWidth="1"/>
    <col min="2569" max="2569" width="1" customWidth="1"/>
    <col min="2570" max="2570" width="7.453125" customWidth="1"/>
    <col min="2571" max="2571" width="6.1796875" customWidth="1"/>
    <col min="2572" max="2572" width="5.453125" customWidth="1"/>
    <col min="2817" max="2817" width="36.81640625" customWidth="1"/>
    <col min="2818" max="2819" width="6.453125" customWidth="1"/>
    <col min="2820" max="2820" width="5.453125" customWidth="1"/>
    <col min="2821" max="2821" width="1.453125" customWidth="1"/>
    <col min="2822" max="2822" width="6.1796875" customWidth="1"/>
    <col min="2823" max="2823" width="5.81640625" customWidth="1"/>
    <col min="2824" max="2824" width="5.453125" customWidth="1"/>
    <col min="2825" max="2825" width="1" customWidth="1"/>
    <col min="2826" max="2826" width="7.453125" customWidth="1"/>
    <col min="2827" max="2827" width="6.1796875" customWidth="1"/>
    <col min="2828" max="2828" width="5.453125" customWidth="1"/>
    <col min="3073" max="3073" width="36.81640625" customWidth="1"/>
    <col min="3074" max="3075" width="6.453125" customWidth="1"/>
    <col min="3076" max="3076" width="5.453125" customWidth="1"/>
    <col min="3077" max="3077" width="1.453125" customWidth="1"/>
    <col min="3078" max="3078" width="6.1796875" customWidth="1"/>
    <col min="3079" max="3079" width="5.81640625" customWidth="1"/>
    <col min="3080" max="3080" width="5.453125" customWidth="1"/>
    <col min="3081" max="3081" width="1" customWidth="1"/>
    <col min="3082" max="3082" width="7.453125" customWidth="1"/>
    <col min="3083" max="3083" width="6.1796875" customWidth="1"/>
    <col min="3084" max="3084" width="5.453125" customWidth="1"/>
    <col min="3329" max="3329" width="36.81640625" customWidth="1"/>
    <col min="3330" max="3331" width="6.453125" customWidth="1"/>
    <col min="3332" max="3332" width="5.453125" customWidth="1"/>
    <col min="3333" max="3333" width="1.453125" customWidth="1"/>
    <col min="3334" max="3334" width="6.1796875" customWidth="1"/>
    <col min="3335" max="3335" width="5.81640625" customWidth="1"/>
    <col min="3336" max="3336" width="5.453125" customWidth="1"/>
    <col min="3337" max="3337" width="1" customWidth="1"/>
    <col min="3338" max="3338" width="7.453125" customWidth="1"/>
    <col min="3339" max="3339" width="6.1796875" customWidth="1"/>
    <col min="3340" max="3340" width="5.453125" customWidth="1"/>
    <col min="3585" max="3585" width="36.81640625" customWidth="1"/>
    <col min="3586" max="3587" width="6.453125" customWidth="1"/>
    <col min="3588" max="3588" width="5.453125" customWidth="1"/>
    <col min="3589" max="3589" width="1.453125" customWidth="1"/>
    <col min="3590" max="3590" width="6.1796875" customWidth="1"/>
    <col min="3591" max="3591" width="5.81640625" customWidth="1"/>
    <col min="3592" max="3592" width="5.453125" customWidth="1"/>
    <col min="3593" max="3593" width="1" customWidth="1"/>
    <col min="3594" max="3594" width="7.453125" customWidth="1"/>
    <col min="3595" max="3595" width="6.1796875" customWidth="1"/>
    <col min="3596" max="3596" width="5.453125" customWidth="1"/>
    <col min="3841" max="3841" width="36.81640625" customWidth="1"/>
    <col min="3842" max="3843" width="6.453125" customWidth="1"/>
    <col min="3844" max="3844" width="5.453125" customWidth="1"/>
    <col min="3845" max="3845" width="1.453125" customWidth="1"/>
    <col min="3846" max="3846" width="6.1796875" customWidth="1"/>
    <col min="3847" max="3847" width="5.81640625" customWidth="1"/>
    <col min="3848" max="3848" width="5.453125" customWidth="1"/>
    <col min="3849" max="3849" width="1" customWidth="1"/>
    <col min="3850" max="3850" width="7.453125" customWidth="1"/>
    <col min="3851" max="3851" width="6.1796875" customWidth="1"/>
    <col min="3852" max="3852" width="5.453125" customWidth="1"/>
    <col min="4097" max="4097" width="36.81640625" customWidth="1"/>
    <col min="4098" max="4099" width="6.453125" customWidth="1"/>
    <col min="4100" max="4100" width="5.453125" customWidth="1"/>
    <col min="4101" max="4101" width="1.453125" customWidth="1"/>
    <col min="4102" max="4102" width="6.1796875" customWidth="1"/>
    <col min="4103" max="4103" width="5.81640625" customWidth="1"/>
    <col min="4104" max="4104" width="5.453125" customWidth="1"/>
    <col min="4105" max="4105" width="1" customWidth="1"/>
    <col min="4106" max="4106" width="7.453125" customWidth="1"/>
    <col min="4107" max="4107" width="6.1796875" customWidth="1"/>
    <col min="4108" max="4108" width="5.453125" customWidth="1"/>
    <col min="4353" max="4353" width="36.81640625" customWidth="1"/>
    <col min="4354" max="4355" width="6.453125" customWidth="1"/>
    <col min="4356" max="4356" width="5.453125" customWidth="1"/>
    <col min="4357" max="4357" width="1.453125" customWidth="1"/>
    <col min="4358" max="4358" width="6.1796875" customWidth="1"/>
    <col min="4359" max="4359" width="5.81640625" customWidth="1"/>
    <col min="4360" max="4360" width="5.453125" customWidth="1"/>
    <col min="4361" max="4361" width="1" customWidth="1"/>
    <col min="4362" max="4362" width="7.453125" customWidth="1"/>
    <col min="4363" max="4363" width="6.1796875" customWidth="1"/>
    <col min="4364" max="4364" width="5.453125" customWidth="1"/>
    <col min="4609" max="4609" width="36.81640625" customWidth="1"/>
    <col min="4610" max="4611" width="6.453125" customWidth="1"/>
    <col min="4612" max="4612" width="5.453125" customWidth="1"/>
    <col min="4613" max="4613" width="1.453125" customWidth="1"/>
    <col min="4614" max="4614" width="6.1796875" customWidth="1"/>
    <col min="4615" max="4615" width="5.81640625" customWidth="1"/>
    <col min="4616" max="4616" width="5.453125" customWidth="1"/>
    <col min="4617" max="4617" width="1" customWidth="1"/>
    <col min="4618" max="4618" width="7.453125" customWidth="1"/>
    <col min="4619" max="4619" width="6.1796875" customWidth="1"/>
    <col min="4620" max="4620" width="5.453125" customWidth="1"/>
    <col min="4865" max="4865" width="36.81640625" customWidth="1"/>
    <col min="4866" max="4867" width="6.453125" customWidth="1"/>
    <col min="4868" max="4868" width="5.453125" customWidth="1"/>
    <col min="4869" max="4869" width="1.453125" customWidth="1"/>
    <col min="4870" max="4870" width="6.1796875" customWidth="1"/>
    <col min="4871" max="4871" width="5.81640625" customWidth="1"/>
    <col min="4872" max="4872" width="5.453125" customWidth="1"/>
    <col min="4873" max="4873" width="1" customWidth="1"/>
    <col min="4874" max="4874" width="7.453125" customWidth="1"/>
    <col min="4875" max="4875" width="6.1796875" customWidth="1"/>
    <col min="4876" max="4876" width="5.453125" customWidth="1"/>
    <col min="5121" max="5121" width="36.81640625" customWidth="1"/>
    <col min="5122" max="5123" width="6.453125" customWidth="1"/>
    <col min="5124" max="5124" width="5.453125" customWidth="1"/>
    <col min="5125" max="5125" width="1.453125" customWidth="1"/>
    <col min="5126" max="5126" width="6.1796875" customWidth="1"/>
    <col min="5127" max="5127" width="5.81640625" customWidth="1"/>
    <col min="5128" max="5128" width="5.453125" customWidth="1"/>
    <col min="5129" max="5129" width="1" customWidth="1"/>
    <col min="5130" max="5130" width="7.453125" customWidth="1"/>
    <col min="5131" max="5131" width="6.1796875" customWidth="1"/>
    <col min="5132" max="5132" width="5.453125" customWidth="1"/>
    <col min="5377" max="5377" width="36.81640625" customWidth="1"/>
    <col min="5378" max="5379" width="6.453125" customWidth="1"/>
    <col min="5380" max="5380" width="5.453125" customWidth="1"/>
    <col min="5381" max="5381" width="1.453125" customWidth="1"/>
    <col min="5382" max="5382" width="6.1796875" customWidth="1"/>
    <col min="5383" max="5383" width="5.81640625" customWidth="1"/>
    <col min="5384" max="5384" width="5.453125" customWidth="1"/>
    <col min="5385" max="5385" width="1" customWidth="1"/>
    <col min="5386" max="5386" width="7.453125" customWidth="1"/>
    <col min="5387" max="5387" width="6.1796875" customWidth="1"/>
    <col min="5388" max="5388" width="5.453125" customWidth="1"/>
    <col min="5633" max="5633" width="36.81640625" customWidth="1"/>
    <col min="5634" max="5635" width="6.453125" customWidth="1"/>
    <col min="5636" max="5636" width="5.453125" customWidth="1"/>
    <col min="5637" max="5637" width="1.453125" customWidth="1"/>
    <col min="5638" max="5638" width="6.1796875" customWidth="1"/>
    <col min="5639" max="5639" width="5.81640625" customWidth="1"/>
    <col min="5640" max="5640" width="5.453125" customWidth="1"/>
    <col min="5641" max="5641" width="1" customWidth="1"/>
    <col min="5642" max="5642" width="7.453125" customWidth="1"/>
    <col min="5643" max="5643" width="6.1796875" customWidth="1"/>
    <col min="5644" max="5644" width="5.453125" customWidth="1"/>
    <col min="5889" max="5889" width="36.81640625" customWidth="1"/>
    <col min="5890" max="5891" width="6.453125" customWidth="1"/>
    <col min="5892" max="5892" width="5.453125" customWidth="1"/>
    <col min="5893" max="5893" width="1.453125" customWidth="1"/>
    <col min="5894" max="5894" width="6.1796875" customWidth="1"/>
    <col min="5895" max="5895" width="5.81640625" customWidth="1"/>
    <col min="5896" max="5896" width="5.453125" customWidth="1"/>
    <col min="5897" max="5897" width="1" customWidth="1"/>
    <col min="5898" max="5898" width="7.453125" customWidth="1"/>
    <col min="5899" max="5899" width="6.1796875" customWidth="1"/>
    <col min="5900" max="5900" width="5.453125" customWidth="1"/>
    <col min="6145" max="6145" width="36.81640625" customWidth="1"/>
    <col min="6146" max="6147" width="6.453125" customWidth="1"/>
    <col min="6148" max="6148" width="5.453125" customWidth="1"/>
    <col min="6149" max="6149" width="1.453125" customWidth="1"/>
    <col min="6150" max="6150" width="6.1796875" customWidth="1"/>
    <col min="6151" max="6151" width="5.81640625" customWidth="1"/>
    <col min="6152" max="6152" width="5.453125" customWidth="1"/>
    <col min="6153" max="6153" width="1" customWidth="1"/>
    <col min="6154" max="6154" width="7.453125" customWidth="1"/>
    <col min="6155" max="6155" width="6.1796875" customWidth="1"/>
    <col min="6156" max="6156" width="5.453125" customWidth="1"/>
    <col min="6401" max="6401" width="36.81640625" customWidth="1"/>
    <col min="6402" max="6403" width="6.453125" customWidth="1"/>
    <col min="6404" max="6404" width="5.453125" customWidth="1"/>
    <col min="6405" max="6405" width="1.453125" customWidth="1"/>
    <col min="6406" max="6406" width="6.1796875" customWidth="1"/>
    <col min="6407" max="6407" width="5.81640625" customWidth="1"/>
    <col min="6408" max="6408" width="5.453125" customWidth="1"/>
    <col min="6409" max="6409" width="1" customWidth="1"/>
    <col min="6410" max="6410" width="7.453125" customWidth="1"/>
    <col min="6411" max="6411" width="6.1796875" customWidth="1"/>
    <col min="6412" max="6412" width="5.453125" customWidth="1"/>
    <col min="6657" max="6657" width="36.81640625" customWidth="1"/>
    <col min="6658" max="6659" width="6.453125" customWidth="1"/>
    <col min="6660" max="6660" width="5.453125" customWidth="1"/>
    <col min="6661" max="6661" width="1.453125" customWidth="1"/>
    <col min="6662" max="6662" width="6.1796875" customWidth="1"/>
    <col min="6663" max="6663" width="5.81640625" customWidth="1"/>
    <col min="6664" max="6664" width="5.453125" customWidth="1"/>
    <col min="6665" max="6665" width="1" customWidth="1"/>
    <col min="6666" max="6666" width="7.453125" customWidth="1"/>
    <col min="6667" max="6667" width="6.1796875" customWidth="1"/>
    <col min="6668" max="6668" width="5.453125" customWidth="1"/>
    <col min="6913" max="6913" width="36.81640625" customWidth="1"/>
    <col min="6914" max="6915" width="6.453125" customWidth="1"/>
    <col min="6916" max="6916" width="5.453125" customWidth="1"/>
    <col min="6917" max="6917" width="1.453125" customWidth="1"/>
    <col min="6918" max="6918" width="6.1796875" customWidth="1"/>
    <col min="6919" max="6919" width="5.81640625" customWidth="1"/>
    <col min="6920" max="6920" width="5.453125" customWidth="1"/>
    <col min="6921" max="6921" width="1" customWidth="1"/>
    <col min="6922" max="6922" width="7.453125" customWidth="1"/>
    <col min="6923" max="6923" width="6.1796875" customWidth="1"/>
    <col min="6924" max="6924" width="5.453125" customWidth="1"/>
    <col min="7169" max="7169" width="36.81640625" customWidth="1"/>
    <col min="7170" max="7171" width="6.453125" customWidth="1"/>
    <col min="7172" max="7172" width="5.453125" customWidth="1"/>
    <col min="7173" max="7173" width="1.453125" customWidth="1"/>
    <col min="7174" max="7174" width="6.1796875" customWidth="1"/>
    <col min="7175" max="7175" width="5.81640625" customWidth="1"/>
    <col min="7176" max="7176" width="5.453125" customWidth="1"/>
    <col min="7177" max="7177" width="1" customWidth="1"/>
    <col min="7178" max="7178" width="7.453125" customWidth="1"/>
    <col min="7179" max="7179" width="6.1796875" customWidth="1"/>
    <col min="7180" max="7180" width="5.453125" customWidth="1"/>
    <col min="7425" max="7425" width="36.81640625" customWidth="1"/>
    <col min="7426" max="7427" width="6.453125" customWidth="1"/>
    <col min="7428" max="7428" width="5.453125" customWidth="1"/>
    <col min="7429" max="7429" width="1.453125" customWidth="1"/>
    <col min="7430" max="7430" width="6.1796875" customWidth="1"/>
    <col min="7431" max="7431" width="5.81640625" customWidth="1"/>
    <col min="7432" max="7432" width="5.453125" customWidth="1"/>
    <col min="7433" max="7433" width="1" customWidth="1"/>
    <col min="7434" max="7434" width="7.453125" customWidth="1"/>
    <col min="7435" max="7435" width="6.1796875" customWidth="1"/>
    <col min="7436" max="7436" width="5.453125" customWidth="1"/>
    <col min="7681" max="7681" width="36.81640625" customWidth="1"/>
    <col min="7682" max="7683" width="6.453125" customWidth="1"/>
    <col min="7684" max="7684" width="5.453125" customWidth="1"/>
    <col min="7685" max="7685" width="1.453125" customWidth="1"/>
    <col min="7686" max="7686" width="6.1796875" customWidth="1"/>
    <col min="7687" max="7687" width="5.81640625" customWidth="1"/>
    <col min="7688" max="7688" width="5.453125" customWidth="1"/>
    <col min="7689" max="7689" width="1" customWidth="1"/>
    <col min="7690" max="7690" width="7.453125" customWidth="1"/>
    <col min="7691" max="7691" width="6.1796875" customWidth="1"/>
    <col min="7692" max="7692" width="5.453125" customWidth="1"/>
    <col min="7937" max="7937" width="36.81640625" customWidth="1"/>
    <col min="7938" max="7939" width="6.453125" customWidth="1"/>
    <col min="7940" max="7940" width="5.453125" customWidth="1"/>
    <col min="7941" max="7941" width="1.453125" customWidth="1"/>
    <col min="7942" max="7942" width="6.1796875" customWidth="1"/>
    <col min="7943" max="7943" width="5.81640625" customWidth="1"/>
    <col min="7944" max="7944" width="5.453125" customWidth="1"/>
    <col min="7945" max="7945" width="1" customWidth="1"/>
    <col min="7946" max="7946" width="7.453125" customWidth="1"/>
    <col min="7947" max="7947" width="6.1796875" customWidth="1"/>
    <col min="7948" max="7948" width="5.453125" customWidth="1"/>
    <col min="8193" max="8193" width="36.81640625" customWidth="1"/>
    <col min="8194" max="8195" width="6.453125" customWidth="1"/>
    <col min="8196" max="8196" width="5.453125" customWidth="1"/>
    <col min="8197" max="8197" width="1.453125" customWidth="1"/>
    <col min="8198" max="8198" width="6.1796875" customWidth="1"/>
    <col min="8199" max="8199" width="5.81640625" customWidth="1"/>
    <col min="8200" max="8200" width="5.453125" customWidth="1"/>
    <col min="8201" max="8201" width="1" customWidth="1"/>
    <col min="8202" max="8202" width="7.453125" customWidth="1"/>
    <col min="8203" max="8203" width="6.1796875" customWidth="1"/>
    <col min="8204" max="8204" width="5.453125" customWidth="1"/>
    <col min="8449" max="8449" width="36.81640625" customWidth="1"/>
    <col min="8450" max="8451" width="6.453125" customWidth="1"/>
    <col min="8452" max="8452" width="5.453125" customWidth="1"/>
    <col min="8453" max="8453" width="1.453125" customWidth="1"/>
    <col min="8454" max="8454" width="6.1796875" customWidth="1"/>
    <col min="8455" max="8455" width="5.81640625" customWidth="1"/>
    <col min="8456" max="8456" width="5.453125" customWidth="1"/>
    <col min="8457" max="8457" width="1" customWidth="1"/>
    <col min="8458" max="8458" width="7.453125" customWidth="1"/>
    <col min="8459" max="8459" width="6.1796875" customWidth="1"/>
    <col min="8460" max="8460" width="5.453125" customWidth="1"/>
    <col min="8705" max="8705" width="36.81640625" customWidth="1"/>
    <col min="8706" max="8707" width="6.453125" customWidth="1"/>
    <col min="8708" max="8708" width="5.453125" customWidth="1"/>
    <col min="8709" max="8709" width="1.453125" customWidth="1"/>
    <col min="8710" max="8710" width="6.1796875" customWidth="1"/>
    <col min="8711" max="8711" width="5.81640625" customWidth="1"/>
    <col min="8712" max="8712" width="5.453125" customWidth="1"/>
    <col min="8713" max="8713" width="1" customWidth="1"/>
    <col min="8714" max="8714" width="7.453125" customWidth="1"/>
    <col min="8715" max="8715" width="6.1796875" customWidth="1"/>
    <col min="8716" max="8716" width="5.453125" customWidth="1"/>
    <col min="8961" max="8961" width="36.81640625" customWidth="1"/>
    <col min="8962" max="8963" width="6.453125" customWidth="1"/>
    <col min="8964" max="8964" width="5.453125" customWidth="1"/>
    <col min="8965" max="8965" width="1.453125" customWidth="1"/>
    <col min="8966" max="8966" width="6.1796875" customWidth="1"/>
    <col min="8967" max="8967" width="5.81640625" customWidth="1"/>
    <col min="8968" max="8968" width="5.453125" customWidth="1"/>
    <col min="8969" max="8969" width="1" customWidth="1"/>
    <col min="8970" max="8970" width="7.453125" customWidth="1"/>
    <col min="8971" max="8971" width="6.1796875" customWidth="1"/>
    <col min="8972" max="8972" width="5.453125" customWidth="1"/>
    <col min="9217" max="9217" width="36.81640625" customWidth="1"/>
    <col min="9218" max="9219" width="6.453125" customWidth="1"/>
    <col min="9220" max="9220" width="5.453125" customWidth="1"/>
    <col min="9221" max="9221" width="1.453125" customWidth="1"/>
    <col min="9222" max="9222" width="6.1796875" customWidth="1"/>
    <col min="9223" max="9223" width="5.81640625" customWidth="1"/>
    <col min="9224" max="9224" width="5.453125" customWidth="1"/>
    <col min="9225" max="9225" width="1" customWidth="1"/>
    <col min="9226" max="9226" width="7.453125" customWidth="1"/>
    <col min="9227" max="9227" width="6.1796875" customWidth="1"/>
    <col min="9228" max="9228" width="5.453125" customWidth="1"/>
    <col min="9473" max="9473" width="36.81640625" customWidth="1"/>
    <col min="9474" max="9475" width="6.453125" customWidth="1"/>
    <col min="9476" max="9476" width="5.453125" customWidth="1"/>
    <col min="9477" max="9477" width="1.453125" customWidth="1"/>
    <col min="9478" max="9478" width="6.1796875" customWidth="1"/>
    <col min="9479" max="9479" width="5.81640625" customWidth="1"/>
    <col min="9480" max="9480" width="5.453125" customWidth="1"/>
    <col min="9481" max="9481" width="1" customWidth="1"/>
    <col min="9482" max="9482" width="7.453125" customWidth="1"/>
    <col min="9483" max="9483" width="6.1796875" customWidth="1"/>
    <col min="9484" max="9484" width="5.453125" customWidth="1"/>
    <col min="9729" max="9729" width="36.81640625" customWidth="1"/>
    <col min="9730" max="9731" width="6.453125" customWidth="1"/>
    <col min="9732" max="9732" width="5.453125" customWidth="1"/>
    <col min="9733" max="9733" width="1.453125" customWidth="1"/>
    <col min="9734" max="9734" width="6.1796875" customWidth="1"/>
    <col min="9735" max="9735" width="5.81640625" customWidth="1"/>
    <col min="9736" max="9736" width="5.453125" customWidth="1"/>
    <col min="9737" max="9737" width="1" customWidth="1"/>
    <col min="9738" max="9738" width="7.453125" customWidth="1"/>
    <col min="9739" max="9739" width="6.1796875" customWidth="1"/>
    <col min="9740" max="9740" width="5.453125" customWidth="1"/>
    <col min="9985" max="9985" width="36.81640625" customWidth="1"/>
    <col min="9986" max="9987" width="6.453125" customWidth="1"/>
    <col min="9988" max="9988" width="5.453125" customWidth="1"/>
    <col min="9989" max="9989" width="1.453125" customWidth="1"/>
    <col min="9990" max="9990" width="6.1796875" customWidth="1"/>
    <col min="9991" max="9991" width="5.81640625" customWidth="1"/>
    <col min="9992" max="9992" width="5.453125" customWidth="1"/>
    <col min="9993" max="9993" width="1" customWidth="1"/>
    <col min="9994" max="9994" width="7.453125" customWidth="1"/>
    <col min="9995" max="9995" width="6.1796875" customWidth="1"/>
    <col min="9996" max="9996" width="5.453125" customWidth="1"/>
    <col min="10241" max="10241" width="36.81640625" customWidth="1"/>
    <col min="10242" max="10243" width="6.453125" customWidth="1"/>
    <col min="10244" max="10244" width="5.453125" customWidth="1"/>
    <col min="10245" max="10245" width="1.453125" customWidth="1"/>
    <col min="10246" max="10246" width="6.1796875" customWidth="1"/>
    <col min="10247" max="10247" width="5.81640625" customWidth="1"/>
    <col min="10248" max="10248" width="5.453125" customWidth="1"/>
    <col min="10249" max="10249" width="1" customWidth="1"/>
    <col min="10250" max="10250" width="7.453125" customWidth="1"/>
    <col min="10251" max="10251" width="6.1796875" customWidth="1"/>
    <col min="10252" max="10252" width="5.453125" customWidth="1"/>
    <col min="10497" max="10497" width="36.81640625" customWidth="1"/>
    <col min="10498" max="10499" width="6.453125" customWidth="1"/>
    <col min="10500" max="10500" width="5.453125" customWidth="1"/>
    <col min="10501" max="10501" width="1.453125" customWidth="1"/>
    <col min="10502" max="10502" width="6.1796875" customWidth="1"/>
    <col min="10503" max="10503" width="5.81640625" customWidth="1"/>
    <col min="10504" max="10504" width="5.453125" customWidth="1"/>
    <col min="10505" max="10505" width="1" customWidth="1"/>
    <col min="10506" max="10506" width="7.453125" customWidth="1"/>
    <col min="10507" max="10507" width="6.1796875" customWidth="1"/>
    <col min="10508" max="10508" width="5.453125" customWidth="1"/>
    <col min="10753" max="10753" width="36.81640625" customWidth="1"/>
    <col min="10754" max="10755" width="6.453125" customWidth="1"/>
    <col min="10756" max="10756" width="5.453125" customWidth="1"/>
    <col min="10757" max="10757" width="1.453125" customWidth="1"/>
    <col min="10758" max="10758" width="6.1796875" customWidth="1"/>
    <col min="10759" max="10759" width="5.81640625" customWidth="1"/>
    <col min="10760" max="10760" width="5.453125" customWidth="1"/>
    <col min="10761" max="10761" width="1" customWidth="1"/>
    <col min="10762" max="10762" width="7.453125" customWidth="1"/>
    <col min="10763" max="10763" width="6.1796875" customWidth="1"/>
    <col min="10764" max="10764" width="5.453125" customWidth="1"/>
    <col min="11009" max="11009" width="36.81640625" customWidth="1"/>
    <col min="11010" max="11011" width="6.453125" customWidth="1"/>
    <col min="11012" max="11012" width="5.453125" customWidth="1"/>
    <col min="11013" max="11013" width="1.453125" customWidth="1"/>
    <col min="11014" max="11014" width="6.1796875" customWidth="1"/>
    <col min="11015" max="11015" width="5.81640625" customWidth="1"/>
    <col min="11016" max="11016" width="5.453125" customWidth="1"/>
    <col min="11017" max="11017" width="1" customWidth="1"/>
    <col min="11018" max="11018" width="7.453125" customWidth="1"/>
    <col min="11019" max="11019" width="6.1796875" customWidth="1"/>
    <col min="11020" max="11020" width="5.453125" customWidth="1"/>
    <col min="11265" max="11265" width="36.81640625" customWidth="1"/>
    <col min="11266" max="11267" width="6.453125" customWidth="1"/>
    <col min="11268" max="11268" width="5.453125" customWidth="1"/>
    <col min="11269" max="11269" width="1.453125" customWidth="1"/>
    <col min="11270" max="11270" width="6.1796875" customWidth="1"/>
    <col min="11271" max="11271" width="5.81640625" customWidth="1"/>
    <col min="11272" max="11272" width="5.453125" customWidth="1"/>
    <col min="11273" max="11273" width="1" customWidth="1"/>
    <col min="11274" max="11274" width="7.453125" customWidth="1"/>
    <col min="11275" max="11275" width="6.1796875" customWidth="1"/>
    <col min="11276" max="11276" width="5.453125" customWidth="1"/>
    <col min="11521" max="11521" width="36.81640625" customWidth="1"/>
    <col min="11522" max="11523" width="6.453125" customWidth="1"/>
    <col min="11524" max="11524" width="5.453125" customWidth="1"/>
    <col min="11525" max="11525" width="1.453125" customWidth="1"/>
    <col min="11526" max="11526" width="6.1796875" customWidth="1"/>
    <col min="11527" max="11527" width="5.81640625" customWidth="1"/>
    <col min="11528" max="11528" width="5.453125" customWidth="1"/>
    <col min="11529" max="11529" width="1" customWidth="1"/>
    <col min="11530" max="11530" width="7.453125" customWidth="1"/>
    <col min="11531" max="11531" width="6.1796875" customWidth="1"/>
    <col min="11532" max="11532" width="5.453125" customWidth="1"/>
    <col min="11777" max="11777" width="36.81640625" customWidth="1"/>
    <col min="11778" max="11779" width="6.453125" customWidth="1"/>
    <col min="11780" max="11780" width="5.453125" customWidth="1"/>
    <col min="11781" max="11781" width="1.453125" customWidth="1"/>
    <col min="11782" max="11782" width="6.1796875" customWidth="1"/>
    <col min="11783" max="11783" width="5.81640625" customWidth="1"/>
    <col min="11784" max="11784" width="5.453125" customWidth="1"/>
    <col min="11785" max="11785" width="1" customWidth="1"/>
    <col min="11786" max="11786" width="7.453125" customWidth="1"/>
    <col min="11787" max="11787" width="6.1796875" customWidth="1"/>
    <col min="11788" max="11788" width="5.453125" customWidth="1"/>
    <col min="12033" max="12033" width="36.81640625" customWidth="1"/>
    <col min="12034" max="12035" width="6.453125" customWidth="1"/>
    <col min="12036" max="12036" width="5.453125" customWidth="1"/>
    <col min="12037" max="12037" width="1.453125" customWidth="1"/>
    <col min="12038" max="12038" width="6.1796875" customWidth="1"/>
    <col min="12039" max="12039" width="5.81640625" customWidth="1"/>
    <col min="12040" max="12040" width="5.453125" customWidth="1"/>
    <col min="12041" max="12041" width="1" customWidth="1"/>
    <col min="12042" max="12042" width="7.453125" customWidth="1"/>
    <col min="12043" max="12043" width="6.1796875" customWidth="1"/>
    <col min="12044" max="12044" width="5.453125" customWidth="1"/>
    <col min="12289" max="12289" width="36.81640625" customWidth="1"/>
    <col min="12290" max="12291" width="6.453125" customWidth="1"/>
    <col min="12292" max="12292" width="5.453125" customWidth="1"/>
    <col min="12293" max="12293" width="1.453125" customWidth="1"/>
    <col min="12294" max="12294" width="6.1796875" customWidth="1"/>
    <col min="12295" max="12295" width="5.81640625" customWidth="1"/>
    <col min="12296" max="12296" width="5.453125" customWidth="1"/>
    <col min="12297" max="12297" width="1" customWidth="1"/>
    <col min="12298" max="12298" width="7.453125" customWidth="1"/>
    <col min="12299" max="12299" width="6.1796875" customWidth="1"/>
    <col min="12300" max="12300" width="5.453125" customWidth="1"/>
    <col min="12545" max="12545" width="36.81640625" customWidth="1"/>
    <col min="12546" max="12547" width="6.453125" customWidth="1"/>
    <col min="12548" max="12548" width="5.453125" customWidth="1"/>
    <col min="12549" max="12549" width="1.453125" customWidth="1"/>
    <col min="12550" max="12550" width="6.1796875" customWidth="1"/>
    <col min="12551" max="12551" width="5.81640625" customWidth="1"/>
    <col min="12552" max="12552" width="5.453125" customWidth="1"/>
    <col min="12553" max="12553" width="1" customWidth="1"/>
    <col min="12554" max="12554" width="7.453125" customWidth="1"/>
    <col min="12555" max="12555" width="6.1796875" customWidth="1"/>
    <col min="12556" max="12556" width="5.453125" customWidth="1"/>
    <col min="12801" max="12801" width="36.81640625" customWidth="1"/>
    <col min="12802" max="12803" width="6.453125" customWidth="1"/>
    <col min="12804" max="12804" width="5.453125" customWidth="1"/>
    <col min="12805" max="12805" width="1.453125" customWidth="1"/>
    <col min="12806" max="12806" width="6.1796875" customWidth="1"/>
    <col min="12807" max="12807" width="5.81640625" customWidth="1"/>
    <col min="12808" max="12808" width="5.453125" customWidth="1"/>
    <col min="12809" max="12809" width="1" customWidth="1"/>
    <col min="12810" max="12810" width="7.453125" customWidth="1"/>
    <col min="12811" max="12811" width="6.1796875" customWidth="1"/>
    <col min="12812" max="12812" width="5.453125" customWidth="1"/>
    <col min="13057" max="13057" width="36.81640625" customWidth="1"/>
    <col min="13058" max="13059" width="6.453125" customWidth="1"/>
    <col min="13060" max="13060" width="5.453125" customWidth="1"/>
    <col min="13061" max="13061" width="1.453125" customWidth="1"/>
    <col min="13062" max="13062" width="6.1796875" customWidth="1"/>
    <col min="13063" max="13063" width="5.81640625" customWidth="1"/>
    <col min="13064" max="13064" width="5.453125" customWidth="1"/>
    <col min="13065" max="13065" width="1" customWidth="1"/>
    <col min="13066" max="13066" width="7.453125" customWidth="1"/>
    <col min="13067" max="13067" width="6.1796875" customWidth="1"/>
    <col min="13068" max="13068" width="5.453125" customWidth="1"/>
    <col min="13313" max="13313" width="36.81640625" customWidth="1"/>
    <col min="13314" max="13315" width="6.453125" customWidth="1"/>
    <col min="13316" max="13316" width="5.453125" customWidth="1"/>
    <col min="13317" max="13317" width="1.453125" customWidth="1"/>
    <col min="13318" max="13318" width="6.1796875" customWidth="1"/>
    <col min="13319" max="13319" width="5.81640625" customWidth="1"/>
    <col min="13320" max="13320" width="5.453125" customWidth="1"/>
    <col min="13321" max="13321" width="1" customWidth="1"/>
    <col min="13322" max="13322" width="7.453125" customWidth="1"/>
    <col min="13323" max="13323" width="6.1796875" customWidth="1"/>
    <col min="13324" max="13324" width="5.453125" customWidth="1"/>
    <col min="13569" max="13569" width="36.81640625" customWidth="1"/>
    <col min="13570" max="13571" width="6.453125" customWidth="1"/>
    <col min="13572" max="13572" width="5.453125" customWidth="1"/>
    <col min="13573" max="13573" width="1.453125" customWidth="1"/>
    <col min="13574" max="13574" width="6.1796875" customWidth="1"/>
    <col min="13575" max="13575" width="5.81640625" customWidth="1"/>
    <col min="13576" max="13576" width="5.453125" customWidth="1"/>
    <col min="13577" max="13577" width="1" customWidth="1"/>
    <col min="13578" max="13578" width="7.453125" customWidth="1"/>
    <col min="13579" max="13579" width="6.1796875" customWidth="1"/>
    <col min="13580" max="13580" width="5.453125" customWidth="1"/>
    <col min="13825" max="13825" width="36.81640625" customWidth="1"/>
    <col min="13826" max="13827" width="6.453125" customWidth="1"/>
    <col min="13828" max="13828" width="5.453125" customWidth="1"/>
    <col min="13829" max="13829" width="1.453125" customWidth="1"/>
    <col min="13830" max="13830" width="6.1796875" customWidth="1"/>
    <col min="13831" max="13831" width="5.81640625" customWidth="1"/>
    <col min="13832" max="13832" width="5.453125" customWidth="1"/>
    <col min="13833" max="13833" width="1" customWidth="1"/>
    <col min="13834" max="13834" width="7.453125" customWidth="1"/>
    <col min="13835" max="13835" width="6.1796875" customWidth="1"/>
    <col min="13836" max="13836" width="5.453125" customWidth="1"/>
    <col min="14081" max="14081" width="36.81640625" customWidth="1"/>
    <col min="14082" max="14083" width="6.453125" customWidth="1"/>
    <col min="14084" max="14084" width="5.453125" customWidth="1"/>
    <col min="14085" max="14085" width="1.453125" customWidth="1"/>
    <col min="14086" max="14086" width="6.1796875" customWidth="1"/>
    <col min="14087" max="14087" width="5.81640625" customWidth="1"/>
    <col min="14088" max="14088" width="5.453125" customWidth="1"/>
    <col min="14089" max="14089" width="1" customWidth="1"/>
    <col min="14090" max="14090" width="7.453125" customWidth="1"/>
    <col min="14091" max="14091" width="6.1796875" customWidth="1"/>
    <col min="14092" max="14092" width="5.453125" customWidth="1"/>
    <col min="14337" max="14337" width="36.81640625" customWidth="1"/>
    <col min="14338" max="14339" width="6.453125" customWidth="1"/>
    <col min="14340" max="14340" width="5.453125" customWidth="1"/>
    <col min="14341" max="14341" width="1.453125" customWidth="1"/>
    <col min="14342" max="14342" width="6.1796875" customWidth="1"/>
    <col min="14343" max="14343" width="5.81640625" customWidth="1"/>
    <col min="14344" max="14344" width="5.453125" customWidth="1"/>
    <col min="14345" max="14345" width="1" customWidth="1"/>
    <col min="14346" max="14346" width="7.453125" customWidth="1"/>
    <col min="14347" max="14347" width="6.1796875" customWidth="1"/>
    <col min="14348" max="14348" width="5.453125" customWidth="1"/>
    <col min="14593" max="14593" width="36.81640625" customWidth="1"/>
    <col min="14594" max="14595" width="6.453125" customWidth="1"/>
    <col min="14596" max="14596" width="5.453125" customWidth="1"/>
    <col min="14597" max="14597" width="1.453125" customWidth="1"/>
    <col min="14598" max="14598" width="6.1796875" customWidth="1"/>
    <col min="14599" max="14599" width="5.81640625" customWidth="1"/>
    <col min="14600" max="14600" width="5.453125" customWidth="1"/>
    <col min="14601" max="14601" width="1" customWidth="1"/>
    <col min="14602" max="14602" width="7.453125" customWidth="1"/>
    <col min="14603" max="14603" width="6.1796875" customWidth="1"/>
    <col min="14604" max="14604" width="5.453125" customWidth="1"/>
    <col min="14849" max="14849" width="36.81640625" customWidth="1"/>
    <col min="14850" max="14851" width="6.453125" customWidth="1"/>
    <col min="14852" max="14852" width="5.453125" customWidth="1"/>
    <col min="14853" max="14853" width="1.453125" customWidth="1"/>
    <col min="14854" max="14854" width="6.1796875" customWidth="1"/>
    <col min="14855" max="14855" width="5.81640625" customWidth="1"/>
    <col min="14856" max="14856" width="5.453125" customWidth="1"/>
    <col min="14857" max="14857" width="1" customWidth="1"/>
    <col min="14858" max="14858" width="7.453125" customWidth="1"/>
    <col min="14859" max="14859" width="6.1796875" customWidth="1"/>
    <col min="14860" max="14860" width="5.453125" customWidth="1"/>
    <col min="15105" max="15105" width="36.81640625" customWidth="1"/>
    <col min="15106" max="15107" width="6.453125" customWidth="1"/>
    <col min="15108" max="15108" width="5.453125" customWidth="1"/>
    <col min="15109" max="15109" width="1.453125" customWidth="1"/>
    <col min="15110" max="15110" width="6.1796875" customWidth="1"/>
    <col min="15111" max="15111" width="5.81640625" customWidth="1"/>
    <col min="15112" max="15112" width="5.453125" customWidth="1"/>
    <col min="15113" max="15113" width="1" customWidth="1"/>
    <col min="15114" max="15114" width="7.453125" customWidth="1"/>
    <col min="15115" max="15115" width="6.1796875" customWidth="1"/>
    <col min="15116" max="15116" width="5.453125" customWidth="1"/>
    <col min="15361" max="15361" width="36.81640625" customWidth="1"/>
    <col min="15362" max="15363" width="6.453125" customWidth="1"/>
    <col min="15364" max="15364" width="5.453125" customWidth="1"/>
    <col min="15365" max="15365" width="1.453125" customWidth="1"/>
    <col min="15366" max="15366" width="6.1796875" customWidth="1"/>
    <col min="15367" max="15367" width="5.81640625" customWidth="1"/>
    <col min="15368" max="15368" width="5.453125" customWidth="1"/>
    <col min="15369" max="15369" width="1" customWidth="1"/>
    <col min="15370" max="15370" width="7.453125" customWidth="1"/>
    <col min="15371" max="15371" width="6.1796875" customWidth="1"/>
    <col min="15372" max="15372" width="5.453125" customWidth="1"/>
    <col min="15617" max="15617" width="36.81640625" customWidth="1"/>
    <col min="15618" max="15619" width="6.453125" customWidth="1"/>
    <col min="15620" max="15620" width="5.453125" customWidth="1"/>
    <col min="15621" max="15621" width="1.453125" customWidth="1"/>
    <col min="15622" max="15622" width="6.1796875" customWidth="1"/>
    <col min="15623" max="15623" width="5.81640625" customWidth="1"/>
    <col min="15624" max="15624" width="5.453125" customWidth="1"/>
    <col min="15625" max="15625" width="1" customWidth="1"/>
    <col min="15626" max="15626" width="7.453125" customWidth="1"/>
    <col min="15627" max="15627" width="6.1796875" customWidth="1"/>
    <col min="15628" max="15628" width="5.453125" customWidth="1"/>
    <col min="15873" max="15873" width="36.81640625" customWidth="1"/>
    <col min="15874" max="15875" width="6.453125" customWidth="1"/>
    <col min="15876" max="15876" width="5.453125" customWidth="1"/>
    <col min="15877" max="15877" width="1.453125" customWidth="1"/>
    <col min="15878" max="15878" width="6.1796875" customWidth="1"/>
    <col min="15879" max="15879" width="5.81640625" customWidth="1"/>
    <col min="15880" max="15880" width="5.453125" customWidth="1"/>
    <col min="15881" max="15881" width="1" customWidth="1"/>
    <col min="15882" max="15882" width="7.453125" customWidth="1"/>
    <col min="15883" max="15883" width="6.1796875" customWidth="1"/>
    <col min="15884" max="15884" width="5.453125" customWidth="1"/>
    <col min="16129" max="16129" width="36.81640625" customWidth="1"/>
    <col min="16130" max="16131" width="6.453125" customWidth="1"/>
    <col min="16132" max="16132" width="5.453125" customWidth="1"/>
    <col min="16133" max="16133" width="1.453125" customWidth="1"/>
    <col min="16134" max="16134" width="6.1796875" customWidth="1"/>
    <col min="16135" max="16135" width="5.81640625" customWidth="1"/>
    <col min="16136" max="16136" width="5.453125" customWidth="1"/>
    <col min="16137" max="16137" width="1" customWidth="1"/>
    <col min="16138" max="16138" width="7.453125" customWidth="1"/>
    <col min="16139" max="16139" width="6.1796875" customWidth="1"/>
    <col min="16140" max="16140" width="5.453125" customWidth="1"/>
  </cols>
  <sheetData>
    <row r="4" spans="1:33" ht="24.5" customHeight="1">
      <c r="A4" s="207" t="s">
        <v>359</v>
      </c>
      <c r="B4" s="340"/>
      <c r="C4" s="340"/>
      <c r="D4" s="340"/>
      <c r="E4" s="340"/>
      <c r="F4" s="340"/>
      <c r="G4" s="340"/>
      <c r="H4" s="340"/>
      <c r="I4" s="340"/>
      <c r="J4" s="340"/>
      <c r="K4" s="340"/>
      <c r="L4" s="340"/>
    </row>
    <row r="5" spans="1:33">
      <c r="A5" s="341" t="s">
        <v>360</v>
      </c>
      <c r="B5" s="342"/>
      <c r="C5" s="342"/>
      <c r="D5" s="342"/>
      <c r="E5" s="342"/>
      <c r="F5" s="342"/>
      <c r="G5" s="342"/>
      <c r="H5" s="342"/>
      <c r="I5" s="342"/>
      <c r="J5" s="342"/>
      <c r="K5" s="342"/>
      <c r="L5" s="342"/>
    </row>
    <row r="6" spans="1:33">
      <c r="A6" s="206" t="s">
        <v>136</v>
      </c>
      <c r="B6" s="342"/>
      <c r="C6" s="342"/>
      <c r="D6" s="342"/>
      <c r="E6" s="342"/>
      <c r="F6" s="342"/>
      <c r="G6" s="342"/>
      <c r="H6" s="342"/>
      <c r="I6" s="342"/>
      <c r="J6" s="342"/>
      <c r="K6" s="342"/>
      <c r="L6" s="342"/>
    </row>
    <row r="7" spans="1:33">
      <c r="A7" s="209"/>
      <c r="B7" s="210"/>
      <c r="C7" s="210"/>
      <c r="D7" s="210"/>
      <c r="E7" s="210"/>
      <c r="F7" s="240"/>
      <c r="G7" s="240"/>
      <c r="H7" s="240"/>
      <c r="I7" s="240"/>
      <c r="J7" s="210"/>
      <c r="K7" s="210"/>
      <c r="L7" s="210"/>
    </row>
    <row r="8" spans="1:33">
      <c r="A8" s="855" t="s">
        <v>299</v>
      </c>
      <c r="B8" s="857" t="s">
        <v>300</v>
      </c>
      <c r="C8" s="857"/>
      <c r="D8" s="857"/>
      <c r="E8" s="343"/>
      <c r="F8" s="857" t="s">
        <v>301</v>
      </c>
      <c r="G8" s="857"/>
      <c r="H8" s="857"/>
      <c r="I8" s="343"/>
      <c r="J8" s="858" t="s">
        <v>302</v>
      </c>
      <c r="K8" s="858"/>
      <c r="L8" s="858"/>
      <c r="N8" s="828"/>
      <c r="O8" s="828"/>
      <c r="P8" s="828"/>
      <c r="Q8" s="669"/>
      <c r="R8" s="828"/>
      <c r="S8" s="828"/>
      <c r="T8" s="828"/>
      <c r="U8" s="669"/>
      <c r="V8" s="854"/>
      <c r="W8" s="854"/>
      <c r="X8" s="854"/>
    </row>
    <row r="9" spans="1:33" ht="30" customHeight="1">
      <c r="A9" s="856"/>
      <c r="B9" s="298" t="s">
        <v>303</v>
      </c>
      <c r="C9" s="298" t="s">
        <v>304</v>
      </c>
      <c r="D9" s="298" t="s">
        <v>594</v>
      </c>
      <c r="E9" s="344"/>
      <c r="F9" s="298" t="s">
        <v>303</v>
      </c>
      <c r="G9" s="298" t="s">
        <v>304</v>
      </c>
      <c r="H9" s="298" t="s">
        <v>594</v>
      </c>
      <c r="I9" s="344"/>
      <c r="J9" s="298" t="s">
        <v>303</v>
      </c>
      <c r="K9" s="298" t="s">
        <v>304</v>
      </c>
      <c r="L9" s="298" t="s">
        <v>594</v>
      </c>
      <c r="N9" s="476"/>
      <c r="O9" s="476"/>
      <c r="P9" s="476"/>
      <c r="Q9" s="476"/>
      <c r="R9" s="476"/>
      <c r="S9" s="476"/>
      <c r="T9" s="476"/>
      <c r="U9" s="476"/>
      <c r="V9" s="476"/>
      <c r="W9" s="476"/>
      <c r="X9" s="476"/>
    </row>
    <row r="10" spans="1:33">
      <c r="A10" s="300"/>
      <c r="B10" s="345"/>
      <c r="C10" s="345"/>
      <c r="D10" s="345"/>
      <c r="E10" s="345"/>
      <c r="F10" s="345"/>
      <c r="G10" s="345"/>
      <c r="H10" s="345"/>
      <c r="I10" s="345"/>
      <c r="J10" s="345"/>
      <c r="K10" s="345"/>
      <c r="L10" s="345"/>
    </row>
    <row r="11" spans="1:33" ht="9.75" customHeight="1">
      <c r="A11" s="324"/>
      <c r="B11" s="852" t="s">
        <v>365</v>
      </c>
      <c r="C11" s="852"/>
      <c r="D11" s="852"/>
      <c r="E11" s="852"/>
      <c r="F11" s="852"/>
      <c r="G11" s="852"/>
      <c r="H11" s="852"/>
      <c r="I11" s="852"/>
      <c r="J11" s="852"/>
      <c r="K11" s="852"/>
      <c r="L11" s="852"/>
    </row>
    <row r="12" spans="1:33">
      <c r="A12" s="324" t="s">
        <v>464</v>
      </c>
      <c r="B12" s="346">
        <v>17789</v>
      </c>
      <c r="C12" s="347">
        <v>78.946434118847918</v>
      </c>
      <c r="D12" s="347">
        <v>21.335515994816177</v>
      </c>
      <c r="E12" s="347"/>
      <c r="F12" s="348">
        <v>21342</v>
      </c>
      <c r="G12" s="347">
        <v>81.704375789594579</v>
      </c>
      <c r="H12" s="356">
        <v>-3.508454652319378</v>
      </c>
      <c r="I12" s="348"/>
      <c r="J12" s="346">
        <v>4687</v>
      </c>
      <c r="K12" s="347">
        <v>42.485496736765775</v>
      </c>
      <c r="L12" s="347">
        <v>-46.611231347533888</v>
      </c>
      <c r="M12" s="477"/>
      <c r="N12" s="227"/>
      <c r="O12" s="327"/>
      <c r="P12" s="478"/>
      <c r="Q12" s="242"/>
      <c r="R12" s="227"/>
      <c r="S12" s="478"/>
      <c r="T12" s="478"/>
      <c r="U12" s="227"/>
      <c r="V12" s="227"/>
      <c r="W12" s="478"/>
      <c r="X12" s="478"/>
      <c r="AA12" s="479"/>
      <c r="AD12" s="479"/>
      <c r="AF12" s="480"/>
      <c r="AG12" s="479"/>
    </row>
    <row r="13" spans="1:33">
      <c r="A13" s="300"/>
      <c r="B13" s="345"/>
      <c r="C13" s="345"/>
      <c r="D13" s="345"/>
      <c r="E13" s="345"/>
      <c r="F13" s="345"/>
      <c r="G13" s="345"/>
      <c r="H13" s="345"/>
      <c r="I13" s="345"/>
      <c r="J13" s="345"/>
      <c r="K13" s="345"/>
      <c r="L13" s="345"/>
      <c r="AA13" s="479"/>
      <c r="AD13" s="479"/>
      <c r="AG13" s="479"/>
    </row>
    <row r="14" spans="1:33" ht="10.5" customHeight="1">
      <c r="A14" s="324"/>
      <c r="B14" s="852" t="s">
        <v>361</v>
      </c>
      <c r="C14" s="852"/>
      <c r="D14" s="852"/>
      <c r="E14" s="852"/>
      <c r="F14" s="852"/>
      <c r="G14" s="852"/>
      <c r="H14" s="852"/>
      <c r="I14" s="852"/>
      <c r="J14" s="852"/>
      <c r="K14" s="852"/>
      <c r="L14" s="852"/>
      <c r="AA14" s="479"/>
      <c r="AD14" s="479"/>
      <c r="AG14" s="479"/>
    </row>
    <row r="15" spans="1:33" ht="11.25" customHeight="1">
      <c r="A15" s="324" t="s">
        <v>465</v>
      </c>
      <c r="B15" s="346">
        <v>2646</v>
      </c>
      <c r="C15" s="347">
        <v>11.74277726001864</v>
      </c>
      <c r="D15" s="347">
        <v>6.6505441354292625</v>
      </c>
      <c r="E15" s="347"/>
      <c r="F15" s="348">
        <v>2849</v>
      </c>
      <c r="G15" s="347">
        <v>10.906933118946441</v>
      </c>
      <c r="H15" s="347">
        <v>5.7142857142857144</v>
      </c>
      <c r="I15" s="348"/>
      <c r="J15" s="348">
        <v>5427</v>
      </c>
      <c r="K15" s="347">
        <v>49.193255982596085</v>
      </c>
      <c r="L15" s="347">
        <v>-12.735166425470332</v>
      </c>
      <c r="M15" s="477"/>
      <c r="N15" s="227"/>
      <c r="O15" s="327"/>
      <c r="P15" s="478"/>
      <c r="Q15" s="242"/>
      <c r="R15" s="227"/>
      <c r="S15" s="478"/>
      <c r="T15" s="478"/>
      <c r="U15" s="227"/>
      <c r="V15" s="227"/>
      <c r="W15" s="478"/>
      <c r="X15" s="478"/>
      <c r="AA15" s="479"/>
      <c r="AD15" s="479"/>
      <c r="AG15" s="479"/>
    </row>
    <row r="16" spans="1:33">
      <c r="A16" s="324" t="s">
        <v>362</v>
      </c>
      <c r="B16" s="346"/>
      <c r="C16" s="347"/>
      <c r="D16" s="347"/>
      <c r="E16" s="347"/>
      <c r="F16" s="348"/>
      <c r="G16" s="347"/>
      <c r="H16" s="347"/>
      <c r="I16" s="348"/>
      <c r="J16" s="348"/>
      <c r="K16" s="347"/>
      <c r="L16" s="347"/>
      <c r="M16" s="477"/>
      <c r="N16" s="481"/>
      <c r="O16" s="478"/>
      <c r="P16" s="478"/>
      <c r="Q16" s="481"/>
      <c r="R16" s="283"/>
      <c r="S16" s="478"/>
      <c r="T16" s="478"/>
      <c r="U16" s="283"/>
      <c r="V16" s="283"/>
      <c r="W16" s="478"/>
      <c r="X16" s="478"/>
      <c r="AA16" s="479"/>
      <c r="AD16" s="479"/>
      <c r="AG16" s="479"/>
    </row>
    <row r="17" spans="1:41" ht="18">
      <c r="A17" s="349" t="s">
        <v>363</v>
      </c>
      <c r="B17" s="350">
        <v>263</v>
      </c>
      <c r="C17" s="347">
        <v>1.1671770292459949</v>
      </c>
      <c r="D17" s="347">
        <v>3.1372549019607843</v>
      </c>
      <c r="E17" s="351"/>
      <c r="F17" s="352">
        <v>498</v>
      </c>
      <c r="G17" s="347">
        <v>1.9065120018376018</v>
      </c>
      <c r="H17" s="347">
        <v>1.8404907975460123</v>
      </c>
      <c r="I17" s="352"/>
      <c r="J17" s="352">
        <v>1018</v>
      </c>
      <c r="K17" s="347">
        <v>9.2277012327773758</v>
      </c>
      <c r="L17" s="347">
        <v>-12.842465753424658</v>
      </c>
      <c r="M17" s="482"/>
      <c r="N17" s="350"/>
      <c r="O17" s="471"/>
      <c r="P17" s="478"/>
      <c r="Q17" s="350"/>
      <c r="R17" s="483"/>
      <c r="S17" s="478"/>
      <c r="T17" s="478"/>
      <c r="U17" s="483"/>
      <c r="V17" s="483"/>
      <c r="W17" s="478"/>
      <c r="X17" s="478"/>
      <c r="AA17" s="479"/>
      <c r="AD17" s="479"/>
      <c r="AG17" s="479"/>
    </row>
    <row r="18" spans="1:41" ht="18.75" customHeight="1">
      <c r="A18" s="349" t="s">
        <v>364</v>
      </c>
      <c r="B18" s="350">
        <v>419</v>
      </c>
      <c r="C18" s="347">
        <v>1.8594949629432389</v>
      </c>
      <c r="D18" s="347">
        <v>18.696883852691219</v>
      </c>
      <c r="E18" s="351"/>
      <c r="F18" s="352">
        <v>227</v>
      </c>
      <c r="G18" s="347">
        <v>0.86903257915087473</v>
      </c>
      <c r="H18" s="347">
        <v>28.248587570621471</v>
      </c>
      <c r="I18" s="352"/>
      <c r="J18" s="352">
        <v>1315</v>
      </c>
      <c r="K18" s="347">
        <v>11.919869470630893</v>
      </c>
      <c r="L18" s="347">
        <v>16.785079928952044</v>
      </c>
      <c r="M18" s="482"/>
      <c r="N18" s="350"/>
      <c r="O18" s="471"/>
      <c r="P18" s="478"/>
      <c r="Q18" s="350"/>
      <c r="R18" s="483"/>
      <c r="S18" s="478"/>
      <c r="T18" s="478"/>
      <c r="U18" s="483"/>
      <c r="V18" s="483"/>
      <c r="W18" s="478"/>
      <c r="X18" s="478"/>
      <c r="AA18" s="479"/>
      <c r="AD18" s="479"/>
      <c r="AG18" s="479"/>
    </row>
    <row r="19" spans="1:41" ht="15.75" customHeight="1">
      <c r="A19" s="324" t="s">
        <v>466</v>
      </c>
      <c r="B19" s="346">
        <v>2098</v>
      </c>
      <c r="C19" s="347">
        <v>9.3107886211334492</v>
      </c>
      <c r="D19" s="347">
        <v>30.148883374689827</v>
      </c>
      <c r="E19" s="347"/>
      <c r="F19" s="346">
        <v>1930</v>
      </c>
      <c r="G19" s="347">
        <v>7.3886910914589796</v>
      </c>
      <c r="H19" s="347">
        <v>20.625</v>
      </c>
      <c r="I19" s="348"/>
      <c r="J19" s="346">
        <v>918</v>
      </c>
      <c r="K19" s="347">
        <v>8.3212472806381435</v>
      </c>
      <c r="L19" s="347">
        <v>20.789473684210527</v>
      </c>
      <c r="M19" s="477"/>
      <c r="N19" s="481"/>
      <c r="O19" s="478"/>
      <c r="P19" s="478"/>
      <c r="Q19" s="242"/>
      <c r="R19" s="283"/>
      <c r="S19" s="478"/>
      <c r="T19" s="478"/>
      <c r="U19" s="227"/>
      <c r="V19" s="283"/>
      <c r="W19" s="478"/>
      <c r="X19" s="478"/>
      <c r="AA19" s="479"/>
      <c r="AD19" s="479"/>
      <c r="AG19" s="479"/>
    </row>
    <row r="20" spans="1:41" s="728" customFormat="1">
      <c r="A20" s="736" t="s">
        <v>470</v>
      </c>
      <c r="B20" s="735">
        <v>22533</v>
      </c>
      <c r="C20" s="734">
        <v>100</v>
      </c>
      <c r="D20" s="734">
        <v>20.150367921510078</v>
      </c>
      <c r="E20" s="734"/>
      <c r="F20" s="735">
        <v>26121</v>
      </c>
      <c r="G20" s="734">
        <v>100</v>
      </c>
      <c r="H20" s="734">
        <v>-1.1055162230719722</v>
      </c>
      <c r="I20" s="735"/>
      <c r="J20" s="735">
        <v>11032</v>
      </c>
      <c r="K20" s="734">
        <v>100</v>
      </c>
      <c r="L20" s="734">
        <v>-29.991115623810128</v>
      </c>
      <c r="M20" s="733"/>
      <c r="N20" s="732"/>
      <c r="O20" s="731"/>
      <c r="P20" s="731"/>
      <c r="Q20" s="732"/>
      <c r="R20" s="732"/>
      <c r="S20" s="731"/>
      <c r="T20" s="731"/>
      <c r="U20" s="722"/>
      <c r="V20" s="732"/>
      <c r="W20" s="731"/>
      <c r="X20" s="731"/>
      <c r="Y20" s="729"/>
      <c r="Z20" s="729"/>
      <c r="AA20" s="730"/>
      <c r="AB20" s="729"/>
      <c r="AC20" s="729"/>
      <c r="AD20" s="730"/>
      <c r="AE20" s="729"/>
      <c r="AF20" s="729"/>
      <c r="AG20" s="730"/>
      <c r="AH20" s="729"/>
      <c r="AI20" s="729"/>
      <c r="AJ20" s="729"/>
      <c r="AK20" s="729"/>
      <c r="AL20" s="729"/>
      <c r="AM20" s="729"/>
      <c r="AN20" s="729"/>
      <c r="AO20" s="729"/>
    </row>
    <row r="21" spans="1:41">
      <c r="A21" s="353"/>
      <c r="B21" s="354"/>
      <c r="C21" s="354"/>
      <c r="D21" s="354"/>
      <c r="E21" s="354"/>
      <c r="F21" s="354"/>
      <c r="G21" s="354"/>
      <c r="H21" s="354"/>
      <c r="I21" s="354"/>
      <c r="J21" s="354"/>
      <c r="K21" s="354"/>
      <c r="L21" s="354"/>
      <c r="M21" s="477"/>
      <c r="N21" s="481"/>
      <c r="O21" s="481"/>
      <c r="P21" s="481"/>
      <c r="Q21" s="486"/>
      <c r="R21" s="266"/>
      <c r="S21" s="266"/>
      <c r="T21" s="266"/>
      <c r="U21" s="266"/>
      <c r="V21" s="266"/>
      <c r="W21" s="266"/>
      <c r="X21" s="266"/>
      <c r="AA21" s="479"/>
      <c r="AD21" s="479"/>
      <c r="AG21" s="479"/>
    </row>
    <row r="22" spans="1:41" ht="10.5" customHeight="1">
      <c r="A22" s="324"/>
      <c r="B22" s="853" t="s">
        <v>366</v>
      </c>
      <c r="C22" s="853"/>
      <c r="D22" s="853"/>
      <c r="E22" s="853"/>
      <c r="F22" s="853"/>
      <c r="G22" s="853"/>
      <c r="H22" s="853"/>
      <c r="I22" s="853"/>
      <c r="J22" s="853"/>
      <c r="K22" s="853"/>
      <c r="L22" s="853"/>
      <c r="M22" s="477"/>
      <c r="N22" s="487"/>
      <c r="O22" s="487"/>
      <c r="P22" s="487"/>
      <c r="Q22" s="487"/>
      <c r="R22" s="487"/>
      <c r="S22" s="487"/>
      <c r="T22" s="487"/>
      <c r="U22" s="487"/>
      <c r="V22" s="487"/>
      <c r="W22" s="487"/>
      <c r="X22" s="487"/>
      <c r="AA22" s="479"/>
      <c r="AD22" s="479"/>
      <c r="AG22" s="479"/>
    </row>
    <row r="23" spans="1:41">
      <c r="A23" s="324"/>
      <c r="B23" s="346"/>
      <c r="C23" s="346"/>
      <c r="D23" s="346"/>
      <c r="E23" s="346"/>
      <c r="F23" s="235"/>
      <c r="G23" s="235"/>
      <c r="H23" s="235"/>
      <c r="I23" s="235"/>
      <c r="J23" s="235"/>
      <c r="K23" s="235"/>
      <c r="L23" s="235"/>
      <c r="M23" s="477"/>
      <c r="N23" s="481"/>
      <c r="O23" s="481"/>
      <c r="P23" s="481"/>
      <c r="Q23" s="481"/>
      <c r="R23" s="266"/>
      <c r="S23" s="266"/>
      <c r="T23" s="266"/>
      <c r="U23" s="266"/>
      <c r="V23" s="266"/>
      <c r="W23" s="266"/>
      <c r="X23" s="266"/>
      <c r="AA23" s="479"/>
      <c r="AD23" s="479"/>
      <c r="AG23" s="479"/>
    </row>
    <row r="24" spans="1:41" ht="17.25" customHeight="1">
      <c r="A24" s="324" t="s">
        <v>367</v>
      </c>
      <c r="B24" s="346">
        <v>35865</v>
      </c>
      <c r="C24" s="347">
        <v>61.463188922401976</v>
      </c>
      <c r="D24" s="347">
        <v>-16.484258569299552</v>
      </c>
      <c r="E24" s="357"/>
      <c r="F24" s="346">
        <v>45187</v>
      </c>
      <c r="G24" s="347">
        <v>66.765661938534279</v>
      </c>
      <c r="H24" s="347">
        <v>11.427021428747565</v>
      </c>
      <c r="I24" s="221"/>
      <c r="J24" s="346">
        <v>155980</v>
      </c>
      <c r="K24" s="347">
        <v>87.395504157421726</v>
      </c>
      <c r="L24" s="347">
        <v>43.671649764661453</v>
      </c>
      <c r="M24" s="477"/>
      <c r="N24" s="488"/>
      <c r="O24" s="474"/>
      <c r="P24" s="474"/>
      <c r="Q24" s="242"/>
      <c r="R24" s="488"/>
      <c r="S24" s="474"/>
      <c r="T24" s="474"/>
      <c r="U24" s="242"/>
      <c r="V24" s="488"/>
      <c r="W24" s="474"/>
      <c r="X24" s="474"/>
      <c r="AA24" s="479"/>
      <c r="AD24" s="479"/>
      <c r="AG24" s="479"/>
    </row>
    <row r="25" spans="1:41" ht="18.75" customHeight="1">
      <c r="A25" s="358" t="s">
        <v>368</v>
      </c>
      <c r="B25" s="346">
        <v>32</v>
      </c>
      <c r="C25" s="347">
        <v>5.4839594187003016E-2</v>
      </c>
      <c r="D25" s="347">
        <v>0</v>
      </c>
      <c r="E25" s="357"/>
      <c r="F25" s="346">
        <v>38</v>
      </c>
      <c r="G25" s="347">
        <v>5.614657210401891E-2</v>
      </c>
      <c r="H25" s="347">
        <v>65.217391304347828</v>
      </c>
      <c r="I25" s="221"/>
      <c r="J25" s="346">
        <v>41</v>
      </c>
      <c r="K25" s="347">
        <v>2.2972276384499876E-2</v>
      </c>
      <c r="L25" s="347">
        <v>-8.8888888888888893</v>
      </c>
      <c r="M25" s="489"/>
      <c r="N25" s="242"/>
      <c r="O25" s="474"/>
      <c r="P25" s="474"/>
      <c r="Q25" s="472"/>
      <c r="R25" s="227"/>
      <c r="S25" s="474"/>
      <c r="T25" s="474"/>
      <c r="U25" s="325"/>
      <c r="V25" s="227"/>
      <c r="W25" s="474"/>
      <c r="X25" s="474"/>
      <c r="AA25" s="479"/>
      <c r="AD25" s="479"/>
      <c r="AG25" s="479"/>
    </row>
    <row r="26" spans="1:41">
      <c r="A26" s="388" t="s">
        <v>328</v>
      </c>
      <c r="B26" s="346">
        <v>22455</v>
      </c>
      <c r="C26" s="347">
        <v>38.481971483411023</v>
      </c>
      <c r="D26" s="347">
        <v>-2.3865414710485133</v>
      </c>
      <c r="E26" s="357"/>
      <c r="F26" s="348">
        <v>22455</v>
      </c>
      <c r="G26" s="347">
        <v>33.178191489361701</v>
      </c>
      <c r="H26" s="347">
        <v>-8.8528981977593766</v>
      </c>
      <c r="I26" s="348"/>
      <c r="J26" s="348">
        <v>22455</v>
      </c>
      <c r="K26" s="347">
        <v>12.581523566193773</v>
      </c>
      <c r="L26" s="347">
        <v>-71.458531935176367</v>
      </c>
      <c r="M26" s="489"/>
      <c r="N26" s="488"/>
      <c r="O26" s="474"/>
      <c r="P26" s="474"/>
      <c r="Q26" s="242"/>
      <c r="R26" s="488"/>
      <c r="S26" s="474"/>
      <c r="T26" s="474"/>
      <c r="U26" s="227"/>
      <c r="V26" s="227"/>
      <c r="W26" s="474"/>
      <c r="X26" s="474"/>
      <c r="AA26" s="479"/>
      <c r="AD26" s="479"/>
      <c r="AG26" s="479"/>
    </row>
    <row r="27" spans="1:41" s="728" customFormat="1">
      <c r="A27" s="736" t="s">
        <v>0</v>
      </c>
      <c r="B27" s="735">
        <v>58352</v>
      </c>
      <c r="C27" s="734">
        <v>100</v>
      </c>
      <c r="D27" s="734">
        <v>-11.561079114883297</v>
      </c>
      <c r="E27" s="734"/>
      <c r="F27" s="735">
        <v>67680</v>
      </c>
      <c r="G27" s="734">
        <v>100</v>
      </c>
      <c r="H27" s="734">
        <v>3.7845795252407535</v>
      </c>
      <c r="I27" s="735"/>
      <c r="J27" s="735">
        <v>178476</v>
      </c>
      <c r="K27" s="734">
        <v>100</v>
      </c>
      <c r="L27" s="734">
        <v>-4.7045443623956817</v>
      </c>
      <c r="M27" s="733"/>
      <c r="N27" s="732"/>
      <c r="O27" s="731"/>
      <c r="P27" s="731"/>
      <c r="Q27" s="732"/>
      <c r="R27" s="732"/>
      <c r="S27" s="731"/>
      <c r="T27" s="731"/>
      <c r="U27" s="732"/>
      <c r="V27" s="732"/>
      <c r="W27" s="731"/>
      <c r="X27" s="731"/>
      <c r="Y27" s="729"/>
      <c r="Z27" s="729"/>
      <c r="AA27" s="730"/>
      <c r="AB27" s="729"/>
      <c r="AC27" s="729"/>
      <c r="AD27" s="730"/>
      <c r="AE27" s="729"/>
      <c r="AF27" s="729"/>
      <c r="AG27" s="730"/>
      <c r="AH27" s="729"/>
      <c r="AI27" s="729"/>
      <c r="AJ27" s="729"/>
      <c r="AK27" s="729"/>
      <c r="AL27" s="729"/>
      <c r="AM27" s="729"/>
      <c r="AN27" s="729"/>
      <c r="AO27" s="729"/>
    </row>
    <row r="28" spans="1:41">
      <c r="A28" s="324"/>
      <c r="B28" s="346"/>
      <c r="C28" s="346"/>
      <c r="D28" s="346"/>
      <c r="E28" s="346"/>
      <c r="F28" s="346"/>
      <c r="G28" s="346"/>
      <c r="H28" s="346"/>
      <c r="I28" s="346"/>
      <c r="J28" s="346"/>
      <c r="K28" s="346"/>
      <c r="L28" s="346"/>
      <c r="M28" s="477"/>
      <c r="N28" s="376"/>
      <c r="O28" s="376"/>
      <c r="P28" s="376"/>
      <c r="Q28" s="376"/>
      <c r="R28" s="266"/>
      <c r="S28" s="266"/>
      <c r="T28" s="266"/>
      <c r="U28" s="266"/>
      <c r="V28" s="266"/>
      <c r="W28" s="266"/>
      <c r="X28" s="266"/>
      <c r="AA28" s="479"/>
      <c r="AD28" s="479"/>
      <c r="AG28" s="479"/>
    </row>
    <row r="29" spans="1:41" ht="9" customHeight="1">
      <c r="A29" s="324"/>
      <c r="B29" s="852" t="s">
        <v>331</v>
      </c>
      <c r="C29" s="852"/>
      <c r="D29" s="852"/>
      <c r="E29" s="852"/>
      <c r="F29" s="852"/>
      <c r="G29" s="852"/>
      <c r="H29" s="852"/>
      <c r="I29" s="852"/>
      <c r="J29" s="852"/>
      <c r="K29" s="852"/>
      <c r="L29" s="852"/>
      <c r="M29" s="477"/>
      <c r="N29" s="490"/>
      <c r="O29" s="490"/>
      <c r="P29" s="490"/>
      <c r="Q29" s="490"/>
      <c r="R29" s="490"/>
      <c r="S29" s="490"/>
      <c r="T29" s="490"/>
      <c r="U29" s="490"/>
      <c r="V29" s="490"/>
      <c r="W29" s="490"/>
      <c r="X29" s="490"/>
      <c r="AA29" s="479"/>
      <c r="AD29" s="479"/>
      <c r="AG29" s="479"/>
    </row>
    <row r="30" spans="1:41">
      <c r="A30" s="324"/>
      <c r="B30" s="234"/>
      <c r="C30" s="234"/>
      <c r="D30" s="234"/>
      <c r="E30" s="234"/>
      <c r="F30" s="235"/>
      <c r="G30" s="235"/>
      <c r="H30" s="235"/>
      <c r="I30" s="235"/>
      <c r="J30" s="235"/>
      <c r="K30" s="235"/>
      <c r="L30" s="235"/>
      <c r="M30" s="477"/>
      <c r="N30" s="376"/>
      <c r="O30" s="376"/>
      <c r="P30" s="376"/>
      <c r="Q30" s="376"/>
      <c r="R30" s="266"/>
      <c r="S30" s="266"/>
      <c r="T30" s="266"/>
      <c r="U30" s="266"/>
      <c r="V30" s="266"/>
      <c r="W30" s="266"/>
      <c r="X30" s="266"/>
      <c r="AA30" s="479"/>
      <c r="AD30" s="479"/>
      <c r="AG30" s="479"/>
    </row>
    <row r="31" spans="1:41" ht="19.5">
      <c r="A31" s="360" t="s">
        <v>369</v>
      </c>
      <c r="B31" s="361">
        <v>549</v>
      </c>
      <c r="C31" s="347">
        <v>19.089012517385257</v>
      </c>
      <c r="D31" s="347">
        <v>-8.9552238805970141</v>
      </c>
      <c r="E31" s="362"/>
      <c r="F31" s="363">
        <v>596</v>
      </c>
      <c r="G31" s="347">
        <v>19.741636303411727</v>
      </c>
      <c r="H31" s="347">
        <v>-10.240963855421686</v>
      </c>
      <c r="I31" s="363"/>
      <c r="J31" s="363">
        <v>371</v>
      </c>
      <c r="K31" s="347">
        <v>13.311804808037316</v>
      </c>
      <c r="L31" s="347">
        <v>-8.3950617283950617</v>
      </c>
      <c r="M31" s="491"/>
      <c r="N31" s="492"/>
      <c r="O31" s="493"/>
      <c r="P31" s="493"/>
      <c r="Q31" s="361"/>
      <c r="R31" s="488"/>
      <c r="S31" s="493"/>
      <c r="T31" s="493"/>
      <c r="U31" s="325"/>
      <c r="V31" s="492"/>
      <c r="W31" s="493"/>
      <c r="X31" s="493"/>
      <c r="AA31" s="479"/>
      <c r="AD31" s="479"/>
      <c r="AG31" s="479"/>
    </row>
    <row r="32" spans="1:41" ht="19.5">
      <c r="A32" s="360" t="s">
        <v>370</v>
      </c>
      <c r="B32" s="363">
        <v>921</v>
      </c>
      <c r="C32" s="347">
        <v>32.023643949930459</v>
      </c>
      <c r="D32" s="347">
        <v>-12.784090909090908</v>
      </c>
      <c r="E32" s="362"/>
      <c r="F32" s="363">
        <v>1101</v>
      </c>
      <c r="G32" s="347">
        <v>36.469029479960248</v>
      </c>
      <c r="H32" s="347">
        <v>6.7895247332686717</v>
      </c>
      <c r="I32" s="363"/>
      <c r="J32" s="683">
        <v>1076</v>
      </c>
      <c r="K32" s="347">
        <v>38.607822030857555</v>
      </c>
      <c r="L32" s="347">
        <v>-13.712910986367282</v>
      </c>
      <c r="M32" s="489"/>
      <c r="N32" s="325"/>
      <c r="O32" s="493"/>
      <c r="P32" s="493"/>
      <c r="Q32" s="325"/>
      <c r="R32" s="325"/>
      <c r="S32" s="493"/>
      <c r="T32" s="493"/>
      <c r="U32" s="325"/>
      <c r="V32" s="488"/>
      <c r="W32" s="493"/>
      <c r="X32" s="493"/>
      <c r="AA32" s="479"/>
      <c r="AD32" s="479"/>
      <c r="AG32" s="479"/>
    </row>
    <row r="33" spans="1:41" ht="18">
      <c r="A33" s="358" t="s">
        <v>371</v>
      </c>
      <c r="B33" s="346">
        <v>623</v>
      </c>
      <c r="C33" s="347">
        <v>21.662030598052851</v>
      </c>
      <c r="D33" s="347">
        <v>10.070671378091872</v>
      </c>
      <c r="E33" s="364"/>
      <c r="F33" s="221">
        <v>564</v>
      </c>
      <c r="G33" s="347">
        <v>18.681682676382909</v>
      </c>
      <c r="H33" s="347">
        <v>6.8181818181818175</v>
      </c>
      <c r="I33" s="221"/>
      <c r="J33" s="221">
        <v>455</v>
      </c>
      <c r="K33" s="347">
        <v>16.325798349479726</v>
      </c>
      <c r="L33" s="347">
        <v>9.375</v>
      </c>
      <c r="M33" s="489"/>
      <c r="N33" s="361"/>
      <c r="O33" s="493"/>
      <c r="P33" s="493"/>
      <c r="Q33" s="481"/>
      <c r="R33" s="361"/>
      <c r="S33" s="493"/>
      <c r="T33" s="493"/>
      <c r="U33" s="227"/>
      <c r="V33" s="361"/>
      <c r="W33" s="493"/>
      <c r="X33" s="493"/>
      <c r="AA33" s="479"/>
      <c r="AD33" s="479"/>
      <c r="AG33" s="479"/>
    </row>
    <row r="34" spans="1:41">
      <c r="A34" s="324" t="s">
        <v>335</v>
      </c>
      <c r="B34" s="346">
        <v>783</v>
      </c>
      <c r="C34" s="347">
        <v>27.225312934631432</v>
      </c>
      <c r="D34" s="347">
        <v>3.8461538461538463</v>
      </c>
      <c r="E34" s="364"/>
      <c r="F34" s="221">
        <v>758</v>
      </c>
      <c r="G34" s="347">
        <v>25.107651540245115</v>
      </c>
      <c r="H34" s="347">
        <v>3.6935704514363885</v>
      </c>
      <c r="I34" s="221"/>
      <c r="J34" s="221">
        <v>885</v>
      </c>
      <c r="K34" s="347">
        <v>31.754574811625403</v>
      </c>
      <c r="L34" s="347">
        <v>3.1468531468531471</v>
      </c>
      <c r="M34" s="477"/>
      <c r="N34" s="481"/>
      <c r="O34" s="493"/>
      <c r="P34" s="493"/>
      <c r="Q34" s="242"/>
      <c r="R34" s="227"/>
      <c r="S34" s="493"/>
      <c r="T34" s="493"/>
      <c r="U34" s="227"/>
      <c r="V34" s="227"/>
      <c r="W34" s="493"/>
      <c r="X34" s="493"/>
      <c r="AA34" s="479"/>
      <c r="AD34" s="479"/>
      <c r="AG34" s="479"/>
    </row>
    <row r="35" spans="1:41" s="741" customFormat="1">
      <c r="A35" s="353" t="s">
        <v>0</v>
      </c>
      <c r="B35" s="354">
        <v>2876</v>
      </c>
      <c r="C35" s="355">
        <v>100</v>
      </c>
      <c r="D35" s="355">
        <v>-3.4575360859348772</v>
      </c>
      <c r="E35" s="365"/>
      <c r="F35" s="354">
        <v>3019</v>
      </c>
      <c r="G35" s="355">
        <v>100</v>
      </c>
      <c r="H35" s="355">
        <v>2.2004062288422479</v>
      </c>
      <c r="I35" s="359"/>
      <c r="J35" s="354">
        <v>2787</v>
      </c>
      <c r="K35" s="355">
        <v>100</v>
      </c>
      <c r="L35" s="355">
        <v>-4.7505126452494872</v>
      </c>
      <c r="M35" s="370"/>
      <c r="N35" s="484"/>
      <c r="O35" s="494"/>
      <c r="P35" s="475"/>
      <c r="Q35" s="371"/>
      <c r="R35" s="484"/>
      <c r="S35" s="494"/>
      <c r="T35" s="475"/>
      <c r="U35" s="371"/>
      <c r="V35" s="484"/>
      <c r="W35" s="494"/>
      <c r="X35" s="475"/>
      <c r="Y35" s="742"/>
      <c r="Z35" s="742"/>
      <c r="AA35" s="743"/>
      <c r="AB35" s="742"/>
      <c r="AC35" s="742"/>
      <c r="AD35" s="743"/>
      <c r="AE35" s="742"/>
      <c r="AF35" s="742"/>
      <c r="AG35" s="743"/>
      <c r="AH35" s="742"/>
      <c r="AI35" s="742"/>
      <c r="AJ35" s="742"/>
      <c r="AK35" s="742"/>
      <c r="AL35" s="742"/>
      <c r="AM35" s="742"/>
      <c r="AN35" s="742"/>
      <c r="AO35" s="742"/>
    </row>
    <row r="36" spans="1:41">
      <c r="A36" s="324"/>
      <c r="B36" s="234"/>
      <c r="C36" s="234"/>
      <c r="D36" s="234"/>
      <c r="E36" s="234"/>
      <c r="F36" s="235"/>
      <c r="G36" s="235"/>
      <c r="H36" s="235"/>
      <c r="I36" s="235"/>
      <c r="J36" s="235"/>
      <c r="K36" s="235"/>
      <c r="L36" s="235"/>
      <c r="M36" s="477"/>
      <c r="N36" s="376"/>
      <c r="O36" s="376"/>
      <c r="P36" s="376"/>
      <c r="Q36" s="376"/>
      <c r="R36" s="266"/>
      <c r="S36" s="266"/>
      <c r="T36" s="266"/>
      <c r="U36" s="266"/>
      <c r="V36" s="266"/>
      <c r="W36" s="266"/>
      <c r="X36" s="266"/>
      <c r="AA36" s="479"/>
      <c r="AD36" s="479"/>
      <c r="AG36" s="479"/>
    </row>
    <row r="37" spans="1:41" ht="8.25" customHeight="1">
      <c r="A37" s="324"/>
      <c r="B37" s="852" t="s">
        <v>336</v>
      </c>
      <c r="C37" s="852"/>
      <c r="D37" s="852"/>
      <c r="E37" s="852"/>
      <c r="F37" s="852"/>
      <c r="G37" s="852"/>
      <c r="H37" s="852"/>
      <c r="I37" s="852"/>
      <c r="J37" s="852"/>
      <c r="K37" s="852"/>
      <c r="L37" s="852"/>
      <c r="M37" s="477"/>
      <c r="N37" s="490"/>
      <c r="O37" s="490"/>
      <c r="P37" s="490"/>
      <c r="Q37" s="490"/>
      <c r="R37" s="490"/>
      <c r="S37" s="490"/>
      <c r="T37" s="490"/>
      <c r="U37" s="490"/>
      <c r="V37" s="490"/>
      <c r="W37" s="490"/>
      <c r="X37" s="490"/>
      <c r="AA37" s="479"/>
      <c r="AD37" s="479"/>
      <c r="AG37" s="479"/>
    </row>
    <row r="38" spans="1:41">
      <c r="A38" s="324"/>
      <c r="B38" s="234"/>
      <c r="C38" s="234"/>
      <c r="D38" s="234"/>
      <c r="E38" s="234"/>
      <c r="F38" s="235"/>
      <c r="G38" s="235"/>
      <c r="H38" s="235"/>
      <c r="I38" s="235"/>
      <c r="J38" s="235"/>
      <c r="K38" s="235"/>
      <c r="L38" s="235"/>
      <c r="M38" s="477"/>
      <c r="N38" s="376"/>
      <c r="O38" s="376"/>
      <c r="P38" s="376"/>
      <c r="Q38" s="376"/>
      <c r="R38" s="266"/>
      <c r="S38" s="266"/>
      <c r="T38" s="266"/>
      <c r="U38" s="266"/>
      <c r="V38" s="266"/>
      <c r="W38" s="266"/>
      <c r="X38" s="266"/>
      <c r="AA38" s="479"/>
      <c r="AD38" s="479"/>
      <c r="AG38" s="479"/>
    </row>
    <row r="39" spans="1:41">
      <c r="A39" s="324" t="s">
        <v>372</v>
      </c>
      <c r="B39" s="346">
        <v>5572</v>
      </c>
      <c r="C39" s="347">
        <v>18.213912133891213</v>
      </c>
      <c r="D39" s="347">
        <v>-11.330362826225334</v>
      </c>
      <c r="E39" s="346"/>
      <c r="F39" s="348">
        <v>8762</v>
      </c>
      <c r="G39" s="347">
        <v>21.949997494864473</v>
      </c>
      <c r="H39" s="347">
        <v>-19.04277926637716</v>
      </c>
      <c r="I39" s="348"/>
      <c r="J39" s="348">
        <v>14286</v>
      </c>
      <c r="K39" s="347">
        <v>19.816345780391721</v>
      </c>
      <c r="L39" s="347">
        <v>-17.48397158204817</v>
      </c>
      <c r="M39" s="477"/>
      <c r="N39" s="488"/>
      <c r="O39" s="478"/>
      <c r="P39" s="493"/>
      <c r="Q39" s="242"/>
      <c r="R39" s="488"/>
      <c r="S39" s="478"/>
      <c r="T39" s="493"/>
      <c r="U39" s="227"/>
      <c r="V39" s="488"/>
      <c r="W39" s="478"/>
      <c r="X39" s="493"/>
      <c r="AA39" s="479"/>
      <c r="AD39" s="479"/>
      <c r="AG39" s="479"/>
    </row>
    <row r="40" spans="1:41">
      <c r="A40" s="324" t="s">
        <v>373</v>
      </c>
      <c r="B40" s="346">
        <v>11733</v>
      </c>
      <c r="C40" s="347">
        <v>38.35316422594142</v>
      </c>
      <c r="D40" s="347">
        <v>-0.96226892884274506</v>
      </c>
      <c r="E40" s="346"/>
      <c r="F40" s="348">
        <v>14129</v>
      </c>
      <c r="G40" s="347">
        <v>35.395059872739118</v>
      </c>
      <c r="H40" s="347">
        <v>-7.8643625692859471</v>
      </c>
      <c r="I40" s="348"/>
      <c r="J40" s="348">
        <v>25661</v>
      </c>
      <c r="K40" s="347">
        <v>35.594795539033456</v>
      </c>
      <c r="L40" s="347">
        <v>-7.1968464070015541</v>
      </c>
      <c r="M40" s="477"/>
      <c r="N40" s="488"/>
      <c r="O40" s="478"/>
      <c r="P40" s="493"/>
      <c r="Q40" s="242"/>
      <c r="R40" s="488"/>
      <c r="S40" s="478"/>
      <c r="T40" s="493"/>
      <c r="U40" s="227"/>
      <c r="V40" s="488"/>
      <c r="W40" s="478"/>
      <c r="X40" s="493"/>
      <c r="AA40" s="479"/>
      <c r="AD40" s="479"/>
      <c r="AG40" s="479"/>
    </row>
    <row r="41" spans="1:41">
      <c r="A41" s="324" t="s">
        <v>374</v>
      </c>
      <c r="B41" s="346">
        <v>13287</v>
      </c>
      <c r="C41" s="347">
        <v>43.432923640167367</v>
      </c>
      <c r="D41" s="347">
        <v>-3.0782697497994018</v>
      </c>
      <c r="E41" s="346"/>
      <c r="F41" s="348">
        <v>17027</v>
      </c>
      <c r="G41" s="347">
        <v>42.654942632396413</v>
      </c>
      <c r="H41" s="347">
        <v>-16.815672480336119</v>
      </c>
      <c r="I41" s="348"/>
      <c r="J41" s="348">
        <v>32145</v>
      </c>
      <c r="K41" s="347">
        <v>44.588858680574823</v>
      </c>
      <c r="L41" s="347">
        <v>-9.4507042253521121</v>
      </c>
      <c r="M41" s="477"/>
      <c r="N41" s="488"/>
      <c r="O41" s="478"/>
      <c r="P41" s="493"/>
      <c r="Q41" s="242"/>
      <c r="R41" s="488"/>
      <c r="S41" s="478"/>
      <c r="T41" s="493"/>
      <c r="U41" s="227"/>
      <c r="V41" s="488"/>
      <c r="W41" s="478"/>
      <c r="X41" s="493"/>
      <c r="AA41" s="479"/>
      <c r="AD41" s="479"/>
      <c r="AG41" s="479"/>
    </row>
    <row r="42" spans="1:41" s="741" customFormat="1">
      <c r="A42" s="353" t="s">
        <v>0</v>
      </c>
      <c r="B42" s="354">
        <v>30592</v>
      </c>
      <c r="C42" s="355">
        <v>100</v>
      </c>
      <c r="D42" s="355">
        <v>-3.9195979899497488</v>
      </c>
      <c r="E42" s="354"/>
      <c r="F42" s="354">
        <v>39918</v>
      </c>
      <c r="G42" s="355">
        <v>100</v>
      </c>
      <c r="H42" s="355">
        <v>-14.388658931520364</v>
      </c>
      <c r="I42" s="354"/>
      <c r="J42" s="354">
        <v>72092</v>
      </c>
      <c r="K42" s="355">
        <v>100</v>
      </c>
      <c r="L42" s="355">
        <v>-10.404653012527341</v>
      </c>
      <c r="M42" s="370"/>
      <c r="N42" s="484"/>
      <c r="O42" s="485"/>
      <c r="P42" s="494"/>
      <c r="Q42" s="371"/>
      <c r="R42" s="484"/>
      <c r="S42" s="485"/>
      <c r="T42" s="494"/>
      <c r="U42" s="371"/>
      <c r="V42" s="484"/>
      <c r="W42" s="485"/>
      <c r="X42" s="494"/>
      <c r="Y42" s="742"/>
      <c r="Z42" s="742"/>
      <c r="AA42" s="743"/>
      <c r="AB42" s="742"/>
      <c r="AC42" s="742"/>
      <c r="AD42" s="743"/>
      <c r="AE42" s="742"/>
      <c r="AF42" s="742"/>
      <c r="AG42" s="743"/>
      <c r="AH42" s="742"/>
      <c r="AI42" s="742"/>
      <c r="AJ42" s="742"/>
      <c r="AK42" s="742"/>
      <c r="AL42" s="742"/>
      <c r="AM42" s="742"/>
      <c r="AN42" s="742"/>
      <c r="AO42" s="742"/>
    </row>
    <row r="43" spans="1:41">
      <c r="A43" s="324"/>
      <c r="B43" s="234"/>
      <c r="C43" s="234"/>
      <c r="D43" s="234"/>
      <c r="E43" s="234"/>
      <c r="F43" s="235"/>
      <c r="G43" s="235"/>
      <c r="H43" s="235"/>
      <c r="I43" s="235"/>
      <c r="J43" s="235"/>
      <c r="K43" s="235"/>
      <c r="L43" s="235"/>
      <c r="M43" s="477"/>
      <c r="N43" s="376"/>
      <c r="O43" s="376"/>
      <c r="P43" s="376"/>
      <c r="Q43" s="376"/>
      <c r="R43" s="266"/>
      <c r="S43" s="266"/>
      <c r="T43" s="266"/>
      <c r="U43" s="266"/>
      <c r="V43" s="266"/>
      <c r="W43" s="266"/>
      <c r="X43" s="266"/>
      <c r="AA43" s="479"/>
      <c r="AD43" s="479"/>
      <c r="AG43" s="479"/>
    </row>
    <row r="44" spans="1:41" ht="8.25" customHeight="1">
      <c r="A44" s="324"/>
      <c r="B44" s="852" t="s">
        <v>375</v>
      </c>
      <c r="C44" s="852"/>
      <c r="D44" s="852"/>
      <c r="E44" s="852"/>
      <c r="F44" s="852"/>
      <c r="G44" s="852"/>
      <c r="H44" s="852"/>
      <c r="I44" s="852"/>
      <c r="J44" s="852"/>
      <c r="K44" s="852"/>
      <c r="L44" s="852"/>
      <c r="M44" s="477"/>
      <c r="N44" s="490"/>
      <c r="O44" s="490"/>
      <c r="P44" s="490"/>
      <c r="Q44" s="490"/>
      <c r="R44" s="490"/>
      <c r="S44" s="490"/>
      <c r="T44" s="490"/>
      <c r="U44" s="490"/>
      <c r="V44" s="490"/>
      <c r="W44" s="490"/>
      <c r="X44" s="490"/>
      <c r="AA44" s="479"/>
      <c r="AD44" s="479"/>
      <c r="AG44" s="479"/>
    </row>
    <row r="45" spans="1:41">
      <c r="A45" s="324"/>
      <c r="B45" s="234"/>
      <c r="C45" s="234"/>
      <c r="D45" s="234"/>
      <c r="E45" s="234"/>
      <c r="F45" s="235"/>
      <c r="G45" s="235"/>
      <c r="H45" s="235"/>
      <c r="I45" s="235"/>
      <c r="J45" s="235"/>
      <c r="K45" s="235"/>
      <c r="L45" s="235"/>
      <c r="M45" s="477"/>
      <c r="N45" s="376"/>
      <c r="O45" s="376"/>
      <c r="P45" s="376"/>
      <c r="Q45" s="376"/>
      <c r="R45" s="266"/>
      <c r="S45" s="266"/>
      <c r="T45" s="266"/>
      <c r="U45" s="266"/>
      <c r="V45" s="266"/>
      <c r="W45" s="266"/>
      <c r="X45" s="266"/>
      <c r="AA45" s="479"/>
      <c r="AD45" s="479"/>
      <c r="AG45" s="479"/>
    </row>
    <row r="46" spans="1:41" s="737" customFormat="1" ht="19.5">
      <c r="A46" s="360" t="s">
        <v>376</v>
      </c>
      <c r="B46" s="361">
        <v>2038</v>
      </c>
      <c r="C46" s="740">
        <v>24.679099055461371</v>
      </c>
      <c r="D46" s="740">
        <v>54.043839758125465</v>
      </c>
      <c r="E46" s="361"/>
      <c r="F46" s="363">
        <v>1998</v>
      </c>
      <c r="G46" s="740">
        <v>24.666666666666668</v>
      </c>
      <c r="H46" s="740">
        <v>54.883720930232563</v>
      </c>
      <c r="I46" s="363"/>
      <c r="J46" s="363">
        <v>1179</v>
      </c>
      <c r="K46" s="740">
        <v>23.674698795180724</v>
      </c>
      <c r="L46" s="740">
        <v>48.863636363636367</v>
      </c>
      <c r="M46" s="491"/>
      <c r="N46" s="361"/>
      <c r="O46" s="362"/>
      <c r="P46" s="493"/>
      <c r="Q46" s="472"/>
      <c r="R46" s="325"/>
      <c r="S46" s="362"/>
      <c r="T46" s="493"/>
      <c r="U46" s="325"/>
      <c r="V46" s="325"/>
      <c r="W46" s="362"/>
      <c r="X46" s="326"/>
      <c r="Y46" s="738"/>
      <c r="Z46" s="738"/>
      <c r="AA46" s="739"/>
      <c r="AB46" s="738"/>
      <c r="AC46" s="738"/>
      <c r="AD46" s="739"/>
      <c r="AE46" s="738"/>
      <c r="AF46" s="738"/>
      <c r="AG46" s="739"/>
      <c r="AH46" s="738"/>
      <c r="AI46" s="738"/>
      <c r="AJ46" s="738"/>
      <c r="AK46" s="738"/>
      <c r="AL46" s="738"/>
      <c r="AM46" s="738"/>
      <c r="AN46" s="738"/>
      <c r="AO46" s="738"/>
    </row>
    <row r="47" spans="1:41">
      <c r="A47" s="324" t="s">
        <v>475</v>
      </c>
      <c r="B47" s="346">
        <v>6220</v>
      </c>
      <c r="C47" s="347">
        <v>75.320900944538636</v>
      </c>
      <c r="D47" s="347">
        <v>-4.4693595453847337</v>
      </c>
      <c r="E47" s="366"/>
      <c r="F47" s="366">
        <v>6102</v>
      </c>
      <c r="G47" s="347">
        <v>75.333333333333329</v>
      </c>
      <c r="H47" s="347">
        <v>-7.1232876712328768</v>
      </c>
      <c r="I47" s="367"/>
      <c r="J47" s="366">
        <v>3801</v>
      </c>
      <c r="K47" s="347">
        <v>76.325301204819283</v>
      </c>
      <c r="L47" s="347">
        <v>12.156978459722632</v>
      </c>
      <c r="M47" s="477"/>
      <c r="N47" s="481"/>
      <c r="O47" s="362"/>
      <c r="P47" s="493"/>
      <c r="Q47" s="242"/>
      <c r="R47" s="481"/>
      <c r="S47" s="362"/>
      <c r="T47" s="493"/>
      <c r="U47" s="495"/>
      <c r="V47" s="481"/>
      <c r="W47" s="362"/>
      <c r="X47" s="478"/>
      <c r="AA47" s="479"/>
      <c r="AD47" s="479"/>
      <c r="AG47" s="479"/>
    </row>
    <row r="48" spans="1:41" s="728" customFormat="1">
      <c r="A48" s="736" t="s">
        <v>0</v>
      </c>
      <c r="B48" s="735">
        <v>8258</v>
      </c>
      <c r="C48" s="734">
        <v>100</v>
      </c>
      <c r="D48" s="734">
        <v>5.4123053357161091</v>
      </c>
      <c r="E48" s="368"/>
      <c r="F48" s="735">
        <v>8100</v>
      </c>
      <c r="G48" s="734">
        <v>100</v>
      </c>
      <c r="H48" s="734">
        <v>3.0534351145038165</v>
      </c>
      <c r="I48" s="368"/>
      <c r="J48" s="735">
        <v>4980</v>
      </c>
      <c r="K48" s="734">
        <v>100</v>
      </c>
      <c r="L48" s="734">
        <v>19.110260703181055</v>
      </c>
      <c r="M48" s="733"/>
      <c r="N48" s="732"/>
      <c r="O48" s="473"/>
      <c r="P48" s="494"/>
      <c r="Q48" s="732"/>
      <c r="R48" s="496"/>
      <c r="S48" s="473"/>
      <c r="T48" s="494"/>
      <c r="U48" s="496"/>
      <c r="V48" s="496"/>
      <c r="W48" s="473"/>
      <c r="X48" s="497"/>
      <c r="Y48" s="729"/>
      <c r="Z48" s="729"/>
      <c r="AA48" s="730"/>
      <c r="AB48" s="729"/>
      <c r="AC48" s="729"/>
      <c r="AD48" s="730"/>
      <c r="AE48" s="729"/>
      <c r="AF48" s="729"/>
      <c r="AG48" s="730"/>
      <c r="AH48" s="729"/>
      <c r="AI48" s="729"/>
      <c r="AJ48" s="729"/>
      <c r="AK48" s="729"/>
      <c r="AL48" s="729"/>
      <c r="AM48" s="729"/>
      <c r="AN48" s="729"/>
      <c r="AO48" s="729"/>
    </row>
    <row r="49" spans="1:41">
      <c r="A49" s="353"/>
      <c r="B49" s="354"/>
      <c r="C49" s="354"/>
      <c r="D49" s="362"/>
      <c r="E49" s="354"/>
      <c r="F49" s="354"/>
      <c r="G49" s="355"/>
      <c r="H49" s="369" t="s">
        <v>394</v>
      </c>
      <c r="I49" s="354"/>
      <c r="J49" s="354"/>
      <c r="K49" s="355"/>
      <c r="L49" s="369"/>
      <c r="M49" s="370"/>
      <c r="N49" s="484"/>
      <c r="O49" s="484"/>
      <c r="P49" s="362"/>
      <c r="Q49" s="484"/>
      <c r="R49" s="484"/>
      <c r="S49" s="485"/>
      <c r="T49" s="326"/>
      <c r="U49" s="484"/>
      <c r="V49" s="484"/>
      <c r="W49" s="484"/>
      <c r="X49" s="326"/>
      <c r="AA49" s="479"/>
      <c r="AD49" s="479"/>
      <c r="AG49" s="479"/>
    </row>
    <row r="50" spans="1:41">
      <c r="A50" s="300" t="s">
        <v>476</v>
      </c>
      <c r="B50" s="242">
        <v>112255</v>
      </c>
      <c r="C50" s="347">
        <v>91.553775762370421</v>
      </c>
      <c r="D50" s="347">
        <v>8.6899690162664598</v>
      </c>
      <c r="E50" s="242"/>
      <c r="F50" s="242">
        <v>136738</v>
      </c>
      <c r="G50" s="347">
        <v>94.407544981289448</v>
      </c>
      <c r="H50" s="347">
        <v>16.38465204957102</v>
      </c>
      <c r="I50" s="242"/>
      <c r="J50" s="242">
        <v>264387</v>
      </c>
      <c r="K50" s="347">
        <v>98.151221196360353</v>
      </c>
      <c r="L50" s="347">
        <v>-4.5175806078816594</v>
      </c>
      <c r="M50" s="300"/>
      <c r="N50" s="242"/>
      <c r="O50" s="474"/>
      <c r="P50" s="493"/>
      <c r="Q50" s="242"/>
      <c r="R50" s="242"/>
      <c r="S50" s="474"/>
      <c r="T50" s="474"/>
      <c r="U50" s="242"/>
      <c r="V50" s="242"/>
      <c r="W50" s="474"/>
      <c r="X50" s="493"/>
      <c r="AA50" s="479"/>
      <c r="AD50" s="479"/>
      <c r="AG50" s="479"/>
    </row>
    <row r="51" spans="1:41">
      <c r="A51" s="300" t="s">
        <v>477</v>
      </c>
      <c r="B51" s="242">
        <v>10356</v>
      </c>
      <c r="C51" s="347">
        <v>8.4462242376295773</v>
      </c>
      <c r="D51" s="347">
        <v>-57.041523209026423</v>
      </c>
      <c r="E51" s="242"/>
      <c r="F51" s="242">
        <v>8100</v>
      </c>
      <c r="G51" s="347">
        <v>5.5924550187105595</v>
      </c>
      <c r="H51" s="347">
        <v>-74.3492304769143</v>
      </c>
      <c r="I51" s="242"/>
      <c r="J51" s="242">
        <v>4980</v>
      </c>
      <c r="K51" s="347">
        <v>1.848778803639644</v>
      </c>
      <c r="L51" s="347">
        <v>-63.702623906705533</v>
      </c>
      <c r="M51" s="300"/>
      <c r="N51" s="242"/>
      <c r="O51" s="474"/>
      <c r="P51" s="493"/>
      <c r="Q51" s="242"/>
      <c r="R51" s="242"/>
      <c r="S51" s="474"/>
      <c r="T51" s="474"/>
      <c r="U51" s="242"/>
      <c r="V51" s="242"/>
      <c r="W51" s="474"/>
      <c r="X51" s="493"/>
      <c r="AA51" s="479"/>
      <c r="AD51" s="479"/>
      <c r="AG51" s="479"/>
    </row>
    <row r="52" spans="1:41" s="728" customFormat="1">
      <c r="A52" s="733" t="s">
        <v>320</v>
      </c>
      <c r="B52" s="732">
        <v>122611</v>
      </c>
      <c r="C52" s="734">
        <v>100</v>
      </c>
      <c r="D52" s="734">
        <v>-3.749205177922394</v>
      </c>
      <c r="E52" s="732"/>
      <c r="F52" s="732">
        <v>144838</v>
      </c>
      <c r="G52" s="734">
        <v>100</v>
      </c>
      <c r="H52" s="734">
        <v>-2.8363275327707194</v>
      </c>
      <c r="I52" s="732"/>
      <c r="J52" s="732">
        <v>269367</v>
      </c>
      <c r="K52" s="734">
        <v>100</v>
      </c>
      <c r="L52" s="734">
        <v>-7.3117102981253606</v>
      </c>
      <c r="M52" s="733"/>
      <c r="N52" s="732"/>
      <c r="O52" s="731"/>
      <c r="P52" s="494"/>
      <c r="Q52" s="732"/>
      <c r="R52" s="732"/>
      <c r="S52" s="731"/>
      <c r="T52" s="731"/>
      <c r="U52" s="732"/>
      <c r="V52" s="732"/>
      <c r="W52" s="731"/>
      <c r="X52" s="494"/>
      <c r="Y52" s="729"/>
      <c r="Z52" s="729"/>
      <c r="AA52" s="730"/>
      <c r="AB52" s="729"/>
      <c r="AC52" s="729"/>
      <c r="AD52" s="730"/>
      <c r="AE52" s="729"/>
      <c r="AF52" s="729"/>
      <c r="AG52" s="730"/>
      <c r="AH52" s="729"/>
      <c r="AI52" s="729"/>
      <c r="AJ52" s="729"/>
      <c r="AK52" s="729"/>
      <c r="AL52" s="729"/>
      <c r="AM52" s="729"/>
      <c r="AN52" s="729"/>
      <c r="AO52" s="729"/>
    </row>
    <row r="53" spans="1:41">
      <c r="A53" s="211"/>
      <c r="B53" s="727"/>
      <c r="C53" s="211"/>
      <c r="D53" s="211"/>
      <c r="E53" s="211"/>
      <c r="F53" s="727"/>
      <c r="G53" s="280"/>
      <c r="H53" s="280"/>
      <c r="I53" s="280"/>
      <c r="J53" s="727"/>
      <c r="K53" s="280"/>
      <c r="L53" s="280"/>
      <c r="N53" s="498"/>
      <c r="O53" s="498"/>
      <c r="P53" s="498"/>
      <c r="Q53" s="498"/>
      <c r="R53" s="498"/>
      <c r="S53" s="498"/>
      <c r="T53" s="498"/>
      <c r="U53" s="498"/>
      <c r="V53" s="498"/>
      <c r="W53" s="498"/>
      <c r="X53" s="498"/>
      <c r="AD53" s="479"/>
      <c r="AG53" s="479"/>
    </row>
    <row r="54" spans="1:41">
      <c r="A54" s="240"/>
      <c r="B54" s="240"/>
      <c r="C54" s="240"/>
      <c r="D54" s="240"/>
      <c r="E54" s="240"/>
      <c r="F54" s="266"/>
      <c r="G54" s="266"/>
      <c r="H54" s="266"/>
      <c r="I54" s="266"/>
      <c r="J54" s="266"/>
      <c r="K54" s="266"/>
      <c r="L54" s="266"/>
    </row>
    <row r="55" spans="1:41">
      <c r="A55" s="821" t="s">
        <v>632</v>
      </c>
      <c r="B55" s="821"/>
      <c r="C55" s="821"/>
      <c r="D55" s="821"/>
      <c r="E55" s="821"/>
      <c r="F55" s="821"/>
      <c r="G55" s="821"/>
      <c r="H55" s="821"/>
      <c r="I55" s="821"/>
      <c r="J55" s="821"/>
      <c r="K55" s="372"/>
      <c r="L55" s="667"/>
    </row>
    <row r="56" spans="1:41" ht="19.5" customHeight="1">
      <c r="A56" s="821" t="s">
        <v>467</v>
      </c>
      <c r="B56" s="821"/>
      <c r="C56" s="821"/>
      <c r="D56" s="821"/>
      <c r="E56" s="821"/>
      <c r="F56" s="821"/>
      <c r="G56" s="821"/>
      <c r="H56" s="821"/>
      <c r="I56" s="821"/>
      <c r="J56" s="821"/>
      <c r="K56" s="821"/>
      <c r="L56" s="821"/>
      <c r="N56" s="498"/>
    </row>
    <row r="57" spans="1:41" ht="36.75" customHeight="1">
      <c r="A57" s="821" t="s">
        <v>468</v>
      </c>
      <c r="B57" s="821"/>
      <c r="C57" s="821"/>
      <c r="D57" s="821"/>
      <c r="E57" s="821"/>
      <c r="F57" s="821"/>
      <c r="G57" s="821"/>
      <c r="H57" s="821"/>
      <c r="I57" s="821"/>
      <c r="J57" s="821"/>
      <c r="K57" s="821"/>
      <c r="L57" s="821"/>
    </row>
    <row r="58" spans="1:41" ht="29.25" customHeight="1">
      <c r="A58" s="821" t="s">
        <v>469</v>
      </c>
      <c r="B58" s="821"/>
      <c r="C58" s="821"/>
      <c r="D58" s="821"/>
      <c r="E58" s="821"/>
      <c r="F58" s="821"/>
      <c r="G58" s="821"/>
      <c r="H58" s="821"/>
      <c r="I58" s="821"/>
      <c r="J58" s="821"/>
      <c r="K58" s="821"/>
      <c r="L58" s="821"/>
    </row>
    <row r="59" spans="1:41" ht="12" customHeight="1">
      <c r="A59" s="821" t="s">
        <v>471</v>
      </c>
      <c r="B59" s="821"/>
      <c r="C59" s="821"/>
      <c r="D59" s="821"/>
      <c r="E59" s="821"/>
      <c r="F59" s="821"/>
      <c r="G59" s="821"/>
      <c r="H59" s="821"/>
      <c r="I59" s="821"/>
      <c r="J59" s="821"/>
      <c r="K59" s="821"/>
      <c r="L59" s="821"/>
    </row>
    <row r="60" spans="1:41" ht="27" customHeight="1">
      <c r="A60" s="851" t="s">
        <v>472</v>
      </c>
      <c r="B60" s="851"/>
      <c r="C60" s="851"/>
      <c r="D60" s="851"/>
      <c r="E60" s="851"/>
      <c r="F60" s="851"/>
      <c r="G60" s="851"/>
      <c r="H60" s="851"/>
      <c r="I60" s="851"/>
      <c r="J60" s="851"/>
      <c r="K60" s="851"/>
      <c r="L60" s="851"/>
    </row>
    <row r="61" spans="1:41" ht="21" customHeight="1">
      <c r="A61" s="821" t="s">
        <v>473</v>
      </c>
      <c r="B61" s="821"/>
      <c r="C61" s="821"/>
      <c r="D61" s="821"/>
      <c r="E61" s="821"/>
      <c r="F61" s="821"/>
      <c r="G61" s="821"/>
      <c r="H61" s="821"/>
      <c r="I61" s="821"/>
      <c r="J61" s="821"/>
      <c r="K61" s="821"/>
      <c r="L61" s="821"/>
      <c r="N61" s="498"/>
      <c r="O61" s="498"/>
      <c r="P61" s="498"/>
      <c r="Q61" s="498"/>
      <c r="R61" s="498"/>
      <c r="S61" s="498"/>
      <c r="T61" s="498"/>
      <c r="U61" s="498"/>
      <c r="V61" s="498"/>
      <c r="W61" s="498"/>
      <c r="X61" s="498"/>
    </row>
    <row r="62" spans="1:41" ht="19.5" customHeight="1">
      <c r="A62" s="821" t="s">
        <v>474</v>
      </c>
      <c r="B62" s="821"/>
      <c r="C62" s="821"/>
      <c r="D62" s="821"/>
      <c r="E62" s="821"/>
      <c r="F62" s="821"/>
      <c r="G62" s="821"/>
      <c r="H62" s="821"/>
      <c r="I62" s="821"/>
      <c r="J62" s="821"/>
      <c r="K62" s="821"/>
      <c r="L62" s="821"/>
    </row>
    <row r="63" spans="1:41">
      <c r="N63" s="498"/>
      <c r="O63" s="498"/>
      <c r="P63" s="498"/>
      <c r="Q63" s="498"/>
      <c r="R63" s="498"/>
      <c r="S63" s="498"/>
      <c r="T63" s="498"/>
      <c r="U63" s="498"/>
      <c r="V63" s="498"/>
      <c r="W63" s="498"/>
      <c r="X63" s="498"/>
    </row>
    <row r="64" spans="1:41" ht="25.5" customHeight="1">
      <c r="A64" s="851"/>
      <c r="B64" s="851"/>
      <c r="C64" s="851"/>
      <c r="D64" s="851"/>
      <c r="E64" s="851"/>
      <c r="F64" s="851"/>
      <c r="G64" s="851"/>
      <c r="H64" s="851"/>
      <c r="I64" s="851"/>
      <c r="J64" s="851"/>
      <c r="K64" s="851"/>
      <c r="L64" s="851"/>
    </row>
  </sheetData>
  <mergeCells count="22">
    <mergeCell ref="R8:T8"/>
    <mergeCell ref="V8:X8"/>
    <mergeCell ref="A8:A9"/>
    <mergeCell ref="B8:D8"/>
    <mergeCell ref="F8:H8"/>
    <mergeCell ref="J8:L8"/>
    <mergeCell ref="N8:P8"/>
    <mergeCell ref="B11:L11"/>
    <mergeCell ref="A60:L60"/>
    <mergeCell ref="B22:L22"/>
    <mergeCell ref="B29:L29"/>
    <mergeCell ref="B37:L37"/>
    <mergeCell ref="B14:L14"/>
    <mergeCell ref="A61:L61"/>
    <mergeCell ref="A62:L62"/>
    <mergeCell ref="A64:L64"/>
    <mergeCell ref="A59:L59"/>
    <mergeCell ref="B44:L44"/>
    <mergeCell ref="A55:J55"/>
    <mergeCell ref="A56:L56"/>
    <mergeCell ref="A57:L57"/>
    <mergeCell ref="A58:L5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99"/>
  <sheetViews>
    <sheetView workbookViewId="0">
      <selection activeCell="A4" sqref="A4"/>
    </sheetView>
  </sheetViews>
  <sheetFormatPr defaultColWidth="8.81640625" defaultRowHeight="14.5"/>
  <cols>
    <col min="1" max="1" width="17.26953125" customWidth="1"/>
    <col min="2" max="2" width="8" customWidth="1"/>
    <col min="4" max="4" width="0.81640625" customWidth="1"/>
    <col min="5" max="6" width="8.81640625" style="292"/>
    <col min="7" max="7" width="0.81640625" style="292" customWidth="1"/>
    <col min="8" max="8" width="8.26953125" style="292" customWidth="1"/>
    <col min="9" max="9" width="7.453125" style="292" customWidth="1"/>
    <col min="10" max="10" width="0.81640625" style="292" customWidth="1"/>
    <col min="11" max="11" width="8.81640625" style="292"/>
    <col min="12" max="12" width="8.81640625" style="292" customWidth="1"/>
  </cols>
  <sheetData>
    <row r="1" spans="1:15" ht="12" customHeight="1"/>
    <row r="2" spans="1:15" ht="12" customHeight="1"/>
    <row r="3" spans="1:15" ht="12" customHeight="1"/>
    <row r="4" spans="1:15" s="206" customFormat="1" ht="12" customHeight="1">
      <c r="A4" s="207" t="s">
        <v>377</v>
      </c>
      <c r="B4" s="205"/>
      <c r="C4" s="205"/>
      <c r="D4" s="205"/>
      <c r="E4" s="205"/>
      <c r="F4" s="205"/>
      <c r="G4" s="205"/>
      <c r="H4" s="205"/>
      <c r="I4" s="205"/>
      <c r="J4" s="205"/>
      <c r="K4" s="205"/>
      <c r="L4" s="205"/>
    </row>
    <row r="5" spans="1:15" s="206" customFormat="1" ht="12" customHeight="1">
      <c r="A5" s="341" t="s">
        <v>532</v>
      </c>
      <c r="E5" s="205"/>
      <c r="F5" s="205"/>
      <c r="G5" s="205"/>
      <c r="H5" s="205"/>
      <c r="I5" s="205"/>
      <c r="J5" s="205"/>
      <c r="K5" s="205"/>
      <c r="L5" s="205"/>
    </row>
    <row r="6" spans="1:15" s="206" customFormat="1" ht="12" customHeight="1">
      <c r="A6" s="206" t="s">
        <v>552</v>
      </c>
      <c r="E6" s="205"/>
      <c r="F6" s="205"/>
      <c r="G6" s="205"/>
      <c r="H6" s="205"/>
      <c r="I6" s="205"/>
      <c r="J6" s="205"/>
      <c r="K6" s="205"/>
      <c r="L6" s="205"/>
    </row>
    <row r="7" spans="1:15" s="210" customFormat="1" ht="6" customHeight="1">
      <c r="A7" s="237"/>
      <c r="D7" s="211"/>
      <c r="G7" s="211"/>
      <c r="J7" s="211"/>
      <c r="K7" s="805"/>
      <c r="L7" s="805"/>
    </row>
    <row r="8" spans="1:15" s="210" customFormat="1" ht="12" customHeight="1">
      <c r="A8" s="825" t="s">
        <v>2</v>
      </c>
      <c r="B8" s="827" t="s">
        <v>378</v>
      </c>
      <c r="C8" s="827"/>
      <c r="D8" s="373"/>
      <c r="E8" s="827" t="s">
        <v>379</v>
      </c>
      <c r="F8" s="827"/>
      <c r="G8" s="373"/>
      <c r="H8" s="827" t="s">
        <v>380</v>
      </c>
      <c r="I8" s="827"/>
      <c r="J8" s="373"/>
      <c r="K8" s="827" t="s">
        <v>0</v>
      </c>
      <c r="L8" s="827"/>
    </row>
    <row r="9" spans="1:15" s="210" customFormat="1" ht="30" customHeight="1">
      <c r="A9" s="826"/>
      <c r="B9" s="662" t="s">
        <v>303</v>
      </c>
      <c r="C9" s="662" t="s">
        <v>381</v>
      </c>
      <c r="D9" s="662"/>
      <c r="E9" s="682" t="s">
        <v>382</v>
      </c>
      <c r="F9" s="682" t="s">
        <v>381</v>
      </c>
      <c r="G9" s="682"/>
      <c r="H9" s="682" t="s">
        <v>303</v>
      </c>
      <c r="I9" s="682" t="s">
        <v>381</v>
      </c>
      <c r="J9" s="682"/>
      <c r="K9" s="682" t="s">
        <v>382</v>
      </c>
      <c r="L9" s="682" t="s">
        <v>381</v>
      </c>
    </row>
    <row r="10" spans="1:15" s="210" customFormat="1" ht="3" customHeight="1">
      <c r="A10" s="235"/>
      <c r="B10" s="374"/>
      <c r="C10" s="374"/>
      <c r="D10" s="374"/>
      <c r="E10" s="374"/>
      <c r="F10" s="374"/>
      <c r="G10" s="374"/>
      <c r="H10" s="374"/>
      <c r="I10" s="374"/>
      <c r="J10" s="374"/>
      <c r="K10" s="266"/>
      <c r="L10" s="266"/>
    </row>
    <row r="11" spans="1:15" s="210" customFormat="1" ht="10" customHeight="1">
      <c r="A11" s="218">
        <v>2015</v>
      </c>
      <c r="B11" s="221">
        <v>607588</v>
      </c>
      <c r="C11" s="221">
        <v>789893</v>
      </c>
      <c r="D11" s="221"/>
      <c r="E11" s="221">
        <v>29975</v>
      </c>
      <c r="F11" s="221">
        <v>58928</v>
      </c>
      <c r="G11" s="221"/>
      <c r="H11" s="221">
        <v>135227</v>
      </c>
      <c r="I11" s="221">
        <v>536515</v>
      </c>
      <c r="J11" s="221"/>
      <c r="K11" s="221">
        <v>772790</v>
      </c>
      <c r="L11" s="221">
        <v>1385336</v>
      </c>
    </row>
    <row r="12" spans="1:15" s="210" customFormat="1" ht="10" customHeight="1">
      <c r="A12" s="218">
        <v>2016</v>
      </c>
      <c r="B12" s="221">
        <v>471240</v>
      </c>
      <c r="C12" s="221">
        <v>619996</v>
      </c>
      <c r="E12" s="221">
        <v>22468</v>
      </c>
      <c r="F12" s="221">
        <v>41022</v>
      </c>
      <c r="H12" s="221">
        <v>108991</v>
      </c>
      <c r="I12" s="221">
        <v>403496</v>
      </c>
      <c r="K12" s="221">
        <v>602699</v>
      </c>
      <c r="L12" s="221">
        <v>1064515</v>
      </c>
    </row>
    <row r="13" spans="1:15" s="210" customFormat="1" ht="10" customHeight="1">
      <c r="A13" s="218">
        <v>2017</v>
      </c>
      <c r="B13" s="221">
        <v>420827</v>
      </c>
      <c r="C13" s="221">
        <v>477897</v>
      </c>
      <c r="D13" s="221"/>
      <c r="E13" s="221">
        <v>19288</v>
      </c>
      <c r="F13" s="221">
        <v>39449</v>
      </c>
      <c r="G13" s="221"/>
      <c r="H13" s="221">
        <v>99442</v>
      </c>
      <c r="I13" s="221">
        <v>363942</v>
      </c>
      <c r="J13" s="221"/>
      <c r="K13" s="221">
        <v>539557</v>
      </c>
      <c r="L13" s="221">
        <v>881288</v>
      </c>
      <c r="N13" s="664"/>
      <c r="O13" s="221"/>
    </row>
    <row r="14" spans="1:15" s="210" customFormat="1" ht="10" customHeight="1">
      <c r="A14" s="218">
        <v>2018</v>
      </c>
      <c r="B14" s="221">
        <v>387638</v>
      </c>
      <c r="C14" s="221">
        <v>409051</v>
      </c>
      <c r="D14" s="221"/>
      <c r="E14" s="221">
        <v>18169</v>
      </c>
      <c r="F14" s="221">
        <v>34540.008395999997</v>
      </c>
      <c r="H14" s="221">
        <v>70510</v>
      </c>
      <c r="I14" s="221">
        <v>248547</v>
      </c>
      <c r="J14" s="221"/>
      <c r="K14" s="221">
        <f t="shared" ref="K14" si="0">SUM(B14,E14,H14)</f>
        <v>476317</v>
      </c>
      <c r="L14" s="221">
        <v>692138.00839600002</v>
      </c>
      <c r="M14" s="664"/>
    </row>
    <row r="15" spans="1:15" s="210" customFormat="1" ht="3" customHeight="1">
      <c r="A15" s="375"/>
      <c r="B15" s="348"/>
      <c r="C15" s="348"/>
      <c r="D15" s="348"/>
      <c r="E15" s="348"/>
      <c r="F15" s="348"/>
      <c r="G15" s="348"/>
      <c r="H15" s="348"/>
      <c r="I15" s="348"/>
      <c r="J15" s="348"/>
      <c r="K15" s="348"/>
      <c r="L15" s="348"/>
    </row>
    <row r="16" spans="1:15" s="210" customFormat="1" ht="10" customHeight="1">
      <c r="A16" s="240"/>
      <c r="C16" s="661"/>
      <c r="D16" s="661"/>
      <c r="E16" s="673"/>
      <c r="F16" s="673" t="s">
        <v>564</v>
      </c>
      <c r="G16" s="673"/>
      <c r="H16" s="673"/>
      <c r="I16" s="673"/>
      <c r="J16" s="673"/>
      <c r="K16" s="673"/>
      <c r="L16" s="673"/>
    </row>
    <row r="17" spans="1:12" s="210" customFormat="1" ht="3" customHeight="1">
      <c r="A17" s="376"/>
      <c r="D17" s="377"/>
      <c r="E17" s="377"/>
      <c r="F17" s="377"/>
      <c r="G17" s="377"/>
      <c r="J17" s="377"/>
      <c r="K17" s="377"/>
      <c r="L17" s="377"/>
    </row>
    <row r="18" spans="1:12" s="210" customFormat="1" ht="10" customHeight="1">
      <c r="A18" s="210" t="s">
        <v>3</v>
      </c>
      <c r="B18" s="221">
        <v>17978</v>
      </c>
      <c r="C18" s="221">
        <v>10509</v>
      </c>
      <c r="D18" s="221"/>
      <c r="E18" s="221">
        <v>555</v>
      </c>
      <c r="F18" s="221">
        <v>845</v>
      </c>
      <c r="G18" s="221"/>
      <c r="H18" s="221">
        <v>404</v>
      </c>
      <c r="I18" s="221">
        <v>1998</v>
      </c>
      <c r="J18" s="221"/>
      <c r="K18" s="221">
        <f>B18+E18+H18</f>
        <v>18937</v>
      </c>
      <c r="L18" s="221">
        <f>C18+F18+I18</f>
        <v>13352</v>
      </c>
    </row>
    <row r="19" spans="1:12" s="210" customFormat="1" ht="10" customHeight="1">
      <c r="A19" s="210" t="s">
        <v>100</v>
      </c>
      <c r="B19" s="221">
        <v>392</v>
      </c>
      <c r="C19" s="221">
        <v>210</v>
      </c>
      <c r="D19" s="221"/>
      <c r="E19" s="391" t="s">
        <v>189</v>
      </c>
      <c r="F19" s="391" t="s">
        <v>189</v>
      </c>
      <c r="G19" s="221"/>
      <c r="H19" s="391" t="s">
        <v>189</v>
      </c>
      <c r="I19" s="391" t="s">
        <v>189</v>
      </c>
      <c r="J19" s="221"/>
      <c r="K19" s="221">
        <v>392</v>
      </c>
      <c r="L19" s="221">
        <v>210</v>
      </c>
    </row>
    <row r="20" spans="1:12" s="210" customFormat="1" ht="10" customHeight="1">
      <c r="A20" s="210" t="s">
        <v>4</v>
      </c>
      <c r="B20" s="221">
        <v>6544</v>
      </c>
      <c r="C20" s="221">
        <v>3848</v>
      </c>
      <c r="D20" s="221"/>
      <c r="E20" s="221">
        <v>38</v>
      </c>
      <c r="F20" s="221">
        <v>20</v>
      </c>
      <c r="G20" s="221"/>
      <c r="H20" s="221">
        <v>274</v>
      </c>
      <c r="I20" s="221">
        <v>877</v>
      </c>
      <c r="J20" s="221"/>
      <c r="K20" s="221">
        <f t="shared" ref="K20:L45" si="1">B20+E20+H20</f>
        <v>6856</v>
      </c>
      <c r="L20" s="221">
        <f t="shared" si="1"/>
        <v>4745</v>
      </c>
    </row>
    <row r="21" spans="1:12" s="210" customFormat="1" ht="10" customHeight="1">
      <c r="A21" s="210" t="s">
        <v>5</v>
      </c>
      <c r="B21" s="221">
        <v>43459</v>
      </c>
      <c r="C21" s="221">
        <v>44414</v>
      </c>
      <c r="D21" s="221"/>
      <c r="E21" s="221">
        <v>940</v>
      </c>
      <c r="F21" s="221">
        <v>2093</v>
      </c>
      <c r="G21" s="221"/>
      <c r="H21" s="221">
        <v>22529</v>
      </c>
      <c r="I21" s="221">
        <v>66272</v>
      </c>
      <c r="J21" s="221"/>
      <c r="K21" s="221">
        <f t="shared" si="1"/>
        <v>66928</v>
      </c>
      <c r="L21" s="221">
        <f t="shared" si="1"/>
        <v>112779</v>
      </c>
    </row>
    <row r="22" spans="1:12" s="210" customFormat="1" ht="10" customHeight="1">
      <c r="A22" s="210" t="s">
        <v>6</v>
      </c>
      <c r="B22" s="221">
        <v>1424</v>
      </c>
      <c r="C22" s="221">
        <v>854</v>
      </c>
      <c r="D22" s="221"/>
      <c r="E22" s="221">
        <v>8</v>
      </c>
      <c r="F22" s="221">
        <v>13</v>
      </c>
      <c r="G22" s="221"/>
      <c r="H22" s="221">
        <v>19</v>
      </c>
      <c r="I22" s="221">
        <v>243</v>
      </c>
      <c r="J22" s="221"/>
      <c r="K22" s="221">
        <f t="shared" si="1"/>
        <v>1451</v>
      </c>
      <c r="L22" s="221">
        <f t="shared" si="1"/>
        <v>1110</v>
      </c>
    </row>
    <row r="23" spans="1:12" s="378" customFormat="1" ht="10" customHeight="1">
      <c r="A23" s="378" t="s">
        <v>7</v>
      </c>
      <c r="B23" s="221">
        <v>628</v>
      </c>
      <c r="C23" s="221">
        <v>415</v>
      </c>
      <c r="D23" s="221"/>
      <c r="E23" s="221">
        <v>2</v>
      </c>
      <c r="F23" s="221">
        <v>9</v>
      </c>
      <c r="G23" s="221"/>
      <c r="H23" s="221">
        <v>1</v>
      </c>
      <c r="I23" s="221">
        <v>7</v>
      </c>
      <c r="J23" s="221"/>
      <c r="K23" s="221">
        <f t="shared" si="1"/>
        <v>631</v>
      </c>
      <c r="L23" s="221">
        <f t="shared" si="1"/>
        <v>431</v>
      </c>
    </row>
    <row r="24" spans="1:12" s="378" customFormat="1" ht="10" customHeight="1">
      <c r="A24" s="378" t="s">
        <v>1</v>
      </c>
      <c r="B24" s="221">
        <v>796</v>
      </c>
      <c r="C24" s="221">
        <v>439</v>
      </c>
      <c r="D24" s="221"/>
      <c r="E24" s="221">
        <v>6</v>
      </c>
      <c r="F24" s="221">
        <v>5</v>
      </c>
      <c r="G24" s="221"/>
      <c r="H24" s="221">
        <v>18</v>
      </c>
      <c r="I24" s="221">
        <v>235</v>
      </c>
      <c r="J24" s="221"/>
      <c r="K24" s="221">
        <f t="shared" si="1"/>
        <v>820</v>
      </c>
      <c r="L24" s="221">
        <f t="shared" si="1"/>
        <v>679</v>
      </c>
    </row>
    <row r="25" spans="1:12" s="210" customFormat="1" ht="10" customHeight="1">
      <c r="A25" s="210" t="s">
        <v>8</v>
      </c>
      <c r="B25" s="221">
        <v>13699</v>
      </c>
      <c r="C25" s="221">
        <v>12008</v>
      </c>
      <c r="D25" s="221"/>
      <c r="E25" s="221">
        <v>253</v>
      </c>
      <c r="F25" s="221">
        <v>446</v>
      </c>
      <c r="G25" s="221"/>
      <c r="H25" s="221">
        <v>472</v>
      </c>
      <c r="I25" s="221">
        <v>4887</v>
      </c>
      <c r="J25" s="221"/>
      <c r="K25" s="221">
        <f t="shared" si="1"/>
        <v>14424</v>
      </c>
      <c r="L25" s="221">
        <f t="shared" si="1"/>
        <v>17341</v>
      </c>
    </row>
    <row r="26" spans="1:12" s="210" customFormat="1" ht="10" customHeight="1">
      <c r="A26" s="210" t="s">
        <v>9</v>
      </c>
      <c r="B26" s="221">
        <v>2727</v>
      </c>
      <c r="C26" s="221">
        <v>2113</v>
      </c>
      <c r="D26" s="221"/>
      <c r="E26" s="221">
        <v>96</v>
      </c>
      <c r="F26" s="221">
        <v>121</v>
      </c>
      <c r="G26" s="221"/>
      <c r="H26" s="221">
        <v>85</v>
      </c>
      <c r="I26" s="221">
        <v>422</v>
      </c>
      <c r="J26" s="221"/>
      <c r="K26" s="221">
        <f t="shared" si="1"/>
        <v>2908</v>
      </c>
      <c r="L26" s="221">
        <f t="shared" si="1"/>
        <v>2656</v>
      </c>
    </row>
    <row r="27" spans="1:12" s="210" customFormat="1" ht="10" customHeight="1">
      <c r="A27" s="210" t="s">
        <v>10</v>
      </c>
      <c r="B27" s="221">
        <v>17390</v>
      </c>
      <c r="C27" s="221">
        <v>14165</v>
      </c>
      <c r="D27" s="221"/>
      <c r="E27" s="221">
        <v>451</v>
      </c>
      <c r="F27" s="221">
        <v>509</v>
      </c>
      <c r="G27" s="221"/>
      <c r="H27" s="221">
        <v>858</v>
      </c>
      <c r="I27" s="221">
        <v>4562</v>
      </c>
      <c r="J27" s="221"/>
      <c r="K27" s="221">
        <f t="shared" si="1"/>
        <v>18699</v>
      </c>
      <c r="L27" s="221">
        <f t="shared" si="1"/>
        <v>19236</v>
      </c>
    </row>
    <row r="28" spans="1:12" s="210" customFormat="1" ht="10" customHeight="1">
      <c r="A28" s="240" t="s">
        <v>11</v>
      </c>
      <c r="B28" s="221">
        <v>20024</v>
      </c>
      <c r="C28" s="221">
        <v>15832</v>
      </c>
      <c r="D28" s="221"/>
      <c r="E28" s="221">
        <v>872</v>
      </c>
      <c r="F28" s="221">
        <v>1436</v>
      </c>
      <c r="G28" s="221"/>
      <c r="H28" s="221">
        <v>541</v>
      </c>
      <c r="I28" s="221">
        <v>2481</v>
      </c>
      <c r="J28" s="221"/>
      <c r="K28" s="221">
        <f t="shared" si="1"/>
        <v>21437</v>
      </c>
      <c r="L28" s="221">
        <f t="shared" si="1"/>
        <v>19749</v>
      </c>
    </row>
    <row r="29" spans="1:12" s="210" customFormat="1" ht="10" customHeight="1">
      <c r="A29" s="210" t="s">
        <v>12</v>
      </c>
      <c r="B29" s="221">
        <v>4714</v>
      </c>
      <c r="C29" s="221">
        <v>3916</v>
      </c>
      <c r="D29" s="221"/>
      <c r="E29" s="221">
        <v>1370</v>
      </c>
      <c r="F29" s="221">
        <v>1869</v>
      </c>
      <c r="G29" s="221"/>
      <c r="H29" s="221">
        <v>51</v>
      </c>
      <c r="I29" s="221">
        <v>150</v>
      </c>
      <c r="J29" s="221"/>
      <c r="K29" s="221">
        <f t="shared" si="1"/>
        <v>6135</v>
      </c>
      <c r="L29" s="221">
        <f t="shared" si="1"/>
        <v>5935</v>
      </c>
    </row>
    <row r="30" spans="1:12" s="210" customFormat="1" ht="10" customHeight="1">
      <c r="A30" s="210" t="s">
        <v>13</v>
      </c>
      <c r="B30" s="221">
        <v>6316</v>
      </c>
      <c r="C30" s="221">
        <v>6177</v>
      </c>
      <c r="D30" s="221"/>
      <c r="E30" s="221">
        <v>213</v>
      </c>
      <c r="F30" s="221">
        <v>482</v>
      </c>
      <c r="G30" s="221"/>
      <c r="H30" s="221">
        <v>99</v>
      </c>
      <c r="I30" s="221">
        <v>404</v>
      </c>
      <c r="J30" s="221"/>
      <c r="K30" s="221">
        <f t="shared" si="1"/>
        <v>6628</v>
      </c>
      <c r="L30" s="221">
        <f t="shared" si="1"/>
        <v>7063</v>
      </c>
    </row>
    <row r="31" spans="1:12" s="210" customFormat="1" ht="10" customHeight="1">
      <c r="A31" s="210" t="s">
        <v>14</v>
      </c>
      <c r="B31" s="221">
        <v>44960</v>
      </c>
      <c r="C31" s="221">
        <v>54043</v>
      </c>
      <c r="D31" s="221"/>
      <c r="E31" s="221">
        <v>3033</v>
      </c>
      <c r="F31" s="221">
        <v>8471</v>
      </c>
      <c r="G31" s="221"/>
      <c r="H31" s="221">
        <v>29372</v>
      </c>
      <c r="I31" s="221">
        <v>79822</v>
      </c>
      <c r="J31" s="221"/>
      <c r="K31" s="221">
        <f t="shared" si="1"/>
        <v>77365</v>
      </c>
      <c r="L31" s="221">
        <f t="shared" si="1"/>
        <v>142336</v>
      </c>
    </row>
    <row r="32" spans="1:12" s="210" customFormat="1" ht="10" customHeight="1">
      <c r="A32" s="210" t="s">
        <v>15</v>
      </c>
      <c r="B32" s="221">
        <v>8796</v>
      </c>
      <c r="C32" s="221">
        <v>8909</v>
      </c>
      <c r="D32" s="221"/>
      <c r="E32" s="221">
        <v>133</v>
      </c>
      <c r="F32" s="221">
        <v>291</v>
      </c>
      <c r="G32" s="221"/>
      <c r="H32" s="221">
        <v>828</v>
      </c>
      <c r="I32" s="221">
        <v>3419</v>
      </c>
      <c r="J32" s="221"/>
      <c r="K32" s="221">
        <f t="shared" si="1"/>
        <v>9757</v>
      </c>
      <c r="L32" s="221">
        <f t="shared" si="1"/>
        <v>12619</v>
      </c>
    </row>
    <row r="33" spans="1:18" s="210" customFormat="1" ht="10" customHeight="1">
      <c r="A33" s="210" t="s">
        <v>16</v>
      </c>
      <c r="B33" s="221">
        <v>2248</v>
      </c>
      <c r="C33" s="221">
        <v>2217</v>
      </c>
      <c r="D33" s="221"/>
      <c r="E33" s="221">
        <v>8</v>
      </c>
      <c r="F33" s="221">
        <v>10</v>
      </c>
      <c r="G33" s="221"/>
      <c r="H33" s="221">
        <v>160</v>
      </c>
      <c r="I33" s="221">
        <v>583</v>
      </c>
      <c r="J33" s="221"/>
      <c r="K33" s="221">
        <f t="shared" si="1"/>
        <v>2416</v>
      </c>
      <c r="L33" s="221">
        <f t="shared" si="1"/>
        <v>2810</v>
      </c>
      <c r="N33" s="221"/>
    </row>
    <row r="34" spans="1:18" s="210" customFormat="1" ht="10" customHeight="1">
      <c r="A34" s="210" t="s">
        <v>567</v>
      </c>
      <c r="B34" s="221">
        <v>64269</v>
      </c>
      <c r="C34" s="221">
        <v>94273</v>
      </c>
      <c r="D34" s="221"/>
      <c r="E34" s="221">
        <v>3479</v>
      </c>
      <c r="F34" s="221">
        <v>8425</v>
      </c>
      <c r="G34" s="221"/>
      <c r="H34" s="221">
        <v>1794</v>
      </c>
      <c r="I34" s="221">
        <v>8585</v>
      </c>
      <c r="J34" s="221"/>
      <c r="K34" s="221">
        <f t="shared" si="1"/>
        <v>69542</v>
      </c>
      <c r="L34" s="221">
        <f t="shared" si="1"/>
        <v>111283</v>
      </c>
      <c r="N34" s="221"/>
      <c r="O34" s="221"/>
      <c r="P34" s="221"/>
    </row>
    <row r="35" spans="1:18" s="210" customFormat="1" ht="10" customHeight="1">
      <c r="A35" s="210" t="s">
        <v>18</v>
      </c>
      <c r="B35" s="221">
        <v>30990</v>
      </c>
      <c r="C35" s="221">
        <v>28343</v>
      </c>
      <c r="D35" s="221"/>
      <c r="E35" s="221">
        <v>1247</v>
      </c>
      <c r="F35" s="221">
        <v>1873</v>
      </c>
      <c r="G35" s="221"/>
      <c r="H35" s="221">
        <v>1082</v>
      </c>
      <c r="I35" s="221">
        <v>5973</v>
      </c>
      <c r="J35" s="221"/>
      <c r="K35" s="221">
        <f t="shared" si="1"/>
        <v>33319</v>
      </c>
      <c r="L35" s="221">
        <f t="shared" si="1"/>
        <v>36189</v>
      </c>
    </row>
    <row r="36" spans="1:18" s="210" customFormat="1" ht="10" customHeight="1">
      <c r="A36" s="210" t="s">
        <v>19</v>
      </c>
      <c r="B36" s="221">
        <v>3484</v>
      </c>
      <c r="C36" s="221">
        <v>4340</v>
      </c>
      <c r="D36" s="221"/>
      <c r="E36" s="221">
        <v>99</v>
      </c>
      <c r="F36" s="221">
        <v>119</v>
      </c>
      <c r="G36" s="221"/>
      <c r="H36" s="221">
        <v>359</v>
      </c>
      <c r="I36" s="221">
        <v>1424</v>
      </c>
      <c r="J36" s="221"/>
      <c r="K36" s="221">
        <f t="shared" si="1"/>
        <v>3942</v>
      </c>
      <c r="L36" s="221">
        <f t="shared" si="1"/>
        <v>5883</v>
      </c>
    </row>
    <row r="37" spans="1:18" s="210" customFormat="1" ht="10" customHeight="1">
      <c r="A37" s="210" t="s">
        <v>20</v>
      </c>
      <c r="B37" s="221">
        <v>19396</v>
      </c>
      <c r="C37" s="221">
        <v>16904</v>
      </c>
      <c r="D37" s="221"/>
      <c r="E37" s="221">
        <v>944</v>
      </c>
      <c r="F37" s="221">
        <v>1214</v>
      </c>
      <c r="G37" s="221"/>
      <c r="H37" s="221">
        <v>1115</v>
      </c>
      <c r="I37" s="221">
        <v>4342</v>
      </c>
      <c r="J37" s="221"/>
      <c r="K37" s="221">
        <f t="shared" si="1"/>
        <v>21455</v>
      </c>
      <c r="L37" s="221">
        <f t="shared" si="1"/>
        <v>22460</v>
      </c>
    </row>
    <row r="38" spans="1:18" s="210" customFormat="1" ht="10" customHeight="1">
      <c r="A38" s="210" t="s">
        <v>21</v>
      </c>
      <c r="B38" s="221">
        <v>31904</v>
      </c>
      <c r="C38" s="221">
        <v>24513</v>
      </c>
      <c r="D38" s="221"/>
      <c r="E38" s="221">
        <v>495</v>
      </c>
      <c r="F38" s="221">
        <v>590</v>
      </c>
      <c r="G38" s="221"/>
      <c r="H38" s="221">
        <v>2343</v>
      </c>
      <c r="I38" s="221">
        <v>9831</v>
      </c>
      <c r="J38" s="221"/>
      <c r="K38" s="221">
        <f t="shared" si="1"/>
        <v>34742</v>
      </c>
      <c r="L38" s="221">
        <f t="shared" si="1"/>
        <v>34934</v>
      </c>
    </row>
    <row r="39" spans="1:18" s="210" customFormat="1" ht="10" customHeight="1">
      <c r="A39" s="210" t="s">
        <v>383</v>
      </c>
      <c r="B39" s="221">
        <v>8678</v>
      </c>
      <c r="C39" s="221">
        <v>5354</v>
      </c>
      <c r="D39" s="221"/>
      <c r="E39" s="221">
        <v>315</v>
      </c>
      <c r="F39" s="221">
        <v>186</v>
      </c>
      <c r="G39" s="221"/>
      <c r="H39" s="221">
        <v>1185</v>
      </c>
      <c r="I39" s="221">
        <v>3884</v>
      </c>
      <c r="J39" s="221"/>
      <c r="K39" s="221">
        <f t="shared" si="1"/>
        <v>10178</v>
      </c>
      <c r="L39" s="221">
        <f t="shared" si="1"/>
        <v>9424</v>
      </c>
    </row>
    <row r="40" spans="1:18" s="331" customFormat="1" ht="10" customHeight="1">
      <c r="A40" s="331" t="s">
        <v>23</v>
      </c>
      <c r="B40" s="251">
        <v>68373</v>
      </c>
      <c r="C40" s="251">
        <v>58982</v>
      </c>
      <c r="D40" s="251"/>
      <c r="E40" s="251">
        <v>1533</v>
      </c>
      <c r="F40" s="251">
        <v>2958</v>
      </c>
      <c r="G40" s="251"/>
      <c r="H40" s="251">
        <v>23207</v>
      </c>
      <c r="I40" s="251">
        <v>69147</v>
      </c>
      <c r="J40" s="251"/>
      <c r="K40" s="251">
        <f t="shared" si="1"/>
        <v>93113</v>
      </c>
      <c r="L40" s="251">
        <f>C40+F40+I40</f>
        <v>131087</v>
      </c>
    </row>
    <row r="41" spans="1:18" s="331" customFormat="1" ht="10" customHeight="1">
      <c r="A41" s="331" t="s">
        <v>24</v>
      </c>
      <c r="B41" s="251">
        <v>35240</v>
      </c>
      <c r="C41" s="251">
        <v>29140</v>
      </c>
      <c r="D41" s="251"/>
      <c r="E41" s="251">
        <v>808</v>
      </c>
      <c r="F41" s="251">
        <v>1088</v>
      </c>
      <c r="G41" s="251"/>
      <c r="H41" s="251">
        <v>1434</v>
      </c>
      <c r="I41" s="251">
        <v>10114</v>
      </c>
      <c r="J41" s="251"/>
      <c r="K41" s="251">
        <f t="shared" si="1"/>
        <v>37482</v>
      </c>
      <c r="L41" s="251">
        <f t="shared" si="1"/>
        <v>40342</v>
      </c>
    </row>
    <row r="42" spans="1:18" s="331" customFormat="1" ht="10" customHeight="1">
      <c r="A42" s="331" t="s">
        <v>25</v>
      </c>
      <c r="B42" s="251">
        <v>76014</v>
      </c>
      <c r="C42" s="251">
        <v>79966</v>
      </c>
      <c r="D42" s="251"/>
      <c r="E42" s="251">
        <v>5488</v>
      </c>
      <c r="F42" s="251">
        <v>12259</v>
      </c>
      <c r="G42" s="251"/>
      <c r="H42" s="251">
        <v>30063</v>
      </c>
      <c r="I42" s="251">
        <v>82857</v>
      </c>
      <c r="J42" s="251"/>
      <c r="K42" s="251">
        <f t="shared" si="1"/>
        <v>111565</v>
      </c>
      <c r="L42" s="251">
        <f t="shared" si="1"/>
        <v>175082</v>
      </c>
    </row>
    <row r="43" spans="1:18" s="331" customFormat="1" ht="10" customHeight="1">
      <c r="A43" s="331" t="s">
        <v>26</v>
      </c>
      <c r="B43" s="251">
        <v>129183</v>
      </c>
      <c r="C43" s="251">
        <v>154987</v>
      </c>
      <c r="D43" s="251"/>
      <c r="E43" s="251">
        <v>5910</v>
      </c>
      <c r="F43" s="251">
        <v>11932</v>
      </c>
      <c r="G43" s="251"/>
      <c r="H43" s="251">
        <v>5338</v>
      </c>
      <c r="I43" s="251">
        <v>24328</v>
      </c>
      <c r="J43" s="251"/>
      <c r="K43" s="251">
        <f t="shared" si="1"/>
        <v>140431</v>
      </c>
      <c r="L43" s="251">
        <f t="shared" si="1"/>
        <v>191247</v>
      </c>
      <c r="N43" s="251"/>
      <c r="O43" s="251"/>
      <c r="P43" s="251"/>
      <c r="Q43" s="251"/>
      <c r="R43" s="251"/>
    </row>
    <row r="44" spans="1:18" s="331" customFormat="1" ht="10" customHeight="1">
      <c r="A44" s="379" t="s">
        <v>27</v>
      </c>
      <c r="B44" s="251">
        <v>40582</v>
      </c>
      <c r="C44" s="251">
        <v>29867</v>
      </c>
      <c r="D44" s="251"/>
      <c r="E44" s="251">
        <v>810</v>
      </c>
      <c r="F44" s="251">
        <v>777</v>
      </c>
      <c r="G44" s="251"/>
      <c r="H44" s="251">
        <v>3528</v>
      </c>
      <c r="I44" s="251">
        <v>13715</v>
      </c>
      <c r="J44" s="251"/>
      <c r="K44" s="251">
        <f t="shared" si="1"/>
        <v>44920</v>
      </c>
      <c r="L44" s="251">
        <f t="shared" si="1"/>
        <v>44359</v>
      </c>
    </row>
    <row r="45" spans="1:18" s="331" customFormat="1" ht="10" customHeight="1">
      <c r="A45" s="379" t="s">
        <v>28</v>
      </c>
      <c r="B45" s="251">
        <v>349392</v>
      </c>
      <c r="C45" s="251">
        <v>352942</v>
      </c>
      <c r="D45" s="251"/>
      <c r="E45" s="251">
        <v>14549</v>
      </c>
      <c r="F45" s="251">
        <v>29014</v>
      </c>
      <c r="G45" s="251"/>
      <c r="H45" s="251">
        <v>63570</v>
      </c>
      <c r="I45" s="251">
        <v>200161</v>
      </c>
      <c r="J45" s="251"/>
      <c r="K45" s="251">
        <f t="shared" si="1"/>
        <v>427511</v>
      </c>
      <c r="L45" s="251">
        <f t="shared" si="1"/>
        <v>582117</v>
      </c>
      <c r="N45" s="251"/>
      <c r="O45" s="251"/>
      <c r="P45" s="251"/>
      <c r="Q45" s="251"/>
      <c r="R45" s="251"/>
    </row>
    <row r="46" spans="1:18" s="331" customFormat="1" ht="3" customHeight="1">
      <c r="A46" s="211"/>
      <c r="B46" s="211"/>
      <c r="C46" s="211"/>
      <c r="D46" s="211"/>
      <c r="E46" s="211"/>
      <c r="F46" s="211"/>
      <c r="G46" s="211"/>
      <c r="H46" s="211"/>
      <c r="I46" s="211"/>
      <c r="J46" s="211"/>
      <c r="K46" s="380"/>
      <c r="L46" s="380"/>
    </row>
    <row r="47" spans="1:18" s="210" customFormat="1" ht="3" customHeight="1">
      <c r="A47" s="240"/>
      <c r="B47" s="240"/>
      <c r="C47" s="240"/>
      <c r="D47" s="240"/>
      <c r="E47" s="240"/>
      <c r="F47" s="240"/>
      <c r="G47" s="240"/>
      <c r="H47" s="240"/>
      <c r="I47" s="240"/>
      <c r="J47" s="240"/>
      <c r="K47" s="673"/>
      <c r="L47" s="673"/>
    </row>
    <row r="48" spans="1:18" s="210" customFormat="1" ht="10" customHeight="1">
      <c r="A48" s="240" t="s">
        <v>384</v>
      </c>
      <c r="B48" s="303"/>
      <c r="C48" s="303"/>
      <c r="D48" s="303"/>
      <c r="E48" s="303"/>
      <c r="F48" s="303"/>
      <c r="G48" s="303"/>
      <c r="H48" s="303"/>
      <c r="I48" s="303"/>
      <c r="J48" s="303"/>
      <c r="K48" s="303"/>
      <c r="L48" s="303"/>
    </row>
    <row r="49" spans="1:25" s="210" customFormat="1" ht="20.149999999999999" customHeight="1">
      <c r="A49" s="861" t="s">
        <v>565</v>
      </c>
      <c r="B49" s="861"/>
      <c r="C49" s="861"/>
      <c r="D49" s="861"/>
      <c r="E49" s="861"/>
      <c r="F49" s="861"/>
      <c r="G49" s="861"/>
      <c r="H49" s="861"/>
      <c r="I49" s="861"/>
      <c r="J49" s="861"/>
      <c r="K49" s="861"/>
      <c r="L49" s="861"/>
      <c r="N49" s="861"/>
      <c r="O49" s="861"/>
      <c r="P49" s="861"/>
      <c r="Q49" s="861"/>
      <c r="R49" s="861"/>
      <c r="S49" s="861"/>
      <c r="T49" s="861"/>
      <c r="U49" s="861"/>
      <c r="V49" s="861"/>
      <c r="W49" s="861"/>
      <c r="X49" s="861"/>
      <c r="Y49" s="861"/>
    </row>
    <row r="50" spans="1:25" s="210" customFormat="1" ht="9">
      <c r="A50" s="862" t="s">
        <v>616</v>
      </c>
      <c r="B50" s="862"/>
      <c r="C50" s="862"/>
      <c r="D50" s="862"/>
      <c r="E50" s="862"/>
      <c r="F50" s="862"/>
      <c r="G50" s="862"/>
      <c r="H50" s="862"/>
      <c r="I50" s="862"/>
      <c r="J50" s="862"/>
      <c r="K50" s="862"/>
      <c r="L50" s="862"/>
      <c r="N50" s="863"/>
      <c r="O50" s="863"/>
      <c r="P50" s="863"/>
      <c r="Q50" s="863"/>
      <c r="R50" s="863"/>
      <c r="S50" s="863"/>
      <c r="T50" s="863"/>
      <c r="U50" s="863"/>
      <c r="V50" s="863"/>
      <c r="W50" s="863"/>
      <c r="X50" s="863"/>
      <c r="Y50" s="863"/>
    </row>
    <row r="51" spans="1:25" s="210" customFormat="1" ht="20.149999999999999" customHeight="1">
      <c r="A51" s="864" t="s">
        <v>566</v>
      </c>
      <c r="B51" s="864"/>
      <c r="C51" s="864"/>
      <c r="D51" s="864"/>
      <c r="E51" s="864"/>
      <c r="F51" s="864"/>
      <c r="G51" s="864"/>
      <c r="H51" s="864"/>
      <c r="I51" s="864"/>
      <c r="J51" s="864"/>
      <c r="K51" s="864"/>
      <c r="L51" s="864"/>
      <c r="N51" s="864"/>
      <c r="O51" s="864"/>
      <c r="P51" s="864"/>
      <c r="Q51" s="864"/>
      <c r="R51" s="864"/>
      <c r="S51" s="864"/>
      <c r="T51" s="864"/>
      <c r="U51" s="864"/>
      <c r="V51" s="864"/>
      <c r="W51" s="864"/>
      <c r="X51" s="864"/>
      <c r="Y51" s="864"/>
    </row>
    <row r="52" spans="1:25" s="210" customFormat="1" ht="12" customHeight="1">
      <c r="A52" s="859" t="s">
        <v>617</v>
      </c>
      <c r="B52" s="859"/>
      <c r="C52" s="859"/>
      <c r="D52" s="859"/>
      <c r="E52" s="859"/>
      <c r="F52" s="859"/>
      <c r="G52" s="859"/>
      <c r="H52" s="859"/>
      <c r="I52" s="859"/>
      <c r="J52" s="859"/>
      <c r="K52" s="859"/>
      <c r="L52" s="859"/>
      <c r="N52" s="859"/>
      <c r="O52" s="859"/>
      <c r="P52" s="859"/>
      <c r="Q52" s="859"/>
      <c r="R52" s="859"/>
      <c r="S52" s="859"/>
      <c r="T52" s="859"/>
      <c r="U52" s="859"/>
      <c r="V52" s="859"/>
      <c r="W52" s="859"/>
      <c r="X52" s="859"/>
      <c r="Y52" s="859"/>
    </row>
    <row r="53" spans="1:25" ht="12" customHeight="1">
      <c r="A53" s="859" t="s">
        <v>615</v>
      </c>
      <c r="B53" s="859"/>
      <c r="C53" s="859"/>
      <c r="D53" s="859"/>
      <c r="E53" s="859"/>
      <c r="F53" s="859"/>
      <c r="G53" s="859"/>
      <c r="H53" s="859"/>
      <c r="I53" s="859"/>
      <c r="J53" s="859"/>
      <c r="K53" s="859"/>
      <c r="L53" s="859"/>
      <c r="N53" s="859"/>
      <c r="O53" s="859"/>
      <c r="P53" s="859"/>
      <c r="Q53" s="859"/>
      <c r="R53" s="859"/>
      <c r="S53" s="859"/>
      <c r="T53" s="859"/>
      <c r="U53" s="859"/>
      <c r="V53" s="859"/>
      <c r="W53" s="859"/>
      <c r="X53" s="859"/>
      <c r="Y53" s="859"/>
    </row>
    <row r="54" spans="1:25" ht="20.149999999999999" customHeight="1">
      <c r="A54" s="860"/>
      <c r="B54" s="860"/>
      <c r="C54" s="860"/>
      <c r="D54" s="860"/>
      <c r="E54" s="860"/>
      <c r="F54" s="860"/>
      <c r="G54" s="860"/>
      <c r="H54" s="860"/>
      <c r="I54" s="860"/>
      <c r="J54" s="860"/>
      <c r="K54" s="860"/>
      <c r="L54" s="860"/>
    </row>
    <row r="55" spans="1:25">
      <c r="A55" s="238"/>
      <c r="B55" s="238"/>
      <c r="C55" s="238"/>
      <c r="D55" s="238"/>
      <c r="E55" s="234"/>
      <c r="F55" s="234"/>
      <c r="G55" s="234"/>
      <c r="H55" s="234"/>
      <c r="I55" s="234"/>
      <c r="J55" s="234"/>
      <c r="K55" s="234"/>
      <c r="L55" s="234"/>
    </row>
    <row r="56" spans="1:25">
      <c r="A56" s="238"/>
      <c r="B56" s="238"/>
      <c r="C56" s="238"/>
      <c r="D56" s="238"/>
      <c r="E56" s="234"/>
      <c r="F56" s="234"/>
      <c r="G56" s="234"/>
      <c r="H56" s="234"/>
      <c r="I56" s="234"/>
      <c r="J56" s="234"/>
      <c r="K56" s="234"/>
      <c r="L56" s="234"/>
    </row>
    <row r="57" spans="1:25">
      <c r="A57" s="238"/>
      <c r="B57" s="238"/>
      <c r="C57" s="238"/>
      <c r="D57" s="238"/>
      <c r="E57" s="234"/>
      <c r="F57" s="234"/>
      <c r="G57" s="234"/>
      <c r="H57" s="234"/>
      <c r="I57" s="234"/>
      <c r="J57" s="234"/>
      <c r="K57" s="234"/>
      <c r="L57" s="234"/>
    </row>
    <row r="58" spans="1:25">
      <c r="A58" s="238"/>
      <c r="B58" s="238"/>
      <c r="C58" s="238"/>
      <c r="D58" s="238"/>
      <c r="E58" s="234"/>
      <c r="F58" s="234"/>
      <c r="G58" s="234"/>
      <c r="H58" s="234"/>
      <c r="I58" s="234"/>
      <c r="J58" s="234"/>
      <c r="K58" s="234"/>
      <c r="L58" s="234"/>
    </row>
    <row r="59" spans="1:25">
      <c r="A59" s="238"/>
      <c r="B59" s="238"/>
      <c r="C59" s="238"/>
      <c r="D59" s="238"/>
      <c r="E59" s="234"/>
      <c r="F59" s="234"/>
      <c r="G59" s="234"/>
      <c r="H59" s="234"/>
      <c r="I59" s="234"/>
      <c r="J59" s="234"/>
      <c r="K59" s="234"/>
      <c r="L59" s="234"/>
    </row>
    <row r="60" spans="1:25">
      <c r="A60" s="238"/>
      <c r="B60" s="238"/>
      <c r="C60" s="238"/>
      <c r="D60" s="238"/>
      <c r="E60" s="234"/>
      <c r="F60" s="234"/>
      <c r="G60" s="234"/>
      <c r="H60" s="234"/>
      <c r="I60" s="234"/>
      <c r="J60" s="234"/>
      <c r="K60" s="234"/>
      <c r="L60" s="234"/>
    </row>
    <row r="61" spans="1:25">
      <c r="A61" s="238"/>
      <c r="B61" s="238"/>
      <c r="C61" s="238"/>
      <c r="D61" s="238"/>
      <c r="E61" s="234"/>
      <c r="F61" s="234"/>
      <c r="G61" s="234"/>
      <c r="H61" s="234"/>
      <c r="I61" s="234"/>
      <c r="J61" s="234"/>
      <c r="K61" s="234"/>
      <c r="L61" s="234"/>
    </row>
    <row r="62" spans="1:25">
      <c r="A62" s="238"/>
      <c r="B62" s="238"/>
      <c r="C62" s="238"/>
      <c r="D62" s="238"/>
      <c r="E62" s="234"/>
      <c r="F62" s="234"/>
      <c r="G62" s="234"/>
      <c r="H62" s="234"/>
      <c r="I62" s="234"/>
      <c r="J62" s="234"/>
      <c r="K62" s="234"/>
      <c r="L62" s="234"/>
    </row>
    <row r="63" spans="1:25">
      <c r="A63" s="238"/>
      <c r="B63" s="238"/>
      <c r="C63" s="238"/>
      <c r="D63" s="238"/>
      <c r="E63" s="234"/>
      <c r="F63" s="234"/>
      <c r="G63" s="234"/>
      <c r="H63" s="234"/>
      <c r="I63" s="234"/>
      <c r="J63" s="234"/>
      <c r="K63" s="234"/>
      <c r="L63" s="234"/>
    </row>
    <row r="64" spans="1:25">
      <c r="A64" s="238"/>
      <c r="B64" s="238"/>
      <c r="C64" s="238"/>
      <c r="D64" s="238"/>
      <c r="E64" s="234"/>
      <c r="F64" s="234"/>
      <c r="G64" s="234"/>
      <c r="H64" s="234"/>
      <c r="I64" s="234"/>
      <c r="J64" s="234"/>
      <c r="K64" s="234"/>
      <c r="L64" s="234"/>
    </row>
    <row r="65" spans="1:12">
      <c r="A65" s="238"/>
      <c r="B65" s="238"/>
      <c r="C65" s="238"/>
      <c r="D65" s="238"/>
      <c r="E65" s="234"/>
      <c r="F65" s="234"/>
      <c r="G65" s="234"/>
      <c r="H65" s="234"/>
      <c r="I65" s="234"/>
      <c r="J65" s="234"/>
      <c r="K65" s="234"/>
      <c r="L65" s="234"/>
    </row>
    <row r="66" spans="1:12">
      <c r="A66" s="238"/>
      <c r="B66" s="238"/>
      <c r="C66" s="238"/>
      <c r="D66" s="238"/>
      <c r="E66" s="234"/>
      <c r="F66" s="234"/>
      <c r="G66" s="234"/>
      <c r="H66" s="234"/>
      <c r="I66" s="234"/>
      <c r="J66" s="234"/>
      <c r="K66" s="234"/>
      <c r="L66" s="234"/>
    </row>
    <row r="67" spans="1:12">
      <c r="A67" s="238"/>
      <c r="B67" s="238"/>
      <c r="C67" s="238"/>
      <c r="D67" s="238"/>
      <c r="E67" s="234"/>
      <c r="F67" s="234"/>
      <c r="G67" s="234"/>
      <c r="H67" s="234"/>
      <c r="I67" s="234"/>
      <c r="J67" s="234"/>
      <c r="K67" s="234"/>
      <c r="L67" s="234"/>
    </row>
    <row r="68" spans="1:12">
      <c r="A68" s="238"/>
      <c r="B68" s="238"/>
      <c r="C68" s="238"/>
      <c r="D68" s="238"/>
      <c r="E68" s="234"/>
      <c r="F68" s="234"/>
      <c r="G68" s="234"/>
      <c r="H68" s="234"/>
      <c r="I68" s="234"/>
      <c r="J68" s="234"/>
      <c r="K68" s="234"/>
      <c r="L68" s="234"/>
    </row>
    <row r="69" spans="1:12">
      <c r="A69" s="238"/>
      <c r="B69" s="238"/>
      <c r="C69" s="238"/>
      <c r="D69" s="238"/>
      <c r="E69" s="234"/>
      <c r="F69" s="234"/>
      <c r="G69" s="234"/>
      <c r="H69" s="234"/>
      <c r="I69" s="234"/>
      <c r="J69" s="234"/>
      <c r="K69" s="234"/>
      <c r="L69" s="234"/>
    </row>
    <row r="70" spans="1:12">
      <c r="A70" s="238"/>
      <c r="B70" s="238"/>
      <c r="C70" s="238"/>
      <c r="D70" s="238"/>
      <c r="E70" s="234"/>
      <c r="F70" s="234"/>
      <c r="G70" s="234"/>
      <c r="H70" s="234"/>
      <c r="I70" s="234"/>
      <c r="J70" s="234"/>
      <c r="K70" s="234"/>
      <c r="L70" s="234"/>
    </row>
    <row r="71" spans="1:12">
      <c r="A71" s="238"/>
      <c r="B71" s="238"/>
      <c r="C71" s="238"/>
      <c r="D71" s="238"/>
      <c r="E71" s="234"/>
      <c r="F71" s="234"/>
      <c r="G71" s="234"/>
      <c r="H71" s="234"/>
      <c r="I71" s="234"/>
      <c r="J71" s="234"/>
      <c r="K71" s="234"/>
      <c r="L71" s="234"/>
    </row>
    <row r="72" spans="1:12">
      <c r="A72" s="238"/>
      <c r="B72" s="238"/>
      <c r="C72" s="238"/>
      <c r="D72" s="238"/>
      <c r="E72" s="234"/>
      <c r="F72" s="234"/>
      <c r="G72" s="234"/>
      <c r="H72" s="234"/>
      <c r="I72" s="234"/>
      <c r="J72" s="234"/>
      <c r="K72" s="234"/>
      <c r="L72" s="234"/>
    </row>
    <row r="73" spans="1:12">
      <c r="A73" s="238"/>
      <c r="B73" s="238"/>
      <c r="C73" s="238"/>
      <c r="D73" s="238"/>
      <c r="E73" s="234"/>
      <c r="F73" s="234"/>
      <c r="G73" s="234"/>
      <c r="H73" s="234"/>
      <c r="I73" s="234"/>
      <c r="J73" s="234"/>
      <c r="K73" s="234"/>
      <c r="L73" s="234"/>
    </row>
    <row r="74" spans="1:12">
      <c r="A74" s="238"/>
      <c r="B74" s="238"/>
      <c r="C74" s="238"/>
      <c r="D74" s="238"/>
      <c r="E74" s="234"/>
      <c r="F74" s="234"/>
      <c r="G74" s="234"/>
      <c r="H74" s="234"/>
      <c r="I74" s="234"/>
      <c r="J74" s="234"/>
      <c r="K74" s="234"/>
      <c r="L74" s="234"/>
    </row>
    <row r="75" spans="1:12">
      <c r="A75" s="238"/>
      <c r="B75" s="238"/>
      <c r="C75" s="238"/>
      <c r="D75" s="238"/>
      <c r="E75" s="234"/>
      <c r="F75" s="234"/>
      <c r="G75" s="234"/>
      <c r="H75" s="234"/>
      <c r="I75" s="234"/>
      <c r="J75" s="234"/>
      <c r="K75" s="234"/>
      <c r="L75" s="234"/>
    </row>
    <row r="76" spans="1:12">
      <c r="A76" s="238"/>
      <c r="B76" s="238"/>
      <c r="C76" s="238"/>
      <c r="D76" s="238"/>
      <c r="E76" s="234"/>
      <c r="F76" s="234"/>
      <c r="G76" s="234"/>
      <c r="H76" s="234"/>
      <c r="I76" s="234"/>
      <c r="J76" s="234"/>
      <c r="K76" s="234"/>
      <c r="L76" s="234"/>
    </row>
    <row r="77" spans="1:12">
      <c r="A77" s="238"/>
      <c r="B77" s="238"/>
      <c r="C77" s="238"/>
      <c r="D77" s="238"/>
      <c r="E77" s="234"/>
      <c r="F77" s="234"/>
      <c r="G77" s="234"/>
      <c r="H77" s="234"/>
      <c r="I77" s="234"/>
      <c r="J77" s="234"/>
      <c r="K77" s="234"/>
      <c r="L77" s="234"/>
    </row>
    <row r="78" spans="1:12">
      <c r="A78" s="238"/>
      <c r="B78" s="238"/>
      <c r="C78" s="238"/>
      <c r="D78" s="238"/>
      <c r="E78" s="234"/>
      <c r="F78" s="234"/>
      <c r="G78" s="234"/>
      <c r="H78" s="234"/>
      <c r="I78" s="234"/>
      <c r="J78" s="234"/>
      <c r="K78" s="234"/>
      <c r="L78" s="234"/>
    </row>
    <row r="79" spans="1:12">
      <c r="A79" s="238"/>
      <c r="B79" s="238"/>
      <c r="C79" s="238"/>
      <c r="D79" s="238"/>
      <c r="E79" s="234"/>
      <c r="F79" s="234"/>
      <c r="G79" s="234"/>
      <c r="H79" s="234"/>
      <c r="I79" s="234"/>
      <c r="J79" s="234"/>
      <c r="K79" s="234"/>
      <c r="L79" s="234"/>
    </row>
    <row r="80" spans="1:12">
      <c r="A80" s="238"/>
      <c r="B80" s="238"/>
      <c r="C80" s="238"/>
      <c r="D80" s="238"/>
      <c r="E80" s="234"/>
      <c r="F80" s="234"/>
      <c r="G80" s="234"/>
      <c r="H80" s="234"/>
      <c r="I80" s="234"/>
      <c r="J80" s="234"/>
      <c r="K80" s="234"/>
      <c r="L80" s="234"/>
    </row>
    <row r="81" spans="1:12">
      <c r="A81" s="238"/>
      <c r="B81" s="238"/>
      <c r="C81" s="238"/>
      <c r="D81" s="238"/>
      <c r="E81" s="234"/>
      <c r="F81" s="234"/>
      <c r="G81" s="234"/>
      <c r="H81" s="234"/>
      <c r="I81" s="234"/>
      <c r="J81" s="234"/>
      <c r="K81" s="234"/>
      <c r="L81" s="234"/>
    </row>
    <row r="82" spans="1:12">
      <c r="A82" s="238"/>
      <c r="B82" s="238"/>
      <c r="C82" s="238"/>
      <c r="D82" s="238"/>
      <c r="E82" s="234"/>
      <c r="F82" s="234"/>
      <c r="G82" s="234"/>
      <c r="H82" s="234"/>
      <c r="I82" s="234"/>
      <c r="J82" s="234"/>
      <c r="K82" s="234"/>
      <c r="L82" s="234"/>
    </row>
    <row r="83" spans="1:12">
      <c r="A83" s="238"/>
      <c r="B83" s="238"/>
      <c r="C83" s="238"/>
      <c r="D83" s="238"/>
      <c r="E83" s="234"/>
      <c r="F83" s="234"/>
      <c r="G83" s="234"/>
      <c r="H83" s="234"/>
      <c r="I83" s="234"/>
      <c r="J83" s="234"/>
      <c r="K83" s="234"/>
      <c r="L83" s="234"/>
    </row>
    <row r="84" spans="1:12">
      <c r="A84" s="238"/>
      <c r="B84" s="238"/>
      <c r="C84" s="238"/>
      <c r="D84" s="238"/>
      <c r="E84" s="234"/>
      <c r="F84" s="234"/>
      <c r="G84" s="234"/>
      <c r="H84" s="234"/>
      <c r="I84" s="234"/>
      <c r="J84" s="234"/>
      <c r="K84" s="234"/>
      <c r="L84" s="234"/>
    </row>
    <row r="85" spans="1:12">
      <c r="A85" s="238"/>
      <c r="B85" s="238"/>
      <c r="C85" s="238"/>
      <c r="D85" s="238"/>
      <c r="E85" s="234"/>
      <c r="F85" s="234"/>
      <c r="G85" s="234"/>
      <c r="H85" s="234"/>
      <c r="I85" s="234"/>
      <c r="J85" s="234"/>
      <c r="K85" s="234"/>
      <c r="L85" s="234"/>
    </row>
    <row r="86" spans="1:12">
      <c r="A86" s="238"/>
      <c r="B86" s="238"/>
      <c r="C86" s="238"/>
      <c r="D86" s="238"/>
      <c r="E86" s="234"/>
      <c r="F86" s="234"/>
      <c r="G86" s="234"/>
      <c r="H86" s="234"/>
      <c r="I86" s="234"/>
      <c r="J86" s="234"/>
      <c r="K86" s="234"/>
      <c r="L86" s="234"/>
    </row>
    <row r="87" spans="1:12">
      <c r="A87" s="238"/>
      <c r="B87" s="238"/>
      <c r="C87" s="238"/>
      <c r="D87" s="238"/>
      <c r="E87" s="234"/>
      <c r="F87" s="234"/>
      <c r="G87" s="234"/>
      <c r="H87" s="234"/>
      <c r="I87" s="234"/>
      <c r="J87" s="234"/>
      <c r="K87" s="234"/>
      <c r="L87" s="234"/>
    </row>
    <row r="88" spans="1:12">
      <c r="A88" s="238"/>
      <c r="B88" s="238"/>
      <c r="C88" s="238"/>
      <c r="D88" s="238"/>
      <c r="E88" s="234"/>
      <c r="F88" s="234"/>
      <c r="G88" s="234"/>
      <c r="H88" s="234"/>
      <c r="I88" s="234"/>
      <c r="J88" s="234"/>
      <c r="K88" s="234"/>
      <c r="L88" s="234"/>
    </row>
    <row r="89" spans="1:12">
      <c r="A89" s="238"/>
      <c r="B89" s="238"/>
      <c r="C89" s="238"/>
      <c r="D89" s="238"/>
      <c r="E89" s="234"/>
      <c r="F89" s="234"/>
      <c r="G89" s="234"/>
      <c r="H89" s="234"/>
      <c r="I89" s="234"/>
      <c r="J89" s="234"/>
      <c r="K89" s="234"/>
      <c r="L89" s="234"/>
    </row>
    <row r="90" spans="1:12">
      <c r="A90" s="238"/>
      <c r="B90" s="238"/>
      <c r="C90" s="238"/>
      <c r="D90" s="238"/>
      <c r="E90" s="234"/>
      <c r="F90" s="234"/>
      <c r="G90" s="234"/>
      <c r="H90" s="234"/>
      <c r="I90" s="234"/>
      <c r="J90" s="234"/>
      <c r="K90" s="234"/>
      <c r="L90" s="234"/>
    </row>
    <row r="91" spans="1:12">
      <c r="A91" s="238"/>
      <c r="B91" s="238"/>
      <c r="C91" s="238"/>
      <c r="D91" s="238"/>
      <c r="E91" s="234"/>
      <c r="F91" s="234"/>
      <c r="G91" s="234"/>
      <c r="H91" s="234"/>
      <c r="I91" s="234"/>
      <c r="J91" s="234"/>
      <c r="K91" s="234"/>
      <c r="L91" s="234"/>
    </row>
    <row r="92" spans="1:12">
      <c r="A92" s="238"/>
      <c r="B92" s="238"/>
      <c r="C92" s="238"/>
      <c r="D92" s="238"/>
      <c r="E92" s="234"/>
      <c r="F92" s="234"/>
      <c r="G92" s="234"/>
      <c r="H92" s="234"/>
      <c r="I92" s="234"/>
      <c r="J92" s="234"/>
      <c r="K92" s="234"/>
      <c r="L92" s="234"/>
    </row>
    <row r="93" spans="1:12">
      <c r="A93" s="238"/>
      <c r="B93" s="238"/>
      <c r="C93" s="238"/>
      <c r="D93" s="238"/>
      <c r="E93" s="234"/>
      <c r="F93" s="234"/>
      <c r="G93" s="234"/>
      <c r="H93" s="234"/>
      <c r="I93" s="234"/>
      <c r="J93" s="234"/>
      <c r="K93" s="234"/>
      <c r="L93" s="234"/>
    </row>
    <row r="94" spans="1:12">
      <c r="A94" s="238"/>
      <c r="B94" s="238"/>
      <c r="C94" s="238"/>
      <c r="D94" s="238"/>
      <c r="E94" s="234"/>
      <c r="F94" s="234"/>
      <c r="G94" s="234"/>
      <c r="H94" s="234"/>
      <c r="I94" s="234"/>
      <c r="J94" s="234"/>
      <c r="K94" s="234"/>
      <c r="L94" s="234"/>
    </row>
    <row r="95" spans="1:12">
      <c r="A95" s="238"/>
      <c r="B95" s="238"/>
      <c r="C95" s="238"/>
      <c r="D95" s="238"/>
      <c r="E95" s="234"/>
      <c r="F95" s="234"/>
      <c r="G95" s="234"/>
      <c r="H95" s="234"/>
      <c r="I95" s="234"/>
      <c r="J95" s="234"/>
      <c r="K95" s="234"/>
      <c r="L95" s="234"/>
    </row>
    <row r="96" spans="1:12">
      <c r="A96" s="238"/>
      <c r="B96" s="238"/>
      <c r="C96" s="238"/>
      <c r="D96" s="238"/>
      <c r="E96" s="234"/>
      <c r="F96" s="234"/>
      <c r="G96" s="234"/>
      <c r="H96" s="234"/>
      <c r="I96" s="234"/>
      <c r="J96" s="234"/>
      <c r="K96" s="234"/>
      <c r="L96" s="234"/>
    </row>
    <row r="97" spans="1:12">
      <c r="A97" s="238"/>
      <c r="B97" s="238"/>
      <c r="C97" s="238"/>
      <c r="D97" s="238"/>
      <c r="E97" s="234"/>
      <c r="F97" s="234"/>
      <c r="G97" s="234"/>
      <c r="H97" s="234"/>
      <c r="I97" s="234"/>
      <c r="J97" s="234"/>
      <c r="K97" s="234"/>
      <c r="L97" s="234"/>
    </row>
    <row r="98" spans="1:12">
      <c r="A98" s="238"/>
      <c r="B98" s="238"/>
      <c r="C98" s="238"/>
      <c r="D98" s="238"/>
      <c r="E98" s="234"/>
      <c r="F98" s="234"/>
      <c r="G98" s="234"/>
      <c r="H98" s="234"/>
      <c r="I98" s="234"/>
      <c r="J98" s="234"/>
      <c r="K98" s="234"/>
      <c r="L98" s="234"/>
    </row>
    <row r="99" spans="1:12">
      <c r="A99" s="238"/>
      <c r="B99" s="238"/>
      <c r="C99" s="238"/>
      <c r="D99" s="238"/>
      <c r="E99" s="234"/>
      <c r="F99" s="234"/>
      <c r="G99" s="234"/>
      <c r="H99" s="234"/>
      <c r="I99" s="234"/>
      <c r="J99" s="234"/>
      <c r="K99" s="234"/>
      <c r="L99" s="234"/>
    </row>
    <row r="100" spans="1:12">
      <c r="A100" s="238"/>
      <c r="B100" s="238"/>
      <c r="C100" s="238"/>
      <c r="D100" s="238"/>
      <c r="E100" s="234"/>
      <c r="F100" s="234"/>
      <c r="G100" s="234"/>
      <c r="H100" s="234"/>
      <c r="I100" s="234"/>
      <c r="J100" s="234"/>
      <c r="K100" s="234"/>
      <c r="L100" s="234"/>
    </row>
    <row r="101" spans="1:12">
      <c r="A101" s="238"/>
      <c r="B101" s="238"/>
      <c r="C101" s="238"/>
      <c r="D101" s="238"/>
      <c r="E101" s="234"/>
      <c r="F101" s="234"/>
      <c r="G101" s="234"/>
      <c r="H101" s="234"/>
      <c r="I101" s="234"/>
      <c r="J101" s="234"/>
      <c r="K101" s="234"/>
      <c r="L101" s="234"/>
    </row>
    <row r="102" spans="1:12">
      <c r="A102" s="238"/>
      <c r="B102" s="238"/>
      <c r="C102" s="238"/>
      <c r="D102" s="238"/>
      <c r="E102" s="234"/>
      <c r="F102" s="234"/>
      <c r="G102" s="234"/>
      <c r="H102" s="234"/>
      <c r="I102" s="234"/>
      <c r="J102" s="234"/>
      <c r="K102" s="234"/>
      <c r="L102" s="234"/>
    </row>
    <row r="103" spans="1:12">
      <c r="A103" s="238"/>
      <c r="B103" s="238"/>
      <c r="C103" s="238"/>
      <c r="D103" s="238"/>
      <c r="E103" s="234"/>
      <c r="F103" s="234"/>
      <c r="G103" s="234"/>
      <c r="H103" s="234"/>
      <c r="I103" s="234"/>
      <c r="J103" s="234"/>
      <c r="K103" s="234"/>
      <c r="L103" s="234"/>
    </row>
    <row r="104" spans="1:12">
      <c r="A104" s="238"/>
      <c r="B104" s="238"/>
      <c r="C104" s="238"/>
      <c r="D104" s="238"/>
      <c r="E104" s="234"/>
      <c r="F104" s="234"/>
      <c r="G104" s="234"/>
      <c r="H104" s="234"/>
      <c r="I104" s="234"/>
      <c r="J104" s="234"/>
      <c r="K104" s="234"/>
      <c r="L104" s="234"/>
    </row>
    <row r="105" spans="1:12">
      <c r="A105" s="238"/>
      <c r="B105" s="238"/>
      <c r="C105" s="238"/>
      <c r="D105" s="238"/>
      <c r="E105" s="234"/>
      <c r="F105" s="234"/>
      <c r="G105" s="234"/>
      <c r="H105" s="234"/>
      <c r="I105" s="234"/>
      <c r="J105" s="234"/>
      <c r="K105" s="234"/>
      <c r="L105" s="234"/>
    </row>
    <row r="106" spans="1:12">
      <c r="A106" s="238"/>
      <c r="B106" s="238"/>
      <c r="C106" s="238"/>
      <c r="D106" s="238"/>
      <c r="E106" s="234"/>
      <c r="F106" s="234"/>
      <c r="G106" s="234"/>
      <c r="H106" s="234"/>
      <c r="I106" s="234"/>
      <c r="J106" s="234"/>
      <c r="K106" s="234"/>
      <c r="L106" s="234"/>
    </row>
    <row r="107" spans="1:12">
      <c r="A107" s="238"/>
      <c r="B107" s="238"/>
      <c r="C107" s="238"/>
      <c r="D107" s="238"/>
      <c r="E107" s="234"/>
      <c r="F107" s="234"/>
      <c r="G107" s="234"/>
      <c r="H107" s="234"/>
      <c r="I107" s="234"/>
      <c r="J107" s="234"/>
      <c r="K107" s="234"/>
      <c r="L107" s="234"/>
    </row>
    <row r="108" spans="1:12">
      <c r="A108" s="238"/>
      <c r="B108" s="238"/>
      <c r="C108" s="238"/>
      <c r="D108" s="238"/>
      <c r="E108" s="234"/>
      <c r="F108" s="234"/>
      <c r="G108" s="234"/>
      <c r="H108" s="234"/>
      <c r="I108" s="234"/>
      <c r="J108" s="234"/>
      <c r="K108" s="234"/>
      <c r="L108" s="234"/>
    </row>
    <row r="109" spans="1:12">
      <c r="A109" s="238"/>
      <c r="B109" s="238"/>
      <c r="C109" s="238"/>
      <c r="D109" s="238"/>
      <c r="E109" s="234"/>
      <c r="F109" s="234"/>
      <c r="G109" s="234"/>
      <c r="H109" s="234"/>
      <c r="I109" s="234"/>
      <c r="J109" s="234"/>
      <c r="K109" s="234"/>
      <c r="L109" s="234"/>
    </row>
    <row r="110" spans="1:12">
      <c r="A110" s="238"/>
      <c r="B110" s="238"/>
      <c r="C110" s="238"/>
      <c r="D110" s="238"/>
      <c r="E110" s="234"/>
      <c r="F110" s="234"/>
      <c r="G110" s="234"/>
      <c r="H110" s="234"/>
      <c r="I110" s="234"/>
      <c r="J110" s="234"/>
      <c r="K110" s="234"/>
      <c r="L110" s="234"/>
    </row>
    <row r="111" spans="1:12">
      <c r="A111" s="238"/>
      <c r="B111" s="238"/>
      <c r="C111" s="238"/>
      <c r="D111" s="238"/>
      <c r="E111" s="234"/>
      <c r="F111" s="234"/>
      <c r="G111" s="234"/>
      <c r="H111" s="234"/>
      <c r="I111" s="234"/>
      <c r="J111" s="234"/>
      <c r="K111" s="234"/>
      <c r="L111" s="234"/>
    </row>
    <row r="112" spans="1:12">
      <c r="A112" s="238"/>
      <c r="B112" s="238"/>
      <c r="C112" s="238"/>
      <c r="D112" s="238"/>
      <c r="E112" s="234"/>
      <c r="F112" s="234"/>
      <c r="G112" s="234"/>
      <c r="H112" s="234"/>
      <c r="I112" s="234"/>
      <c r="J112" s="234"/>
      <c r="K112" s="234"/>
      <c r="L112" s="234"/>
    </row>
    <row r="113" spans="1:12">
      <c r="A113" s="238"/>
      <c r="B113" s="238"/>
      <c r="C113" s="238"/>
      <c r="D113" s="238"/>
      <c r="E113" s="234"/>
      <c r="F113" s="234"/>
      <c r="G113" s="234"/>
      <c r="H113" s="234"/>
      <c r="I113" s="234"/>
      <c r="J113" s="234"/>
      <c r="K113" s="234"/>
      <c r="L113" s="234"/>
    </row>
    <row r="114" spans="1:12">
      <c r="A114" s="238"/>
      <c r="B114" s="238"/>
      <c r="C114" s="238"/>
      <c r="D114" s="238"/>
      <c r="E114" s="234"/>
      <c r="F114" s="234"/>
      <c r="G114" s="234"/>
      <c r="H114" s="234"/>
      <c r="I114" s="234"/>
      <c r="J114" s="234"/>
      <c r="K114" s="234"/>
      <c r="L114" s="234"/>
    </row>
    <row r="115" spans="1:12">
      <c r="A115" s="238"/>
      <c r="B115" s="238"/>
      <c r="C115" s="238"/>
      <c r="D115" s="238"/>
      <c r="E115" s="234"/>
      <c r="F115" s="234"/>
      <c r="G115" s="234"/>
      <c r="H115" s="234"/>
      <c r="I115" s="234"/>
      <c r="J115" s="234"/>
      <c r="K115" s="234"/>
      <c r="L115" s="234"/>
    </row>
    <row r="116" spans="1:12">
      <c r="A116" s="238"/>
      <c r="B116" s="238"/>
      <c r="C116" s="238"/>
      <c r="D116" s="238"/>
      <c r="E116" s="234"/>
      <c r="F116" s="234"/>
      <c r="G116" s="234"/>
      <c r="H116" s="234"/>
      <c r="I116" s="234"/>
      <c r="J116" s="234"/>
      <c r="K116" s="234"/>
      <c r="L116" s="234"/>
    </row>
    <row r="117" spans="1:12">
      <c r="A117" s="238"/>
      <c r="B117" s="238"/>
      <c r="C117" s="238"/>
      <c r="D117" s="238"/>
      <c r="E117" s="234"/>
      <c r="F117" s="234"/>
      <c r="G117" s="234"/>
      <c r="H117" s="234"/>
      <c r="I117" s="234"/>
      <c r="J117" s="234"/>
      <c r="K117" s="234"/>
      <c r="L117" s="234"/>
    </row>
    <row r="118" spans="1:12">
      <c r="A118" s="238"/>
      <c r="B118" s="238"/>
      <c r="C118" s="238"/>
      <c r="D118" s="238"/>
      <c r="E118" s="234"/>
      <c r="F118" s="234"/>
      <c r="G118" s="234"/>
      <c r="H118" s="234"/>
      <c r="I118" s="234"/>
      <c r="J118" s="234"/>
      <c r="K118" s="234"/>
      <c r="L118" s="234"/>
    </row>
    <row r="119" spans="1:12">
      <c r="A119" s="238"/>
      <c r="B119" s="238"/>
      <c r="C119" s="238"/>
      <c r="D119" s="238"/>
      <c r="E119" s="234"/>
      <c r="F119" s="234"/>
      <c r="G119" s="234"/>
      <c r="H119" s="234"/>
      <c r="I119" s="234"/>
      <c r="J119" s="234"/>
      <c r="K119" s="234"/>
      <c r="L119" s="234"/>
    </row>
    <row r="120" spans="1:12">
      <c r="A120" s="238"/>
      <c r="B120" s="238"/>
      <c r="C120" s="238"/>
      <c r="D120" s="238"/>
      <c r="E120" s="234"/>
      <c r="F120" s="234"/>
      <c r="G120" s="234"/>
      <c r="H120" s="234"/>
      <c r="I120" s="234"/>
      <c r="J120" s="234"/>
      <c r="K120" s="234"/>
      <c r="L120" s="234"/>
    </row>
    <row r="121" spans="1:12">
      <c r="A121" s="238"/>
      <c r="B121" s="238"/>
      <c r="C121" s="238"/>
      <c r="D121" s="238"/>
      <c r="E121" s="234"/>
      <c r="F121" s="234"/>
      <c r="G121" s="234"/>
      <c r="H121" s="234"/>
      <c r="I121" s="234"/>
      <c r="J121" s="234"/>
      <c r="K121" s="234"/>
      <c r="L121" s="234"/>
    </row>
    <row r="122" spans="1:12">
      <c r="A122" s="238"/>
      <c r="B122" s="238"/>
      <c r="C122" s="238"/>
      <c r="D122" s="238"/>
      <c r="E122" s="234"/>
      <c r="F122" s="234"/>
      <c r="G122" s="234"/>
      <c r="H122" s="234"/>
      <c r="I122" s="234"/>
      <c r="J122" s="234"/>
      <c r="K122" s="234"/>
      <c r="L122" s="234"/>
    </row>
    <row r="123" spans="1:12">
      <c r="A123" s="238"/>
      <c r="B123" s="238"/>
      <c r="C123" s="238"/>
      <c r="D123" s="238"/>
      <c r="E123" s="234"/>
      <c r="F123" s="234"/>
      <c r="G123" s="234"/>
      <c r="H123" s="234"/>
      <c r="I123" s="234"/>
      <c r="J123" s="234"/>
      <c r="K123" s="234"/>
      <c r="L123" s="234"/>
    </row>
    <row r="124" spans="1:12">
      <c r="A124" s="238"/>
      <c r="B124" s="238"/>
      <c r="C124" s="238"/>
      <c r="D124" s="238"/>
      <c r="E124" s="234"/>
      <c r="F124" s="234"/>
      <c r="G124" s="234"/>
      <c r="H124" s="234"/>
      <c r="I124" s="234"/>
      <c r="J124" s="234"/>
      <c r="K124" s="234"/>
      <c r="L124" s="234"/>
    </row>
    <row r="125" spans="1:12">
      <c r="A125" s="238"/>
      <c r="B125" s="238"/>
      <c r="C125" s="238"/>
      <c r="D125" s="238"/>
      <c r="E125" s="234"/>
      <c r="F125" s="234"/>
      <c r="G125" s="234"/>
      <c r="H125" s="234"/>
      <c r="I125" s="234"/>
      <c r="J125" s="234"/>
      <c r="K125" s="234"/>
      <c r="L125" s="234"/>
    </row>
    <row r="126" spans="1:12">
      <c r="A126" s="238"/>
      <c r="B126" s="238"/>
      <c r="C126" s="238"/>
      <c r="D126" s="238"/>
      <c r="E126" s="234"/>
      <c r="F126" s="234"/>
      <c r="G126" s="234"/>
      <c r="H126" s="234"/>
      <c r="I126" s="234"/>
      <c r="J126" s="234"/>
      <c r="K126" s="234"/>
      <c r="L126" s="234"/>
    </row>
    <row r="127" spans="1:12">
      <c r="A127" s="238"/>
      <c r="B127" s="238"/>
      <c r="C127" s="238"/>
      <c r="D127" s="238"/>
      <c r="E127" s="234"/>
      <c r="F127" s="234"/>
      <c r="G127" s="234"/>
      <c r="H127" s="234"/>
      <c r="I127" s="234"/>
      <c r="J127" s="234"/>
      <c r="K127" s="234"/>
      <c r="L127" s="234"/>
    </row>
    <row r="128" spans="1:12">
      <c r="A128" s="238"/>
      <c r="B128" s="238"/>
      <c r="C128" s="238"/>
      <c r="D128" s="238"/>
      <c r="E128" s="234"/>
      <c r="F128" s="234"/>
      <c r="G128" s="234"/>
      <c r="H128" s="234"/>
      <c r="I128" s="234"/>
      <c r="J128" s="234"/>
      <c r="K128" s="234"/>
      <c r="L128" s="234"/>
    </row>
    <row r="129" spans="1:12">
      <c r="A129" s="238"/>
      <c r="B129" s="238"/>
      <c r="C129" s="238"/>
      <c r="D129" s="238"/>
      <c r="E129" s="234"/>
      <c r="F129" s="234"/>
      <c r="G129" s="234"/>
      <c r="H129" s="234"/>
      <c r="I129" s="234"/>
      <c r="J129" s="234"/>
      <c r="K129" s="234"/>
      <c r="L129" s="234"/>
    </row>
    <row r="130" spans="1:12">
      <c r="A130" s="238"/>
      <c r="B130" s="238"/>
      <c r="C130" s="238"/>
      <c r="D130" s="238"/>
      <c r="E130" s="234"/>
      <c r="F130" s="234"/>
      <c r="G130" s="234"/>
      <c r="H130" s="234"/>
      <c r="I130" s="234"/>
      <c r="J130" s="234"/>
      <c r="K130" s="234"/>
      <c r="L130" s="234"/>
    </row>
    <row r="131" spans="1:12">
      <c r="A131" s="238"/>
      <c r="B131" s="238"/>
      <c r="C131" s="238"/>
      <c r="D131" s="238"/>
      <c r="E131" s="234"/>
      <c r="F131" s="234"/>
      <c r="G131" s="234"/>
      <c r="H131" s="234"/>
      <c r="I131" s="234"/>
      <c r="J131" s="234"/>
      <c r="K131" s="234"/>
      <c r="L131" s="234"/>
    </row>
    <row r="132" spans="1:12">
      <c r="A132" s="238"/>
      <c r="B132" s="238"/>
      <c r="C132" s="238"/>
      <c r="D132" s="238"/>
      <c r="E132" s="234"/>
      <c r="F132" s="234"/>
      <c r="G132" s="234"/>
      <c r="H132" s="234"/>
      <c r="I132" s="234"/>
      <c r="J132" s="234"/>
      <c r="K132" s="234"/>
      <c r="L132" s="234"/>
    </row>
    <row r="133" spans="1:12">
      <c r="A133" s="238"/>
      <c r="B133" s="238"/>
      <c r="C133" s="238"/>
      <c r="D133" s="238"/>
      <c r="E133" s="234"/>
      <c r="F133" s="234"/>
      <c r="G133" s="234"/>
      <c r="H133" s="234"/>
      <c r="I133" s="234"/>
      <c r="J133" s="234"/>
      <c r="K133" s="234"/>
      <c r="L133" s="234"/>
    </row>
    <row r="134" spans="1:12">
      <c r="A134" s="238"/>
      <c r="B134" s="238"/>
      <c r="C134" s="238"/>
      <c r="D134" s="238"/>
      <c r="E134" s="234"/>
      <c r="F134" s="234"/>
      <c r="G134" s="234"/>
      <c r="H134" s="234"/>
      <c r="I134" s="234"/>
      <c r="J134" s="234"/>
      <c r="K134" s="234"/>
      <c r="L134" s="234"/>
    </row>
    <row r="135" spans="1:12">
      <c r="A135" s="238"/>
      <c r="B135" s="238"/>
      <c r="C135" s="238"/>
      <c r="D135" s="238"/>
      <c r="E135" s="234"/>
      <c r="F135" s="234"/>
      <c r="G135" s="234"/>
      <c r="H135" s="234"/>
      <c r="I135" s="234"/>
      <c r="J135" s="234"/>
      <c r="K135" s="234"/>
      <c r="L135" s="234"/>
    </row>
    <row r="136" spans="1:12">
      <c r="A136" s="238"/>
      <c r="B136" s="238"/>
      <c r="C136" s="238"/>
      <c r="D136" s="238"/>
      <c r="E136" s="234"/>
      <c r="F136" s="234"/>
      <c r="G136" s="234"/>
      <c r="H136" s="234"/>
      <c r="I136" s="234"/>
      <c r="J136" s="234"/>
      <c r="K136" s="234"/>
      <c r="L136" s="234"/>
    </row>
    <row r="137" spans="1:12">
      <c r="A137" s="238"/>
      <c r="B137" s="238"/>
      <c r="C137" s="238"/>
      <c r="D137" s="238"/>
      <c r="E137" s="234"/>
      <c r="F137" s="234"/>
      <c r="G137" s="234"/>
      <c r="H137" s="234"/>
      <c r="I137" s="234"/>
      <c r="J137" s="234"/>
      <c r="K137" s="234"/>
      <c r="L137" s="234"/>
    </row>
    <row r="138" spans="1:12">
      <c r="A138" s="238"/>
      <c r="B138" s="238"/>
      <c r="C138" s="238"/>
      <c r="D138" s="238"/>
      <c r="E138" s="234"/>
      <c r="F138" s="234"/>
      <c r="G138" s="234"/>
      <c r="H138" s="234"/>
      <c r="I138" s="234"/>
      <c r="J138" s="234"/>
      <c r="K138" s="234"/>
      <c r="L138" s="234"/>
    </row>
    <row r="139" spans="1:12">
      <c r="A139" s="238"/>
      <c r="B139" s="238"/>
      <c r="C139" s="238"/>
      <c r="D139" s="238"/>
      <c r="E139" s="234"/>
      <c r="F139" s="234"/>
      <c r="G139" s="234"/>
      <c r="H139" s="234"/>
      <c r="I139" s="234"/>
      <c r="J139" s="234"/>
      <c r="K139" s="234"/>
      <c r="L139" s="234"/>
    </row>
    <row r="140" spans="1:12">
      <c r="A140" s="238"/>
      <c r="B140" s="238"/>
      <c r="C140" s="238"/>
      <c r="D140" s="238"/>
      <c r="E140" s="234"/>
      <c r="F140" s="234"/>
      <c r="G140" s="234"/>
      <c r="H140" s="234"/>
      <c r="I140" s="234"/>
      <c r="J140" s="234"/>
      <c r="K140" s="234"/>
      <c r="L140" s="234"/>
    </row>
    <row r="141" spans="1:12">
      <c r="A141" s="238"/>
      <c r="B141" s="238"/>
      <c r="C141" s="238"/>
      <c r="D141" s="238"/>
      <c r="E141" s="234"/>
      <c r="F141" s="234"/>
      <c r="G141" s="234"/>
      <c r="H141" s="234"/>
      <c r="I141" s="234"/>
      <c r="J141" s="234"/>
      <c r="K141" s="234"/>
      <c r="L141" s="234"/>
    </row>
    <row r="142" spans="1:12">
      <c r="A142" s="238"/>
      <c r="B142" s="238"/>
      <c r="C142" s="238"/>
      <c r="D142" s="238"/>
      <c r="E142" s="234"/>
      <c r="F142" s="234"/>
      <c r="G142" s="234"/>
      <c r="H142" s="234"/>
      <c r="I142" s="234"/>
      <c r="J142" s="234"/>
      <c r="K142" s="234"/>
      <c r="L142" s="234"/>
    </row>
    <row r="143" spans="1:12">
      <c r="A143" s="238"/>
      <c r="B143" s="238"/>
      <c r="C143" s="238"/>
      <c r="D143" s="238"/>
      <c r="E143" s="234"/>
      <c r="F143" s="234"/>
      <c r="G143" s="234"/>
      <c r="H143" s="234"/>
      <c r="I143" s="234"/>
      <c r="J143" s="234"/>
      <c r="K143" s="234"/>
      <c r="L143" s="234"/>
    </row>
    <row r="144" spans="1:12">
      <c r="A144" s="238"/>
      <c r="B144" s="238"/>
      <c r="C144" s="238"/>
      <c r="D144" s="238"/>
      <c r="E144" s="234"/>
      <c r="F144" s="234"/>
      <c r="G144" s="234"/>
      <c r="H144" s="234"/>
      <c r="I144" s="234"/>
      <c r="J144" s="234"/>
      <c r="K144" s="234"/>
      <c r="L144" s="234"/>
    </row>
    <row r="145" spans="1:12">
      <c r="A145" s="238"/>
      <c r="B145" s="238"/>
      <c r="C145" s="238"/>
      <c r="D145" s="238"/>
      <c r="E145" s="234"/>
      <c r="F145" s="234"/>
      <c r="G145" s="234"/>
      <c r="H145" s="234"/>
      <c r="I145" s="234"/>
      <c r="J145" s="234"/>
      <c r="K145" s="234"/>
      <c r="L145" s="234"/>
    </row>
    <row r="146" spans="1:12">
      <c r="A146" s="238"/>
      <c r="B146" s="238"/>
      <c r="C146" s="238"/>
      <c r="D146" s="238"/>
      <c r="E146" s="234"/>
      <c r="F146" s="234"/>
      <c r="G146" s="234"/>
      <c r="H146" s="234"/>
      <c r="I146" s="234"/>
      <c r="J146" s="234"/>
      <c r="K146" s="234"/>
      <c r="L146" s="234"/>
    </row>
    <row r="147" spans="1:12">
      <c r="A147" s="238"/>
      <c r="B147" s="238"/>
      <c r="C147" s="238"/>
      <c r="D147" s="238"/>
      <c r="E147" s="234"/>
      <c r="F147" s="234"/>
      <c r="G147" s="234"/>
      <c r="H147" s="234"/>
      <c r="I147" s="234"/>
      <c r="J147" s="234"/>
      <c r="K147" s="234"/>
      <c r="L147" s="234"/>
    </row>
    <row r="148" spans="1:12">
      <c r="A148" s="238"/>
      <c r="B148" s="238"/>
      <c r="C148" s="238"/>
      <c r="D148" s="238"/>
      <c r="E148" s="234"/>
      <c r="F148" s="234"/>
      <c r="G148" s="234"/>
      <c r="H148" s="234"/>
      <c r="I148" s="234"/>
      <c r="J148" s="234"/>
      <c r="K148" s="234"/>
      <c r="L148" s="234"/>
    </row>
    <row r="149" spans="1:12">
      <c r="A149" s="238"/>
      <c r="B149" s="238"/>
      <c r="C149" s="238"/>
      <c r="D149" s="238"/>
      <c r="E149" s="234"/>
      <c r="F149" s="234"/>
      <c r="G149" s="234"/>
      <c r="H149" s="234"/>
      <c r="I149" s="234"/>
      <c r="J149" s="234"/>
      <c r="K149" s="234"/>
      <c r="L149" s="234"/>
    </row>
    <row r="150" spans="1:12">
      <c r="A150" s="238"/>
      <c r="B150" s="238"/>
      <c r="C150" s="238"/>
      <c r="D150" s="238"/>
      <c r="E150" s="234"/>
      <c r="F150" s="234"/>
      <c r="G150" s="234"/>
      <c r="H150" s="234"/>
      <c r="I150" s="234"/>
      <c r="J150" s="234"/>
      <c r="K150" s="234"/>
      <c r="L150" s="234"/>
    </row>
    <row r="151" spans="1:12">
      <c r="A151" s="238"/>
      <c r="B151" s="238"/>
      <c r="C151" s="238"/>
      <c r="D151" s="238"/>
      <c r="E151" s="234"/>
      <c r="F151" s="234"/>
      <c r="G151" s="234"/>
      <c r="H151" s="234"/>
      <c r="I151" s="234"/>
      <c r="J151" s="234"/>
      <c r="K151" s="234"/>
      <c r="L151" s="234"/>
    </row>
    <row r="152" spans="1:12">
      <c r="A152" s="238"/>
      <c r="B152" s="238"/>
      <c r="C152" s="238"/>
      <c r="D152" s="238"/>
      <c r="E152" s="234"/>
      <c r="F152" s="234"/>
      <c r="G152" s="234"/>
      <c r="H152" s="234"/>
      <c r="I152" s="234"/>
      <c r="J152" s="234"/>
      <c r="K152" s="234"/>
      <c r="L152" s="234"/>
    </row>
    <row r="153" spans="1:12">
      <c r="A153" s="238"/>
      <c r="B153" s="238"/>
      <c r="C153" s="238"/>
      <c r="D153" s="238"/>
      <c r="E153" s="234"/>
      <c r="F153" s="234"/>
      <c r="G153" s="234"/>
      <c r="H153" s="234"/>
      <c r="I153" s="234"/>
      <c r="J153" s="234"/>
      <c r="K153" s="234"/>
      <c r="L153" s="234"/>
    </row>
    <row r="154" spans="1:12">
      <c r="A154" s="238"/>
      <c r="B154" s="238"/>
      <c r="C154" s="238"/>
      <c r="D154" s="238"/>
      <c r="E154" s="234"/>
      <c r="F154" s="234"/>
      <c r="G154" s="234"/>
      <c r="H154" s="234"/>
      <c r="I154" s="234"/>
      <c r="J154" s="234"/>
      <c r="K154" s="234"/>
      <c r="L154" s="234"/>
    </row>
    <row r="155" spans="1:12">
      <c r="A155" s="238"/>
      <c r="B155" s="238"/>
      <c r="C155" s="238"/>
      <c r="D155" s="238"/>
      <c r="E155" s="234"/>
      <c r="F155" s="234"/>
      <c r="G155" s="234"/>
      <c r="H155" s="234"/>
      <c r="I155" s="234"/>
      <c r="J155" s="234"/>
      <c r="K155" s="234"/>
      <c r="L155" s="234"/>
    </row>
    <row r="156" spans="1:12">
      <c r="A156" s="238"/>
      <c r="B156" s="238"/>
      <c r="C156" s="238"/>
      <c r="D156" s="238"/>
      <c r="E156" s="234"/>
      <c r="F156" s="234"/>
      <c r="G156" s="234"/>
      <c r="H156" s="234"/>
      <c r="I156" s="234"/>
      <c r="J156" s="234"/>
      <c r="K156" s="234"/>
      <c r="L156" s="234"/>
    </row>
    <row r="157" spans="1:12">
      <c r="A157" s="238"/>
      <c r="B157" s="238"/>
      <c r="C157" s="238"/>
      <c r="D157" s="238"/>
      <c r="E157" s="234"/>
      <c r="F157" s="234"/>
      <c r="G157" s="234"/>
      <c r="H157" s="234"/>
      <c r="I157" s="234"/>
      <c r="J157" s="234"/>
      <c r="K157" s="234"/>
      <c r="L157" s="234"/>
    </row>
    <row r="158" spans="1:12">
      <c r="A158" s="238"/>
      <c r="B158" s="238"/>
      <c r="C158" s="238"/>
      <c r="D158" s="238"/>
      <c r="E158" s="234"/>
      <c r="F158" s="234"/>
      <c r="G158" s="234"/>
      <c r="H158" s="234"/>
      <c r="I158" s="234"/>
      <c r="J158" s="234"/>
      <c r="K158" s="234"/>
      <c r="L158" s="234"/>
    </row>
    <row r="159" spans="1:12">
      <c r="A159" s="238"/>
      <c r="B159" s="238"/>
      <c r="C159" s="238"/>
      <c r="D159" s="238"/>
      <c r="E159" s="234"/>
      <c r="F159" s="234"/>
      <c r="G159" s="234"/>
      <c r="H159" s="234"/>
      <c r="I159" s="234"/>
      <c r="J159" s="234"/>
      <c r="K159" s="234"/>
      <c r="L159" s="234"/>
    </row>
    <row r="160" spans="1:12">
      <c r="A160" s="238"/>
      <c r="B160" s="238"/>
      <c r="C160" s="238"/>
      <c r="D160" s="238"/>
      <c r="E160" s="234"/>
      <c r="F160" s="234"/>
      <c r="G160" s="234"/>
      <c r="H160" s="234"/>
      <c r="I160" s="234"/>
      <c r="J160" s="234"/>
      <c r="K160" s="234"/>
      <c r="L160" s="234"/>
    </row>
    <row r="161" spans="1:12">
      <c r="A161" s="238"/>
      <c r="B161" s="238"/>
      <c r="C161" s="238"/>
      <c r="D161" s="238"/>
      <c r="E161" s="234"/>
      <c r="F161" s="234"/>
      <c r="G161" s="234"/>
      <c r="H161" s="234"/>
      <c r="I161" s="234"/>
      <c r="J161" s="234"/>
      <c r="K161" s="234"/>
      <c r="L161" s="234"/>
    </row>
    <row r="162" spans="1:12">
      <c r="A162" s="238"/>
      <c r="B162" s="238"/>
      <c r="C162" s="238"/>
      <c r="D162" s="238"/>
      <c r="E162" s="234"/>
      <c r="F162" s="234"/>
      <c r="G162" s="234"/>
      <c r="H162" s="234"/>
      <c r="I162" s="234"/>
      <c r="J162" s="234"/>
      <c r="K162" s="234"/>
      <c r="L162" s="234"/>
    </row>
    <row r="163" spans="1:12">
      <c r="A163" s="238"/>
      <c r="B163" s="238"/>
      <c r="C163" s="238"/>
      <c r="D163" s="238"/>
      <c r="E163" s="234"/>
      <c r="F163" s="234"/>
      <c r="G163" s="234"/>
      <c r="H163" s="234"/>
      <c r="I163" s="234"/>
      <c r="J163" s="234"/>
      <c r="K163" s="234"/>
      <c r="L163" s="234"/>
    </row>
    <row r="164" spans="1:12">
      <c r="A164" s="238"/>
      <c r="B164" s="238"/>
      <c r="C164" s="238"/>
      <c r="D164" s="238"/>
      <c r="E164" s="234"/>
      <c r="F164" s="234"/>
      <c r="G164" s="234"/>
      <c r="H164" s="234"/>
      <c r="I164" s="234"/>
      <c r="J164" s="234"/>
      <c r="K164" s="234"/>
      <c r="L164" s="234"/>
    </row>
    <row r="165" spans="1:12">
      <c r="A165" s="238"/>
      <c r="B165" s="238"/>
      <c r="C165" s="238"/>
      <c r="D165" s="238"/>
      <c r="E165" s="234"/>
      <c r="F165" s="234"/>
      <c r="G165" s="234"/>
      <c r="H165" s="234"/>
      <c r="I165" s="234"/>
      <c r="J165" s="234"/>
      <c r="K165" s="234"/>
      <c r="L165" s="234"/>
    </row>
    <row r="166" spans="1:12">
      <c r="A166" s="238"/>
      <c r="B166" s="238"/>
      <c r="C166" s="238"/>
      <c r="D166" s="238"/>
      <c r="E166" s="234"/>
      <c r="F166" s="234"/>
      <c r="G166" s="234"/>
      <c r="H166" s="234"/>
      <c r="I166" s="234"/>
      <c r="J166" s="234"/>
      <c r="K166" s="234"/>
      <c r="L166" s="234"/>
    </row>
    <row r="167" spans="1:12">
      <c r="A167" s="238"/>
      <c r="B167" s="238"/>
      <c r="C167" s="238"/>
      <c r="D167" s="238"/>
      <c r="E167" s="234"/>
      <c r="F167" s="234"/>
      <c r="G167" s="234"/>
      <c r="H167" s="234"/>
      <c r="I167" s="234"/>
      <c r="J167" s="234"/>
      <c r="K167" s="234"/>
      <c r="L167" s="234"/>
    </row>
    <row r="168" spans="1:12">
      <c r="A168" s="238"/>
      <c r="B168" s="238"/>
      <c r="C168" s="238"/>
      <c r="D168" s="238"/>
      <c r="E168" s="234"/>
      <c r="F168" s="234"/>
      <c r="G168" s="234"/>
      <c r="H168" s="234"/>
      <c r="I168" s="234"/>
      <c r="J168" s="234"/>
      <c r="K168" s="234"/>
      <c r="L168" s="234"/>
    </row>
    <row r="169" spans="1:12">
      <c r="A169" s="238"/>
      <c r="B169" s="238"/>
      <c r="C169" s="238"/>
      <c r="D169" s="238"/>
      <c r="E169" s="234"/>
      <c r="F169" s="234"/>
      <c r="G169" s="234"/>
      <c r="H169" s="234"/>
      <c r="I169" s="234"/>
      <c r="J169" s="234"/>
      <c r="K169" s="234"/>
      <c r="L169" s="234"/>
    </row>
    <row r="170" spans="1:12">
      <c r="A170" s="238"/>
      <c r="B170" s="238"/>
      <c r="C170" s="238"/>
      <c r="D170" s="238"/>
      <c r="E170" s="234"/>
      <c r="F170" s="234"/>
      <c r="G170" s="234"/>
      <c r="H170" s="234"/>
      <c r="I170" s="234"/>
      <c r="J170" s="234"/>
      <c r="K170" s="234"/>
      <c r="L170" s="234"/>
    </row>
    <row r="171" spans="1:12">
      <c r="A171" s="238"/>
      <c r="B171" s="238"/>
      <c r="C171" s="238"/>
      <c r="D171" s="238"/>
      <c r="E171" s="234"/>
      <c r="F171" s="234"/>
      <c r="G171" s="234"/>
      <c r="H171" s="234"/>
      <c r="I171" s="234"/>
      <c r="J171" s="234"/>
      <c r="K171" s="234"/>
      <c r="L171" s="234"/>
    </row>
    <row r="172" spans="1:12">
      <c r="A172" s="238"/>
      <c r="B172" s="238"/>
      <c r="C172" s="238"/>
      <c r="D172" s="238"/>
      <c r="E172" s="234"/>
      <c r="F172" s="234"/>
      <c r="G172" s="234"/>
      <c r="H172" s="234"/>
      <c r="I172" s="234"/>
      <c r="J172" s="234"/>
      <c r="K172" s="234"/>
      <c r="L172" s="234"/>
    </row>
    <row r="173" spans="1:12">
      <c r="A173" s="238"/>
      <c r="B173" s="238"/>
      <c r="C173" s="238"/>
      <c r="D173" s="238"/>
      <c r="E173" s="234"/>
      <c r="F173" s="234"/>
      <c r="G173" s="234"/>
      <c r="H173" s="234"/>
      <c r="I173" s="234"/>
      <c r="J173" s="234"/>
      <c r="K173" s="234"/>
      <c r="L173" s="234"/>
    </row>
    <row r="174" spans="1:12">
      <c r="A174" s="238"/>
      <c r="B174" s="238"/>
      <c r="C174" s="238"/>
      <c r="D174" s="238"/>
      <c r="E174" s="234"/>
      <c r="F174" s="234"/>
      <c r="G174" s="234"/>
      <c r="H174" s="234"/>
      <c r="I174" s="234"/>
      <c r="J174" s="234"/>
      <c r="K174" s="234"/>
      <c r="L174" s="234"/>
    </row>
    <row r="175" spans="1:12">
      <c r="A175" s="238"/>
      <c r="B175" s="238"/>
      <c r="C175" s="238"/>
      <c r="D175" s="238"/>
      <c r="E175" s="234"/>
      <c r="F175" s="234"/>
      <c r="G175" s="234"/>
      <c r="H175" s="234"/>
      <c r="I175" s="234"/>
      <c r="J175" s="234"/>
      <c r="K175" s="234"/>
      <c r="L175" s="234"/>
    </row>
    <row r="176" spans="1:12">
      <c r="A176" s="238"/>
      <c r="B176" s="238"/>
      <c r="C176" s="238"/>
      <c r="D176" s="238"/>
      <c r="E176" s="234"/>
      <c r="F176" s="234"/>
      <c r="G176" s="234"/>
      <c r="H176" s="234"/>
      <c r="I176" s="234"/>
      <c r="J176" s="234"/>
      <c r="K176" s="234"/>
      <c r="L176" s="234"/>
    </row>
    <row r="177" spans="1:12">
      <c r="A177" s="238"/>
      <c r="B177" s="238"/>
      <c r="C177" s="238"/>
      <c r="D177" s="238"/>
      <c r="E177" s="234"/>
      <c r="F177" s="234"/>
      <c r="G177" s="234"/>
      <c r="H177" s="234"/>
      <c r="I177" s="234"/>
      <c r="J177" s="234"/>
      <c r="K177" s="234"/>
      <c r="L177" s="234"/>
    </row>
    <row r="178" spans="1:12">
      <c r="A178" s="238"/>
      <c r="B178" s="238"/>
      <c r="C178" s="238"/>
      <c r="D178" s="238"/>
      <c r="E178" s="234"/>
      <c r="F178" s="234"/>
      <c r="G178" s="234"/>
      <c r="H178" s="234"/>
      <c r="I178" s="234"/>
      <c r="J178" s="234"/>
      <c r="K178" s="234"/>
      <c r="L178" s="234"/>
    </row>
    <row r="179" spans="1:12">
      <c r="A179" s="238"/>
      <c r="B179" s="238"/>
      <c r="C179" s="238"/>
      <c r="D179" s="238"/>
      <c r="E179" s="234"/>
      <c r="F179" s="234"/>
      <c r="G179" s="234"/>
      <c r="H179" s="234"/>
      <c r="I179" s="234"/>
      <c r="J179" s="234"/>
      <c r="K179" s="234"/>
      <c r="L179" s="234"/>
    </row>
    <row r="180" spans="1:12">
      <c r="A180" s="238"/>
      <c r="B180" s="238"/>
      <c r="C180" s="238"/>
      <c r="D180" s="238"/>
      <c r="E180" s="234"/>
      <c r="F180" s="234"/>
      <c r="G180" s="234"/>
      <c r="H180" s="234"/>
      <c r="I180" s="234"/>
      <c r="J180" s="234"/>
      <c r="K180" s="234"/>
      <c r="L180" s="234"/>
    </row>
    <row r="181" spans="1:12">
      <c r="A181" s="238"/>
      <c r="B181" s="238"/>
      <c r="C181" s="238"/>
      <c r="D181" s="238"/>
      <c r="E181" s="234"/>
      <c r="F181" s="234"/>
      <c r="G181" s="234"/>
      <c r="H181" s="234"/>
      <c r="I181" s="234"/>
      <c r="J181" s="234"/>
      <c r="K181" s="234"/>
      <c r="L181" s="234"/>
    </row>
    <row r="182" spans="1:12">
      <c r="A182" s="238"/>
      <c r="B182" s="238"/>
      <c r="C182" s="238"/>
      <c r="D182" s="238"/>
      <c r="E182" s="234"/>
      <c r="F182" s="234"/>
      <c r="G182" s="234"/>
      <c r="H182" s="234"/>
      <c r="I182" s="234"/>
      <c r="J182" s="234"/>
      <c r="K182" s="234"/>
      <c r="L182" s="234"/>
    </row>
    <row r="183" spans="1:12">
      <c r="A183" s="238"/>
      <c r="B183" s="238"/>
      <c r="C183" s="238"/>
      <c r="D183" s="238"/>
      <c r="E183" s="234"/>
      <c r="F183" s="234"/>
      <c r="G183" s="234"/>
      <c r="H183" s="234"/>
      <c r="I183" s="234"/>
      <c r="J183" s="234"/>
      <c r="K183" s="234"/>
      <c r="L183" s="234"/>
    </row>
    <row r="184" spans="1:12">
      <c r="A184" s="238"/>
      <c r="B184" s="238"/>
      <c r="C184" s="238"/>
      <c r="D184" s="238"/>
      <c r="E184" s="234"/>
      <c r="F184" s="234"/>
      <c r="G184" s="234"/>
      <c r="H184" s="234"/>
      <c r="I184" s="234"/>
      <c r="J184" s="234"/>
      <c r="K184" s="234"/>
      <c r="L184" s="234"/>
    </row>
    <row r="185" spans="1:12">
      <c r="A185" s="238"/>
      <c r="B185" s="238"/>
      <c r="C185" s="238"/>
      <c r="D185" s="238"/>
      <c r="E185" s="234"/>
      <c r="F185" s="234"/>
      <c r="G185" s="234"/>
      <c r="H185" s="234"/>
      <c r="I185" s="234"/>
      <c r="J185" s="234"/>
      <c r="K185" s="234"/>
      <c r="L185" s="234"/>
    </row>
    <row r="186" spans="1:12">
      <c r="A186" s="238"/>
      <c r="B186" s="238"/>
      <c r="C186" s="238"/>
      <c r="D186" s="238"/>
      <c r="E186" s="234"/>
      <c r="F186" s="234"/>
      <c r="G186" s="234"/>
      <c r="H186" s="234"/>
      <c r="I186" s="234"/>
      <c r="J186" s="234"/>
      <c r="K186" s="234"/>
      <c r="L186" s="234"/>
    </row>
    <row r="187" spans="1:12">
      <c r="A187" s="238"/>
      <c r="B187" s="238"/>
      <c r="C187" s="238"/>
      <c r="D187" s="238"/>
      <c r="E187" s="234"/>
      <c r="F187" s="234"/>
      <c r="G187" s="234"/>
      <c r="H187" s="234"/>
      <c r="I187" s="234"/>
      <c r="J187" s="234"/>
      <c r="K187" s="234"/>
      <c r="L187" s="234"/>
    </row>
    <row r="188" spans="1:12">
      <c r="A188" s="238"/>
      <c r="B188" s="238"/>
      <c r="C188" s="238"/>
      <c r="D188" s="238"/>
      <c r="E188" s="234"/>
      <c r="F188" s="234"/>
      <c r="G188" s="234"/>
      <c r="H188" s="234"/>
      <c r="I188" s="234"/>
      <c r="J188" s="234"/>
      <c r="K188" s="234"/>
      <c r="L188" s="234"/>
    </row>
    <row r="189" spans="1:12">
      <c r="A189" s="238"/>
      <c r="B189" s="238"/>
      <c r="C189" s="238"/>
      <c r="D189" s="238"/>
      <c r="E189" s="234"/>
      <c r="F189" s="234"/>
      <c r="G189" s="234"/>
      <c r="H189" s="234"/>
      <c r="I189" s="234"/>
      <c r="J189" s="234"/>
      <c r="K189" s="234"/>
      <c r="L189" s="234"/>
    </row>
    <row r="190" spans="1:12">
      <c r="A190" s="238"/>
      <c r="B190" s="238"/>
      <c r="C190" s="238"/>
      <c r="D190" s="238"/>
      <c r="E190" s="234"/>
      <c r="F190" s="234"/>
      <c r="G190" s="234"/>
      <c r="H190" s="234"/>
      <c r="I190" s="234"/>
      <c r="J190" s="234"/>
      <c r="K190" s="234"/>
      <c r="L190" s="234"/>
    </row>
    <row r="191" spans="1:12">
      <c r="A191" s="238"/>
      <c r="B191" s="238"/>
      <c r="C191" s="238"/>
      <c r="D191" s="238"/>
      <c r="E191" s="234"/>
      <c r="F191" s="234"/>
      <c r="G191" s="234"/>
      <c r="H191" s="234"/>
      <c r="I191" s="234"/>
      <c r="J191" s="234"/>
      <c r="K191" s="234"/>
      <c r="L191" s="234"/>
    </row>
    <row r="192" spans="1:12">
      <c r="A192" s="238"/>
      <c r="B192" s="238"/>
      <c r="C192" s="238"/>
      <c r="D192" s="238"/>
      <c r="E192" s="234"/>
      <c r="F192" s="234"/>
      <c r="G192" s="234"/>
      <c r="H192" s="234"/>
      <c r="I192" s="234"/>
      <c r="J192" s="234"/>
      <c r="K192" s="234"/>
      <c r="L192" s="234"/>
    </row>
    <row r="193" spans="1:12">
      <c r="A193" s="238"/>
      <c r="B193" s="238"/>
      <c r="C193" s="238"/>
      <c r="D193" s="238"/>
      <c r="E193" s="234"/>
      <c r="F193" s="234"/>
      <c r="G193" s="234"/>
      <c r="H193" s="234"/>
      <c r="I193" s="234"/>
      <c r="J193" s="234"/>
      <c r="K193" s="234"/>
      <c r="L193" s="234"/>
    </row>
    <row r="194" spans="1:12">
      <c r="A194" s="238"/>
      <c r="B194" s="238"/>
      <c r="C194" s="238"/>
      <c r="D194" s="238"/>
      <c r="E194" s="234"/>
      <c r="F194" s="234"/>
      <c r="G194" s="234"/>
      <c r="H194" s="234"/>
      <c r="I194" s="234"/>
      <c r="J194" s="234"/>
      <c r="K194" s="234"/>
      <c r="L194" s="234"/>
    </row>
    <row r="195" spans="1:12">
      <c r="A195" s="238"/>
      <c r="B195" s="238"/>
      <c r="C195" s="238"/>
      <c r="D195" s="238"/>
      <c r="E195" s="234"/>
      <c r="F195" s="234"/>
      <c r="G195" s="234"/>
      <c r="H195" s="234"/>
      <c r="I195" s="234"/>
      <c r="J195" s="234"/>
      <c r="K195" s="234"/>
      <c r="L195" s="234"/>
    </row>
    <row r="196" spans="1:12">
      <c r="A196" s="238"/>
      <c r="B196" s="238"/>
      <c r="C196" s="238"/>
      <c r="D196" s="238"/>
      <c r="E196" s="234"/>
      <c r="F196" s="234"/>
      <c r="G196" s="234"/>
      <c r="H196" s="234"/>
      <c r="I196" s="234"/>
      <c r="J196" s="234"/>
      <c r="K196" s="234"/>
      <c r="L196" s="234"/>
    </row>
    <row r="197" spans="1:12">
      <c r="A197" s="238"/>
      <c r="B197" s="238"/>
      <c r="C197" s="238"/>
      <c r="D197" s="238"/>
      <c r="E197" s="234"/>
      <c r="F197" s="234"/>
      <c r="G197" s="234"/>
      <c r="H197" s="234"/>
      <c r="I197" s="234"/>
      <c r="J197" s="234"/>
      <c r="K197" s="234"/>
      <c r="L197" s="234"/>
    </row>
    <row r="198" spans="1:12">
      <c r="A198" s="238"/>
      <c r="B198" s="238"/>
      <c r="C198" s="238"/>
      <c r="D198" s="238"/>
      <c r="E198" s="234"/>
      <c r="F198" s="234"/>
      <c r="G198" s="234"/>
      <c r="H198" s="234"/>
      <c r="I198" s="234"/>
      <c r="J198" s="234"/>
      <c r="K198" s="234"/>
      <c r="L198" s="234"/>
    </row>
    <row r="199" spans="1:12">
      <c r="A199" s="238"/>
      <c r="B199" s="238"/>
      <c r="C199" s="238"/>
      <c r="D199" s="238"/>
      <c r="E199" s="234"/>
      <c r="F199" s="234"/>
      <c r="G199" s="234"/>
      <c r="H199" s="234"/>
      <c r="I199" s="234"/>
      <c r="J199" s="234"/>
      <c r="K199" s="234"/>
      <c r="L199" s="234"/>
    </row>
    <row r="200" spans="1:12">
      <c r="A200" s="238"/>
      <c r="B200" s="238"/>
      <c r="C200" s="238"/>
      <c r="D200" s="238"/>
      <c r="E200" s="234"/>
      <c r="F200" s="234"/>
      <c r="G200" s="234"/>
      <c r="H200" s="234"/>
      <c r="I200" s="234"/>
      <c r="J200" s="234"/>
      <c r="K200" s="234"/>
      <c r="L200" s="234"/>
    </row>
    <row r="201" spans="1:12">
      <c r="A201" s="238"/>
      <c r="B201" s="238"/>
      <c r="C201" s="238"/>
      <c r="D201" s="238"/>
      <c r="E201" s="234"/>
      <c r="F201" s="234"/>
      <c r="G201" s="234"/>
      <c r="H201" s="234"/>
      <c r="I201" s="234"/>
      <c r="J201" s="234"/>
      <c r="K201" s="234"/>
      <c r="L201" s="234"/>
    </row>
    <row r="202" spans="1:12">
      <c r="A202" s="238"/>
      <c r="B202" s="238"/>
      <c r="C202" s="238"/>
      <c r="D202" s="238"/>
      <c r="E202" s="234"/>
      <c r="F202" s="234"/>
      <c r="G202" s="234"/>
      <c r="H202" s="234"/>
      <c r="I202" s="234"/>
      <c r="J202" s="234"/>
      <c r="K202" s="234"/>
      <c r="L202" s="234"/>
    </row>
    <row r="203" spans="1:12">
      <c r="A203" s="238"/>
      <c r="B203" s="238"/>
      <c r="C203" s="238"/>
      <c r="D203" s="238"/>
      <c r="E203" s="234"/>
      <c r="F203" s="234"/>
      <c r="G203" s="234"/>
      <c r="H203" s="234"/>
      <c r="I203" s="234"/>
      <c r="J203" s="234"/>
      <c r="K203" s="234"/>
      <c r="L203" s="234"/>
    </row>
    <row r="204" spans="1:12">
      <c r="A204" s="238"/>
      <c r="B204" s="238"/>
      <c r="C204" s="238"/>
      <c r="D204" s="238"/>
      <c r="E204" s="234"/>
      <c r="F204" s="234"/>
      <c r="G204" s="234"/>
      <c r="H204" s="234"/>
      <c r="I204" s="234"/>
      <c r="J204" s="234"/>
      <c r="K204" s="234"/>
      <c r="L204" s="234"/>
    </row>
    <row r="205" spans="1:12">
      <c r="A205" s="238"/>
      <c r="B205" s="238"/>
      <c r="C205" s="238"/>
      <c r="D205" s="238"/>
      <c r="E205" s="234"/>
      <c r="F205" s="234"/>
      <c r="G205" s="234"/>
      <c r="H205" s="234"/>
      <c r="I205" s="234"/>
      <c r="J205" s="234"/>
      <c r="K205" s="234"/>
      <c r="L205" s="234"/>
    </row>
    <row r="206" spans="1:12">
      <c r="A206" s="238"/>
      <c r="B206" s="238"/>
      <c r="C206" s="238"/>
      <c r="D206" s="238"/>
      <c r="E206" s="234"/>
      <c r="F206" s="234"/>
      <c r="G206" s="234"/>
      <c r="H206" s="234"/>
      <c r="I206" s="234"/>
      <c r="J206" s="234"/>
      <c r="K206" s="234"/>
      <c r="L206" s="234"/>
    </row>
    <row r="207" spans="1:12">
      <c r="A207" s="238"/>
      <c r="B207" s="238"/>
      <c r="C207" s="238"/>
      <c r="D207" s="238"/>
      <c r="E207" s="234"/>
      <c r="F207" s="234"/>
      <c r="G207" s="234"/>
      <c r="H207" s="234"/>
      <c r="I207" s="234"/>
      <c r="J207" s="234"/>
      <c r="K207" s="234"/>
      <c r="L207" s="234"/>
    </row>
    <row r="208" spans="1:12">
      <c r="A208" s="238"/>
      <c r="B208" s="238"/>
      <c r="C208" s="238"/>
      <c r="D208" s="238"/>
      <c r="E208" s="234"/>
      <c r="F208" s="234"/>
      <c r="G208" s="234"/>
      <c r="H208" s="234"/>
      <c r="I208" s="234"/>
      <c r="J208" s="234"/>
      <c r="K208" s="234"/>
      <c r="L208" s="234"/>
    </row>
    <row r="209" spans="1:12">
      <c r="A209" s="238"/>
      <c r="B209" s="238"/>
      <c r="C209" s="238"/>
      <c r="D209" s="238"/>
      <c r="E209" s="234"/>
      <c r="F209" s="234"/>
      <c r="G209" s="234"/>
      <c r="H209" s="234"/>
      <c r="I209" s="234"/>
      <c r="J209" s="234"/>
      <c r="K209" s="234"/>
      <c r="L209" s="234"/>
    </row>
    <row r="210" spans="1:12">
      <c r="A210" s="238"/>
      <c r="B210" s="238"/>
      <c r="C210" s="238"/>
      <c r="D210" s="238"/>
      <c r="E210" s="234"/>
      <c r="F210" s="234"/>
      <c r="G210" s="234"/>
      <c r="H210" s="234"/>
      <c r="I210" s="234"/>
      <c r="J210" s="234"/>
      <c r="K210" s="234"/>
      <c r="L210" s="234"/>
    </row>
    <row r="211" spans="1:12">
      <c r="A211" s="238"/>
      <c r="B211" s="238"/>
      <c r="C211" s="238"/>
      <c r="D211" s="238"/>
      <c r="E211" s="234"/>
      <c r="F211" s="234"/>
      <c r="G211" s="234"/>
      <c r="H211" s="234"/>
      <c r="I211" s="234"/>
      <c r="J211" s="234"/>
      <c r="K211" s="234"/>
      <c r="L211" s="234"/>
    </row>
    <row r="212" spans="1:12">
      <c r="A212" s="238"/>
      <c r="B212" s="238"/>
      <c r="C212" s="238"/>
      <c r="D212" s="238"/>
      <c r="E212" s="234"/>
      <c r="F212" s="234"/>
      <c r="G212" s="234"/>
      <c r="H212" s="234"/>
      <c r="I212" s="234"/>
      <c r="J212" s="234"/>
      <c r="K212" s="234"/>
      <c r="L212" s="234"/>
    </row>
    <row r="213" spans="1:12">
      <c r="A213" s="238"/>
      <c r="B213" s="238"/>
      <c r="C213" s="238"/>
      <c r="D213" s="238"/>
      <c r="E213" s="234"/>
      <c r="F213" s="234"/>
      <c r="G213" s="234"/>
      <c r="H213" s="234"/>
      <c r="I213" s="234"/>
      <c r="J213" s="234"/>
      <c r="K213" s="234"/>
      <c r="L213" s="234"/>
    </row>
    <row r="214" spans="1:12">
      <c r="A214" s="238"/>
      <c r="B214" s="238"/>
      <c r="C214" s="238"/>
      <c r="D214" s="238"/>
      <c r="E214" s="234"/>
      <c r="F214" s="234"/>
      <c r="G214" s="234"/>
      <c r="H214" s="234"/>
      <c r="I214" s="234"/>
      <c r="J214" s="234"/>
      <c r="K214" s="234"/>
      <c r="L214" s="234"/>
    </row>
    <row r="215" spans="1:12">
      <c r="A215" s="238"/>
      <c r="B215" s="238"/>
      <c r="C215" s="238"/>
      <c r="D215" s="238"/>
      <c r="E215" s="234"/>
      <c r="F215" s="234"/>
      <c r="G215" s="234"/>
      <c r="H215" s="234"/>
      <c r="I215" s="234"/>
      <c r="J215" s="234"/>
      <c r="K215" s="234"/>
      <c r="L215" s="234"/>
    </row>
    <row r="216" spans="1:12">
      <c r="A216" s="238"/>
      <c r="B216" s="238"/>
      <c r="C216" s="238"/>
      <c r="D216" s="238"/>
      <c r="E216" s="234"/>
      <c r="F216" s="234"/>
      <c r="G216" s="234"/>
      <c r="H216" s="234"/>
      <c r="I216" s="234"/>
      <c r="J216" s="234"/>
      <c r="K216" s="234"/>
      <c r="L216" s="234"/>
    </row>
    <row r="217" spans="1:12">
      <c r="A217" s="238"/>
      <c r="B217" s="238"/>
      <c r="C217" s="238"/>
      <c r="D217" s="238"/>
      <c r="E217" s="234"/>
      <c r="F217" s="234"/>
      <c r="G217" s="234"/>
      <c r="H217" s="234"/>
      <c r="I217" s="234"/>
      <c r="J217" s="234"/>
      <c r="K217" s="234"/>
      <c r="L217" s="234"/>
    </row>
    <row r="218" spans="1:12">
      <c r="A218" s="238"/>
      <c r="B218" s="238"/>
      <c r="C218" s="238"/>
      <c r="D218" s="238"/>
      <c r="E218" s="234"/>
      <c r="F218" s="234"/>
      <c r="G218" s="234"/>
      <c r="H218" s="234"/>
      <c r="I218" s="234"/>
      <c r="J218" s="234"/>
      <c r="K218" s="234"/>
      <c r="L218" s="234"/>
    </row>
    <row r="219" spans="1:12">
      <c r="A219" s="238"/>
      <c r="B219" s="238"/>
      <c r="C219" s="238"/>
      <c r="D219" s="238"/>
      <c r="E219" s="234"/>
      <c r="F219" s="234"/>
      <c r="G219" s="234"/>
      <c r="H219" s="234"/>
      <c r="I219" s="234"/>
      <c r="J219" s="234"/>
      <c r="K219" s="234"/>
      <c r="L219" s="234"/>
    </row>
    <row r="220" spans="1:12">
      <c r="A220" s="238"/>
      <c r="B220" s="238"/>
      <c r="C220" s="238"/>
      <c r="D220" s="238"/>
      <c r="E220" s="234"/>
      <c r="F220" s="234"/>
      <c r="G220" s="234"/>
      <c r="H220" s="234"/>
      <c r="I220" s="234"/>
      <c r="J220" s="234"/>
      <c r="K220" s="234"/>
      <c r="L220" s="234"/>
    </row>
    <row r="221" spans="1:12">
      <c r="A221" s="238"/>
      <c r="B221" s="238"/>
      <c r="C221" s="238"/>
      <c r="D221" s="238"/>
      <c r="E221" s="234"/>
      <c r="F221" s="234"/>
      <c r="G221" s="234"/>
      <c r="H221" s="234"/>
      <c r="I221" s="234"/>
      <c r="J221" s="234"/>
      <c r="K221" s="234"/>
      <c r="L221" s="234"/>
    </row>
    <row r="222" spans="1:12">
      <c r="A222" s="238"/>
      <c r="B222" s="238"/>
      <c r="C222" s="238"/>
      <c r="D222" s="238"/>
      <c r="E222" s="234"/>
      <c r="F222" s="234"/>
      <c r="G222" s="234"/>
      <c r="H222" s="234"/>
      <c r="I222" s="234"/>
      <c r="J222" s="234"/>
      <c r="K222" s="234"/>
      <c r="L222" s="234"/>
    </row>
    <row r="223" spans="1:12">
      <c r="A223" s="238"/>
      <c r="B223" s="238"/>
      <c r="C223" s="238"/>
      <c r="D223" s="238"/>
      <c r="E223" s="234"/>
      <c r="F223" s="234"/>
      <c r="G223" s="234"/>
      <c r="H223" s="234"/>
      <c r="I223" s="234"/>
      <c r="J223" s="234"/>
      <c r="K223" s="234"/>
      <c r="L223" s="234"/>
    </row>
    <row r="224" spans="1:12">
      <c r="A224" s="238"/>
      <c r="B224" s="238"/>
      <c r="C224" s="238"/>
      <c r="D224" s="238"/>
      <c r="E224" s="234"/>
      <c r="F224" s="234"/>
      <c r="G224" s="234"/>
      <c r="H224" s="234"/>
      <c r="I224" s="234"/>
      <c r="J224" s="234"/>
      <c r="K224" s="234"/>
      <c r="L224" s="234"/>
    </row>
    <row r="225" spans="1:12">
      <c r="A225" s="238"/>
      <c r="B225" s="238"/>
      <c r="C225" s="238"/>
      <c r="D225" s="238"/>
      <c r="E225" s="234"/>
      <c r="F225" s="234"/>
      <c r="G225" s="234"/>
      <c r="H225" s="234"/>
      <c r="I225" s="234"/>
      <c r="J225" s="234"/>
      <c r="K225" s="234"/>
      <c r="L225" s="234"/>
    </row>
    <row r="226" spans="1:12">
      <c r="A226" s="238"/>
      <c r="B226" s="238"/>
      <c r="C226" s="238"/>
      <c r="D226" s="238"/>
      <c r="E226" s="234"/>
      <c r="F226" s="234"/>
      <c r="G226" s="234"/>
      <c r="H226" s="234"/>
      <c r="I226" s="234"/>
      <c r="J226" s="234"/>
      <c r="K226" s="234"/>
      <c r="L226" s="234"/>
    </row>
    <row r="227" spans="1:12">
      <c r="A227" s="238"/>
      <c r="B227" s="238"/>
      <c r="C227" s="238"/>
      <c r="D227" s="238"/>
      <c r="E227" s="234"/>
      <c r="F227" s="234"/>
      <c r="G227" s="234"/>
      <c r="H227" s="234"/>
      <c r="I227" s="234"/>
      <c r="J227" s="234"/>
      <c r="K227" s="234"/>
      <c r="L227" s="234"/>
    </row>
    <row r="228" spans="1:12">
      <c r="A228" s="238"/>
      <c r="B228" s="238"/>
      <c r="C228" s="238"/>
      <c r="D228" s="238"/>
      <c r="E228" s="234"/>
      <c r="F228" s="234"/>
      <c r="G228" s="234"/>
      <c r="H228" s="234"/>
      <c r="I228" s="234"/>
      <c r="J228" s="234"/>
      <c r="K228" s="234"/>
      <c r="L228" s="234"/>
    </row>
    <row r="229" spans="1:12">
      <c r="A229" s="238"/>
      <c r="B229" s="238"/>
      <c r="C229" s="238"/>
      <c r="D229" s="238"/>
      <c r="E229" s="234"/>
      <c r="F229" s="234"/>
      <c r="G229" s="234"/>
      <c r="H229" s="234"/>
      <c r="I229" s="234"/>
      <c r="J229" s="234"/>
      <c r="K229" s="234"/>
      <c r="L229" s="234"/>
    </row>
    <row r="230" spans="1:12">
      <c r="A230" s="238"/>
      <c r="B230" s="238"/>
      <c r="C230" s="238"/>
      <c r="D230" s="238"/>
      <c r="E230" s="234"/>
      <c r="F230" s="234"/>
      <c r="G230" s="234"/>
      <c r="H230" s="234"/>
      <c r="I230" s="234"/>
      <c r="J230" s="234"/>
      <c r="K230" s="234"/>
      <c r="L230" s="234"/>
    </row>
    <row r="231" spans="1:12">
      <c r="A231" s="238"/>
      <c r="B231" s="238"/>
      <c r="C231" s="238"/>
      <c r="D231" s="238"/>
      <c r="E231" s="234"/>
      <c r="F231" s="234"/>
      <c r="G231" s="234"/>
      <c r="H231" s="234"/>
      <c r="I231" s="234"/>
      <c r="J231" s="234"/>
      <c r="K231" s="234"/>
      <c r="L231" s="234"/>
    </row>
    <row r="232" spans="1:12">
      <c r="A232" s="238"/>
      <c r="B232" s="238"/>
      <c r="C232" s="238"/>
      <c r="D232" s="238"/>
      <c r="E232" s="234"/>
      <c r="F232" s="234"/>
      <c r="G232" s="234"/>
      <c r="H232" s="234"/>
      <c r="I232" s="234"/>
      <c r="J232" s="234"/>
      <c r="K232" s="234"/>
      <c r="L232" s="234"/>
    </row>
    <row r="233" spans="1:12">
      <c r="A233" s="238"/>
      <c r="B233" s="238"/>
      <c r="C233" s="238"/>
      <c r="D233" s="238"/>
      <c r="E233" s="234"/>
      <c r="F233" s="234"/>
      <c r="G233" s="234"/>
      <c r="H233" s="234"/>
      <c r="I233" s="234"/>
      <c r="J233" s="234"/>
      <c r="K233" s="234"/>
      <c r="L233" s="234"/>
    </row>
    <row r="234" spans="1:12">
      <c r="A234" s="238"/>
      <c r="B234" s="238"/>
      <c r="C234" s="238"/>
      <c r="D234" s="238"/>
      <c r="E234" s="234"/>
      <c r="F234" s="234"/>
      <c r="G234" s="234"/>
      <c r="H234" s="234"/>
      <c r="I234" s="234"/>
      <c r="J234" s="234"/>
      <c r="K234" s="234"/>
      <c r="L234" s="234"/>
    </row>
    <row r="235" spans="1:12">
      <c r="A235" s="238"/>
      <c r="B235" s="238"/>
      <c r="C235" s="238"/>
      <c r="D235" s="238"/>
      <c r="E235" s="234"/>
      <c r="F235" s="234"/>
      <c r="G235" s="234"/>
      <c r="H235" s="234"/>
      <c r="I235" s="234"/>
      <c r="J235" s="234"/>
      <c r="K235" s="234"/>
      <c r="L235" s="234"/>
    </row>
    <row r="236" spans="1:12">
      <c r="A236" s="238"/>
      <c r="B236" s="238"/>
      <c r="C236" s="238"/>
      <c r="D236" s="238"/>
      <c r="E236" s="234"/>
      <c r="F236" s="234"/>
      <c r="G236" s="234"/>
      <c r="H236" s="234"/>
      <c r="I236" s="234"/>
      <c r="J236" s="234"/>
      <c r="K236" s="234"/>
      <c r="L236" s="234"/>
    </row>
    <row r="237" spans="1:12">
      <c r="A237" s="238"/>
      <c r="B237" s="238"/>
      <c r="C237" s="238"/>
      <c r="D237" s="238"/>
      <c r="E237" s="234"/>
      <c r="F237" s="234"/>
      <c r="G237" s="234"/>
      <c r="H237" s="234"/>
      <c r="I237" s="234"/>
      <c r="J237" s="234"/>
      <c r="K237" s="234"/>
      <c r="L237" s="234"/>
    </row>
    <row r="238" spans="1:12">
      <c r="A238" s="238"/>
      <c r="B238" s="238"/>
      <c r="C238" s="238"/>
      <c r="D238" s="238"/>
      <c r="E238" s="234"/>
      <c r="F238" s="234"/>
      <c r="G238" s="234"/>
      <c r="H238" s="234"/>
      <c r="I238" s="234"/>
      <c r="J238" s="234"/>
      <c r="K238" s="234"/>
      <c r="L238" s="234"/>
    </row>
    <row r="239" spans="1:12">
      <c r="A239" s="238"/>
      <c r="B239" s="238"/>
      <c r="C239" s="238"/>
      <c r="D239" s="238"/>
      <c r="E239" s="234"/>
      <c r="F239" s="234"/>
      <c r="G239" s="234"/>
      <c r="H239" s="234"/>
      <c r="I239" s="234"/>
      <c r="J239" s="234"/>
      <c r="K239" s="234"/>
      <c r="L239" s="234"/>
    </row>
    <row r="240" spans="1:12">
      <c r="A240" s="238"/>
      <c r="B240" s="238"/>
      <c r="C240" s="238"/>
      <c r="D240" s="238"/>
      <c r="E240" s="234"/>
      <c r="F240" s="234"/>
      <c r="G240" s="234"/>
      <c r="H240" s="234"/>
      <c r="I240" s="234"/>
      <c r="J240" s="234"/>
      <c r="K240" s="234"/>
      <c r="L240" s="234"/>
    </row>
    <row r="241" spans="1:12">
      <c r="A241" s="238"/>
      <c r="B241" s="238"/>
      <c r="C241" s="238"/>
      <c r="D241" s="238"/>
      <c r="E241" s="234"/>
      <c r="F241" s="234"/>
      <c r="G241" s="234"/>
      <c r="H241" s="234"/>
      <c r="I241" s="234"/>
      <c r="J241" s="234"/>
      <c r="K241" s="234"/>
      <c r="L241" s="234"/>
    </row>
    <row r="242" spans="1:12">
      <c r="A242" s="238"/>
      <c r="B242" s="238"/>
      <c r="C242" s="238"/>
      <c r="D242" s="238"/>
      <c r="E242" s="234"/>
      <c r="F242" s="234"/>
      <c r="G242" s="234"/>
      <c r="H242" s="234"/>
      <c r="I242" s="234"/>
      <c r="J242" s="234"/>
      <c r="K242" s="234"/>
      <c r="L242" s="234"/>
    </row>
    <row r="243" spans="1:12">
      <c r="A243" s="238"/>
      <c r="B243" s="238"/>
      <c r="C243" s="238"/>
      <c r="D243" s="238"/>
      <c r="E243" s="234"/>
      <c r="F243" s="234"/>
      <c r="G243" s="234"/>
      <c r="H243" s="234"/>
      <c r="I243" s="234"/>
      <c r="J243" s="234"/>
      <c r="K243" s="234"/>
      <c r="L243" s="234"/>
    </row>
    <row r="244" spans="1:12">
      <c r="A244" s="238"/>
      <c r="B244" s="238"/>
      <c r="C244" s="238"/>
      <c r="D244" s="238"/>
      <c r="E244" s="234"/>
      <c r="F244" s="234"/>
      <c r="G244" s="234"/>
      <c r="H244" s="234"/>
      <c r="I244" s="234"/>
      <c r="J244" s="234"/>
      <c r="K244" s="234"/>
      <c r="L244" s="234"/>
    </row>
    <row r="245" spans="1:12">
      <c r="A245" s="238"/>
      <c r="B245" s="238"/>
      <c r="C245" s="238"/>
      <c r="D245" s="238"/>
      <c r="E245" s="234"/>
      <c r="F245" s="234"/>
      <c r="G245" s="234"/>
      <c r="H245" s="234"/>
      <c r="I245" s="234"/>
      <c r="J245" s="234"/>
      <c r="K245" s="234"/>
      <c r="L245" s="234"/>
    </row>
    <row r="246" spans="1:12">
      <c r="A246" s="238"/>
      <c r="B246" s="238"/>
      <c r="C246" s="238"/>
      <c r="D246" s="238"/>
      <c r="E246" s="234"/>
      <c r="F246" s="234"/>
      <c r="G246" s="234"/>
      <c r="H246" s="234"/>
      <c r="I246" s="234"/>
      <c r="J246" s="234"/>
      <c r="K246" s="234"/>
      <c r="L246" s="234"/>
    </row>
    <row r="247" spans="1:12">
      <c r="A247" s="238"/>
      <c r="B247" s="238"/>
      <c r="C247" s="238"/>
      <c r="D247" s="238"/>
      <c r="E247" s="234"/>
      <c r="F247" s="234"/>
      <c r="G247" s="234"/>
      <c r="H247" s="234"/>
      <c r="I247" s="234"/>
      <c r="J247" s="234"/>
      <c r="K247" s="234"/>
      <c r="L247" s="234"/>
    </row>
    <row r="248" spans="1:12">
      <c r="A248" s="238"/>
      <c r="B248" s="238"/>
      <c r="C248" s="238"/>
      <c r="D248" s="238"/>
      <c r="E248" s="234"/>
      <c r="F248" s="234"/>
      <c r="G248" s="234"/>
      <c r="H248" s="234"/>
      <c r="I248" s="234"/>
      <c r="J248" s="234"/>
      <c r="K248" s="234"/>
      <c r="L248" s="234"/>
    </row>
    <row r="249" spans="1:12">
      <c r="A249" s="238"/>
      <c r="B249" s="238"/>
      <c r="C249" s="238"/>
      <c r="D249" s="238"/>
      <c r="E249" s="234"/>
      <c r="F249" s="234"/>
      <c r="G249" s="234"/>
      <c r="H249" s="234"/>
      <c r="I249" s="234"/>
      <c r="J249" s="234"/>
      <c r="K249" s="234"/>
      <c r="L249" s="234"/>
    </row>
    <row r="250" spans="1:12">
      <c r="A250" s="238"/>
      <c r="B250" s="238"/>
      <c r="C250" s="238"/>
      <c r="D250" s="238"/>
      <c r="E250" s="234"/>
      <c r="F250" s="234"/>
      <c r="G250" s="234"/>
      <c r="H250" s="234"/>
      <c r="I250" s="234"/>
      <c r="J250" s="234"/>
      <c r="K250" s="234"/>
      <c r="L250" s="234"/>
    </row>
    <row r="251" spans="1:12">
      <c r="A251" s="238"/>
      <c r="B251" s="238"/>
      <c r="C251" s="238"/>
      <c r="D251" s="238"/>
      <c r="E251" s="234"/>
      <c r="F251" s="234"/>
      <c r="G251" s="234"/>
      <c r="H251" s="234"/>
      <c r="I251" s="234"/>
      <c r="J251" s="234"/>
      <c r="K251" s="234"/>
      <c r="L251" s="234"/>
    </row>
    <row r="252" spans="1:12">
      <c r="A252" s="238"/>
      <c r="B252" s="238"/>
      <c r="C252" s="238"/>
      <c r="D252" s="238"/>
      <c r="E252" s="234"/>
      <c r="F252" s="234"/>
      <c r="G252" s="234"/>
      <c r="H252" s="234"/>
      <c r="I252" s="234"/>
      <c r="J252" s="234"/>
      <c r="K252" s="234"/>
      <c r="L252" s="234"/>
    </row>
    <row r="253" spans="1:12">
      <c r="A253" s="238"/>
      <c r="B253" s="238"/>
      <c r="C253" s="238"/>
      <c r="D253" s="238"/>
      <c r="E253" s="234"/>
      <c r="F253" s="234"/>
      <c r="G253" s="234"/>
      <c r="H253" s="234"/>
      <c r="I253" s="234"/>
      <c r="J253" s="234"/>
      <c r="K253" s="234"/>
      <c r="L253" s="234"/>
    </row>
    <row r="254" spans="1:12">
      <c r="A254" s="238"/>
      <c r="B254" s="238"/>
      <c r="C254" s="238"/>
      <c r="D254" s="238"/>
      <c r="E254" s="234"/>
      <c r="F254" s="234"/>
      <c r="G254" s="234"/>
      <c r="H254" s="234"/>
      <c r="I254" s="234"/>
      <c r="J254" s="234"/>
      <c r="K254" s="234"/>
      <c r="L254" s="234"/>
    </row>
    <row r="255" spans="1:12">
      <c r="A255" s="238"/>
      <c r="B255" s="238"/>
      <c r="C255" s="238"/>
      <c r="D255" s="238"/>
      <c r="E255" s="234"/>
      <c r="F255" s="234"/>
      <c r="G255" s="234"/>
      <c r="H255" s="234"/>
      <c r="I255" s="234"/>
      <c r="J255" s="234"/>
      <c r="K255" s="234"/>
      <c r="L255" s="234"/>
    </row>
    <row r="256" spans="1:12">
      <c r="A256" s="238"/>
      <c r="B256" s="238"/>
      <c r="C256" s="238"/>
      <c r="D256" s="238"/>
      <c r="E256" s="234"/>
      <c r="F256" s="234"/>
      <c r="G256" s="234"/>
      <c r="H256" s="234"/>
      <c r="I256" s="234"/>
      <c r="J256" s="234"/>
      <c r="K256" s="234"/>
      <c r="L256" s="234"/>
    </row>
    <row r="257" spans="1:12">
      <c r="A257" s="238"/>
      <c r="B257" s="238"/>
      <c r="C257" s="238"/>
      <c r="D257" s="238"/>
      <c r="E257" s="234"/>
      <c r="F257" s="234"/>
      <c r="G257" s="234"/>
      <c r="H257" s="234"/>
      <c r="I257" s="234"/>
      <c r="J257" s="234"/>
      <c r="K257" s="234"/>
      <c r="L257" s="234"/>
    </row>
    <row r="258" spans="1:12">
      <c r="A258" s="238"/>
      <c r="B258" s="238"/>
      <c r="C258" s="238"/>
      <c r="D258" s="238"/>
      <c r="E258" s="234"/>
      <c r="F258" s="234"/>
      <c r="G258" s="234"/>
      <c r="H258" s="234"/>
      <c r="I258" s="234"/>
      <c r="J258" s="234"/>
      <c r="K258" s="234"/>
      <c r="L258" s="234"/>
    </row>
    <row r="259" spans="1:12">
      <c r="A259" s="238"/>
      <c r="B259" s="238"/>
      <c r="C259" s="238"/>
      <c r="D259" s="238"/>
      <c r="E259" s="234"/>
      <c r="F259" s="234"/>
      <c r="G259" s="234"/>
      <c r="H259" s="234"/>
      <c r="I259" s="234"/>
      <c r="J259" s="234"/>
      <c r="K259" s="234"/>
      <c r="L259" s="234"/>
    </row>
    <row r="260" spans="1:12">
      <c r="A260" s="238"/>
      <c r="B260" s="238"/>
      <c r="C260" s="238"/>
      <c r="D260" s="238"/>
      <c r="E260" s="234"/>
      <c r="F260" s="234"/>
      <c r="G260" s="234"/>
      <c r="H260" s="234"/>
      <c r="I260" s="234"/>
      <c r="J260" s="234"/>
      <c r="K260" s="234"/>
      <c r="L260" s="234"/>
    </row>
    <row r="261" spans="1:12">
      <c r="A261" s="238"/>
      <c r="B261" s="238"/>
      <c r="C261" s="238"/>
      <c r="D261" s="238"/>
      <c r="E261" s="234"/>
      <c r="F261" s="234"/>
      <c r="G261" s="234"/>
      <c r="H261" s="234"/>
      <c r="I261" s="234"/>
      <c r="J261" s="234"/>
      <c r="K261" s="234"/>
      <c r="L261" s="234"/>
    </row>
    <row r="262" spans="1:12">
      <c r="A262" s="238"/>
      <c r="B262" s="238"/>
      <c r="C262" s="238"/>
      <c r="D262" s="238"/>
      <c r="E262" s="234"/>
      <c r="F262" s="234"/>
      <c r="G262" s="234"/>
      <c r="H262" s="234"/>
      <c r="I262" s="234"/>
      <c r="J262" s="234"/>
      <c r="K262" s="234"/>
      <c r="L262" s="234"/>
    </row>
    <row r="263" spans="1:12">
      <c r="A263" s="238"/>
      <c r="B263" s="238"/>
      <c r="C263" s="238"/>
      <c r="D263" s="238"/>
      <c r="E263" s="234"/>
      <c r="F263" s="234"/>
      <c r="G263" s="234"/>
      <c r="H263" s="234"/>
      <c r="I263" s="234"/>
      <c r="J263" s="234"/>
      <c r="K263" s="234"/>
      <c r="L263" s="234"/>
    </row>
    <row r="264" spans="1:12">
      <c r="A264" s="238"/>
      <c r="B264" s="238"/>
      <c r="C264" s="238"/>
      <c r="D264" s="238"/>
      <c r="E264" s="234"/>
      <c r="F264" s="234"/>
      <c r="G264" s="234"/>
      <c r="H264" s="234"/>
      <c r="I264" s="234"/>
      <c r="J264" s="234"/>
      <c r="K264" s="234"/>
      <c r="L264" s="234"/>
    </row>
    <row r="265" spans="1:12">
      <c r="A265" s="238"/>
      <c r="B265" s="238"/>
      <c r="C265" s="238"/>
      <c r="D265" s="238"/>
      <c r="E265" s="234"/>
      <c r="F265" s="234"/>
      <c r="G265" s="234"/>
      <c r="H265" s="234"/>
      <c r="I265" s="234"/>
      <c r="J265" s="234"/>
      <c r="K265" s="234"/>
      <c r="L265" s="234"/>
    </row>
    <row r="266" spans="1:12">
      <c r="A266" s="238"/>
      <c r="B266" s="238"/>
      <c r="C266" s="238"/>
      <c r="D266" s="238"/>
      <c r="E266" s="234"/>
      <c r="F266" s="234"/>
      <c r="G266" s="234"/>
      <c r="H266" s="234"/>
      <c r="I266" s="234"/>
      <c r="J266" s="234"/>
      <c r="K266" s="234"/>
      <c r="L266" s="234"/>
    </row>
    <row r="267" spans="1:12">
      <c r="A267" s="238"/>
      <c r="B267" s="238"/>
      <c r="C267" s="238"/>
      <c r="D267" s="238"/>
      <c r="E267" s="234"/>
      <c r="F267" s="234"/>
      <c r="G267" s="234"/>
      <c r="H267" s="234"/>
      <c r="I267" s="234"/>
      <c r="J267" s="234"/>
      <c r="K267" s="234"/>
      <c r="L267" s="234"/>
    </row>
    <row r="268" spans="1:12">
      <c r="A268" s="238"/>
      <c r="B268" s="238"/>
      <c r="C268" s="238"/>
      <c r="D268" s="238"/>
      <c r="E268" s="234"/>
      <c r="F268" s="234"/>
      <c r="G268" s="234"/>
      <c r="H268" s="234"/>
      <c r="I268" s="234"/>
      <c r="J268" s="234"/>
      <c r="K268" s="234"/>
      <c r="L268" s="234"/>
    </row>
    <row r="269" spans="1:12">
      <c r="A269" s="238"/>
      <c r="B269" s="238"/>
      <c r="C269" s="238"/>
      <c r="D269" s="238"/>
      <c r="E269" s="234"/>
      <c r="F269" s="234"/>
      <c r="G269" s="234"/>
      <c r="H269" s="234"/>
      <c r="I269" s="234"/>
      <c r="J269" s="234"/>
      <c r="K269" s="234"/>
      <c r="L269" s="234"/>
    </row>
    <row r="270" spans="1:12">
      <c r="A270" s="238"/>
      <c r="B270" s="238"/>
      <c r="C270" s="238"/>
      <c r="D270" s="238"/>
      <c r="E270" s="234"/>
      <c r="F270" s="234"/>
      <c r="G270" s="234"/>
      <c r="H270" s="234"/>
      <c r="I270" s="234"/>
      <c r="J270" s="234"/>
      <c r="K270" s="234"/>
      <c r="L270" s="234"/>
    </row>
    <row r="271" spans="1:12">
      <c r="A271" s="238"/>
      <c r="B271" s="238"/>
      <c r="C271" s="238"/>
      <c r="D271" s="238"/>
      <c r="E271" s="234"/>
      <c r="F271" s="234"/>
      <c r="G271" s="234"/>
      <c r="H271" s="234"/>
      <c r="I271" s="234"/>
      <c r="J271" s="234"/>
      <c r="K271" s="234"/>
      <c r="L271" s="234"/>
    </row>
    <row r="272" spans="1:12">
      <c r="A272" s="238"/>
      <c r="B272" s="238"/>
      <c r="C272" s="238"/>
      <c r="D272" s="238"/>
      <c r="E272" s="234"/>
      <c r="F272" s="234"/>
      <c r="G272" s="234"/>
      <c r="H272" s="234"/>
      <c r="I272" s="234"/>
      <c r="J272" s="234"/>
      <c r="K272" s="234"/>
      <c r="L272" s="234"/>
    </row>
    <row r="273" spans="1:12">
      <c r="A273" s="238"/>
      <c r="B273" s="238"/>
      <c r="C273" s="238"/>
      <c r="D273" s="238"/>
      <c r="E273" s="234"/>
      <c r="F273" s="234"/>
      <c r="G273" s="234"/>
      <c r="H273" s="234"/>
      <c r="I273" s="234"/>
      <c r="J273" s="234"/>
      <c r="K273" s="234"/>
      <c r="L273" s="234"/>
    </row>
    <row r="274" spans="1:12">
      <c r="A274" s="238"/>
      <c r="B274" s="238"/>
      <c r="C274" s="238"/>
      <c r="D274" s="238"/>
      <c r="E274" s="234"/>
      <c r="F274" s="234"/>
      <c r="G274" s="234"/>
      <c r="H274" s="234"/>
      <c r="I274" s="234"/>
      <c r="J274" s="234"/>
      <c r="K274" s="234"/>
      <c r="L274" s="234"/>
    </row>
    <row r="275" spans="1:12">
      <c r="A275" s="238"/>
      <c r="B275" s="238"/>
      <c r="C275" s="238"/>
      <c r="D275" s="238"/>
      <c r="E275" s="234"/>
      <c r="F275" s="234"/>
      <c r="G275" s="234"/>
      <c r="H275" s="234"/>
      <c r="I275" s="234"/>
      <c r="J275" s="234"/>
      <c r="K275" s="234"/>
      <c r="L275" s="234"/>
    </row>
    <row r="276" spans="1:12">
      <c r="A276" s="238"/>
      <c r="B276" s="238"/>
      <c r="C276" s="238"/>
      <c r="D276" s="238"/>
      <c r="E276" s="234"/>
      <c r="F276" s="234"/>
      <c r="G276" s="234"/>
      <c r="H276" s="234"/>
      <c r="I276" s="234"/>
      <c r="J276" s="234"/>
      <c r="K276" s="234"/>
      <c r="L276" s="234"/>
    </row>
    <row r="277" spans="1:12">
      <c r="A277" s="238"/>
      <c r="B277" s="238"/>
      <c r="C277" s="238"/>
      <c r="D277" s="238"/>
      <c r="E277" s="234"/>
      <c r="F277" s="234"/>
      <c r="G277" s="234"/>
      <c r="H277" s="234"/>
      <c r="I277" s="234"/>
      <c r="J277" s="234"/>
      <c r="K277" s="234"/>
      <c r="L277" s="234"/>
    </row>
    <row r="278" spans="1:12">
      <c r="A278" s="238"/>
      <c r="B278" s="238"/>
      <c r="C278" s="238"/>
      <c r="D278" s="238"/>
      <c r="E278" s="234"/>
      <c r="F278" s="234"/>
      <c r="G278" s="234"/>
      <c r="H278" s="234"/>
      <c r="I278" s="234"/>
      <c r="J278" s="234"/>
      <c r="K278" s="234"/>
      <c r="L278" s="234"/>
    </row>
    <row r="279" spans="1:12">
      <c r="A279" s="238"/>
      <c r="B279" s="238"/>
      <c r="C279" s="238"/>
      <c r="D279" s="238"/>
      <c r="E279" s="234"/>
      <c r="F279" s="234"/>
      <c r="G279" s="234"/>
      <c r="H279" s="234"/>
      <c r="I279" s="234"/>
      <c r="J279" s="234"/>
      <c r="K279" s="234"/>
      <c r="L279" s="234"/>
    </row>
    <row r="280" spans="1:12">
      <c r="A280" s="238"/>
      <c r="B280" s="238"/>
      <c r="C280" s="238"/>
      <c r="D280" s="238"/>
      <c r="E280" s="234"/>
      <c r="F280" s="234"/>
      <c r="G280" s="234"/>
      <c r="H280" s="234"/>
      <c r="I280" s="234"/>
      <c r="J280" s="234"/>
      <c r="K280" s="234"/>
      <c r="L280" s="234"/>
    </row>
    <row r="281" spans="1:12">
      <c r="A281" s="238"/>
      <c r="B281" s="238"/>
      <c r="C281" s="238"/>
      <c r="D281" s="238"/>
      <c r="E281" s="234"/>
      <c r="F281" s="234"/>
      <c r="G281" s="234"/>
      <c r="H281" s="234"/>
      <c r="I281" s="234"/>
      <c r="J281" s="234"/>
      <c r="K281" s="234"/>
      <c r="L281" s="234"/>
    </row>
    <row r="282" spans="1:12">
      <c r="A282" s="238"/>
      <c r="B282" s="238"/>
      <c r="C282" s="238"/>
      <c r="D282" s="238"/>
      <c r="E282" s="234"/>
      <c r="F282" s="234"/>
      <c r="G282" s="234"/>
      <c r="H282" s="234"/>
      <c r="I282" s="234"/>
      <c r="J282" s="234"/>
      <c r="K282" s="234"/>
      <c r="L282" s="234"/>
    </row>
    <row r="283" spans="1:12">
      <c r="A283" s="238"/>
      <c r="B283" s="238"/>
      <c r="C283" s="238"/>
      <c r="D283" s="238"/>
      <c r="E283" s="234"/>
      <c r="F283" s="234"/>
      <c r="G283" s="234"/>
      <c r="H283" s="234"/>
      <c r="I283" s="234"/>
      <c r="J283" s="234"/>
      <c r="K283" s="234"/>
      <c r="L283" s="234"/>
    </row>
    <row r="284" spans="1:12">
      <c r="A284" s="238"/>
      <c r="B284" s="238"/>
      <c r="C284" s="238"/>
      <c r="D284" s="238"/>
      <c r="E284" s="234"/>
      <c r="F284" s="234"/>
      <c r="G284" s="234"/>
      <c r="H284" s="234"/>
      <c r="I284" s="234"/>
      <c r="J284" s="234"/>
      <c r="K284" s="234"/>
      <c r="L284" s="234"/>
    </row>
    <row r="285" spans="1:12">
      <c r="A285" s="238"/>
      <c r="B285" s="238"/>
      <c r="C285" s="238"/>
      <c r="D285" s="238"/>
      <c r="E285" s="234"/>
      <c r="F285" s="234"/>
      <c r="G285" s="234"/>
      <c r="H285" s="234"/>
      <c r="I285" s="234"/>
      <c r="J285" s="234"/>
      <c r="K285" s="234"/>
      <c r="L285" s="234"/>
    </row>
    <row r="286" spans="1:12">
      <c r="A286" s="238"/>
      <c r="B286" s="238"/>
      <c r="C286" s="238"/>
      <c r="D286" s="238"/>
      <c r="E286" s="234"/>
      <c r="F286" s="234"/>
      <c r="G286" s="234"/>
      <c r="H286" s="234"/>
      <c r="I286" s="234"/>
      <c r="J286" s="234"/>
      <c r="K286" s="234"/>
      <c r="L286" s="234"/>
    </row>
    <row r="287" spans="1:12">
      <c r="A287" s="238"/>
      <c r="B287" s="238"/>
      <c r="C287" s="238"/>
      <c r="D287" s="238"/>
      <c r="E287" s="234"/>
      <c r="F287" s="234"/>
      <c r="G287" s="234"/>
      <c r="H287" s="234"/>
      <c r="I287" s="234"/>
      <c r="J287" s="234"/>
      <c r="K287" s="234"/>
      <c r="L287" s="234"/>
    </row>
    <row r="288" spans="1:12">
      <c r="A288" s="238"/>
      <c r="B288" s="238"/>
      <c r="C288" s="238"/>
      <c r="D288" s="238"/>
      <c r="E288" s="234"/>
      <c r="F288" s="234"/>
      <c r="G288" s="234"/>
      <c r="H288" s="234"/>
      <c r="I288" s="234"/>
      <c r="J288" s="234"/>
      <c r="K288" s="234"/>
      <c r="L288" s="234"/>
    </row>
    <row r="289" spans="1:12">
      <c r="A289" s="238"/>
      <c r="B289" s="238"/>
      <c r="C289" s="238"/>
      <c r="D289" s="238"/>
      <c r="E289" s="234"/>
      <c r="F289" s="234"/>
      <c r="G289" s="234"/>
      <c r="H289" s="234"/>
      <c r="I289" s="234"/>
      <c r="J289" s="234"/>
      <c r="K289" s="234"/>
      <c r="L289" s="234"/>
    </row>
    <row r="290" spans="1:12">
      <c r="A290" s="238"/>
      <c r="B290" s="238"/>
      <c r="C290" s="238"/>
      <c r="D290" s="238"/>
      <c r="E290" s="234"/>
      <c r="F290" s="234"/>
      <c r="G290" s="234"/>
      <c r="H290" s="234"/>
      <c r="I290" s="234"/>
      <c r="J290" s="234"/>
      <c r="K290" s="234"/>
      <c r="L290" s="234"/>
    </row>
    <row r="291" spans="1:12">
      <c r="A291" s="238"/>
      <c r="B291" s="238"/>
      <c r="C291" s="238"/>
      <c r="D291" s="238"/>
      <c r="E291" s="234"/>
      <c r="F291" s="234"/>
      <c r="G291" s="234"/>
      <c r="H291" s="234"/>
      <c r="I291" s="234"/>
      <c r="J291" s="234"/>
      <c r="K291" s="234"/>
      <c r="L291" s="234"/>
    </row>
    <row r="292" spans="1:12">
      <c r="A292" s="238"/>
      <c r="B292" s="238"/>
      <c r="C292" s="238"/>
      <c r="D292" s="238"/>
      <c r="E292" s="234"/>
      <c r="F292" s="234"/>
      <c r="G292" s="234"/>
      <c r="H292" s="234"/>
      <c r="I292" s="234"/>
      <c r="J292" s="234"/>
      <c r="K292" s="234"/>
      <c r="L292" s="234"/>
    </row>
    <row r="293" spans="1:12">
      <c r="A293" s="238"/>
      <c r="B293" s="238"/>
      <c r="C293" s="238"/>
      <c r="D293" s="238"/>
      <c r="E293" s="234"/>
      <c r="F293" s="234"/>
      <c r="G293" s="234"/>
      <c r="H293" s="234"/>
      <c r="I293" s="234"/>
      <c r="J293" s="234"/>
      <c r="K293" s="234"/>
      <c r="L293" s="234"/>
    </row>
    <row r="294" spans="1:12">
      <c r="A294" s="238"/>
      <c r="B294" s="238"/>
      <c r="C294" s="238"/>
      <c r="D294" s="238"/>
      <c r="E294" s="234"/>
      <c r="F294" s="234"/>
      <c r="G294" s="234"/>
      <c r="H294" s="234"/>
      <c r="I294" s="234"/>
      <c r="J294" s="234"/>
      <c r="K294" s="234"/>
      <c r="L294" s="234"/>
    </row>
    <row r="295" spans="1:12">
      <c r="A295" s="238"/>
      <c r="B295" s="238"/>
      <c r="C295" s="238"/>
      <c r="D295" s="238"/>
      <c r="E295" s="234"/>
      <c r="F295" s="234"/>
      <c r="G295" s="234"/>
      <c r="H295" s="234"/>
      <c r="I295" s="234"/>
      <c r="J295" s="234"/>
      <c r="K295" s="234"/>
      <c r="L295" s="234"/>
    </row>
    <row r="296" spans="1:12">
      <c r="A296" s="238"/>
      <c r="B296" s="238"/>
      <c r="C296" s="238"/>
      <c r="D296" s="238"/>
      <c r="E296" s="234"/>
      <c r="F296" s="234"/>
      <c r="G296" s="234"/>
      <c r="H296" s="234"/>
      <c r="I296" s="234"/>
      <c r="J296" s="234"/>
      <c r="K296" s="234"/>
      <c r="L296" s="234"/>
    </row>
    <row r="297" spans="1:12">
      <c r="A297" s="238"/>
      <c r="B297" s="238"/>
      <c r="C297" s="238"/>
      <c r="D297" s="238"/>
      <c r="E297" s="234"/>
      <c r="F297" s="234"/>
      <c r="G297" s="234"/>
      <c r="H297" s="234"/>
      <c r="I297" s="234"/>
      <c r="J297" s="234"/>
      <c r="K297" s="234"/>
      <c r="L297" s="234"/>
    </row>
    <row r="298" spans="1:12">
      <c r="A298" s="238"/>
      <c r="B298" s="238"/>
      <c r="C298" s="238"/>
      <c r="D298" s="238"/>
      <c r="E298" s="234"/>
      <c r="F298" s="234"/>
      <c r="G298" s="234"/>
      <c r="H298" s="234"/>
      <c r="I298" s="234"/>
      <c r="J298" s="234"/>
      <c r="K298" s="234"/>
      <c r="L298" s="234"/>
    </row>
    <row r="299" spans="1:12">
      <c r="A299" s="238"/>
      <c r="B299" s="238"/>
      <c r="C299" s="238"/>
      <c r="D299" s="238"/>
      <c r="E299" s="234"/>
      <c r="F299" s="234"/>
      <c r="G299" s="234"/>
      <c r="H299" s="234"/>
      <c r="I299" s="234"/>
      <c r="J299" s="234"/>
      <c r="K299" s="234"/>
      <c r="L299" s="234"/>
    </row>
    <row r="300" spans="1:12">
      <c r="A300" s="238"/>
      <c r="B300" s="238"/>
      <c r="C300" s="238"/>
      <c r="D300" s="238"/>
      <c r="E300" s="234"/>
      <c r="F300" s="234"/>
      <c r="G300" s="234"/>
      <c r="H300" s="234"/>
      <c r="I300" s="234"/>
      <c r="J300" s="234"/>
      <c r="K300" s="234"/>
      <c r="L300" s="234"/>
    </row>
    <row r="301" spans="1:12">
      <c r="A301" s="238"/>
      <c r="B301" s="238"/>
      <c r="C301" s="238"/>
      <c r="D301" s="238"/>
      <c r="E301" s="234"/>
      <c r="F301" s="234"/>
      <c r="G301" s="234"/>
      <c r="H301" s="234"/>
      <c r="I301" s="234"/>
      <c r="J301" s="234"/>
      <c r="K301" s="234"/>
      <c r="L301" s="234"/>
    </row>
    <row r="302" spans="1:12">
      <c r="A302" s="238"/>
      <c r="B302" s="238"/>
      <c r="C302" s="238"/>
      <c r="D302" s="238"/>
      <c r="E302" s="234"/>
      <c r="F302" s="234"/>
      <c r="G302" s="234"/>
      <c r="H302" s="234"/>
      <c r="I302" s="234"/>
      <c r="J302" s="234"/>
      <c r="K302" s="234"/>
      <c r="L302" s="234"/>
    </row>
    <row r="303" spans="1:12">
      <c r="A303" s="238"/>
      <c r="B303" s="238"/>
      <c r="C303" s="238"/>
      <c r="D303" s="238"/>
      <c r="E303" s="234"/>
      <c r="F303" s="234"/>
      <c r="G303" s="234"/>
      <c r="H303" s="234"/>
      <c r="I303" s="234"/>
      <c r="J303" s="234"/>
      <c r="K303" s="234"/>
      <c r="L303" s="234"/>
    </row>
    <row r="304" spans="1:12">
      <c r="A304" s="238"/>
      <c r="B304" s="238"/>
      <c r="C304" s="238"/>
      <c r="D304" s="238"/>
      <c r="E304" s="234"/>
      <c r="F304" s="234"/>
      <c r="G304" s="234"/>
      <c r="H304" s="234"/>
      <c r="I304" s="234"/>
      <c r="J304" s="234"/>
      <c r="K304" s="234"/>
      <c r="L304" s="234"/>
    </row>
    <row r="305" spans="1:12">
      <c r="A305" s="238"/>
      <c r="B305" s="238"/>
      <c r="C305" s="238"/>
      <c r="D305" s="238"/>
      <c r="E305" s="234"/>
      <c r="F305" s="234"/>
      <c r="G305" s="234"/>
      <c r="H305" s="234"/>
      <c r="I305" s="234"/>
      <c r="J305" s="234"/>
      <c r="K305" s="234"/>
      <c r="L305" s="234"/>
    </row>
    <row r="306" spans="1:12">
      <c r="A306" s="238"/>
      <c r="B306" s="238"/>
      <c r="C306" s="238"/>
      <c r="D306" s="238"/>
      <c r="E306" s="234"/>
      <c r="F306" s="234"/>
      <c r="G306" s="234"/>
      <c r="H306" s="234"/>
      <c r="I306" s="234"/>
      <c r="J306" s="234"/>
      <c r="K306" s="234"/>
      <c r="L306" s="234"/>
    </row>
    <row r="307" spans="1:12">
      <c r="A307" s="238"/>
      <c r="B307" s="238"/>
      <c r="C307" s="238"/>
      <c r="D307" s="238"/>
      <c r="E307" s="234"/>
      <c r="F307" s="234"/>
      <c r="G307" s="234"/>
      <c r="H307" s="234"/>
      <c r="I307" s="234"/>
      <c r="J307" s="234"/>
      <c r="K307" s="234"/>
      <c r="L307" s="234"/>
    </row>
    <row r="308" spans="1:12">
      <c r="A308" s="238"/>
      <c r="B308" s="238"/>
      <c r="C308" s="238"/>
      <c r="D308" s="238"/>
      <c r="E308" s="234"/>
      <c r="F308" s="234"/>
      <c r="G308" s="234"/>
      <c r="H308" s="234"/>
      <c r="I308" s="234"/>
      <c r="J308" s="234"/>
      <c r="K308" s="234"/>
      <c r="L308" s="234"/>
    </row>
    <row r="309" spans="1:12">
      <c r="A309" s="238"/>
      <c r="B309" s="238"/>
      <c r="C309" s="238"/>
      <c r="D309" s="238"/>
      <c r="E309" s="234"/>
      <c r="F309" s="234"/>
      <c r="G309" s="234"/>
      <c r="H309" s="234"/>
      <c r="I309" s="234"/>
      <c r="J309" s="234"/>
      <c r="K309" s="234"/>
      <c r="L309" s="234"/>
    </row>
    <row r="310" spans="1:12">
      <c r="A310" s="238"/>
      <c r="B310" s="238"/>
      <c r="C310" s="238"/>
      <c r="D310" s="238"/>
      <c r="E310" s="234"/>
      <c r="F310" s="234"/>
      <c r="G310" s="234"/>
      <c r="H310" s="234"/>
      <c r="I310" s="234"/>
      <c r="J310" s="234"/>
      <c r="K310" s="234"/>
      <c r="L310" s="234"/>
    </row>
    <row r="311" spans="1:12">
      <c r="A311" s="238"/>
      <c r="B311" s="238"/>
      <c r="C311" s="238"/>
      <c r="D311" s="238"/>
      <c r="E311" s="234"/>
      <c r="F311" s="234"/>
      <c r="G311" s="234"/>
      <c r="H311" s="234"/>
      <c r="I311" s="234"/>
      <c r="J311" s="234"/>
      <c r="K311" s="234"/>
      <c r="L311" s="234"/>
    </row>
    <row r="312" spans="1:12">
      <c r="A312" s="238"/>
      <c r="B312" s="238"/>
      <c r="C312" s="238"/>
      <c r="D312" s="238"/>
      <c r="E312" s="234"/>
      <c r="F312" s="234"/>
      <c r="G312" s="234"/>
      <c r="H312" s="234"/>
      <c r="I312" s="234"/>
      <c r="J312" s="234"/>
      <c r="K312" s="234"/>
      <c r="L312" s="234"/>
    </row>
    <row r="313" spans="1:12">
      <c r="A313" s="238"/>
      <c r="B313" s="238"/>
      <c r="C313" s="238"/>
      <c r="D313" s="238"/>
      <c r="E313" s="234"/>
      <c r="F313" s="234"/>
      <c r="G313" s="234"/>
      <c r="H313" s="234"/>
      <c r="I313" s="234"/>
      <c r="J313" s="234"/>
      <c r="K313" s="234"/>
      <c r="L313" s="234"/>
    </row>
    <row r="314" spans="1:12">
      <c r="A314" s="238"/>
      <c r="B314" s="238"/>
      <c r="C314" s="238"/>
      <c r="D314" s="238"/>
      <c r="E314" s="234"/>
      <c r="F314" s="234"/>
      <c r="G314" s="234"/>
      <c r="H314" s="234"/>
      <c r="I314" s="234"/>
      <c r="J314" s="234"/>
      <c r="K314" s="234"/>
      <c r="L314" s="234"/>
    </row>
    <row r="315" spans="1:12">
      <c r="A315" s="238"/>
      <c r="B315" s="238"/>
      <c r="C315" s="238"/>
      <c r="D315" s="238"/>
      <c r="E315" s="234"/>
      <c r="F315" s="234"/>
      <c r="G315" s="234"/>
      <c r="H315" s="234"/>
      <c r="I315" s="234"/>
      <c r="J315" s="234"/>
      <c r="K315" s="234"/>
      <c r="L315" s="234"/>
    </row>
    <row r="316" spans="1:12">
      <c r="A316" s="238"/>
      <c r="B316" s="238"/>
      <c r="C316" s="238"/>
      <c r="D316" s="238"/>
      <c r="E316" s="234"/>
      <c r="F316" s="234"/>
      <c r="G316" s="234"/>
      <c r="H316" s="234"/>
      <c r="I316" s="234"/>
      <c r="J316" s="234"/>
      <c r="K316" s="234"/>
      <c r="L316" s="234"/>
    </row>
    <row r="317" spans="1:12">
      <c r="A317" s="238"/>
      <c r="B317" s="238"/>
      <c r="C317" s="238"/>
      <c r="D317" s="238"/>
      <c r="E317" s="234"/>
      <c r="F317" s="234"/>
      <c r="G317" s="234"/>
      <c r="H317" s="234"/>
      <c r="I317" s="234"/>
      <c r="J317" s="234"/>
      <c r="K317" s="234"/>
      <c r="L317" s="234"/>
    </row>
    <row r="318" spans="1:12">
      <c r="A318" s="238"/>
      <c r="B318" s="238"/>
      <c r="C318" s="238"/>
      <c r="D318" s="238"/>
      <c r="E318" s="234"/>
      <c r="F318" s="234"/>
      <c r="G318" s="234"/>
      <c r="H318" s="234"/>
      <c r="I318" s="234"/>
      <c r="J318" s="234"/>
      <c r="K318" s="234"/>
      <c r="L318" s="234"/>
    </row>
    <row r="319" spans="1:12">
      <c r="A319" s="238"/>
      <c r="B319" s="238"/>
      <c r="C319" s="238"/>
      <c r="D319" s="238"/>
      <c r="E319" s="234"/>
      <c r="F319" s="234"/>
      <c r="G319" s="234"/>
      <c r="H319" s="234"/>
      <c r="I319" s="234"/>
      <c r="J319" s="234"/>
      <c r="K319" s="234"/>
      <c r="L319" s="234"/>
    </row>
    <row r="320" spans="1:12">
      <c r="A320" s="238"/>
      <c r="B320" s="238"/>
      <c r="C320" s="238"/>
      <c r="D320" s="238"/>
      <c r="E320" s="234"/>
      <c r="F320" s="234"/>
      <c r="G320" s="234"/>
      <c r="H320" s="234"/>
      <c r="I320" s="234"/>
      <c r="J320" s="234"/>
      <c r="K320" s="234"/>
      <c r="L320" s="234"/>
    </row>
    <row r="321" spans="1:12">
      <c r="A321" s="238"/>
      <c r="B321" s="238"/>
      <c r="C321" s="238"/>
      <c r="D321" s="238"/>
      <c r="E321" s="234"/>
      <c r="F321" s="234"/>
      <c r="G321" s="234"/>
      <c r="H321" s="234"/>
      <c r="I321" s="234"/>
      <c r="J321" s="234"/>
      <c r="K321" s="234"/>
      <c r="L321" s="234"/>
    </row>
    <row r="322" spans="1:12">
      <c r="A322" s="238"/>
      <c r="B322" s="238"/>
      <c r="C322" s="238"/>
      <c r="D322" s="238"/>
      <c r="E322" s="234"/>
      <c r="F322" s="234"/>
      <c r="G322" s="234"/>
      <c r="H322" s="234"/>
      <c r="I322" s="234"/>
      <c r="J322" s="234"/>
      <c r="K322" s="234"/>
      <c r="L322" s="234"/>
    </row>
    <row r="323" spans="1:12">
      <c r="A323" s="238"/>
      <c r="B323" s="238"/>
      <c r="C323" s="238"/>
      <c r="D323" s="238"/>
      <c r="E323" s="234"/>
      <c r="F323" s="234"/>
      <c r="G323" s="234"/>
      <c r="H323" s="234"/>
      <c r="I323" s="234"/>
      <c r="J323" s="234"/>
      <c r="K323" s="234"/>
      <c r="L323" s="234"/>
    </row>
    <row r="324" spans="1:12">
      <c r="A324" s="238"/>
      <c r="B324" s="238"/>
      <c r="C324" s="238"/>
      <c r="D324" s="238"/>
      <c r="E324" s="234"/>
      <c r="F324" s="234"/>
      <c r="G324" s="234"/>
      <c r="H324" s="234"/>
      <c r="I324" s="234"/>
      <c r="J324" s="234"/>
      <c r="K324" s="234"/>
      <c r="L324" s="234"/>
    </row>
    <row r="325" spans="1:12">
      <c r="A325" s="238"/>
      <c r="B325" s="238"/>
      <c r="C325" s="238"/>
      <c r="D325" s="238"/>
      <c r="E325" s="234"/>
      <c r="F325" s="234"/>
      <c r="G325" s="234"/>
      <c r="H325" s="234"/>
      <c r="I325" s="234"/>
      <c r="J325" s="234"/>
      <c r="K325" s="234"/>
      <c r="L325" s="234"/>
    </row>
    <row r="326" spans="1:12">
      <c r="A326" s="238"/>
      <c r="B326" s="238"/>
      <c r="C326" s="238"/>
      <c r="D326" s="238"/>
      <c r="E326" s="234"/>
      <c r="F326" s="234"/>
      <c r="G326" s="234"/>
      <c r="H326" s="234"/>
      <c r="I326" s="234"/>
      <c r="J326" s="234"/>
      <c r="K326" s="234"/>
      <c r="L326" s="234"/>
    </row>
    <row r="327" spans="1:12">
      <c r="A327" s="238"/>
      <c r="B327" s="238"/>
      <c r="C327" s="238"/>
      <c r="D327" s="238"/>
      <c r="E327" s="234"/>
      <c r="F327" s="234"/>
      <c r="G327" s="234"/>
      <c r="H327" s="234"/>
      <c r="I327" s="234"/>
      <c r="J327" s="234"/>
      <c r="K327" s="234"/>
      <c r="L327" s="234"/>
    </row>
    <row r="328" spans="1:12">
      <c r="A328" s="238"/>
      <c r="B328" s="238"/>
      <c r="C328" s="238"/>
      <c r="D328" s="238"/>
      <c r="E328" s="234"/>
      <c r="F328" s="234"/>
      <c r="G328" s="234"/>
      <c r="H328" s="234"/>
      <c r="I328" s="234"/>
      <c r="J328" s="234"/>
      <c r="K328" s="234"/>
      <c r="L328" s="234"/>
    </row>
    <row r="329" spans="1:12">
      <c r="A329" s="238"/>
      <c r="B329" s="238"/>
      <c r="C329" s="238"/>
      <c r="D329" s="238"/>
      <c r="E329" s="234"/>
      <c r="F329" s="234"/>
      <c r="G329" s="234"/>
      <c r="H329" s="234"/>
      <c r="I329" s="234"/>
      <c r="J329" s="234"/>
      <c r="K329" s="234"/>
      <c r="L329" s="234"/>
    </row>
    <row r="330" spans="1:12">
      <c r="A330" s="238"/>
      <c r="B330" s="238"/>
      <c r="C330" s="238"/>
      <c r="D330" s="238"/>
      <c r="E330" s="234"/>
      <c r="F330" s="234"/>
      <c r="G330" s="234"/>
      <c r="H330" s="234"/>
      <c r="I330" s="234"/>
      <c r="J330" s="234"/>
      <c r="K330" s="234"/>
      <c r="L330" s="234"/>
    </row>
    <row r="331" spans="1:12">
      <c r="A331" s="238"/>
      <c r="B331" s="238"/>
      <c r="C331" s="238"/>
      <c r="D331" s="238"/>
      <c r="E331" s="234"/>
      <c r="F331" s="234"/>
      <c r="G331" s="234"/>
      <c r="H331" s="234"/>
      <c r="I331" s="234"/>
      <c r="J331" s="234"/>
      <c r="K331" s="234"/>
      <c r="L331" s="234"/>
    </row>
    <row r="332" spans="1:12">
      <c r="A332" s="238"/>
      <c r="B332" s="238"/>
      <c r="C332" s="238"/>
      <c r="D332" s="238"/>
      <c r="E332" s="234"/>
      <c r="F332" s="234"/>
      <c r="G332" s="234"/>
      <c r="H332" s="234"/>
      <c r="I332" s="234"/>
      <c r="J332" s="234"/>
      <c r="K332" s="234"/>
      <c r="L332" s="234"/>
    </row>
    <row r="333" spans="1:12">
      <c r="A333" s="238"/>
      <c r="B333" s="238"/>
      <c r="C333" s="238"/>
      <c r="D333" s="238"/>
      <c r="E333" s="234"/>
      <c r="F333" s="234"/>
      <c r="G333" s="234"/>
      <c r="H333" s="234"/>
      <c r="I333" s="234"/>
      <c r="J333" s="234"/>
      <c r="K333" s="234"/>
      <c r="L333" s="234"/>
    </row>
    <row r="334" spans="1:12">
      <c r="A334" s="238"/>
      <c r="B334" s="238"/>
      <c r="C334" s="238"/>
      <c r="D334" s="238"/>
      <c r="E334" s="234"/>
      <c r="F334" s="234"/>
      <c r="G334" s="234"/>
      <c r="H334" s="234"/>
      <c r="I334" s="234"/>
      <c r="J334" s="234"/>
      <c r="K334" s="234"/>
      <c r="L334" s="234"/>
    </row>
    <row r="335" spans="1:12">
      <c r="A335" s="238"/>
      <c r="B335" s="238"/>
      <c r="C335" s="238"/>
      <c r="D335" s="238"/>
      <c r="E335" s="234"/>
      <c r="F335" s="234"/>
      <c r="G335" s="234"/>
      <c r="H335" s="234"/>
      <c r="I335" s="234"/>
      <c r="J335" s="234"/>
      <c r="K335" s="234"/>
      <c r="L335" s="234"/>
    </row>
    <row r="336" spans="1:12">
      <c r="A336" s="238"/>
      <c r="B336" s="238"/>
      <c r="C336" s="238"/>
      <c r="D336" s="238"/>
      <c r="E336" s="234"/>
      <c r="F336" s="234"/>
      <c r="G336" s="234"/>
      <c r="H336" s="234"/>
      <c r="I336" s="234"/>
      <c r="J336" s="234"/>
      <c r="K336" s="234"/>
      <c r="L336" s="234"/>
    </row>
    <row r="337" spans="1:12">
      <c r="A337" s="238"/>
      <c r="B337" s="238"/>
      <c r="C337" s="238"/>
      <c r="D337" s="238"/>
      <c r="E337" s="234"/>
      <c r="F337" s="234"/>
      <c r="G337" s="234"/>
      <c r="H337" s="234"/>
      <c r="I337" s="234"/>
      <c r="J337" s="234"/>
      <c r="K337" s="234"/>
      <c r="L337" s="234"/>
    </row>
    <row r="338" spans="1:12">
      <c r="A338" s="238"/>
      <c r="B338" s="238"/>
      <c r="C338" s="238"/>
      <c r="D338" s="238"/>
      <c r="E338" s="234"/>
      <c r="F338" s="234"/>
      <c r="G338" s="234"/>
      <c r="H338" s="234"/>
      <c r="I338" s="234"/>
      <c r="J338" s="234"/>
      <c r="K338" s="234"/>
      <c r="L338" s="234"/>
    </row>
    <row r="339" spans="1:12">
      <c r="A339" s="238"/>
      <c r="B339" s="238"/>
      <c r="C339" s="238"/>
      <c r="D339" s="238"/>
      <c r="E339" s="234"/>
      <c r="F339" s="234"/>
      <c r="G339" s="234"/>
      <c r="H339" s="234"/>
      <c r="I339" s="234"/>
      <c r="J339" s="234"/>
      <c r="K339" s="234"/>
      <c r="L339" s="234"/>
    </row>
    <row r="340" spans="1:12">
      <c r="A340" s="238"/>
      <c r="B340" s="238"/>
      <c r="C340" s="238"/>
      <c r="D340" s="238"/>
      <c r="E340" s="234"/>
      <c r="F340" s="234"/>
      <c r="G340" s="234"/>
      <c r="H340" s="234"/>
      <c r="I340" s="234"/>
      <c r="J340" s="234"/>
      <c r="K340" s="234"/>
      <c r="L340" s="234"/>
    </row>
    <row r="341" spans="1:12">
      <c r="A341" s="238"/>
      <c r="B341" s="238"/>
      <c r="C341" s="238"/>
      <c r="D341" s="238"/>
      <c r="E341" s="234"/>
      <c r="F341" s="234"/>
      <c r="G341" s="234"/>
      <c r="H341" s="234"/>
      <c r="I341" s="234"/>
      <c r="J341" s="234"/>
      <c r="K341" s="234"/>
      <c r="L341" s="234"/>
    </row>
    <row r="342" spans="1:12">
      <c r="A342" s="238"/>
      <c r="B342" s="238"/>
      <c r="C342" s="238"/>
      <c r="D342" s="238"/>
      <c r="E342" s="234"/>
      <c r="F342" s="234"/>
      <c r="G342" s="234"/>
      <c r="H342" s="234"/>
      <c r="I342" s="234"/>
      <c r="J342" s="234"/>
      <c r="K342" s="234"/>
      <c r="L342" s="234"/>
    </row>
    <row r="343" spans="1:12">
      <c r="A343" s="238"/>
      <c r="B343" s="238"/>
      <c r="C343" s="238"/>
      <c r="D343" s="238"/>
      <c r="E343" s="234"/>
      <c r="F343" s="234"/>
      <c r="G343" s="234"/>
      <c r="H343" s="234"/>
      <c r="I343" s="234"/>
      <c r="J343" s="234"/>
      <c r="K343" s="234"/>
      <c r="L343" s="234"/>
    </row>
    <row r="344" spans="1:12">
      <c r="A344" s="238"/>
      <c r="B344" s="238"/>
      <c r="C344" s="238"/>
      <c r="D344" s="238"/>
      <c r="E344" s="234"/>
      <c r="F344" s="234"/>
      <c r="G344" s="234"/>
      <c r="H344" s="234"/>
      <c r="I344" s="234"/>
      <c r="J344" s="234"/>
      <c r="K344" s="234"/>
      <c r="L344" s="234"/>
    </row>
    <row r="345" spans="1:12">
      <c r="A345" s="238"/>
      <c r="B345" s="238"/>
      <c r="C345" s="238"/>
      <c r="D345" s="238"/>
      <c r="E345" s="234"/>
      <c r="F345" s="234"/>
      <c r="G345" s="234"/>
      <c r="H345" s="234"/>
      <c r="I345" s="234"/>
      <c r="J345" s="234"/>
      <c r="K345" s="234"/>
      <c r="L345" s="234"/>
    </row>
    <row r="346" spans="1:12">
      <c r="A346" s="238"/>
      <c r="B346" s="238"/>
      <c r="C346" s="238"/>
      <c r="D346" s="238"/>
      <c r="E346" s="234"/>
      <c r="F346" s="234"/>
      <c r="G346" s="234"/>
      <c r="H346" s="234"/>
      <c r="I346" s="234"/>
      <c r="J346" s="234"/>
      <c r="K346" s="234"/>
      <c r="L346" s="234"/>
    </row>
    <row r="347" spans="1:12">
      <c r="A347" s="238"/>
      <c r="B347" s="238"/>
      <c r="C347" s="238"/>
      <c r="D347" s="238"/>
      <c r="E347" s="234"/>
      <c r="F347" s="234"/>
      <c r="G347" s="234"/>
      <c r="H347" s="234"/>
      <c r="I347" s="234"/>
      <c r="J347" s="234"/>
      <c r="K347" s="234"/>
      <c r="L347" s="234"/>
    </row>
    <row r="348" spans="1:12">
      <c r="A348" s="238"/>
      <c r="B348" s="238"/>
      <c r="C348" s="238"/>
      <c r="D348" s="238"/>
      <c r="E348" s="234"/>
      <c r="F348" s="234"/>
      <c r="G348" s="234"/>
      <c r="H348" s="234"/>
      <c r="I348" s="234"/>
      <c r="J348" s="234"/>
      <c r="K348" s="234"/>
      <c r="L348" s="234"/>
    </row>
    <row r="349" spans="1:12">
      <c r="A349" s="238"/>
      <c r="B349" s="238"/>
      <c r="C349" s="238"/>
      <c r="D349" s="238"/>
      <c r="E349" s="234"/>
      <c r="F349" s="234"/>
      <c r="G349" s="234"/>
      <c r="H349" s="234"/>
      <c r="I349" s="234"/>
      <c r="J349" s="234"/>
      <c r="K349" s="234"/>
      <c r="L349" s="234"/>
    </row>
    <row r="350" spans="1:12">
      <c r="A350" s="238"/>
      <c r="B350" s="238"/>
      <c r="C350" s="238"/>
      <c r="D350" s="238"/>
      <c r="E350" s="234"/>
      <c r="F350" s="234"/>
      <c r="G350" s="234"/>
      <c r="H350" s="234"/>
      <c r="I350" s="234"/>
      <c r="J350" s="234"/>
      <c r="K350" s="234"/>
      <c r="L350" s="234"/>
    </row>
    <row r="351" spans="1:12">
      <c r="A351" s="238"/>
      <c r="B351" s="238"/>
      <c r="C351" s="238"/>
      <c r="D351" s="238"/>
      <c r="E351" s="234"/>
      <c r="F351" s="234"/>
      <c r="G351" s="234"/>
      <c r="H351" s="234"/>
      <c r="I351" s="234"/>
      <c r="J351" s="234"/>
      <c r="K351" s="234"/>
      <c r="L351" s="234"/>
    </row>
    <row r="352" spans="1:12">
      <c r="A352" s="238"/>
      <c r="B352" s="238"/>
      <c r="C352" s="238"/>
      <c r="D352" s="238"/>
      <c r="E352" s="234"/>
      <c r="F352" s="234"/>
      <c r="G352" s="234"/>
      <c r="H352" s="234"/>
      <c r="I352" s="234"/>
      <c r="J352" s="234"/>
      <c r="K352" s="234"/>
      <c r="L352" s="234"/>
    </row>
    <row r="353" spans="1:12">
      <c r="A353" s="238"/>
      <c r="B353" s="238"/>
      <c r="C353" s="238"/>
      <c r="D353" s="238"/>
      <c r="E353" s="234"/>
      <c r="F353" s="234"/>
      <c r="G353" s="234"/>
      <c r="H353" s="234"/>
      <c r="I353" s="234"/>
      <c r="J353" s="234"/>
      <c r="K353" s="234"/>
      <c r="L353" s="234"/>
    </row>
    <row r="354" spans="1:12">
      <c r="A354" s="238"/>
      <c r="B354" s="238"/>
      <c r="C354" s="238"/>
      <c r="D354" s="238"/>
      <c r="E354" s="234"/>
      <c r="F354" s="234"/>
      <c r="G354" s="234"/>
      <c r="H354" s="234"/>
      <c r="I354" s="234"/>
      <c r="J354" s="234"/>
      <c r="K354" s="234"/>
      <c r="L354" s="234"/>
    </row>
    <row r="355" spans="1:12">
      <c r="A355" s="238"/>
      <c r="B355" s="238"/>
      <c r="C355" s="238"/>
      <c r="D355" s="238"/>
      <c r="E355" s="234"/>
      <c r="F355" s="234"/>
      <c r="G355" s="234"/>
      <c r="H355" s="234"/>
      <c r="I355" s="234"/>
      <c r="J355" s="234"/>
      <c r="K355" s="234"/>
      <c r="L355" s="234"/>
    </row>
    <row r="356" spans="1:12">
      <c r="A356" s="238"/>
      <c r="B356" s="238"/>
      <c r="C356" s="238"/>
      <c r="D356" s="238"/>
      <c r="E356" s="234"/>
      <c r="F356" s="234"/>
      <c r="G356" s="234"/>
      <c r="H356" s="234"/>
      <c r="I356" s="234"/>
      <c r="J356" s="234"/>
      <c r="K356" s="234"/>
      <c r="L356" s="234"/>
    </row>
    <row r="357" spans="1:12">
      <c r="A357" s="238"/>
      <c r="B357" s="238"/>
      <c r="C357" s="238"/>
      <c r="D357" s="238"/>
      <c r="E357" s="234"/>
      <c r="F357" s="234"/>
      <c r="G357" s="234"/>
      <c r="H357" s="234"/>
      <c r="I357" s="234"/>
      <c r="J357" s="234"/>
      <c r="K357" s="234"/>
      <c r="L357" s="234"/>
    </row>
    <row r="358" spans="1:12">
      <c r="A358" s="238"/>
      <c r="B358" s="238"/>
      <c r="C358" s="238"/>
      <c r="D358" s="238"/>
      <c r="E358" s="234"/>
      <c r="F358" s="234"/>
      <c r="G358" s="234"/>
      <c r="H358" s="234"/>
      <c r="I358" s="234"/>
      <c r="J358" s="234"/>
      <c r="K358" s="234"/>
      <c r="L358" s="234"/>
    </row>
    <row r="359" spans="1:12">
      <c r="A359" s="238"/>
      <c r="B359" s="238"/>
      <c r="C359" s="238"/>
      <c r="D359" s="238"/>
      <c r="E359" s="234"/>
      <c r="F359" s="234"/>
      <c r="G359" s="234"/>
      <c r="H359" s="234"/>
      <c r="I359" s="234"/>
      <c r="J359" s="234"/>
      <c r="K359" s="234"/>
      <c r="L359" s="234"/>
    </row>
    <row r="360" spans="1:12">
      <c r="A360" s="238"/>
      <c r="B360" s="238"/>
      <c r="C360" s="238"/>
      <c r="D360" s="238"/>
      <c r="E360" s="234"/>
      <c r="F360" s="234"/>
      <c r="G360" s="234"/>
      <c r="H360" s="234"/>
      <c r="I360" s="234"/>
      <c r="J360" s="234"/>
      <c r="K360" s="234"/>
      <c r="L360" s="234"/>
    </row>
    <row r="361" spans="1:12">
      <c r="A361" s="238"/>
      <c r="B361" s="238"/>
      <c r="C361" s="238"/>
      <c r="D361" s="238"/>
      <c r="E361" s="234"/>
      <c r="F361" s="234"/>
      <c r="G361" s="234"/>
      <c r="H361" s="234"/>
      <c r="I361" s="234"/>
      <c r="J361" s="234"/>
      <c r="K361" s="234"/>
      <c r="L361" s="234"/>
    </row>
    <row r="362" spans="1:12">
      <c r="A362" s="238"/>
      <c r="B362" s="238"/>
      <c r="C362" s="238"/>
      <c r="D362" s="238"/>
      <c r="E362" s="234"/>
      <c r="F362" s="234"/>
      <c r="G362" s="234"/>
      <c r="H362" s="234"/>
      <c r="I362" s="234"/>
      <c r="J362" s="234"/>
      <c r="K362" s="234"/>
      <c r="L362" s="234"/>
    </row>
    <row r="363" spans="1:12">
      <c r="A363" s="238"/>
      <c r="B363" s="238"/>
      <c r="C363" s="238"/>
      <c r="D363" s="238"/>
      <c r="E363" s="234"/>
      <c r="F363" s="234"/>
      <c r="G363" s="234"/>
      <c r="H363" s="234"/>
      <c r="I363" s="234"/>
      <c r="J363" s="234"/>
      <c r="K363" s="234"/>
      <c r="L363" s="234"/>
    </row>
    <row r="364" spans="1:12">
      <c r="A364" s="238"/>
      <c r="B364" s="238"/>
      <c r="C364" s="238"/>
      <c r="D364" s="238"/>
      <c r="E364" s="234"/>
      <c r="F364" s="234"/>
      <c r="G364" s="234"/>
      <c r="H364" s="234"/>
      <c r="I364" s="234"/>
      <c r="J364" s="234"/>
      <c r="K364" s="234"/>
      <c r="L364" s="234"/>
    </row>
    <row r="365" spans="1:12">
      <c r="A365" s="238"/>
      <c r="B365" s="238"/>
      <c r="C365" s="238"/>
      <c r="D365" s="238"/>
      <c r="E365" s="234"/>
      <c r="F365" s="234"/>
      <c r="G365" s="234"/>
      <c r="H365" s="234"/>
      <c r="I365" s="234"/>
      <c r="J365" s="234"/>
      <c r="K365" s="234"/>
      <c r="L365" s="234"/>
    </row>
    <row r="366" spans="1:12">
      <c r="A366" s="238"/>
      <c r="B366" s="238"/>
      <c r="C366" s="238"/>
      <c r="D366" s="238"/>
      <c r="E366" s="234"/>
      <c r="F366" s="234"/>
      <c r="G366" s="234"/>
      <c r="H366" s="234"/>
      <c r="I366" s="234"/>
      <c r="J366" s="234"/>
      <c r="K366" s="234"/>
      <c r="L366" s="234"/>
    </row>
    <row r="367" spans="1:12">
      <c r="A367" s="238"/>
      <c r="B367" s="238"/>
      <c r="C367" s="238"/>
      <c r="D367" s="238"/>
      <c r="E367" s="234"/>
      <c r="F367" s="234"/>
      <c r="G367" s="234"/>
      <c r="H367" s="234"/>
      <c r="I367" s="234"/>
      <c r="J367" s="234"/>
      <c r="K367" s="234"/>
      <c r="L367" s="234"/>
    </row>
    <row r="368" spans="1:12">
      <c r="A368" s="238"/>
      <c r="B368" s="238"/>
      <c r="C368" s="238"/>
      <c r="D368" s="238"/>
      <c r="E368" s="234"/>
      <c r="F368" s="234"/>
      <c r="G368" s="234"/>
      <c r="H368" s="234"/>
      <c r="I368" s="234"/>
      <c r="J368" s="234"/>
      <c r="K368" s="234"/>
      <c r="L368" s="234"/>
    </row>
    <row r="369" spans="1:12">
      <c r="A369" s="238"/>
      <c r="B369" s="238"/>
      <c r="C369" s="238"/>
      <c r="D369" s="238"/>
      <c r="E369" s="234"/>
      <c r="F369" s="234"/>
      <c r="G369" s="234"/>
      <c r="H369" s="234"/>
      <c r="I369" s="234"/>
      <c r="J369" s="234"/>
      <c r="K369" s="234"/>
      <c r="L369" s="234"/>
    </row>
    <row r="370" spans="1:12">
      <c r="A370" s="238"/>
      <c r="B370" s="238"/>
      <c r="C370" s="238"/>
      <c r="D370" s="238"/>
      <c r="E370" s="234"/>
      <c r="F370" s="234"/>
      <c r="G370" s="234"/>
      <c r="H370" s="234"/>
      <c r="I370" s="234"/>
      <c r="J370" s="234"/>
      <c r="K370" s="234"/>
      <c r="L370" s="234"/>
    </row>
    <row r="371" spans="1:12">
      <c r="A371" s="238"/>
      <c r="B371" s="238"/>
      <c r="C371" s="238"/>
      <c r="D371" s="238"/>
      <c r="E371" s="234"/>
      <c r="F371" s="234"/>
      <c r="G371" s="234"/>
      <c r="H371" s="234"/>
      <c r="I371" s="234"/>
      <c r="J371" s="234"/>
      <c r="K371" s="234"/>
      <c r="L371" s="234"/>
    </row>
    <row r="372" spans="1:12">
      <c r="A372" s="238"/>
      <c r="B372" s="238"/>
      <c r="C372" s="238"/>
      <c r="D372" s="238"/>
      <c r="E372" s="234"/>
      <c r="F372" s="234"/>
      <c r="G372" s="234"/>
      <c r="H372" s="234"/>
      <c r="I372" s="234"/>
      <c r="J372" s="234"/>
      <c r="K372" s="234"/>
      <c r="L372" s="234"/>
    </row>
    <row r="373" spans="1:12">
      <c r="A373" s="238"/>
      <c r="B373" s="238"/>
      <c r="C373" s="238"/>
      <c r="D373" s="238"/>
      <c r="E373" s="234"/>
      <c r="F373" s="234"/>
      <c r="G373" s="234"/>
      <c r="H373" s="234"/>
      <c r="I373" s="234"/>
      <c r="J373" s="234"/>
      <c r="K373" s="234"/>
      <c r="L373" s="234"/>
    </row>
    <row r="374" spans="1:12">
      <c r="A374" s="238"/>
      <c r="B374" s="238"/>
      <c r="C374" s="238"/>
      <c r="D374" s="238"/>
      <c r="E374" s="234"/>
      <c r="F374" s="234"/>
      <c r="G374" s="234"/>
      <c r="H374" s="234"/>
      <c r="I374" s="234"/>
      <c r="J374" s="234"/>
      <c r="K374" s="234"/>
      <c r="L374" s="234"/>
    </row>
    <row r="375" spans="1:12">
      <c r="A375" s="238"/>
      <c r="B375" s="238"/>
      <c r="C375" s="238"/>
      <c r="D375" s="238"/>
      <c r="E375" s="234"/>
      <c r="F375" s="234"/>
      <c r="G375" s="234"/>
      <c r="H375" s="234"/>
      <c r="I375" s="234"/>
      <c r="J375" s="234"/>
      <c r="K375" s="234"/>
      <c r="L375" s="234"/>
    </row>
    <row r="376" spans="1:12">
      <c r="A376" s="238"/>
      <c r="B376" s="238"/>
      <c r="C376" s="238"/>
      <c r="D376" s="238"/>
      <c r="E376" s="234"/>
      <c r="F376" s="234"/>
      <c r="G376" s="234"/>
      <c r="H376" s="234"/>
      <c r="I376" s="234"/>
      <c r="J376" s="234"/>
      <c r="K376" s="234"/>
      <c r="L376" s="234"/>
    </row>
    <row r="377" spans="1:12">
      <c r="A377" s="238"/>
      <c r="B377" s="238"/>
      <c r="C377" s="238"/>
      <c r="D377" s="238"/>
      <c r="E377" s="234"/>
      <c r="F377" s="234"/>
      <c r="G377" s="234"/>
      <c r="H377" s="234"/>
      <c r="I377" s="234"/>
      <c r="J377" s="234"/>
      <c r="K377" s="234"/>
      <c r="L377" s="234"/>
    </row>
    <row r="378" spans="1:12">
      <c r="A378" s="238"/>
      <c r="B378" s="238"/>
      <c r="C378" s="238"/>
      <c r="D378" s="238"/>
      <c r="E378" s="234"/>
      <c r="F378" s="234"/>
      <c r="G378" s="234"/>
      <c r="H378" s="234"/>
      <c r="I378" s="234"/>
      <c r="J378" s="234"/>
      <c r="K378" s="234"/>
      <c r="L378" s="234"/>
    </row>
    <row r="379" spans="1:12">
      <c r="A379" s="238"/>
      <c r="B379" s="238"/>
      <c r="C379" s="238"/>
      <c r="D379" s="238"/>
      <c r="E379" s="234"/>
      <c r="F379" s="234"/>
      <c r="G379" s="234"/>
      <c r="H379" s="234"/>
      <c r="I379" s="234"/>
      <c r="J379" s="234"/>
      <c r="K379" s="234"/>
      <c r="L379" s="234"/>
    </row>
    <row r="380" spans="1:12">
      <c r="A380" s="238"/>
      <c r="B380" s="238"/>
      <c r="C380" s="238"/>
      <c r="D380" s="238"/>
      <c r="E380" s="234"/>
      <c r="F380" s="234"/>
      <c r="G380" s="234"/>
      <c r="H380" s="234"/>
      <c r="I380" s="234"/>
      <c r="J380" s="234"/>
      <c r="K380" s="234"/>
      <c r="L380" s="234"/>
    </row>
    <row r="381" spans="1:12">
      <c r="A381" s="238"/>
      <c r="B381" s="238"/>
      <c r="C381" s="238"/>
      <c r="D381" s="238"/>
      <c r="E381" s="234"/>
      <c r="F381" s="234"/>
      <c r="G381" s="234"/>
      <c r="H381" s="234"/>
      <c r="I381" s="234"/>
      <c r="J381" s="234"/>
      <c r="K381" s="234"/>
      <c r="L381" s="234"/>
    </row>
    <row r="382" spans="1:12">
      <c r="A382" s="238"/>
      <c r="B382" s="238"/>
      <c r="C382" s="238"/>
      <c r="D382" s="238"/>
      <c r="E382" s="234"/>
      <c r="F382" s="234"/>
      <c r="G382" s="234"/>
      <c r="H382" s="234"/>
      <c r="I382" s="234"/>
      <c r="J382" s="234"/>
      <c r="K382" s="234"/>
      <c r="L382" s="234"/>
    </row>
    <row r="383" spans="1:12">
      <c r="A383" s="238"/>
      <c r="B383" s="238"/>
      <c r="C383" s="238"/>
      <c r="D383" s="238"/>
      <c r="E383" s="234"/>
      <c r="F383" s="234"/>
      <c r="G383" s="234"/>
      <c r="H383" s="234"/>
      <c r="I383" s="234"/>
      <c r="J383" s="234"/>
      <c r="K383" s="234"/>
      <c r="L383" s="234"/>
    </row>
    <row r="384" spans="1:12">
      <c r="A384" s="238"/>
      <c r="B384" s="238"/>
      <c r="C384" s="238"/>
      <c r="D384" s="238"/>
      <c r="E384" s="234"/>
      <c r="F384" s="234"/>
      <c r="G384" s="234"/>
      <c r="H384" s="234"/>
      <c r="I384" s="234"/>
      <c r="J384" s="234"/>
      <c r="K384" s="234"/>
      <c r="L384" s="234"/>
    </row>
    <row r="385" spans="1:12">
      <c r="A385" s="238"/>
      <c r="B385" s="238"/>
      <c r="C385" s="238"/>
      <c r="D385" s="238"/>
      <c r="E385" s="234"/>
      <c r="F385" s="234"/>
      <c r="G385" s="234"/>
      <c r="H385" s="234"/>
      <c r="I385" s="234"/>
      <c r="J385" s="234"/>
      <c r="K385" s="234"/>
      <c r="L385" s="234"/>
    </row>
    <row r="386" spans="1:12">
      <c r="A386" s="238"/>
      <c r="B386" s="238"/>
      <c r="C386" s="238"/>
      <c r="D386" s="238"/>
      <c r="E386" s="234"/>
      <c r="F386" s="234"/>
      <c r="G386" s="234"/>
      <c r="H386" s="234"/>
      <c r="I386" s="234"/>
      <c r="J386" s="234"/>
      <c r="K386" s="234"/>
      <c r="L386" s="234"/>
    </row>
    <row r="387" spans="1:12">
      <c r="A387" s="238"/>
      <c r="B387" s="238"/>
      <c r="C387" s="238"/>
      <c r="D387" s="238"/>
      <c r="E387" s="234"/>
      <c r="F387" s="234"/>
      <c r="G387" s="234"/>
      <c r="H387" s="234"/>
      <c r="I387" s="234"/>
      <c r="J387" s="234"/>
      <c r="K387" s="234"/>
      <c r="L387" s="234"/>
    </row>
    <row r="388" spans="1:12">
      <c r="A388" s="238"/>
      <c r="B388" s="238"/>
      <c r="C388" s="238"/>
      <c r="D388" s="238"/>
      <c r="E388" s="234"/>
      <c r="F388" s="234"/>
      <c r="G388" s="234"/>
      <c r="H388" s="234"/>
      <c r="I388" s="234"/>
      <c r="J388" s="234"/>
      <c r="K388" s="234"/>
      <c r="L388" s="234"/>
    </row>
    <row r="389" spans="1:12">
      <c r="A389" s="238"/>
      <c r="B389" s="238"/>
      <c r="C389" s="238"/>
      <c r="D389" s="238"/>
      <c r="E389" s="234"/>
      <c r="F389" s="234"/>
      <c r="G389" s="234"/>
      <c r="H389" s="234"/>
      <c r="I389" s="234"/>
      <c r="J389" s="234"/>
      <c r="K389" s="234"/>
      <c r="L389" s="234"/>
    </row>
    <row r="390" spans="1:12">
      <c r="A390" s="238"/>
      <c r="B390" s="238"/>
      <c r="C390" s="238"/>
      <c r="D390" s="238"/>
      <c r="E390" s="234"/>
      <c r="F390" s="234"/>
      <c r="G390" s="234"/>
      <c r="H390" s="234"/>
      <c r="I390" s="234"/>
      <c r="J390" s="234"/>
      <c r="K390" s="234"/>
      <c r="L390" s="234"/>
    </row>
    <row r="391" spans="1:12">
      <c r="A391" s="238"/>
      <c r="B391" s="238"/>
      <c r="C391" s="238"/>
      <c r="D391" s="238"/>
      <c r="E391" s="234"/>
      <c r="F391" s="234"/>
      <c r="G391" s="234"/>
      <c r="H391" s="234"/>
      <c r="I391" s="234"/>
      <c r="J391" s="234"/>
      <c r="K391" s="234"/>
      <c r="L391" s="234"/>
    </row>
    <row r="392" spans="1:12">
      <c r="A392" s="238"/>
      <c r="B392" s="238"/>
      <c r="C392" s="238"/>
      <c r="D392" s="238"/>
      <c r="E392" s="234"/>
      <c r="F392" s="234"/>
      <c r="G392" s="234"/>
      <c r="H392" s="234"/>
      <c r="I392" s="234"/>
      <c r="J392" s="234"/>
      <c r="K392" s="234"/>
      <c r="L392" s="234"/>
    </row>
    <row r="393" spans="1:12">
      <c r="A393" s="238"/>
      <c r="B393" s="238"/>
      <c r="C393" s="238"/>
      <c r="D393" s="238"/>
      <c r="E393" s="234"/>
      <c r="F393" s="234"/>
      <c r="G393" s="234"/>
      <c r="H393" s="234"/>
      <c r="I393" s="234"/>
      <c r="J393" s="234"/>
      <c r="K393" s="234"/>
      <c r="L393" s="234"/>
    </row>
    <row r="394" spans="1:12">
      <c r="A394" s="238"/>
      <c r="B394" s="238"/>
      <c r="C394" s="238"/>
      <c r="D394" s="238"/>
      <c r="E394" s="234"/>
      <c r="F394" s="234"/>
      <c r="G394" s="234"/>
      <c r="H394" s="234"/>
      <c r="I394" s="234"/>
      <c r="J394" s="234"/>
      <c r="K394" s="234"/>
      <c r="L394" s="234"/>
    </row>
    <row r="395" spans="1:12">
      <c r="A395" s="238"/>
      <c r="B395" s="238"/>
      <c r="C395" s="238"/>
      <c r="D395" s="238"/>
      <c r="E395" s="234"/>
      <c r="F395" s="234"/>
      <c r="G395" s="234"/>
      <c r="H395" s="234"/>
      <c r="I395" s="234"/>
      <c r="J395" s="234"/>
      <c r="K395" s="234"/>
      <c r="L395" s="234"/>
    </row>
    <row r="396" spans="1:12">
      <c r="A396" s="238"/>
      <c r="B396" s="238"/>
      <c r="C396" s="238"/>
      <c r="D396" s="238"/>
      <c r="E396" s="234"/>
      <c r="F396" s="234"/>
      <c r="G396" s="234"/>
      <c r="H396" s="234"/>
      <c r="I396" s="234"/>
      <c r="J396" s="234"/>
      <c r="K396" s="234"/>
      <c r="L396" s="234"/>
    </row>
    <row r="397" spans="1:12">
      <c r="A397" s="238"/>
      <c r="B397" s="238"/>
      <c r="C397" s="238"/>
      <c r="D397" s="238"/>
      <c r="E397" s="234"/>
      <c r="F397" s="234"/>
      <c r="G397" s="234"/>
      <c r="H397" s="234"/>
      <c r="I397" s="234"/>
      <c r="J397" s="234"/>
      <c r="K397" s="234"/>
      <c r="L397" s="234"/>
    </row>
    <row r="398" spans="1:12">
      <c r="A398" s="238"/>
      <c r="B398" s="238"/>
      <c r="C398" s="238"/>
      <c r="D398" s="238"/>
      <c r="E398" s="234"/>
      <c r="F398" s="234"/>
      <c r="G398" s="234"/>
      <c r="H398" s="234"/>
      <c r="I398" s="234"/>
      <c r="J398" s="234"/>
      <c r="K398" s="234"/>
      <c r="L398" s="234"/>
    </row>
    <row r="399" spans="1:12">
      <c r="A399" s="238"/>
      <c r="B399" s="238"/>
      <c r="C399" s="238"/>
      <c r="D399" s="238"/>
      <c r="E399" s="234"/>
      <c r="F399" s="234"/>
      <c r="G399" s="234"/>
      <c r="H399" s="234"/>
      <c r="I399" s="234"/>
      <c r="J399" s="234"/>
      <c r="K399" s="234"/>
      <c r="L399" s="234"/>
    </row>
    <row r="400" spans="1:12">
      <c r="A400" s="238"/>
      <c r="B400" s="238"/>
      <c r="C400" s="238"/>
      <c r="D400" s="238"/>
      <c r="E400" s="234"/>
      <c r="F400" s="234"/>
      <c r="G400" s="234"/>
      <c r="H400" s="234"/>
      <c r="I400" s="234"/>
      <c r="J400" s="234"/>
      <c r="K400" s="234"/>
      <c r="L400" s="234"/>
    </row>
    <row r="401" spans="1:12">
      <c r="A401" s="238"/>
      <c r="B401" s="238"/>
      <c r="C401" s="238"/>
      <c r="D401" s="238"/>
      <c r="E401" s="234"/>
      <c r="F401" s="234"/>
      <c r="G401" s="234"/>
      <c r="H401" s="234"/>
      <c r="I401" s="234"/>
      <c r="J401" s="234"/>
      <c r="K401" s="234"/>
      <c r="L401" s="234"/>
    </row>
    <row r="402" spans="1:12">
      <c r="A402" s="238"/>
      <c r="B402" s="238"/>
      <c r="C402" s="238"/>
      <c r="D402" s="238"/>
      <c r="E402" s="234"/>
      <c r="F402" s="234"/>
      <c r="G402" s="234"/>
      <c r="H402" s="234"/>
      <c r="I402" s="234"/>
      <c r="J402" s="234"/>
      <c r="K402" s="234"/>
      <c r="L402" s="234"/>
    </row>
    <row r="403" spans="1:12">
      <c r="A403" s="238"/>
      <c r="B403" s="238"/>
      <c r="C403" s="238"/>
      <c r="D403" s="238"/>
      <c r="E403" s="234"/>
      <c r="F403" s="234"/>
      <c r="G403" s="234"/>
      <c r="H403" s="234"/>
      <c r="I403" s="234"/>
      <c r="J403" s="234"/>
      <c r="K403" s="234"/>
      <c r="L403" s="234"/>
    </row>
    <row r="404" spans="1:12">
      <c r="A404" s="238"/>
      <c r="B404" s="238"/>
      <c r="C404" s="238"/>
      <c r="D404" s="238"/>
      <c r="E404" s="234"/>
      <c r="F404" s="234"/>
      <c r="G404" s="234"/>
      <c r="H404" s="234"/>
      <c r="I404" s="234"/>
      <c r="J404" s="234"/>
      <c r="K404" s="234"/>
      <c r="L404" s="234"/>
    </row>
    <row r="405" spans="1:12">
      <c r="A405" s="238"/>
      <c r="B405" s="238"/>
      <c r="C405" s="238"/>
      <c r="D405" s="238"/>
      <c r="E405" s="234"/>
      <c r="F405" s="234"/>
      <c r="G405" s="234"/>
      <c r="H405" s="234"/>
      <c r="I405" s="234"/>
      <c r="J405" s="234"/>
      <c r="K405" s="234"/>
      <c r="L405" s="234"/>
    </row>
    <row r="406" spans="1:12">
      <c r="A406" s="238"/>
      <c r="B406" s="238"/>
      <c r="C406" s="238"/>
      <c r="D406" s="238"/>
      <c r="E406" s="234"/>
      <c r="F406" s="234"/>
      <c r="G406" s="234"/>
      <c r="H406" s="234"/>
      <c r="I406" s="234"/>
      <c r="J406" s="234"/>
      <c r="K406" s="234"/>
      <c r="L406" s="234"/>
    </row>
    <row r="407" spans="1:12">
      <c r="A407" s="238"/>
      <c r="B407" s="238"/>
      <c r="C407" s="238"/>
      <c r="D407" s="238"/>
      <c r="E407" s="234"/>
      <c r="F407" s="234"/>
      <c r="G407" s="234"/>
      <c r="H407" s="234"/>
      <c r="I407" s="234"/>
      <c r="J407" s="234"/>
      <c r="K407" s="234"/>
      <c r="L407" s="234"/>
    </row>
    <row r="408" spans="1:12">
      <c r="A408" s="238"/>
      <c r="B408" s="238"/>
      <c r="C408" s="238"/>
      <c r="D408" s="238"/>
      <c r="E408" s="234"/>
      <c r="F408" s="234"/>
      <c r="G408" s="234"/>
      <c r="H408" s="234"/>
      <c r="I408" s="234"/>
      <c r="J408" s="234"/>
      <c r="K408" s="234"/>
      <c r="L408" s="234"/>
    </row>
    <row r="409" spans="1:12">
      <c r="A409" s="238"/>
      <c r="B409" s="238"/>
      <c r="C409" s="238"/>
      <c r="D409" s="238"/>
      <c r="E409" s="234"/>
      <c r="F409" s="234"/>
      <c r="G409" s="234"/>
      <c r="H409" s="234"/>
      <c r="I409" s="234"/>
      <c r="J409" s="234"/>
      <c r="K409" s="234"/>
      <c r="L409" s="234"/>
    </row>
    <row r="410" spans="1:12">
      <c r="A410" s="238"/>
      <c r="B410" s="238"/>
      <c r="C410" s="238"/>
      <c r="D410" s="238"/>
      <c r="E410" s="234"/>
      <c r="F410" s="234"/>
      <c r="G410" s="234"/>
      <c r="H410" s="234"/>
      <c r="I410" s="234"/>
      <c r="J410" s="234"/>
      <c r="K410" s="234"/>
      <c r="L410" s="234"/>
    </row>
    <row r="411" spans="1:12">
      <c r="A411" s="238"/>
      <c r="B411" s="238"/>
      <c r="C411" s="238"/>
      <c r="D411" s="238"/>
      <c r="E411" s="234"/>
      <c r="F411" s="234"/>
      <c r="G411" s="234"/>
      <c r="H411" s="234"/>
      <c r="I411" s="234"/>
      <c r="J411" s="234"/>
      <c r="K411" s="234"/>
      <c r="L411" s="234"/>
    </row>
    <row r="412" spans="1:12">
      <c r="A412" s="238"/>
      <c r="B412" s="238"/>
      <c r="C412" s="238"/>
      <c r="D412" s="238"/>
      <c r="E412" s="234"/>
      <c r="F412" s="234"/>
      <c r="G412" s="234"/>
      <c r="H412" s="234"/>
      <c r="I412" s="234"/>
      <c r="J412" s="234"/>
      <c r="K412" s="234"/>
      <c r="L412" s="234"/>
    </row>
    <row r="413" spans="1:12">
      <c r="A413" s="238"/>
      <c r="B413" s="238"/>
      <c r="C413" s="238"/>
      <c r="D413" s="238"/>
      <c r="E413" s="234"/>
      <c r="F413" s="234"/>
      <c r="G413" s="234"/>
      <c r="H413" s="234"/>
      <c r="I413" s="234"/>
      <c r="J413" s="234"/>
      <c r="K413" s="234"/>
      <c r="L413" s="234"/>
    </row>
    <row r="414" spans="1:12">
      <c r="A414" s="238"/>
      <c r="B414" s="238"/>
      <c r="C414" s="238"/>
      <c r="D414" s="238"/>
      <c r="E414" s="234"/>
      <c r="F414" s="234"/>
      <c r="G414" s="234"/>
      <c r="H414" s="234"/>
      <c r="I414" s="234"/>
      <c r="J414" s="234"/>
      <c r="K414" s="234"/>
      <c r="L414" s="234"/>
    </row>
    <row r="415" spans="1:12">
      <c r="A415" s="238"/>
      <c r="B415" s="238"/>
      <c r="C415" s="238"/>
      <c r="D415" s="238"/>
      <c r="E415" s="234"/>
      <c r="F415" s="234"/>
      <c r="G415" s="234"/>
      <c r="H415" s="234"/>
      <c r="I415" s="234"/>
      <c r="J415" s="234"/>
      <c r="K415" s="234"/>
      <c r="L415" s="234"/>
    </row>
    <row r="416" spans="1:12">
      <c r="A416" s="238"/>
      <c r="B416" s="238"/>
      <c r="C416" s="238"/>
      <c r="D416" s="238"/>
      <c r="E416" s="234"/>
      <c r="F416" s="234"/>
      <c r="G416" s="234"/>
      <c r="H416" s="234"/>
      <c r="I416" s="234"/>
      <c r="J416" s="234"/>
      <c r="K416" s="234"/>
      <c r="L416" s="234"/>
    </row>
    <row r="417" spans="1:12">
      <c r="A417" s="238"/>
      <c r="B417" s="238"/>
      <c r="C417" s="238"/>
      <c r="D417" s="238"/>
      <c r="E417" s="234"/>
      <c r="F417" s="234"/>
      <c r="G417" s="234"/>
      <c r="H417" s="234"/>
      <c r="I417" s="234"/>
      <c r="J417" s="234"/>
      <c r="K417" s="234"/>
      <c r="L417" s="234"/>
    </row>
    <row r="418" spans="1:12">
      <c r="A418" s="238"/>
      <c r="B418" s="238"/>
      <c r="C418" s="238"/>
      <c r="D418" s="238"/>
      <c r="E418" s="234"/>
      <c r="F418" s="234"/>
      <c r="G418" s="234"/>
      <c r="H418" s="234"/>
      <c r="I418" s="234"/>
      <c r="J418" s="234"/>
      <c r="K418" s="234"/>
      <c r="L418" s="234"/>
    </row>
    <row r="419" spans="1:12">
      <c r="A419" s="238"/>
      <c r="B419" s="238"/>
      <c r="C419" s="238"/>
      <c r="D419" s="238"/>
      <c r="E419" s="234"/>
      <c r="F419" s="234"/>
      <c r="G419" s="234"/>
      <c r="H419" s="234"/>
      <c r="I419" s="234"/>
      <c r="J419" s="234"/>
      <c r="K419" s="234"/>
      <c r="L419" s="234"/>
    </row>
    <row r="420" spans="1:12">
      <c r="A420" s="238"/>
      <c r="B420" s="238"/>
      <c r="C420" s="238"/>
      <c r="D420" s="238"/>
      <c r="E420" s="234"/>
      <c r="F420" s="234"/>
      <c r="G420" s="234"/>
      <c r="H420" s="234"/>
      <c r="I420" s="234"/>
      <c r="J420" s="234"/>
      <c r="K420" s="234"/>
      <c r="L420" s="234"/>
    </row>
    <row r="421" spans="1:12">
      <c r="A421" s="238"/>
      <c r="B421" s="238"/>
      <c r="C421" s="238"/>
      <c r="D421" s="238"/>
      <c r="E421" s="234"/>
      <c r="F421" s="234"/>
      <c r="G421" s="234"/>
      <c r="H421" s="234"/>
      <c r="I421" s="234"/>
      <c r="J421" s="234"/>
      <c r="K421" s="234"/>
      <c r="L421" s="234"/>
    </row>
    <row r="422" spans="1:12">
      <c r="A422" s="238"/>
      <c r="B422" s="238"/>
      <c r="C422" s="238"/>
      <c r="D422" s="238"/>
      <c r="E422" s="234"/>
      <c r="F422" s="234"/>
      <c r="G422" s="234"/>
      <c r="H422" s="234"/>
      <c r="I422" s="234"/>
      <c r="J422" s="234"/>
      <c r="K422" s="234"/>
      <c r="L422" s="234"/>
    </row>
    <row r="423" spans="1:12">
      <c r="A423" s="238"/>
      <c r="B423" s="238"/>
      <c r="C423" s="238"/>
      <c r="D423" s="238"/>
      <c r="E423" s="234"/>
      <c r="F423" s="234"/>
      <c r="G423" s="234"/>
      <c r="H423" s="234"/>
      <c r="I423" s="234"/>
      <c r="J423" s="234"/>
      <c r="K423" s="234"/>
      <c r="L423" s="234"/>
    </row>
    <row r="424" spans="1:12">
      <c r="A424" s="238"/>
      <c r="B424" s="238"/>
      <c r="C424" s="238"/>
      <c r="D424" s="238"/>
      <c r="E424" s="234"/>
      <c r="F424" s="234"/>
      <c r="G424" s="234"/>
      <c r="H424" s="234"/>
      <c r="I424" s="234"/>
      <c r="J424" s="234"/>
      <c r="K424" s="234"/>
      <c r="L424" s="234"/>
    </row>
    <row r="425" spans="1:12">
      <c r="A425" s="238"/>
      <c r="B425" s="238"/>
      <c r="C425" s="238"/>
      <c r="D425" s="238"/>
      <c r="E425" s="234"/>
      <c r="F425" s="234"/>
      <c r="G425" s="234"/>
      <c r="H425" s="234"/>
      <c r="I425" s="234"/>
      <c r="J425" s="234"/>
      <c r="K425" s="234"/>
      <c r="L425" s="234"/>
    </row>
    <row r="426" spans="1:12">
      <c r="A426" s="238"/>
      <c r="B426" s="238"/>
      <c r="C426" s="238"/>
      <c r="D426" s="238"/>
      <c r="E426" s="234"/>
      <c r="F426" s="234"/>
      <c r="G426" s="234"/>
      <c r="H426" s="234"/>
      <c r="I426" s="234"/>
      <c r="J426" s="234"/>
      <c r="K426" s="234"/>
      <c r="L426" s="234"/>
    </row>
    <row r="427" spans="1:12">
      <c r="A427" s="238"/>
      <c r="B427" s="238"/>
      <c r="C427" s="238"/>
      <c r="D427" s="238"/>
      <c r="E427" s="234"/>
      <c r="F427" s="234"/>
      <c r="G427" s="234"/>
      <c r="H427" s="234"/>
      <c r="I427" s="234"/>
      <c r="J427" s="234"/>
      <c r="K427" s="234"/>
      <c r="L427" s="234"/>
    </row>
    <row r="428" spans="1:12">
      <c r="A428" s="238"/>
      <c r="B428" s="238"/>
      <c r="C428" s="238"/>
      <c r="D428" s="238"/>
      <c r="E428" s="234"/>
      <c r="F428" s="234"/>
      <c r="G428" s="234"/>
      <c r="H428" s="234"/>
      <c r="I428" s="234"/>
      <c r="J428" s="234"/>
      <c r="K428" s="234"/>
      <c r="L428" s="234"/>
    </row>
    <row r="429" spans="1:12">
      <c r="A429" s="238"/>
      <c r="B429" s="238"/>
      <c r="C429" s="238"/>
      <c r="D429" s="238"/>
      <c r="E429" s="234"/>
      <c r="F429" s="234"/>
      <c r="G429" s="234"/>
      <c r="H429" s="234"/>
      <c r="I429" s="234"/>
      <c r="J429" s="234"/>
      <c r="K429" s="234"/>
      <c r="L429" s="234"/>
    </row>
    <row r="430" spans="1:12">
      <c r="A430" s="238"/>
      <c r="B430" s="238"/>
      <c r="C430" s="238"/>
      <c r="D430" s="238"/>
      <c r="E430" s="234"/>
      <c r="F430" s="234"/>
      <c r="G430" s="234"/>
      <c r="H430" s="234"/>
      <c r="I430" s="234"/>
      <c r="J430" s="234"/>
      <c r="K430" s="234"/>
      <c r="L430" s="234"/>
    </row>
    <row r="431" spans="1:12">
      <c r="A431" s="238"/>
      <c r="B431" s="238"/>
      <c r="C431" s="238"/>
      <c r="D431" s="238"/>
      <c r="E431" s="234"/>
      <c r="F431" s="234"/>
      <c r="G431" s="234"/>
      <c r="H431" s="234"/>
      <c r="I431" s="234"/>
      <c r="J431" s="234"/>
      <c r="K431" s="234"/>
      <c r="L431" s="234"/>
    </row>
    <row r="432" spans="1:12">
      <c r="A432" s="238"/>
      <c r="B432" s="238"/>
      <c r="C432" s="238"/>
      <c r="D432" s="238"/>
      <c r="E432" s="234"/>
      <c r="F432" s="234"/>
      <c r="G432" s="234"/>
      <c r="H432" s="234"/>
      <c r="I432" s="234"/>
      <c r="J432" s="234"/>
      <c r="K432" s="234"/>
      <c r="L432" s="234"/>
    </row>
    <row r="433" spans="1:12">
      <c r="A433" s="238"/>
      <c r="B433" s="238"/>
      <c r="C433" s="238"/>
      <c r="D433" s="238"/>
      <c r="E433" s="234"/>
      <c r="F433" s="234"/>
      <c r="G433" s="234"/>
      <c r="H433" s="234"/>
      <c r="I433" s="234"/>
      <c r="J433" s="234"/>
      <c r="K433" s="234"/>
      <c r="L433" s="234"/>
    </row>
    <row r="434" spans="1:12">
      <c r="A434" s="238"/>
      <c r="B434" s="238"/>
      <c r="C434" s="238"/>
      <c r="D434" s="238"/>
      <c r="E434" s="234"/>
      <c r="F434" s="234"/>
      <c r="G434" s="234"/>
      <c r="H434" s="234"/>
      <c r="I434" s="234"/>
      <c r="J434" s="234"/>
      <c r="K434" s="234"/>
      <c r="L434" s="234"/>
    </row>
    <row r="435" spans="1:12">
      <c r="A435" s="238"/>
      <c r="B435" s="238"/>
      <c r="C435" s="238"/>
      <c r="D435" s="238"/>
      <c r="E435" s="234"/>
      <c r="F435" s="234"/>
      <c r="G435" s="234"/>
      <c r="H435" s="234"/>
      <c r="I435" s="234"/>
      <c r="J435" s="234"/>
      <c r="K435" s="234"/>
      <c r="L435" s="234"/>
    </row>
    <row r="436" spans="1:12">
      <c r="A436" s="238"/>
      <c r="B436" s="238"/>
      <c r="C436" s="238"/>
      <c r="D436" s="238"/>
      <c r="E436" s="234"/>
      <c r="F436" s="234"/>
      <c r="G436" s="234"/>
      <c r="H436" s="234"/>
      <c r="I436" s="234"/>
      <c r="J436" s="234"/>
      <c r="K436" s="234"/>
      <c r="L436" s="234"/>
    </row>
    <row r="437" spans="1:12">
      <c r="A437" s="238"/>
      <c r="B437" s="238"/>
      <c r="C437" s="238"/>
      <c r="D437" s="238"/>
      <c r="E437" s="234"/>
      <c r="F437" s="234"/>
      <c r="G437" s="234"/>
      <c r="H437" s="234"/>
      <c r="I437" s="234"/>
      <c r="J437" s="234"/>
      <c r="K437" s="234"/>
      <c r="L437" s="234"/>
    </row>
    <row r="438" spans="1:12">
      <c r="A438" s="238"/>
      <c r="B438" s="238"/>
      <c r="C438" s="238"/>
      <c r="D438" s="238"/>
      <c r="E438" s="234"/>
      <c r="F438" s="234"/>
      <c r="G438" s="234"/>
      <c r="H438" s="234"/>
      <c r="I438" s="234"/>
      <c r="J438" s="234"/>
      <c r="K438" s="234"/>
      <c r="L438" s="234"/>
    </row>
    <row r="439" spans="1:12">
      <c r="A439" s="238"/>
      <c r="B439" s="238"/>
      <c r="C439" s="238"/>
      <c r="D439" s="238"/>
      <c r="E439" s="234"/>
      <c r="F439" s="234"/>
      <c r="G439" s="234"/>
      <c r="H439" s="234"/>
      <c r="I439" s="234"/>
      <c r="J439" s="234"/>
      <c r="K439" s="234"/>
      <c r="L439" s="234"/>
    </row>
    <row r="440" spans="1:12">
      <c r="A440" s="238"/>
      <c r="B440" s="238"/>
      <c r="C440" s="238"/>
      <c r="D440" s="238"/>
      <c r="E440" s="234"/>
      <c r="F440" s="234"/>
      <c r="G440" s="234"/>
      <c r="H440" s="234"/>
      <c r="I440" s="234"/>
      <c r="J440" s="234"/>
      <c r="K440" s="234"/>
      <c r="L440" s="234"/>
    </row>
    <row r="441" spans="1:12">
      <c r="A441" s="238"/>
      <c r="B441" s="238"/>
      <c r="C441" s="238"/>
      <c r="D441" s="238"/>
      <c r="E441" s="234"/>
      <c r="F441" s="234"/>
      <c r="G441" s="234"/>
      <c r="H441" s="234"/>
      <c r="I441" s="234"/>
      <c r="J441" s="234"/>
      <c r="K441" s="234"/>
      <c r="L441" s="234"/>
    </row>
    <row r="442" spans="1:12">
      <c r="A442" s="238"/>
      <c r="B442" s="238"/>
      <c r="C442" s="238"/>
      <c r="D442" s="238"/>
      <c r="E442" s="234"/>
      <c r="F442" s="234"/>
      <c r="G442" s="234"/>
      <c r="H442" s="234"/>
      <c r="I442" s="234"/>
      <c r="J442" s="234"/>
      <c r="K442" s="234"/>
      <c r="L442" s="234"/>
    </row>
    <row r="443" spans="1:12">
      <c r="A443" s="238"/>
      <c r="B443" s="238"/>
      <c r="C443" s="238"/>
      <c r="D443" s="238"/>
      <c r="E443" s="234"/>
      <c r="F443" s="234"/>
      <c r="G443" s="234"/>
      <c r="H443" s="234"/>
      <c r="I443" s="234"/>
      <c r="J443" s="234"/>
      <c r="K443" s="234"/>
      <c r="L443" s="234"/>
    </row>
    <row r="444" spans="1:12">
      <c r="A444" s="238"/>
      <c r="B444" s="238"/>
      <c r="C444" s="238"/>
      <c r="D444" s="238"/>
      <c r="E444" s="234"/>
      <c r="F444" s="234"/>
      <c r="G444" s="234"/>
      <c r="H444" s="234"/>
      <c r="I444" s="234"/>
      <c r="J444" s="234"/>
      <c r="K444" s="234"/>
      <c r="L444" s="234"/>
    </row>
    <row r="445" spans="1:12">
      <c r="A445" s="238"/>
      <c r="B445" s="238"/>
      <c r="C445" s="238"/>
      <c r="D445" s="238"/>
      <c r="E445" s="234"/>
      <c r="F445" s="234"/>
      <c r="G445" s="234"/>
      <c r="H445" s="234"/>
      <c r="I445" s="234"/>
      <c r="J445" s="234"/>
      <c r="K445" s="234"/>
      <c r="L445" s="234"/>
    </row>
    <row r="446" spans="1:12">
      <c r="A446" s="238"/>
      <c r="B446" s="238"/>
      <c r="C446" s="238"/>
      <c r="D446" s="238"/>
      <c r="E446" s="234"/>
      <c r="F446" s="234"/>
      <c r="G446" s="234"/>
      <c r="H446" s="234"/>
      <c r="I446" s="234"/>
      <c r="J446" s="234"/>
      <c r="K446" s="234"/>
      <c r="L446" s="234"/>
    </row>
    <row r="447" spans="1:12">
      <c r="A447" s="238"/>
      <c r="B447" s="238"/>
      <c r="C447" s="238"/>
      <c r="D447" s="238"/>
      <c r="E447" s="234"/>
      <c r="F447" s="234"/>
      <c r="G447" s="234"/>
      <c r="H447" s="234"/>
      <c r="I447" s="234"/>
      <c r="J447" s="234"/>
      <c r="K447" s="234"/>
      <c r="L447" s="234"/>
    </row>
    <row r="448" spans="1:12">
      <c r="A448" s="238"/>
      <c r="B448" s="238"/>
      <c r="C448" s="238"/>
      <c r="D448" s="238"/>
      <c r="E448" s="234"/>
      <c r="F448" s="234"/>
      <c r="G448" s="234"/>
      <c r="H448" s="234"/>
      <c r="I448" s="234"/>
      <c r="J448" s="234"/>
      <c r="K448" s="234"/>
      <c r="L448" s="234"/>
    </row>
    <row r="449" spans="1:12">
      <c r="A449" s="238"/>
      <c r="B449" s="238"/>
      <c r="C449" s="238"/>
      <c r="D449" s="238"/>
      <c r="E449" s="234"/>
      <c r="F449" s="234"/>
      <c r="G449" s="234"/>
      <c r="H449" s="234"/>
      <c r="I449" s="234"/>
      <c r="J449" s="234"/>
      <c r="K449" s="234"/>
      <c r="L449" s="234"/>
    </row>
    <row r="450" spans="1:12">
      <c r="A450" s="238"/>
      <c r="B450" s="238"/>
      <c r="C450" s="238"/>
      <c r="D450" s="238"/>
      <c r="E450" s="234"/>
      <c r="F450" s="234"/>
      <c r="G450" s="234"/>
      <c r="H450" s="234"/>
      <c r="I450" s="234"/>
      <c r="J450" s="234"/>
      <c r="K450" s="234"/>
      <c r="L450" s="234"/>
    </row>
    <row r="451" spans="1:12">
      <c r="A451" s="238"/>
      <c r="B451" s="238"/>
      <c r="C451" s="238"/>
      <c r="D451" s="238"/>
      <c r="E451" s="234"/>
      <c r="F451" s="234"/>
      <c r="G451" s="234"/>
      <c r="H451" s="234"/>
      <c r="I451" s="234"/>
      <c r="J451" s="234"/>
      <c r="K451" s="234"/>
      <c r="L451" s="234"/>
    </row>
    <row r="452" spans="1:12">
      <c r="A452" s="238"/>
      <c r="B452" s="238"/>
      <c r="C452" s="238"/>
      <c r="D452" s="238"/>
      <c r="E452" s="234"/>
      <c r="F452" s="234"/>
      <c r="G452" s="234"/>
      <c r="H452" s="234"/>
      <c r="I452" s="234"/>
      <c r="J452" s="234"/>
      <c r="K452" s="234"/>
      <c r="L452" s="234"/>
    </row>
    <row r="453" spans="1:12">
      <c r="A453" s="238"/>
      <c r="B453" s="238"/>
      <c r="C453" s="238"/>
      <c r="D453" s="238"/>
      <c r="E453" s="234"/>
      <c r="F453" s="234"/>
      <c r="G453" s="234"/>
      <c r="H453" s="234"/>
      <c r="I453" s="234"/>
      <c r="J453" s="234"/>
      <c r="K453" s="234"/>
      <c r="L453" s="234"/>
    </row>
    <row r="454" spans="1:12">
      <c r="A454" s="238"/>
      <c r="B454" s="238"/>
      <c r="C454" s="238"/>
      <c r="D454" s="238"/>
      <c r="E454" s="234"/>
      <c r="F454" s="234"/>
      <c r="G454" s="234"/>
      <c r="H454" s="234"/>
      <c r="I454" s="234"/>
      <c r="J454" s="234"/>
      <c r="K454" s="234"/>
      <c r="L454" s="234"/>
    </row>
    <row r="455" spans="1:12">
      <c r="A455" s="238"/>
      <c r="B455" s="238"/>
      <c r="C455" s="238"/>
      <c r="D455" s="238"/>
      <c r="E455" s="234"/>
      <c r="F455" s="234"/>
      <c r="G455" s="234"/>
      <c r="H455" s="234"/>
      <c r="I455" s="234"/>
      <c r="J455" s="234"/>
      <c r="K455" s="234"/>
      <c r="L455" s="234"/>
    </row>
    <row r="456" spans="1:12">
      <c r="A456" s="238"/>
      <c r="B456" s="238"/>
      <c r="C456" s="238"/>
      <c r="D456" s="238"/>
      <c r="E456" s="234"/>
      <c r="F456" s="234"/>
      <c r="G456" s="234"/>
      <c r="H456" s="234"/>
      <c r="I456" s="234"/>
      <c r="J456" s="234"/>
      <c r="K456" s="234"/>
      <c r="L456" s="234"/>
    </row>
    <row r="457" spans="1:12">
      <c r="A457" s="238"/>
      <c r="B457" s="238"/>
      <c r="C457" s="238"/>
      <c r="D457" s="238"/>
      <c r="E457" s="234"/>
      <c r="F457" s="234"/>
      <c r="G457" s="234"/>
      <c r="H457" s="234"/>
      <c r="I457" s="234"/>
      <c r="J457" s="234"/>
      <c r="K457" s="234"/>
      <c r="L457" s="234"/>
    </row>
    <row r="458" spans="1:12">
      <c r="A458" s="238"/>
      <c r="B458" s="238"/>
      <c r="C458" s="238"/>
      <c r="D458" s="238"/>
      <c r="E458" s="234"/>
      <c r="F458" s="234"/>
      <c r="G458" s="234"/>
      <c r="H458" s="234"/>
      <c r="I458" s="234"/>
      <c r="J458" s="234"/>
      <c r="K458" s="234"/>
      <c r="L458" s="234"/>
    </row>
    <row r="459" spans="1:12">
      <c r="A459" s="238"/>
      <c r="B459" s="238"/>
      <c r="C459" s="238"/>
      <c r="D459" s="238"/>
      <c r="E459" s="234"/>
      <c r="F459" s="234"/>
      <c r="G459" s="234"/>
      <c r="H459" s="234"/>
      <c r="I459" s="234"/>
      <c r="J459" s="234"/>
      <c r="K459" s="234"/>
      <c r="L459" s="234"/>
    </row>
    <row r="460" spans="1:12">
      <c r="A460" s="238"/>
      <c r="B460" s="238"/>
      <c r="C460" s="238"/>
      <c r="D460" s="238"/>
      <c r="E460" s="234"/>
      <c r="F460" s="234"/>
      <c r="G460" s="234"/>
      <c r="H460" s="234"/>
      <c r="I460" s="234"/>
      <c r="J460" s="234"/>
      <c r="K460" s="234"/>
      <c r="L460" s="234"/>
    </row>
    <row r="461" spans="1:12">
      <c r="A461" s="238"/>
      <c r="B461" s="238"/>
      <c r="C461" s="238"/>
      <c r="D461" s="238"/>
      <c r="E461" s="234"/>
      <c r="F461" s="234"/>
      <c r="G461" s="234"/>
      <c r="H461" s="234"/>
      <c r="I461" s="234"/>
      <c r="J461" s="234"/>
      <c r="K461" s="234"/>
      <c r="L461" s="234"/>
    </row>
    <row r="462" spans="1:12">
      <c r="A462" s="238"/>
      <c r="B462" s="238"/>
      <c r="C462" s="238"/>
      <c r="D462" s="238"/>
      <c r="E462" s="234"/>
      <c r="F462" s="234"/>
      <c r="G462" s="234"/>
      <c r="H462" s="234"/>
      <c r="I462" s="234"/>
      <c r="J462" s="234"/>
      <c r="K462" s="234"/>
      <c r="L462" s="234"/>
    </row>
    <row r="463" spans="1:12">
      <c r="A463" s="238"/>
      <c r="B463" s="238"/>
      <c r="C463" s="238"/>
      <c r="D463" s="238"/>
      <c r="E463" s="234"/>
      <c r="F463" s="234"/>
      <c r="G463" s="234"/>
      <c r="H463" s="234"/>
      <c r="I463" s="234"/>
      <c r="J463" s="234"/>
      <c r="K463" s="234"/>
      <c r="L463" s="234"/>
    </row>
    <row r="464" spans="1:12">
      <c r="A464" s="238"/>
      <c r="B464" s="238"/>
      <c r="C464" s="238"/>
      <c r="D464" s="238"/>
      <c r="E464" s="234"/>
      <c r="F464" s="234"/>
      <c r="G464" s="234"/>
      <c r="H464" s="234"/>
      <c r="I464" s="234"/>
      <c r="J464" s="234"/>
      <c r="K464" s="234"/>
      <c r="L464" s="234"/>
    </row>
    <row r="465" spans="1:12">
      <c r="A465" s="238"/>
      <c r="B465" s="238"/>
      <c r="C465" s="238"/>
      <c r="D465" s="238"/>
      <c r="E465" s="234"/>
      <c r="F465" s="234"/>
      <c r="G465" s="234"/>
      <c r="H465" s="234"/>
      <c r="I465" s="234"/>
      <c r="J465" s="234"/>
      <c r="K465" s="234"/>
      <c r="L465" s="234"/>
    </row>
    <row r="466" spans="1:12">
      <c r="A466" s="238"/>
      <c r="B466" s="238"/>
      <c r="C466" s="238"/>
      <c r="D466" s="238"/>
      <c r="E466" s="234"/>
      <c r="F466" s="234"/>
      <c r="G466" s="234"/>
      <c r="H466" s="234"/>
      <c r="I466" s="234"/>
      <c r="J466" s="234"/>
      <c r="K466" s="234"/>
      <c r="L466" s="234"/>
    </row>
    <row r="467" spans="1:12">
      <c r="A467" s="238"/>
      <c r="B467" s="238"/>
      <c r="C467" s="238"/>
      <c r="D467" s="238"/>
      <c r="E467" s="234"/>
      <c r="F467" s="234"/>
      <c r="G467" s="234"/>
      <c r="H467" s="234"/>
      <c r="I467" s="234"/>
      <c r="J467" s="234"/>
      <c r="K467" s="234"/>
      <c r="L467" s="234"/>
    </row>
    <row r="468" spans="1:12">
      <c r="A468" s="238"/>
      <c r="B468" s="238"/>
      <c r="C468" s="238"/>
      <c r="D468" s="238"/>
      <c r="E468" s="234"/>
      <c r="F468" s="234"/>
      <c r="G468" s="234"/>
      <c r="H468" s="234"/>
      <c r="I468" s="234"/>
      <c r="J468" s="234"/>
      <c r="K468" s="234"/>
      <c r="L468" s="234"/>
    </row>
    <row r="469" spans="1:12">
      <c r="A469" s="238"/>
      <c r="B469" s="238"/>
      <c r="C469" s="238"/>
      <c r="D469" s="238"/>
      <c r="E469" s="234"/>
      <c r="F469" s="234"/>
      <c r="G469" s="234"/>
      <c r="H469" s="234"/>
      <c r="I469" s="234"/>
      <c r="J469" s="234"/>
      <c r="K469" s="234"/>
      <c r="L469" s="234"/>
    </row>
    <row r="470" spans="1:12">
      <c r="A470" s="238"/>
      <c r="B470" s="238"/>
      <c r="C470" s="238"/>
      <c r="D470" s="238"/>
      <c r="E470" s="234"/>
      <c r="F470" s="234"/>
      <c r="G470" s="234"/>
      <c r="H470" s="234"/>
      <c r="I470" s="234"/>
      <c r="J470" s="234"/>
      <c r="K470" s="234"/>
      <c r="L470" s="234"/>
    </row>
    <row r="471" spans="1:12">
      <c r="A471" s="238"/>
      <c r="B471" s="238"/>
      <c r="C471" s="238"/>
      <c r="D471" s="238"/>
      <c r="E471" s="234"/>
      <c r="F471" s="234"/>
      <c r="G471" s="234"/>
      <c r="H471" s="234"/>
      <c r="I471" s="234"/>
      <c r="J471" s="234"/>
      <c r="K471" s="234"/>
      <c r="L471" s="234"/>
    </row>
    <row r="472" spans="1:12">
      <c r="A472" s="238"/>
      <c r="B472" s="238"/>
      <c r="C472" s="238"/>
      <c r="D472" s="238"/>
      <c r="E472" s="234"/>
      <c r="F472" s="234"/>
      <c r="G472" s="234"/>
      <c r="H472" s="234"/>
      <c r="I472" s="234"/>
      <c r="J472" s="234"/>
      <c r="K472" s="234"/>
      <c r="L472" s="234"/>
    </row>
    <row r="473" spans="1:12">
      <c r="A473" s="238"/>
      <c r="B473" s="238"/>
      <c r="C473" s="238"/>
      <c r="D473" s="238"/>
      <c r="E473" s="234"/>
      <c r="F473" s="234"/>
      <c r="G473" s="234"/>
      <c r="H473" s="234"/>
      <c r="I473" s="234"/>
      <c r="J473" s="234"/>
      <c r="K473" s="234"/>
      <c r="L473" s="234"/>
    </row>
    <row r="474" spans="1:12">
      <c r="A474" s="238"/>
      <c r="B474" s="238"/>
      <c r="C474" s="238"/>
      <c r="D474" s="238"/>
      <c r="E474" s="234"/>
      <c r="F474" s="234"/>
      <c r="G474" s="234"/>
      <c r="H474" s="234"/>
      <c r="I474" s="234"/>
      <c r="J474" s="234"/>
      <c r="K474" s="234"/>
      <c r="L474" s="234"/>
    </row>
    <row r="475" spans="1:12">
      <c r="A475" s="238"/>
      <c r="B475" s="238"/>
      <c r="C475" s="238"/>
      <c r="D475" s="238"/>
      <c r="E475" s="234"/>
      <c r="F475" s="234"/>
      <c r="G475" s="234"/>
      <c r="H475" s="234"/>
      <c r="I475" s="234"/>
      <c r="J475" s="234"/>
      <c r="K475" s="234"/>
      <c r="L475" s="234"/>
    </row>
    <row r="476" spans="1:12">
      <c r="A476" s="238"/>
      <c r="B476" s="238"/>
      <c r="C476" s="238"/>
      <c r="D476" s="238"/>
      <c r="E476" s="234"/>
      <c r="F476" s="234"/>
      <c r="G476" s="234"/>
      <c r="H476" s="234"/>
      <c r="I476" s="234"/>
      <c r="J476" s="234"/>
      <c r="K476" s="234"/>
      <c r="L476" s="234"/>
    </row>
    <row r="477" spans="1:12">
      <c r="A477" s="238"/>
      <c r="B477" s="238"/>
      <c r="C477" s="238"/>
      <c r="D477" s="238"/>
      <c r="E477" s="234"/>
      <c r="F477" s="234"/>
      <c r="G477" s="234"/>
      <c r="H477" s="234"/>
      <c r="I477" s="234"/>
      <c r="J477" s="234"/>
      <c r="K477" s="234"/>
      <c r="L477" s="234"/>
    </row>
    <row r="478" spans="1:12">
      <c r="A478" s="238"/>
      <c r="B478" s="238"/>
      <c r="C478" s="238"/>
      <c r="D478" s="238"/>
      <c r="E478" s="234"/>
      <c r="F478" s="234"/>
      <c r="G478" s="234"/>
      <c r="H478" s="234"/>
      <c r="I478" s="234"/>
      <c r="J478" s="234"/>
      <c r="K478" s="234"/>
      <c r="L478" s="234"/>
    </row>
    <row r="479" spans="1:12">
      <c r="A479" s="238"/>
      <c r="B479" s="238"/>
      <c r="C479" s="238"/>
      <c r="D479" s="238"/>
      <c r="E479" s="234"/>
      <c r="F479" s="234"/>
      <c r="G479" s="234"/>
      <c r="H479" s="234"/>
      <c r="I479" s="234"/>
      <c r="J479" s="234"/>
      <c r="K479" s="234"/>
      <c r="L479" s="234"/>
    </row>
    <row r="480" spans="1:12">
      <c r="A480" s="238"/>
      <c r="B480" s="238"/>
      <c r="C480" s="238"/>
      <c r="D480" s="238"/>
      <c r="E480" s="234"/>
      <c r="F480" s="234"/>
      <c r="G480" s="234"/>
      <c r="H480" s="234"/>
      <c r="I480" s="234"/>
      <c r="J480" s="234"/>
      <c r="K480" s="234"/>
      <c r="L480" s="234"/>
    </row>
    <row r="481" spans="1:12">
      <c r="A481" s="238"/>
      <c r="B481" s="238"/>
      <c r="C481" s="238"/>
      <c r="D481" s="238"/>
      <c r="E481" s="234"/>
      <c r="F481" s="234"/>
      <c r="G481" s="234"/>
      <c r="H481" s="234"/>
      <c r="I481" s="234"/>
      <c r="J481" s="234"/>
      <c r="K481" s="234"/>
      <c r="L481" s="234"/>
    </row>
    <row r="482" spans="1:12">
      <c r="A482" s="238"/>
      <c r="B482" s="238"/>
      <c r="C482" s="238"/>
      <c r="D482" s="238"/>
      <c r="E482" s="234"/>
      <c r="F482" s="234"/>
      <c r="G482" s="234"/>
      <c r="H482" s="234"/>
      <c r="I482" s="234"/>
      <c r="J482" s="234"/>
      <c r="K482" s="234"/>
      <c r="L482" s="234"/>
    </row>
    <row r="483" spans="1:12">
      <c r="A483" s="238"/>
      <c r="B483" s="238"/>
      <c r="C483" s="238"/>
      <c r="D483" s="238"/>
      <c r="E483" s="234"/>
      <c r="F483" s="234"/>
      <c r="G483" s="234"/>
      <c r="H483" s="234"/>
      <c r="I483" s="234"/>
      <c r="J483" s="234"/>
      <c r="K483" s="234"/>
      <c r="L483" s="234"/>
    </row>
    <row r="484" spans="1:12">
      <c r="A484" s="238"/>
      <c r="B484" s="238"/>
      <c r="C484" s="238"/>
      <c r="D484" s="238"/>
      <c r="E484" s="234"/>
      <c r="F484" s="234"/>
      <c r="G484" s="234"/>
      <c r="H484" s="234"/>
      <c r="I484" s="234"/>
      <c r="J484" s="234"/>
      <c r="K484" s="234"/>
      <c r="L484" s="234"/>
    </row>
    <row r="485" spans="1:12">
      <c r="A485" s="238"/>
      <c r="B485" s="238"/>
      <c r="C485" s="238"/>
      <c r="D485" s="238"/>
      <c r="E485" s="234"/>
      <c r="F485" s="234"/>
      <c r="G485" s="234"/>
      <c r="H485" s="234"/>
      <c r="I485" s="234"/>
      <c r="J485" s="234"/>
      <c r="K485" s="234"/>
      <c r="L485" s="234"/>
    </row>
    <row r="486" spans="1:12">
      <c r="A486" s="238"/>
      <c r="B486" s="238"/>
      <c r="C486" s="238"/>
      <c r="D486" s="238"/>
      <c r="E486" s="234"/>
      <c r="F486" s="234"/>
      <c r="G486" s="234"/>
      <c r="H486" s="234"/>
      <c r="I486" s="234"/>
      <c r="J486" s="234"/>
      <c r="K486" s="234"/>
      <c r="L486" s="234"/>
    </row>
    <row r="487" spans="1:12">
      <c r="A487" s="238"/>
      <c r="B487" s="238"/>
      <c r="C487" s="238"/>
      <c r="D487" s="238"/>
      <c r="E487" s="234"/>
      <c r="F487" s="234"/>
      <c r="G487" s="234"/>
      <c r="H487" s="234"/>
      <c r="I487" s="234"/>
      <c r="J487" s="234"/>
      <c r="K487" s="234"/>
      <c r="L487" s="234"/>
    </row>
    <row r="488" spans="1:12">
      <c r="A488" s="238"/>
      <c r="B488" s="238"/>
      <c r="C488" s="238"/>
      <c r="D488" s="238"/>
      <c r="E488" s="234"/>
      <c r="F488" s="234"/>
      <c r="G488" s="234"/>
      <c r="H488" s="234"/>
      <c r="I488" s="234"/>
      <c r="J488" s="234"/>
      <c r="K488" s="234"/>
      <c r="L488" s="234"/>
    </row>
    <row r="489" spans="1:12">
      <c r="A489" s="238"/>
      <c r="B489" s="238"/>
      <c r="C489" s="238"/>
      <c r="D489" s="238"/>
      <c r="E489" s="234"/>
      <c r="F489" s="234"/>
      <c r="G489" s="234"/>
      <c r="H489" s="234"/>
      <c r="I489" s="234"/>
      <c r="J489" s="234"/>
      <c r="K489" s="234"/>
      <c r="L489" s="234"/>
    </row>
    <row r="490" spans="1:12">
      <c r="A490" s="238"/>
      <c r="B490" s="238"/>
      <c r="C490" s="238"/>
      <c r="D490" s="238"/>
      <c r="E490" s="234"/>
      <c r="F490" s="234"/>
      <c r="G490" s="234"/>
      <c r="H490" s="234"/>
      <c r="I490" s="234"/>
      <c r="J490" s="234"/>
      <c r="K490" s="234"/>
      <c r="L490" s="234"/>
    </row>
    <row r="491" spans="1:12">
      <c r="A491" s="238"/>
      <c r="B491" s="238"/>
      <c r="C491" s="238"/>
      <c r="D491" s="238"/>
      <c r="E491" s="234"/>
      <c r="F491" s="234"/>
      <c r="G491" s="234"/>
      <c r="H491" s="234"/>
      <c r="I491" s="234"/>
      <c r="J491" s="234"/>
      <c r="K491" s="234"/>
      <c r="L491" s="234"/>
    </row>
    <row r="492" spans="1:12">
      <c r="A492" s="238"/>
      <c r="B492" s="238"/>
      <c r="C492" s="238"/>
      <c r="D492" s="238"/>
      <c r="E492" s="234"/>
      <c r="F492" s="234"/>
      <c r="G492" s="234"/>
      <c r="H492" s="234"/>
      <c r="I492" s="234"/>
      <c r="J492" s="234"/>
      <c r="K492" s="234"/>
      <c r="L492" s="234"/>
    </row>
    <row r="493" spans="1:12">
      <c r="A493" s="238"/>
      <c r="B493" s="238"/>
      <c r="C493" s="238"/>
      <c r="D493" s="238"/>
      <c r="E493" s="234"/>
      <c r="F493" s="234"/>
      <c r="G493" s="234"/>
      <c r="H493" s="234"/>
      <c r="I493" s="234"/>
      <c r="J493" s="234"/>
      <c r="K493" s="234"/>
      <c r="L493" s="234"/>
    </row>
    <row r="494" spans="1:12">
      <c r="A494" s="238"/>
      <c r="B494" s="238"/>
      <c r="C494" s="238"/>
      <c r="D494" s="238"/>
      <c r="E494" s="234"/>
      <c r="F494" s="234"/>
      <c r="G494" s="234"/>
      <c r="H494" s="234"/>
      <c r="I494" s="234"/>
      <c r="J494" s="234"/>
      <c r="K494" s="234"/>
      <c r="L494" s="234"/>
    </row>
    <row r="495" spans="1:12">
      <c r="A495" s="238"/>
      <c r="B495" s="238"/>
      <c r="C495" s="238"/>
      <c r="D495" s="238"/>
      <c r="E495" s="234"/>
      <c r="F495" s="234"/>
      <c r="G495" s="234"/>
      <c r="H495" s="234"/>
      <c r="I495" s="234"/>
      <c r="J495" s="234"/>
      <c r="K495" s="234"/>
      <c r="L495" s="234"/>
    </row>
    <row r="496" spans="1:12">
      <c r="A496" s="238"/>
      <c r="B496" s="238"/>
      <c r="C496" s="238"/>
      <c r="D496" s="238"/>
      <c r="E496" s="234"/>
      <c r="F496" s="234"/>
      <c r="G496" s="234"/>
      <c r="H496" s="234"/>
      <c r="I496" s="234"/>
      <c r="J496" s="234"/>
      <c r="K496" s="234"/>
      <c r="L496" s="234"/>
    </row>
    <row r="497" spans="1:12">
      <c r="A497" s="238"/>
      <c r="B497" s="238"/>
      <c r="C497" s="238"/>
      <c r="D497" s="238"/>
      <c r="E497" s="234"/>
      <c r="F497" s="234"/>
      <c r="G497" s="234"/>
      <c r="H497" s="234"/>
      <c r="I497" s="234"/>
      <c r="J497" s="234"/>
      <c r="K497" s="234"/>
      <c r="L497" s="234"/>
    </row>
    <row r="498" spans="1:12">
      <c r="A498" s="238"/>
      <c r="B498" s="238"/>
      <c r="C498" s="238"/>
      <c r="D498" s="238"/>
      <c r="E498" s="234"/>
      <c r="F498" s="234"/>
      <c r="G498" s="234"/>
      <c r="H498" s="234"/>
      <c r="I498" s="234"/>
      <c r="J498" s="234"/>
      <c r="K498" s="234"/>
      <c r="L498" s="234"/>
    </row>
    <row r="499" spans="1:12">
      <c r="A499" s="238"/>
      <c r="B499" s="238"/>
      <c r="C499" s="238"/>
      <c r="D499" s="238"/>
      <c r="E499" s="234"/>
      <c r="F499" s="234"/>
      <c r="G499" s="234"/>
      <c r="H499" s="234"/>
      <c r="I499" s="234"/>
      <c r="J499" s="234"/>
      <c r="K499" s="234"/>
      <c r="L499" s="234"/>
    </row>
  </sheetData>
  <mergeCells count="16">
    <mergeCell ref="N53:Y53"/>
    <mergeCell ref="A54:L54"/>
    <mergeCell ref="N49:Y49"/>
    <mergeCell ref="A50:L50"/>
    <mergeCell ref="N50:Y50"/>
    <mergeCell ref="A51:L51"/>
    <mergeCell ref="N51:Y51"/>
    <mergeCell ref="A52:L52"/>
    <mergeCell ref="N52:Y52"/>
    <mergeCell ref="A49:L49"/>
    <mergeCell ref="A53:L53"/>
    <mergeCell ref="A8:A9"/>
    <mergeCell ref="B8:C8"/>
    <mergeCell ref="E8:F8"/>
    <mergeCell ref="H8:I8"/>
    <mergeCell ref="K8:L8"/>
  </mergeCells>
  <pageMargins left="0.59055118110236227" right="0.59055118110236227" top="0.78740157480314965" bottom="0.78740157480314965" header="0" footer="0"/>
  <pageSetup paperSize="9" orientation="portrait"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1"/>
  <sheetViews>
    <sheetView zoomScale="112" zoomScaleNormal="112" zoomScalePageLayoutView="112" workbookViewId="0">
      <selection activeCell="A4" sqref="A4"/>
    </sheetView>
  </sheetViews>
  <sheetFormatPr defaultColWidth="8.7265625" defaultRowHeight="14.5"/>
  <cols>
    <col min="1" max="1" width="8.7265625" style="224" customWidth="1"/>
    <col min="2" max="2" width="12.7265625" style="310" customWidth="1"/>
    <col min="3" max="3" width="12.7265625" style="224" customWidth="1"/>
    <col min="4" max="4" width="0.81640625" style="224" customWidth="1"/>
    <col min="5" max="5" width="12.7265625" style="224" customWidth="1"/>
    <col min="6" max="6" width="13.453125" style="381" customWidth="1"/>
    <col min="7" max="7" width="12.7265625" style="381" customWidth="1"/>
    <col min="8" max="8" width="5.453125" style="381" customWidth="1"/>
    <col min="9" max="253" width="9.1796875" style="224" customWidth="1"/>
    <col min="254" max="257" width="8.7265625" style="224"/>
    <col min="258" max="258" width="8.7265625" style="224" customWidth="1"/>
    <col min="259" max="263" width="12.7265625" style="224" customWidth="1"/>
    <col min="264" max="264" width="5.453125" style="224" customWidth="1"/>
    <col min="265" max="509" width="9.1796875" style="224" customWidth="1"/>
    <col min="510" max="513" width="8.7265625" style="224"/>
    <col min="514" max="514" width="8.7265625" style="224" customWidth="1"/>
    <col min="515" max="519" width="12.7265625" style="224" customWidth="1"/>
    <col min="520" max="520" width="5.453125" style="224" customWidth="1"/>
    <col min="521" max="765" width="9.1796875" style="224" customWidth="1"/>
    <col min="766" max="769" width="8.7265625" style="224"/>
    <col min="770" max="770" width="8.7265625" style="224" customWidth="1"/>
    <col min="771" max="775" width="12.7265625" style="224" customWidth="1"/>
    <col min="776" max="776" width="5.453125" style="224" customWidth="1"/>
    <col min="777" max="1021" width="9.1796875" style="224" customWidth="1"/>
    <col min="1022" max="1025" width="8.7265625" style="224"/>
    <col min="1026" max="1026" width="8.7265625" style="224" customWidth="1"/>
    <col min="1027" max="1031" width="12.7265625" style="224" customWidth="1"/>
    <col min="1032" max="1032" width="5.453125" style="224" customWidth="1"/>
    <col min="1033" max="1277" width="9.1796875" style="224" customWidth="1"/>
    <col min="1278" max="1281" width="8.7265625" style="224"/>
    <col min="1282" max="1282" width="8.7265625" style="224" customWidth="1"/>
    <col min="1283" max="1287" width="12.7265625" style="224" customWidth="1"/>
    <col min="1288" max="1288" width="5.453125" style="224" customWidth="1"/>
    <col min="1289" max="1533" width="9.1796875" style="224" customWidth="1"/>
    <col min="1534" max="1537" width="8.7265625" style="224"/>
    <col min="1538" max="1538" width="8.7265625" style="224" customWidth="1"/>
    <col min="1539" max="1543" width="12.7265625" style="224" customWidth="1"/>
    <col min="1544" max="1544" width="5.453125" style="224" customWidth="1"/>
    <col min="1545" max="1789" width="9.1796875" style="224" customWidth="1"/>
    <col min="1790" max="1793" width="8.7265625" style="224"/>
    <col min="1794" max="1794" width="8.7265625" style="224" customWidth="1"/>
    <col min="1795" max="1799" width="12.7265625" style="224" customWidth="1"/>
    <col min="1800" max="1800" width="5.453125" style="224" customWidth="1"/>
    <col min="1801" max="2045" width="9.1796875" style="224" customWidth="1"/>
    <col min="2046" max="2049" width="8.7265625" style="224"/>
    <col min="2050" max="2050" width="8.7265625" style="224" customWidth="1"/>
    <col min="2051" max="2055" width="12.7265625" style="224" customWidth="1"/>
    <col min="2056" max="2056" width="5.453125" style="224" customWidth="1"/>
    <col min="2057" max="2301" width="9.1796875" style="224" customWidth="1"/>
    <col min="2302" max="2305" width="8.7265625" style="224"/>
    <col min="2306" max="2306" width="8.7265625" style="224" customWidth="1"/>
    <col min="2307" max="2311" width="12.7265625" style="224" customWidth="1"/>
    <col min="2312" max="2312" width="5.453125" style="224" customWidth="1"/>
    <col min="2313" max="2557" width="9.1796875" style="224" customWidth="1"/>
    <col min="2558" max="2561" width="8.7265625" style="224"/>
    <col min="2562" max="2562" width="8.7265625" style="224" customWidth="1"/>
    <col min="2563" max="2567" width="12.7265625" style="224" customWidth="1"/>
    <col min="2568" max="2568" width="5.453125" style="224" customWidth="1"/>
    <col min="2569" max="2813" width="9.1796875" style="224" customWidth="1"/>
    <col min="2814" max="2817" width="8.7265625" style="224"/>
    <col min="2818" max="2818" width="8.7265625" style="224" customWidth="1"/>
    <col min="2819" max="2823" width="12.7265625" style="224" customWidth="1"/>
    <col min="2824" max="2824" width="5.453125" style="224" customWidth="1"/>
    <col min="2825" max="3069" width="9.1796875" style="224" customWidth="1"/>
    <col min="3070" max="3073" width="8.7265625" style="224"/>
    <col min="3074" max="3074" width="8.7265625" style="224" customWidth="1"/>
    <col min="3075" max="3079" width="12.7265625" style="224" customWidth="1"/>
    <col min="3080" max="3080" width="5.453125" style="224" customWidth="1"/>
    <col min="3081" max="3325" width="9.1796875" style="224" customWidth="1"/>
    <col min="3326" max="3329" width="8.7265625" style="224"/>
    <col min="3330" max="3330" width="8.7265625" style="224" customWidth="1"/>
    <col min="3331" max="3335" width="12.7265625" style="224" customWidth="1"/>
    <col min="3336" max="3336" width="5.453125" style="224" customWidth="1"/>
    <col min="3337" max="3581" width="9.1796875" style="224" customWidth="1"/>
    <col min="3582" max="3585" width="8.7265625" style="224"/>
    <col min="3586" max="3586" width="8.7265625" style="224" customWidth="1"/>
    <col min="3587" max="3591" width="12.7265625" style="224" customWidth="1"/>
    <col min="3592" max="3592" width="5.453125" style="224" customWidth="1"/>
    <col min="3593" max="3837" width="9.1796875" style="224" customWidth="1"/>
    <col min="3838" max="3841" width="8.7265625" style="224"/>
    <col min="3842" max="3842" width="8.7265625" style="224" customWidth="1"/>
    <col min="3843" max="3847" width="12.7265625" style="224" customWidth="1"/>
    <col min="3848" max="3848" width="5.453125" style="224" customWidth="1"/>
    <col min="3849" max="4093" width="9.1796875" style="224" customWidth="1"/>
    <col min="4094" max="4097" width="8.7265625" style="224"/>
    <col min="4098" max="4098" width="8.7265625" style="224" customWidth="1"/>
    <col min="4099" max="4103" width="12.7265625" style="224" customWidth="1"/>
    <col min="4104" max="4104" width="5.453125" style="224" customWidth="1"/>
    <col min="4105" max="4349" width="9.1796875" style="224" customWidth="1"/>
    <col min="4350" max="4353" width="8.7265625" style="224"/>
    <col min="4354" max="4354" width="8.7265625" style="224" customWidth="1"/>
    <col min="4355" max="4359" width="12.7265625" style="224" customWidth="1"/>
    <col min="4360" max="4360" width="5.453125" style="224" customWidth="1"/>
    <col min="4361" max="4605" width="9.1796875" style="224" customWidth="1"/>
    <col min="4606" max="4609" width="8.7265625" style="224"/>
    <col min="4610" max="4610" width="8.7265625" style="224" customWidth="1"/>
    <col min="4611" max="4615" width="12.7265625" style="224" customWidth="1"/>
    <col min="4616" max="4616" width="5.453125" style="224" customWidth="1"/>
    <col min="4617" max="4861" width="9.1796875" style="224" customWidth="1"/>
    <col min="4862" max="4865" width="8.7265625" style="224"/>
    <col min="4866" max="4866" width="8.7265625" style="224" customWidth="1"/>
    <col min="4867" max="4871" width="12.7265625" style="224" customWidth="1"/>
    <col min="4872" max="4872" width="5.453125" style="224" customWidth="1"/>
    <col min="4873" max="5117" width="9.1796875" style="224" customWidth="1"/>
    <col min="5118" max="5121" width="8.7265625" style="224"/>
    <col min="5122" max="5122" width="8.7265625" style="224" customWidth="1"/>
    <col min="5123" max="5127" width="12.7265625" style="224" customWidth="1"/>
    <col min="5128" max="5128" width="5.453125" style="224" customWidth="1"/>
    <col min="5129" max="5373" width="9.1796875" style="224" customWidth="1"/>
    <col min="5374" max="5377" width="8.7265625" style="224"/>
    <col min="5378" max="5378" width="8.7265625" style="224" customWidth="1"/>
    <col min="5379" max="5383" width="12.7265625" style="224" customWidth="1"/>
    <col min="5384" max="5384" width="5.453125" style="224" customWidth="1"/>
    <col min="5385" max="5629" width="9.1796875" style="224" customWidth="1"/>
    <col min="5630" max="5633" width="8.7265625" style="224"/>
    <col min="5634" max="5634" width="8.7265625" style="224" customWidth="1"/>
    <col min="5635" max="5639" width="12.7265625" style="224" customWidth="1"/>
    <col min="5640" max="5640" width="5.453125" style="224" customWidth="1"/>
    <col min="5641" max="5885" width="9.1796875" style="224" customWidth="1"/>
    <col min="5886" max="5889" width="8.7265625" style="224"/>
    <col min="5890" max="5890" width="8.7265625" style="224" customWidth="1"/>
    <col min="5891" max="5895" width="12.7265625" style="224" customWidth="1"/>
    <col min="5896" max="5896" width="5.453125" style="224" customWidth="1"/>
    <col min="5897" max="6141" width="9.1796875" style="224" customWidth="1"/>
    <col min="6142" max="6145" width="8.7265625" style="224"/>
    <col min="6146" max="6146" width="8.7265625" style="224" customWidth="1"/>
    <col min="6147" max="6151" width="12.7265625" style="224" customWidth="1"/>
    <col min="6152" max="6152" width="5.453125" style="224" customWidth="1"/>
    <col min="6153" max="6397" width="9.1796875" style="224" customWidth="1"/>
    <col min="6398" max="6401" width="8.7265625" style="224"/>
    <col min="6402" max="6402" width="8.7265625" style="224" customWidth="1"/>
    <col min="6403" max="6407" width="12.7265625" style="224" customWidth="1"/>
    <col min="6408" max="6408" width="5.453125" style="224" customWidth="1"/>
    <col min="6409" max="6653" width="9.1796875" style="224" customWidth="1"/>
    <col min="6654" max="6657" width="8.7265625" style="224"/>
    <col min="6658" max="6658" width="8.7265625" style="224" customWidth="1"/>
    <col min="6659" max="6663" width="12.7265625" style="224" customWidth="1"/>
    <col min="6664" max="6664" width="5.453125" style="224" customWidth="1"/>
    <col min="6665" max="6909" width="9.1796875" style="224" customWidth="1"/>
    <col min="6910" max="6913" width="8.7265625" style="224"/>
    <col min="6914" max="6914" width="8.7265625" style="224" customWidth="1"/>
    <col min="6915" max="6919" width="12.7265625" style="224" customWidth="1"/>
    <col min="6920" max="6920" width="5.453125" style="224" customWidth="1"/>
    <col min="6921" max="7165" width="9.1796875" style="224" customWidth="1"/>
    <col min="7166" max="7169" width="8.7265625" style="224"/>
    <col min="7170" max="7170" width="8.7265625" style="224" customWidth="1"/>
    <col min="7171" max="7175" width="12.7265625" style="224" customWidth="1"/>
    <col min="7176" max="7176" width="5.453125" style="224" customWidth="1"/>
    <col min="7177" max="7421" width="9.1796875" style="224" customWidth="1"/>
    <col min="7422" max="7425" width="8.7265625" style="224"/>
    <col min="7426" max="7426" width="8.7265625" style="224" customWidth="1"/>
    <col min="7427" max="7431" width="12.7265625" style="224" customWidth="1"/>
    <col min="7432" max="7432" width="5.453125" style="224" customWidth="1"/>
    <col min="7433" max="7677" width="9.1796875" style="224" customWidth="1"/>
    <col min="7678" max="7681" width="8.7265625" style="224"/>
    <col min="7682" max="7682" width="8.7265625" style="224" customWidth="1"/>
    <col min="7683" max="7687" width="12.7265625" style="224" customWidth="1"/>
    <col min="7688" max="7688" width="5.453125" style="224" customWidth="1"/>
    <col min="7689" max="7933" width="9.1796875" style="224" customWidth="1"/>
    <col min="7934" max="7937" width="8.7265625" style="224"/>
    <col min="7938" max="7938" width="8.7265625" style="224" customWidth="1"/>
    <col min="7939" max="7943" width="12.7265625" style="224" customWidth="1"/>
    <col min="7944" max="7944" width="5.453125" style="224" customWidth="1"/>
    <col min="7945" max="8189" width="9.1796875" style="224" customWidth="1"/>
    <col min="8190" max="8193" width="8.7265625" style="224"/>
    <col min="8194" max="8194" width="8.7265625" style="224" customWidth="1"/>
    <col min="8195" max="8199" width="12.7265625" style="224" customWidth="1"/>
    <col min="8200" max="8200" width="5.453125" style="224" customWidth="1"/>
    <col min="8201" max="8445" width="9.1796875" style="224" customWidth="1"/>
    <col min="8446" max="8449" width="8.7265625" style="224"/>
    <col min="8450" max="8450" width="8.7265625" style="224" customWidth="1"/>
    <col min="8451" max="8455" width="12.7265625" style="224" customWidth="1"/>
    <col min="8456" max="8456" width="5.453125" style="224" customWidth="1"/>
    <col min="8457" max="8701" width="9.1796875" style="224" customWidth="1"/>
    <col min="8702" max="8705" width="8.7265625" style="224"/>
    <col min="8706" max="8706" width="8.7265625" style="224" customWidth="1"/>
    <col min="8707" max="8711" width="12.7265625" style="224" customWidth="1"/>
    <col min="8712" max="8712" width="5.453125" style="224" customWidth="1"/>
    <col min="8713" max="8957" width="9.1796875" style="224" customWidth="1"/>
    <col min="8958" max="8961" width="8.7265625" style="224"/>
    <col min="8962" max="8962" width="8.7265625" style="224" customWidth="1"/>
    <col min="8963" max="8967" width="12.7265625" style="224" customWidth="1"/>
    <col min="8968" max="8968" width="5.453125" style="224" customWidth="1"/>
    <col min="8969" max="9213" width="9.1796875" style="224" customWidth="1"/>
    <col min="9214" max="9217" width="8.7265625" style="224"/>
    <col min="9218" max="9218" width="8.7265625" style="224" customWidth="1"/>
    <col min="9219" max="9223" width="12.7265625" style="224" customWidth="1"/>
    <col min="9224" max="9224" width="5.453125" style="224" customWidth="1"/>
    <col min="9225" max="9469" width="9.1796875" style="224" customWidth="1"/>
    <col min="9470" max="9473" width="8.7265625" style="224"/>
    <col min="9474" max="9474" width="8.7265625" style="224" customWidth="1"/>
    <col min="9475" max="9479" width="12.7265625" style="224" customWidth="1"/>
    <col min="9480" max="9480" width="5.453125" style="224" customWidth="1"/>
    <col min="9481" max="9725" width="9.1796875" style="224" customWidth="1"/>
    <col min="9726" max="9729" width="8.7265625" style="224"/>
    <col min="9730" max="9730" width="8.7265625" style="224" customWidth="1"/>
    <col min="9731" max="9735" width="12.7265625" style="224" customWidth="1"/>
    <col min="9736" max="9736" width="5.453125" style="224" customWidth="1"/>
    <col min="9737" max="9981" width="9.1796875" style="224" customWidth="1"/>
    <col min="9982" max="9985" width="8.7265625" style="224"/>
    <col min="9986" max="9986" width="8.7265625" style="224" customWidth="1"/>
    <col min="9987" max="9991" width="12.7265625" style="224" customWidth="1"/>
    <col min="9992" max="9992" width="5.453125" style="224" customWidth="1"/>
    <col min="9993" max="10237" width="9.1796875" style="224" customWidth="1"/>
    <col min="10238" max="10241" width="8.7265625" style="224"/>
    <col min="10242" max="10242" width="8.7265625" style="224" customWidth="1"/>
    <col min="10243" max="10247" width="12.7265625" style="224" customWidth="1"/>
    <col min="10248" max="10248" width="5.453125" style="224" customWidth="1"/>
    <col min="10249" max="10493" width="9.1796875" style="224" customWidth="1"/>
    <col min="10494" max="10497" width="8.7265625" style="224"/>
    <col min="10498" max="10498" width="8.7265625" style="224" customWidth="1"/>
    <col min="10499" max="10503" width="12.7265625" style="224" customWidth="1"/>
    <col min="10504" max="10504" width="5.453125" style="224" customWidth="1"/>
    <col min="10505" max="10749" width="9.1796875" style="224" customWidth="1"/>
    <col min="10750" max="10753" width="8.7265625" style="224"/>
    <col min="10754" max="10754" width="8.7265625" style="224" customWidth="1"/>
    <col min="10755" max="10759" width="12.7265625" style="224" customWidth="1"/>
    <col min="10760" max="10760" width="5.453125" style="224" customWidth="1"/>
    <col min="10761" max="11005" width="9.1796875" style="224" customWidth="1"/>
    <col min="11006" max="11009" width="8.7265625" style="224"/>
    <col min="11010" max="11010" width="8.7265625" style="224" customWidth="1"/>
    <col min="11011" max="11015" width="12.7265625" style="224" customWidth="1"/>
    <col min="11016" max="11016" width="5.453125" style="224" customWidth="1"/>
    <col min="11017" max="11261" width="9.1796875" style="224" customWidth="1"/>
    <col min="11262" max="11265" width="8.7265625" style="224"/>
    <col min="11266" max="11266" width="8.7265625" style="224" customWidth="1"/>
    <col min="11267" max="11271" width="12.7265625" style="224" customWidth="1"/>
    <col min="11272" max="11272" width="5.453125" style="224" customWidth="1"/>
    <col min="11273" max="11517" width="9.1796875" style="224" customWidth="1"/>
    <col min="11518" max="11521" width="8.7265625" style="224"/>
    <col min="11522" max="11522" width="8.7265625" style="224" customWidth="1"/>
    <col min="11523" max="11527" width="12.7265625" style="224" customWidth="1"/>
    <col min="11528" max="11528" width="5.453125" style="224" customWidth="1"/>
    <col min="11529" max="11773" width="9.1796875" style="224" customWidth="1"/>
    <col min="11774" max="11777" width="8.7265625" style="224"/>
    <col min="11778" max="11778" width="8.7265625" style="224" customWidth="1"/>
    <col min="11779" max="11783" width="12.7265625" style="224" customWidth="1"/>
    <col min="11784" max="11784" width="5.453125" style="224" customWidth="1"/>
    <col min="11785" max="12029" width="9.1796875" style="224" customWidth="1"/>
    <col min="12030" max="12033" width="8.7265625" style="224"/>
    <col min="12034" max="12034" width="8.7265625" style="224" customWidth="1"/>
    <col min="12035" max="12039" width="12.7265625" style="224" customWidth="1"/>
    <col min="12040" max="12040" width="5.453125" style="224" customWidth="1"/>
    <col min="12041" max="12285" width="9.1796875" style="224" customWidth="1"/>
    <col min="12286" max="12289" width="8.7265625" style="224"/>
    <col min="12290" max="12290" width="8.7265625" style="224" customWidth="1"/>
    <col min="12291" max="12295" width="12.7265625" style="224" customWidth="1"/>
    <col min="12296" max="12296" width="5.453125" style="224" customWidth="1"/>
    <col min="12297" max="12541" width="9.1796875" style="224" customWidth="1"/>
    <col min="12542" max="12545" width="8.7265625" style="224"/>
    <col min="12546" max="12546" width="8.7265625" style="224" customWidth="1"/>
    <col min="12547" max="12551" width="12.7265625" style="224" customWidth="1"/>
    <col min="12552" max="12552" width="5.453125" style="224" customWidth="1"/>
    <col min="12553" max="12797" width="9.1796875" style="224" customWidth="1"/>
    <col min="12798" max="12801" width="8.7265625" style="224"/>
    <col min="12802" max="12802" width="8.7265625" style="224" customWidth="1"/>
    <col min="12803" max="12807" width="12.7265625" style="224" customWidth="1"/>
    <col min="12808" max="12808" width="5.453125" style="224" customWidth="1"/>
    <col min="12809" max="13053" width="9.1796875" style="224" customWidth="1"/>
    <col min="13054" max="13057" width="8.7265625" style="224"/>
    <col min="13058" max="13058" width="8.7265625" style="224" customWidth="1"/>
    <col min="13059" max="13063" width="12.7265625" style="224" customWidth="1"/>
    <col min="13064" max="13064" width="5.453125" style="224" customWidth="1"/>
    <col min="13065" max="13309" width="9.1796875" style="224" customWidth="1"/>
    <col min="13310" max="13313" width="8.7265625" style="224"/>
    <col min="13314" max="13314" width="8.7265625" style="224" customWidth="1"/>
    <col min="13315" max="13319" width="12.7265625" style="224" customWidth="1"/>
    <col min="13320" max="13320" width="5.453125" style="224" customWidth="1"/>
    <col min="13321" max="13565" width="9.1796875" style="224" customWidth="1"/>
    <col min="13566" max="13569" width="8.7265625" style="224"/>
    <col min="13570" max="13570" width="8.7265625" style="224" customWidth="1"/>
    <col min="13571" max="13575" width="12.7265625" style="224" customWidth="1"/>
    <col min="13576" max="13576" width="5.453125" style="224" customWidth="1"/>
    <col min="13577" max="13821" width="9.1796875" style="224" customWidth="1"/>
    <col min="13822" max="13825" width="8.7265625" style="224"/>
    <col min="13826" max="13826" width="8.7265625" style="224" customWidth="1"/>
    <col min="13827" max="13831" width="12.7265625" style="224" customWidth="1"/>
    <col min="13832" max="13832" width="5.453125" style="224" customWidth="1"/>
    <col min="13833" max="14077" width="9.1796875" style="224" customWidth="1"/>
    <col min="14078" max="14081" width="8.7265625" style="224"/>
    <col min="14082" max="14082" width="8.7265625" style="224" customWidth="1"/>
    <col min="14083" max="14087" width="12.7265625" style="224" customWidth="1"/>
    <col min="14088" max="14088" width="5.453125" style="224" customWidth="1"/>
    <col min="14089" max="14333" width="9.1796875" style="224" customWidth="1"/>
    <col min="14334" max="14337" width="8.7265625" style="224"/>
    <col min="14338" max="14338" width="8.7265625" style="224" customWidth="1"/>
    <col min="14339" max="14343" width="12.7265625" style="224" customWidth="1"/>
    <col min="14344" max="14344" width="5.453125" style="224" customWidth="1"/>
    <col min="14345" max="14589" width="9.1796875" style="224" customWidth="1"/>
    <col min="14590" max="14593" width="8.7265625" style="224"/>
    <col min="14594" max="14594" width="8.7265625" style="224" customWidth="1"/>
    <col min="14595" max="14599" width="12.7265625" style="224" customWidth="1"/>
    <col min="14600" max="14600" width="5.453125" style="224" customWidth="1"/>
    <col min="14601" max="14845" width="9.1796875" style="224" customWidth="1"/>
    <col min="14846" max="14849" width="8.7265625" style="224"/>
    <col min="14850" max="14850" width="8.7265625" style="224" customWidth="1"/>
    <col min="14851" max="14855" width="12.7265625" style="224" customWidth="1"/>
    <col min="14856" max="14856" width="5.453125" style="224" customWidth="1"/>
    <col min="14857" max="15101" width="9.1796875" style="224" customWidth="1"/>
    <col min="15102" max="15105" width="8.7265625" style="224"/>
    <col min="15106" max="15106" width="8.7265625" style="224" customWidth="1"/>
    <col min="15107" max="15111" width="12.7265625" style="224" customWidth="1"/>
    <col min="15112" max="15112" width="5.453125" style="224" customWidth="1"/>
    <col min="15113" max="15357" width="9.1796875" style="224" customWidth="1"/>
    <col min="15358" max="15361" width="8.7265625" style="224"/>
    <col min="15362" max="15362" width="8.7265625" style="224" customWidth="1"/>
    <col min="15363" max="15367" width="12.7265625" style="224" customWidth="1"/>
    <col min="15368" max="15368" width="5.453125" style="224" customWidth="1"/>
    <col min="15369" max="15613" width="9.1796875" style="224" customWidth="1"/>
    <col min="15614" max="15617" width="8.7265625" style="224"/>
    <col min="15618" max="15618" width="8.7265625" style="224" customWidth="1"/>
    <col min="15619" max="15623" width="12.7265625" style="224" customWidth="1"/>
    <col min="15624" max="15624" width="5.453125" style="224" customWidth="1"/>
    <col min="15625" max="15869" width="9.1796875" style="224" customWidth="1"/>
    <col min="15870" max="15873" width="8.7265625" style="224"/>
    <col min="15874" max="15874" width="8.7265625" style="224" customWidth="1"/>
    <col min="15875" max="15879" width="12.7265625" style="224" customWidth="1"/>
    <col min="15880" max="15880" width="5.453125" style="224" customWidth="1"/>
    <col min="15881" max="16125" width="9.1796875" style="224" customWidth="1"/>
    <col min="16126" max="16129" width="8.7265625" style="224"/>
    <col min="16130" max="16130" width="8.7265625" style="224" customWidth="1"/>
    <col min="16131" max="16135" width="12.7265625" style="224" customWidth="1"/>
    <col min="16136" max="16136" width="5.453125" style="224" customWidth="1"/>
    <col min="16137" max="16381" width="9.1796875" style="224" customWidth="1"/>
    <col min="16382" max="16384" width="8.7265625" style="224"/>
  </cols>
  <sheetData>
    <row r="1" spans="1:10" ht="12" customHeight="1"/>
    <row r="2" spans="1:10" ht="12" customHeight="1"/>
    <row r="3" spans="1:10" s="292" customFormat="1" ht="12" customHeight="1">
      <c r="A3" s="382"/>
    </row>
    <row r="4" spans="1:10" s="205" customFormat="1" ht="12" customHeight="1">
      <c r="A4" s="293" t="s">
        <v>385</v>
      </c>
    </row>
    <row r="5" spans="1:10" s="205" customFormat="1" ht="12" customHeight="1">
      <c r="A5" s="383" t="s">
        <v>386</v>
      </c>
    </row>
    <row r="6" spans="1:10" s="205" customFormat="1" ht="12" customHeight="1">
      <c r="A6" s="205" t="s">
        <v>563</v>
      </c>
    </row>
    <row r="7" spans="1:10" s="210" customFormat="1" ht="6" customHeight="1">
      <c r="A7" s="237"/>
      <c r="C7" s="211"/>
      <c r="D7" s="240"/>
      <c r="H7" s="240"/>
      <c r="I7" s="384"/>
      <c r="J7" s="385"/>
    </row>
    <row r="8" spans="1:10" s="386" customFormat="1" ht="21.75" customHeight="1">
      <c r="A8" s="865" t="s">
        <v>151</v>
      </c>
      <c r="B8" s="827" t="s">
        <v>253</v>
      </c>
      <c r="C8" s="827"/>
      <c r="D8" s="668"/>
      <c r="E8" s="857" t="s">
        <v>254</v>
      </c>
      <c r="F8" s="857"/>
      <c r="G8" s="857"/>
      <c r="H8" s="669"/>
    </row>
    <row r="9" spans="1:10" s="387" customFormat="1" ht="36">
      <c r="A9" s="866"/>
      <c r="B9" s="682" t="s">
        <v>387</v>
      </c>
      <c r="C9" s="682" t="s">
        <v>388</v>
      </c>
      <c r="D9" s="682"/>
      <c r="E9" s="682" t="s">
        <v>389</v>
      </c>
      <c r="F9" s="682" t="s">
        <v>603</v>
      </c>
      <c r="G9" s="682" t="s">
        <v>388</v>
      </c>
      <c r="H9" s="215"/>
    </row>
    <row r="10" spans="1:10" s="386" customFormat="1" ht="13" customHeight="1">
      <c r="A10" s="210"/>
      <c r="B10" s="388"/>
      <c r="C10" s="210"/>
      <c r="D10" s="210"/>
      <c r="E10" s="210"/>
      <c r="F10" s="222"/>
      <c r="G10" s="222"/>
      <c r="H10" s="222"/>
    </row>
    <row r="11" spans="1:10" s="386" customFormat="1" ht="13.5" customHeight="1">
      <c r="A11" s="210"/>
      <c r="B11" s="822" t="s">
        <v>390</v>
      </c>
      <c r="C11" s="822"/>
      <c r="D11" s="822"/>
      <c r="E11" s="822"/>
      <c r="F11" s="822"/>
      <c r="G11" s="822"/>
      <c r="H11" s="822"/>
    </row>
    <row r="12" spans="1:10" s="386" customFormat="1" ht="13.5" customHeight="1">
      <c r="A12" s="683"/>
      <c r="B12" s="389"/>
      <c r="C12" s="683"/>
      <c r="D12" s="683"/>
      <c r="E12" s="683"/>
      <c r="F12" s="390"/>
      <c r="G12" s="390"/>
      <c r="H12" s="390"/>
    </row>
    <row r="13" spans="1:10" s="386" customFormat="1" ht="13.5" customHeight="1">
      <c r="A13" s="218">
        <v>2015</v>
      </c>
      <c r="B13" s="391">
        <v>61723</v>
      </c>
      <c r="C13" s="391">
        <v>5204</v>
      </c>
      <c r="D13" s="391"/>
      <c r="E13" s="391">
        <v>10823</v>
      </c>
      <c r="F13" s="391">
        <v>1300</v>
      </c>
      <c r="G13" s="391">
        <v>1906</v>
      </c>
      <c r="H13" s="391"/>
    </row>
    <row r="14" spans="1:10" s="393" customFormat="1" ht="13.5" customHeight="1">
      <c r="A14" s="218">
        <v>2016</v>
      </c>
      <c r="B14" s="391">
        <v>54565</v>
      </c>
      <c r="C14" s="391">
        <v>6807</v>
      </c>
      <c r="D14" s="391"/>
      <c r="E14" s="391">
        <v>10100</v>
      </c>
      <c r="F14" s="391">
        <v>1297</v>
      </c>
      <c r="G14" s="391">
        <v>1754</v>
      </c>
      <c r="H14" s="391"/>
      <c r="I14" s="392"/>
      <c r="J14" s="391"/>
    </row>
    <row r="15" spans="1:10" s="397" customFormat="1" ht="13.5" customHeight="1">
      <c r="A15" s="394">
        <v>2017</v>
      </c>
      <c r="B15" s="391">
        <v>48555</v>
      </c>
      <c r="C15" s="391">
        <v>8878</v>
      </c>
      <c r="D15" s="391"/>
      <c r="E15" s="391">
        <v>9343</v>
      </c>
      <c r="F15" s="391">
        <v>1101</v>
      </c>
      <c r="G15" s="391">
        <v>1736</v>
      </c>
      <c r="H15" s="395"/>
      <c r="I15" s="396"/>
    </row>
    <row r="16" spans="1:10" s="397" customFormat="1" ht="13.5" customHeight="1">
      <c r="A16" s="394">
        <v>2018</v>
      </c>
      <c r="B16" s="391">
        <v>49968</v>
      </c>
      <c r="C16" s="391">
        <v>5785</v>
      </c>
      <c r="D16" s="391"/>
      <c r="E16" s="391">
        <v>10659</v>
      </c>
      <c r="F16" s="391">
        <v>998</v>
      </c>
      <c r="G16" s="391">
        <v>746</v>
      </c>
      <c r="H16" s="395"/>
      <c r="I16" s="396"/>
    </row>
    <row r="17" spans="1:15" s="386" customFormat="1" ht="13.5" customHeight="1">
      <c r="A17" s="408">
        <v>2019</v>
      </c>
      <c r="B17" s="748">
        <v>50874</v>
      </c>
      <c r="C17" s="363">
        <v>7956</v>
      </c>
      <c r="D17" s="363"/>
      <c r="E17" s="367">
        <v>10758</v>
      </c>
      <c r="F17" s="367">
        <v>1286</v>
      </c>
      <c r="G17" s="367">
        <v>1617</v>
      </c>
      <c r="H17" s="390"/>
      <c r="J17" s="229"/>
      <c r="K17" s="229"/>
      <c r="L17" s="229"/>
      <c r="M17" s="229"/>
    </row>
    <row r="18" spans="1:15" s="386" customFormat="1" ht="13.5" customHeight="1">
      <c r="A18" s="408"/>
      <c r="B18" s="748"/>
      <c r="C18" s="683"/>
      <c r="D18" s="683"/>
      <c r="E18" s="367"/>
      <c r="F18" s="367"/>
      <c r="G18" s="390"/>
      <c r="H18" s="390"/>
      <c r="J18" s="391"/>
    </row>
    <row r="19" spans="1:15" s="386" customFormat="1" ht="13.5" customHeight="1">
      <c r="A19" s="210"/>
      <c r="B19" s="822" t="s">
        <v>391</v>
      </c>
      <c r="C19" s="822"/>
      <c r="D19" s="822"/>
      <c r="E19" s="822"/>
      <c r="F19" s="822"/>
      <c r="G19" s="822"/>
      <c r="H19" s="822"/>
    </row>
    <row r="20" spans="1:15" s="386" customFormat="1" ht="13.5" customHeight="1">
      <c r="A20" s="683"/>
      <c r="B20" s="389"/>
      <c r="C20" s="683"/>
      <c r="D20" s="683"/>
      <c r="E20" s="683"/>
      <c r="F20" s="390"/>
      <c r="G20" s="367"/>
      <c r="H20" s="367"/>
      <c r="O20" s="391"/>
    </row>
    <row r="21" spans="1:15" s="386" customFormat="1" ht="13.5" customHeight="1">
      <c r="A21" s="218">
        <v>2015</v>
      </c>
      <c r="B21" s="391">
        <v>87883</v>
      </c>
      <c r="C21" s="391">
        <v>12011</v>
      </c>
      <c r="D21" s="391"/>
      <c r="E21" s="391">
        <v>9604</v>
      </c>
      <c r="F21" s="391">
        <v>741</v>
      </c>
      <c r="G21" s="391">
        <v>3410</v>
      </c>
      <c r="H21" s="391"/>
    </row>
    <row r="22" spans="1:15" s="393" customFormat="1" ht="13.5" customHeight="1">
      <c r="A22" s="218">
        <v>2016</v>
      </c>
      <c r="B22" s="391">
        <v>83736</v>
      </c>
      <c r="C22" s="391">
        <v>6044</v>
      </c>
      <c r="D22" s="391"/>
      <c r="E22" s="391">
        <v>9858</v>
      </c>
      <c r="F22" s="391">
        <v>813</v>
      </c>
      <c r="G22" s="391">
        <v>3372</v>
      </c>
      <c r="H22" s="391"/>
      <c r="I22" s="392"/>
      <c r="J22" s="398"/>
    </row>
    <row r="23" spans="1:15" s="397" customFormat="1" ht="13.5" customHeight="1">
      <c r="A23" s="394">
        <v>2017</v>
      </c>
      <c r="B23" s="391">
        <v>75856</v>
      </c>
      <c r="C23" s="391">
        <v>5915</v>
      </c>
      <c r="D23" s="391"/>
      <c r="E23" s="391">
        <v>9990</v>
      </c>
      <c r="F23" s="391">
        <v>1287</v>
      </c>
      <c r="G23" s="391">
        <v>3261</v>
      </c>
      <c r="H23" s="395"/>
      <c r="I23" s="396"/>
    </row>
    <row r="24" spans="1:15" s="397" customFormat="1" ht="13.5" customHeight="1">
      <c r="A24" s="394">
        <v>2018</v>
      </c>
      <c r="B24" s="391">
        <v>68120</v>
      </c>
      <c r="C24" s="391">
        <v>8503</v>
      </c>
      <c r="D24" s="391"/>
      <c r="E24" s="391">
        <v>11056</v>
      </c>
      <c r="F24" s="391">
        <v>1591</v>
      </c>
      <c r="G24" s="391">
        <v>1210</v>
      </c>
      <c r="H24" s="395"/>
      <c r="I24" s="396"/>
    </row>
    <row r="25" spans="1:15" s="386" customFormat="1" ht="13.5" customHeight="1">
      <c r="A25" s="408">
        <v>2019</v>
      </c>
      <c r="B25" s="391">
        <v>66676</v>
      </c>
      <c r="C25" s="391">
        <v>7229</v>
      </c>
      <c r="D25" s="391"/>
      <c r="E25" s="391">
        <v>12152</v>
      </c>
      <c r="F25" s="391">
        <v>1442</v>
      </c>
      <c r="G25" s="391">
        <v>1912</v>
      </c>
      <c r="H25" s="401"/>
      <c r="I25" s="747"/>
      <c r="J25" s="746"/>
      <c r="K25" s="746"/>
      <c r="L25" s="746"/>
      <c r="M25" s="746"/>
    </row>
    <row r="26" spans="1:15" s="386" customFormat="1" ht="13.5" customHeight="1">
      <c r="A26" s="683"/>
      <c r="B26" s="399"/>
      <c r="C26" s="400"/>
      <c r="D26" s="400"/>
      <c r="E26" s="400"/>
      <c r="F26" s="401"/>
      <c r="G26" s="401"/>
      <c r="H26" s="401"/>
    </row>
    <row r="27" spans="1:15" s="386" customFormat="1" ht="13.5" customHeight="1">
      <c r="A27" s="210"/>
      <c r="B27" s="822" t="s">
        <v>602</v>
      </c>
      <c r="C27" s="822"/>
      <c r="D27" s="822"/>
      <c r="E27" s="822"/>
      <c r="F27" s="822"/>
      <c r="G27" s="822"/>
      <c r="H27" s="822"/>
    </row>
    <row r="28" spans="1:15" s="386" customFormat="1" ht="13.5" customHeight="1">
      <c r="A28" s="683"/>
      <c r="B28" s="683"/>
      <c r="C28" s="683"/>
      <c r="D28" s="683"/>
      <c r="E28" s="683"/>
      <c r="F28" s="683"/>
      <c r="G28" s="683"/>
      <c r="H28" s="683"/>
    </row>
    <row r="29" spans="1:15" s="386" customFormat="1" ht="13.5" customHeight="1">
      <c r="A29" s="218">
        <v>2015</v>
      </c>
      <c r="B29" s="391">
        <v>241865</v>
      </c>
      <c r="C29" s="391">
        <v>9640</v>
      </c>
      <c r="D29" s="391"/>
      <c r="E29" s="391">
        <v>26381</v>
      </c>
      <c r="F29" s="391">
        <v>5216</v>
      </c>
      <c r="G29" s="391">
        <v>8343</v>
      </c>
      <c r="H29" s="391"/>
      <c r="J29" s="402"/>
    </row>
    <row r="30" spans="1:15" s="393" customFormat="1" ht="13.5" customHeight="1">
      <c r="A30" s="218">
        <v>2016</v>
      </c>
      <c r="B30" s="391">
        <v>212095</v>
      </c>
      <c r="C30" s="391">
        <v>10547</v>
      </c>
      <c r="D30" s="391"/>
      <c r="E30" s="391">
        <v>26634</v>
      </c>
      <c r="F30" s="391">
        <v>5700</v>
      </c>
      <c r="G30" s="391">
        <v>5115</v>
      </c>
      <c r="H30" s="391"/>
    </row>
    <row r="31" spans="1:15" s="397" customFormat="1" ht="13.5" customHeight="1">
      <c r="A31" s="394">
        <v>2017</v>
      </c>
      <c r="B31" s="391">
        <v>184410</v>
      </c>
      <c r="C31" s="391">
        <v>13770</v>
      </c>
      <c r="D31" s="391"/>
      <c r="E31" s="391">
        <v>26015</v>
      </c>
      <c r="F31" s="391">
        <v>2918</v>
      </c>
      <c r="G31" s="391">
        <v>3509</v>
      </c>
      <c r="H31" s="395"/>
      <c r="I31" s="396"/>
      <c r="L31" s="396"/>
    </row>
    <row r="32" spans="1:15" s="397" customFormat="1" ht="13.5" customHeight="1">
      <c r="A32" s="394">
        <v>2018</v>
      </c>
      <c r="B32" s="391">
        <v>165896</v>
      </c>
      <c r="C32" s="391">
        <v>11051</v>
      </c>
      <c r="D32" s="391"/>
      <c r="E32" s="391">
        <v>25513</v>
      </c>
      <c r="F32" s="391">
        <v>2450</v>
      </c>
      <c r="G32" s="391">
        <v>1574</v>
      </c>
      <c r="H32" s="395"/>
      <c r="I32" s="396"/>
      <c r="L32" s="396"/>
    </row>
    <row r="33" spans="1:10" s="386" customFormat="1" ht="13.5" customHeight="1">
      <c r="A33" s="745" t="s">
        <v>601</v>
      </c>
      <c r="B33" s="744" t="s">
        <v>190</v>
      </c>
      <c r="C33" s="744">
        <v>12287</v>
      </c>
      <c r="D33" s="744"/>
      <c r="E33" s="744" t="s">
        <v>190</v>
      </c>
      <c r="F33" s="744" t="s">
        <v>190</v>
      </c>
      <c r="G33" s="744">
        <v>2153</v>
      </c>
      <c r="H33" s="403"/>
    </row>
    <row r="34" spans="1:10" s="386" customFormat="1" ht="17.25" customHeight="1">
      <c r="A34" s="683"/>
      <c r="B34" s="389"/>
      <c r="C34" s="683"/>
      <c r="D34" s="683"/>
      <c r="E34" s="683"/>
      <c r="F34" s="390"/>
      <c r="G34" s="390"/>
      <c r="H34" s="390"/>
    </row>
    <row r="35" spans="1:10" s="386" customFormat="1" ht="30" customHeight="1">
      <c r="A35" s="868" t="s">
        <v>536</v>
      </c>
      <c r="B35" s="868"/>
      <c r="C35" s="868"/>
      <c r="D35" s="868"/>
      <c r="E35" s="868"/>
      <c r="F35" s="868"/>
      <c r="G35" s="868"/>
      <c r="H35" s="868"/>
    </row>
    <row r="36" spans="1:10" s="386" customFormat="1" ht="30" customHeight="1">
      <c r="A36" s="869" t="s">
        <v>392</v>
      </c>
      <c r="B36" s="869"/>
      <c r="C36" s="869"/>
      <c r="D36" s="869"/>
      <c r="E36" s="869"/>
      <c r="F36" s="869"/>
      <c r="G36" s="869"/>
      <c r="H36" s="381"/>
    </row>
    <row r="37" spans="1:10" s="386" customFormat="1" ht="20.149999999999999" customHeight="1">
      <c r="A37" s="868" t="s">
        <v>393</v>
      </c>
      <c r="B37" s="868"/>
      <c r="C37" s="868"/>
      <c r="D37" s="868"/>
      <c r="E37" s="868"/>
      <c r="F37" s="868"/>
      <c r="G37" s="868"/>
      <c r="H37" s="868"/>
    </row>
    <row r="38" spans="1:10" s="386" customFormat="1" ht="9.75" customHeight="1">
      <c r="A38" s="867" t="s">
        <v>600</v>
      </c>
      <c r="B38" s="867"/>
      <c r="C38" s="867"/>
      <c r="D38" s="867"/>
      <c r="E38" s="867"/>
      <c r="F38" s="867"/>
      <c r="G38" s="867"/>
      <c r="H38" s="679"/>
    </row>
    <row r="39" spans="1:10" s="386" customFormat="1" ht="10" customHeight="1">
      <c r="A39" s="868" t="s">
        <v>599</v>
      </c>
      <c r="B39" s="868"/>
      <c r="C39" s="868"/>
      <c r="D39" s="868"/>
      <c r="E39" s="868"/>
      <c r="F39" s="868"/>
      <c r="G39" s="868"/>
      <c r="H39" s="868"/>
      <c r="J39" s="398"/>
    </row>
    <row r="40" spans="1:10" s="386" customFormat="1" ht="18.75" customHeight="1">
      <c r="A40" s="867" t="s">
        <v>598</v>
      </c>
      <c r="B40" s="867"/>
      <c r="C40" s="867"/>
      <c r="D40" s="867"/>
      <c r="E40" s="867"/>
      <c r="F40" s="867"/>
      <c r="G40" s="867"/>
      <c r="H40" s="405"/>
      <c r="J40" s="398"/>
    </row>
    <row r="41" spans="1:10" s="386" customFormat="1">
      <c r="A41" s="210"/>
      <c r="B41" s="406"/>
      <c r="C41" s="406"/>
      <c r="D41" s="406"/>
      <c r="E41" s="406"/>
      <c r="F41" s="406"/>
      <c r="G41" s="406"/>
      <c r="H41" s="404"/>
    </row>
    <row r="42" spans="1:10" s="386" customFormat="1">
      <c r="A42" s="224" t="s">
        <v>394</v>
      </c>
      <c r="B42" s="406"/>
      <c r="C42" s="406"/>
      <c r="D42" s="406"/>
      <c r="E42" s="406"/>
      <c r="F42" s="406"/>
      <c r="G42" s="406"/>
      <c r="H42" s="381"/>
    </row>
    <row r="43" spans="1:10" s="386" customFormat="1">
      <c r="A43" s="407"/>
      <c r="B43" s="406"/>
      <c r="C43" s="406"/>
      <c r="D43" s="406"/>
      <c r="E43" s="406"/>
      <c r="F43" s="406"/>
      <c r="G43" s="406"/>
      <c r="H43" s="381"/>
    </row>
    <row r="44" spans="1:10" s="386" customFormat="1">
      <c r="A44" s="408"/>
      <c r="B44" s="406"/>
      <c r="C44" s="406"/>
      <c r="D44" s="406"/>
      <c r="E44" s="406"/>
      <c r="F44" s="406"/>
      <c r="G44" s="406"/>
      <c r="H44" s="381"/>
    </row>
    <row r="45" spans="1:10" s="386" customFormat="1">
      <c r="A45" s="408"/>
      <c r="B45" s="406"/>
      <c r="C45" s="406"/>
      <c r="D45" s="406"/>
      <c r="E45" s="406"/>
      <c r="F45" s="406"/>
      <c r="G45" s="406"/>
      <c r="H45" s="381"/>
    </row>
    <row r="46" spans="1:10" s="386" customFormat="1">
      <c r="A46" s="408"/>
      <c r="B46" s="406"/>
      <c r="C46" s="406"/>
      <c r="D46" s="406"/>
      <c r="E46" s="406"/>
      <c r="F46" s="406"/>
      <c r="G46" s="406"/>
      <c r="H46" s="381"/>
    </row>
    <row r="47" spans="1:10" s="386" customFormat="1">
      <c r="A47" s="408"/>
      <c r="B47" s="406"/>
      <c r="C47" s="406"/>
      <c r="D47" s="406"/>
      <c r="E47" s="406"/>
      <c r="F47" s="406"/>
      <c r="G47" s="406"/>
      <c r="H47" s="381"/>
    </row>
    <row r="48" spans="1:10" s="386" customFormat="1">
      <c r="A48" s="224"/>
      <c r="B48" s="406"/>
      <c r="C48" s="406"/>
      <c r="D48" s="406"/>
      <c r="E48" s="406"/>
      <c r="F48" s="406"/>
      <c r="G48" s="406"/>
      <c r="H48" s="224"/>
    </row>
    <row r="49" spans="1:8" s="386" customFormat="1">
      <c r="A49" s="409"/>
      <c r="B49" s="406"/>
      <c r="C49" s="406"/>
      <c r="D49" s="406"/>
      <c r="E49" s="406"/>
      <c r="F49" s="406"/>
      <c r="G49" s="406"/>
      <c r="H49" s="224"/>
    </row>
    <row r="50" spans="1:8" s="386" customFormat="1">
      <c r="A50" s="408"/>
      <c r="B50" s="406"/>
      <c r="C50" s="406"/>
      <c r="D50" s="406"/>
      <c r="E50" s="406"/>
      <c r="F50" s="406"/>
      <c r="G50" s="406"/>
      <c r="H50" s="224"/>
    </row>
    <row r="51" spans="1:8" s="386" customFormat="1">
      <c r="A51" s="408"/>
      <c r="B51" s="410"/>
      <c r="C51" s="410"/>
      <c r="D51" s="410"/>
      <c r="E51" s="410"/>
      <c r="F51" s="410"/>
      <c r="G51" s="410"/>
      <c r="H51" s="224"/>
    </row>
    <row r="52" spans="1:8" s="386" customFormat="1">
      <c r="A52" s="408"/>
      <c r="B52" s="410"/>
      <c r="C52" s="410"/>
      <c r="D52" s="410"/>
      <c r="E52" s="410"/>
      <c r="F52" s="410"/>
      <c r="G52" s="410"/>
      <c r="H52" s="224"/>
    </row>
    <row r="53" spans="1:8" s="386" customFormat="1">
      <c r="A53" s="408"/>
      <c r="B53" s="410"/>
      <c r="C53" s="410"/>
      <c r="D53" s="410"/>
      <c r="E53" s="410"/>
      <c r="F53" s="410"/>
      <c r="G53" s="410"/>
      <c r="H53" s="224"/>
    </row>
    <row r="54" spans="1:8" s="386" customFormat="1">
      <c r="A54" s="224"/>
      <c r="B54" s="224"/>
      <c r="C54" s="224"/>
      <c r="D54" s="224"/>
      <c r="E54" s="224"/>
      <c r="F54" s="224"/>
      <c r="G54" s="224"/>
      <c r="H54" s="224"/>
    </row>
    <row r="55" spans="1:8" s="386" customFormat="1">
      <c r="A55" s="224"/>
      <c r="B55" s="224"/>
      <c r="C55" s="224"/>
      <c r="D55" s="224"/>
      <c r="E55" s="224"/>
      <c r="F55" s="224"/>
      <c r="G55" s="224"/>
      <c r="H55" s="224"/>
    </row>
    <row r="56" spans="1:8" s="386" customFormat="1">
      <c r="A56" s="210"/>
      <c r="B56" s="224"/>
      <c r="C56" s="224"/>
      <c r="D56" s="224"/>
      <c r="E56" s="224"/>
      <c r="F56" s="224"/>
      <c r="G56" s="224"/>
      <c r="H56" s="224"/>
    </row>
    <row r="57" spans="1:8" s="386" customFormat="1">
      <c r="A57" s="210"/>
      <c r="B57" s="224"/>
      <c r="C57" s="224"/>
      <c r="D57" s="224"/>
      <c r="E57" s="224"/>
      <c r="F57" s="224"/>
      <c r="G57" s="224"/>
      <c r="H57" s="224"/>
    </row>
    <row r="58" spans="1:8" s="386" customFormat="1">
      <c r="A58" s="224"/>
      <c r="B58" s="224"/>
      <c r="C58" s="224"/>
      <c r="D58" s="224"/>
      <c r="E58" s="224"/>
      <c r="F58" s="224"/>
      <c r="G58" s="224"/>
      <c r="H58" s="224"/>
    </row>
    <row r="59" spans="1:8" s="386" customFormat="1">
      <c r="A59" s="224"/>
      <c r="B59" s="224"/>
      <c r="C59" s="224"/>
      <c r="D59" s="224"/>
      <c r="E59" s="224"/>
      <c r="F59" s="224"/>
      <c r="G59" s="224"/>
      <c r="H59" s="224"/>
    </row>
    <row r="60" spans="1:8" s="386" customFormat="1">
      <c r="A60" s="224"/>
      <c r="B60" s="224"/>
      <c r="C60" s="224"/>
      <c r="D60" s="224"/>
      <c r="E60" s="224"/>
      <c r="F60" s="224"/>
      <c r="G60" s="224"/>
      <c r="H60" s="224"/>
    </row>
    <row r="61" spans="1:8" s="386" customFormat="1">
      <c r="A61" s="224"/>
      <c r="B61" s="224"/>
      <c r="C61" s="224"/>
      <c r="D61" s="224"/>
      <c r="E61" s="224"/>
      <c r="F61" s="224"/>
      <c r="G61" s="224"/>
      <c r="H61" s="224"/>
    </row>
    <row r="62" spans="1:8" s="386" customFormat="1">
      <c r="A62" s="224"/>
      <c r="B62" s="224"/>
      <c r="C62" s="224"/>
      <c r="D62" s="224"/>
      <c r="E62" s="224"/>
      <c r="F62" s="224"/>
      <c r="G62" s="224"/>
      <c r="H62" s="224"/>
    </row>
    <row r="63" spans="1:8" s="386" customFormat="1">
      <c r="A63" s="224"/>
      <c r="B63" s="224"/>
      <c r="C63" s="224"/>
      <c r="D63" s="224"/>
      <c r="E63" s="224"/>
      <c r="F63" s="224"/>
      <c r="G63" s="224"/>
      <c r="H63" s="224"/>
    </row>
    <row r="64" spans="1:8" s="386" customFormat="1">
      <c r="A64" s="224"/>
      <c r="B64" s="224"/>
      <c r="C64" s="224"/>
      <c r="D64" s="224"/>
      <c r="E64" s="224"/>
      <c r="F64" s="224"/>
      <c r="G64" s="224"/>
      <c r="H64" s="224"/>
    </row>
    <row r="65" spans="1:8" s="386" customFormat="1">
      <c r="A65" s="224"/>
      <c r="B65" s="224"/>
      <c r="C65" s="224"/>
      <c r="D65" s="224"/>
      <c r="E65" s="224"/>
      <c r="F65" s="224"/>
      <c r="G65" s="224"/>
      <c r="H65" s="224"/>
    </row>
    <row r="66" spans="1:8" s="386" customFormat="1">
      <c r="A66" s="224"/>
      <c r="B66" s="224"/>
      <c r="C66" s="224"/>
      <c r="D66" s="224"/>
      <c r="E66" s="224"/>
      <c r="F66" s="224"/>
      <c r="G66" s="224"/>
      <c r="H66" s="224"/>
    </row>
    <row r="67" spans="1:8" s="386" customFormat="1">
      <c r="A67" s="224"/>
      <c r="B67" s="224"/>
      <c r="C67" s="224"/>
      <c r="D67" s="224"/>
      <c r="E67" s="224"/>
      <c r="F67" s="224"/>
      <c r="G67" s="224"/>
      <c r="H67" s="224"/>
    </row>
    <row r="68" spans="1:8" s="386" customFormat="1">
      <c r="A68" s="224"/>
      <c r="B68" s="224"/>
      <c r="C68" s="224"/>
      <c r="D68" s="224"/>
      <c r="E68" s="224"/>
      <c r="F68" s="224"/>
      <c r="G68" s="224"/>
      <c r="H68" s="224"/>
    </row>
    <row r="69" spans="1:8" s="386" customFormat="1">
      <c r="A69" s="224"/>
      <c r="B69" s="224"/>
      <c r="C69" s="224"/>
      <c r="D69" s="224"/>
      <c r="E69" s="224"/>
      <c r="F69" s="224"/>
      <c r="G69" s="224"/>
      <c r="H69" s="224"/>
    </row>
    <row r="70" spans="1:8" s="386" customFormat="1">
      <c r="A70" s="224"/>
      <c r="B70" s="224"/>
      <c r="C70" s="224"/>
      <c r="D70" s="224"/>
      <c r="E70" s="224"/>
      <c r="F70" s="224"/>
      <c r="G70" s="224"/>
      <c r="H70" s="224"/>
    </row>
    <row r="71" spans="1:8" s="386" customFormat="1">
      <c r="A71" s="224"/>
      <c r="B71" s="224"/>
      <c r="C71" s="224"/>
      <c r="D71" s="224"/>
      <c r="E71" s="224"/>
      <c r="F71" s="224"/>
      <c r="G71" s="224"/>
      <c r="H71" s="224"/>
    </row>
    <row r="72" spans="1:8" s="386" customFormat="1">
      <c r="A72" s="224"/>
      <c r="B72" s="224"/>
      <c r="C72" s="224"/>
      <c r="D72" s="224"/>
      <c r="E72" s="224"/>
      <c r="F72" s="224"/>
      <c r="G72" s="224"/>
      <c r="H72" s="224"/>
    </row>
    <row r="73" spans="1:8" s="386" customFormat="1">
      <c r="A73" s="224"/>
      <c r="B73" s="224"/>
      <c r="C73" s="224"/>
      <c r="D73" s="224"/>
      <c r="E73" s="224"/>
      <c r="F73" s="224"/>
      <c r="G73" s="224"/>
      <c r="H73" s="224"/>
    </row>
    <row r="74" spans="1:8" s="386" customFormat="1">
      <c r="A74" s="224"/>
      <c r="B74" s="224"/>
      <c r="C74" s="224"/>
      <c r="D74" s="224"/>
      <c r="E74" s="224"/>
      <c r="F74" s="224"/>
      <c r="G74" s="224"/>
      <c r="H74" s="224"/>
    </row>
    <row r="75" spans="1:8" s="386" customFormat="1">
      <c r="A75" s="224"/>
      <c r="B75" s="310"/>
      <c r="C75" s="224"/>
      <c r="D75" s="224"/>
      <c r="E75" s="224"/>
      <c r="F75" s="381"/>
      <c r="G75" s="381"/>
      <c r="H75" s="381"/>
    </row>
    <row r="76" spans="1:8" s="386" customFormat="1">
      <c r="A76" s="224"/>
      <c r="B76" s="310"/>
      <c r="C76" s="224"/>
      <c r="D76" s="224"/>
      <c r="E76" s="224"/>
      <c r="F76" s="381"/>
      <c r="G76" s="381"/>
      <c r="H76" s="381"/>
    </row>
    <row r="77" spans="1:8" s="386" customFormat="1">
      <c r="A77" s="224"/>
      <c r="B77" s="310"/>
      <c r="C77" s="224"/>
      <c r="D77" s="224"/>
      <c r="E77" s="224"/>
      <c r="F77" s="381"/>
      <c r="G77" s="381"/>
      <c r="H77" s="381"/>
    </row>
    <row r="78" spans="1:8" s="386" customFormat="1">
      <c r="A78" s="224"/>
      <c r="B78" s="310"/>
      <c r="C78" s="224"/>
      <c r="D78" s="224"/>
      <c r="E78" s="224"/>
      <c r="F78" s="381"/>
      <c r="G78" s="381"/>
      <c r="H78" s="381"/>
    </row>
    <row r="79" spans="1:8" s="386" customFormat="1">
      <c r="A79" s="224"/>
      <c r="B79" s="310"/>
      <c r="C79" s="224"/>
      <c r="D79" s="224"/>
      <c r="E79" s="224"/>
      <c r="F79" s="381"/>
      <c r="G79" s="381"/>
      <c r="H79" s="381"/>
    </row>
    <row r="80" spans="1:8" s="386" customFormat="1">
      <c r="A80" s="224"/>
      <c r="B80" s="310"/>
      <c r="C80" s="224"/>
      <c r="D80" s="224"/>
      <c r="E80" s="224"/>
      <c r="F80" s="381"/>
      <c r="G80" s="381"/>
      <c r="H80" s="381"/>
    </row>
    <row r="81" spans="1:8" s="386" customFormat="1">
      <c r="A81" s="224"/>
      <c r="B81" s="310"/>
      <c r="C81" s="224"/>
      <c r="D81" s="224"/>
      <c r="E81" s="224"/>
      <c r="F81" s="381"/>
      <c r="G81" s="381"/>
      <c r="H81" s="381"/>
    </row>
    <row r="82" spans="1:8" s="386" customFormat="1">
      <c r="A82" s="224"/>
      <c r="B82" s="310"/>
      <c r="C82" s="224"/>
      <c r="D82" s="224"/>
      <c r="E82" s="224"/>
      <c r="F82" s="381"/>
      <c r="G82" s="381"/>
      <c r="H82" s="381"/>
    </row>
    <row r="83" spans="1:8" s="386" customFormat="1">
      <c r="A83" s="224"/>
      <c r="B83" s="310"/>
      <c r="C83" s="224"/>
      <c r="D83" s="224"/>
      <c r="E83" s="224"/>
      <c r="F83" s="381"/>
      <c r="G83" s="381"/>
      <c r="H83" s="381"/>
    </row>
    <row r="84" spans="1:8" s="386" customFormat="1">
      <c r="A84" s="224"/>
      <c r="B84" s="310"/>
      <c r="C84" s="224"/>
      <c r="D84" s="224"/>
      <c r="E84" s="224"/>
      <c r="F84" s="381"/>
      <c r="G84" s="381"/>
      <c r="H84" s="381"/>
    </row>
    <row r="85" spans="1:8" s="386" customFormat="1">
      <c r="A85" s="224"/>
      <c r="B85" s="310"/>
      <c r="C85" s="224"/>
      <c r="D85" s="224"/>
      <c r="E85" s="224"/>
      <c r="F85" s="381"/>
      <c r="G85" s="381"/>
      <c r="H85" s="381"/>
    </row>
    <row r="86" spans="1:8" s="386" customFormat="1">
      <c r="A86" s="224"/>
      <c r="B86" s="310"/>
      <c r="C86" s="224"/>
      <c r="D86" s="224"/>
      <c r="E86" s="224"/>
      <c r="F86" s="381"/>
      <c r="G86" s="381"/>
      <c r="H86" s="381"/>
    </row>
    <row r="87" spans="1:8" s="386" customFormat="1">
      <c r="A87" s="224"/>
      <c r="B87" s="310"/>
      <c r="C87" s="224"/>
      <c r="D87" s="224"/>
      <c r="E87" s="224"/>
      <c r="F87" s="381"/>
      <c r="G87" s="381"/>
      <c r="H87" s="381"/>
    </row>
    <row r="88" spans="1:8" s="386" customFormat="1">
      <c r="A88" s="224"/>
      <c r="B88" s="310"/>
      <c r="C88" s="224"/>
      <c r="D88" s="224"/>
      <c r="E88" s="224"/>
      <c r="F88" s="381"/>
      <c r="G88" s="381"/>
      <c r="H88" s="381"/>
    </row>
    <row r="89" spans="1:8" s="386" customFormat="1">
      <c r="A89" s="224"/>
      <c r="B89" s="310"/>
      <c r="C89" s="224"/>
      <c r="D89" s="224"/>
      <c r="E89" s="224"/>
      <c r="F89" s="381"/>
      <c r="G89" s="381"/>
      <c r="H89" s="381"/>
    </row>
    <row r="90" spans="1:8" s="386" customFormat="1">
      <c r="A90" s="224"/>
      <c r="B90" s="310"/>
      <c r="C90" s="224"/>
      <c r="D90" s="224"/>
      <c r="E90" s="224"/>
      <c r="F90" s="381"/>
      <c r="G90" s="381"/>
      <c r="H90" s="381"/>
    </row>
    <row r="91" spans="1:8" s="386" customFormat="1">
      <c r="A91" s="224"/>
      <c r="B91" s="310"/>
      <c r="C91" s="224"/>
      <c r="D91" s="224"/>
      <c r="E91" s="224"/>
      <c r="F91" s="381"/>
      <c r="G91" s="381"/>
      <c r="H91" s="381"/>
    </row>
    <row r="92" spans="1:8" s="386" customFormat="1">
      <c r="A92" s="224"/>
      <c r="B92" s="310"/>
      <c r="C92" s="224"/>
      <c r="D92" s="224"/>
      <c r="E92" s="224"/>
      <c r="F92" s="381"/>
      <c r="G92" s="381"/>
      <c r="H92" s="381"/>
    </row>
    <row r="93" spans="1:8" s="386" customFormat="1">
      <c r="A93" s="224"/>
      <c r="B93" s="310"/>
      <c r="C93" s="224"/>
      <c r="D93" s="224"/>
      <c r="E93" s="224"/>
      <c r="F93" s="381"/>
      <c r="G93" s="381"/>
      <c r="H93" s="381"/>
    </row>
    <row r="94" spans="1:8" s="386" customFormat="1">
      <c r="A94" s="224"/>
      <c r="B94" s="310"/>
      <c r="C94" s="224"/>
      <c r="D94" s="224"/>
      <c r="E94" s="224"/>
      <c r="F94" s="381"/>
      <c r="G94" s="381"/>
      <c r="H94" s="381"/>
    </row>
    <row r="95" spans="1:8" s="386" customFormat="1">
      <c r="A95" s="224"/>
      <c r="B95" s="310"/>
      <c r="C95" s="224"/>
      <c r="D95" s="224"/>
      <c r="E95" s="224"/>
      <c r="F95" s="381"/>
      <c r="G95" s="381"/>
      <c r="H95" s="381"/>
    </row>
    <row r="96" spans="1:8" s="386" customFormat="1">
      <c r="A96" s="224"/>
      <c r="B96" s="310"/>
      <c r="C96" s="224"/>
      <c r="D96" s="224"/>
      <c r="E96" s="224"/>
      <c r="F96" s="381"/>
      <c r="G96" s="381"/>
      <c r="H96" s="381"/>
    </row>
    <row r="97" spans="1:8" s="386" customFormat="1">
      <c r="A97" s="224"/>
      <c r="B97" s="310"/>
      <c r="C97" s="224"/>
      <c r="D97" s="224"/>
      <c r="E97" s="224"/>
      <c r="F97" s="381"/>
      <c r="G97" s="381"/>
      <c r="H97" s="381"/>
    </row>
    <row r="98" spans="1:8" s="386" customFormat="1">
      <c r="A98" s="224"/>
      <c r="B98" s="310"/>
      <c r="C98" s="224"/>
      <c r="D98" s="224"/>
      <c r="E98" s="224"/>
      <c r="F98" s="381"/>
      <c r="G98" s="381"/>
      <c r="H98" s="381"/>
    </row>
    <row r="99" spans="1:8" s="386" customFormat="1">
      <c r="A99" s="224"/>
      <c r="B99" s="310"/>
      <c r="C99" s="224"/>
      <c r="D99" s="224"/>
      <c r="E99" s="224"/>
      <c r="F99" s="381"/>
      <c r="G99" s="381"/>
      <c r="H99" s="381"/>
    </row>
    <row r="100" spans="1:8" s="386" customFormat="1">
      <c r="A100" s="224"/>
      <c r="B100" s="310"/>
      <c r="C100" s="224"/>
      <c r="D100" s="224"/>
      <c r="E100" s="224"/>
      <c r="F100" s="381"/>
      <c r="G100" s="381"/>
      <c r="H100" s="381"/>
    </row>
    <row r="101" spans="1:8" s="386" customFormat="1">
      <c r="A101" s="224"/>
      <c r="B101" s="310"/>
      <c r="C101" s="224"/>
      <c r="D101" s="224"/>
      <c r="E101" s="224"/>
      <c r="F101" s="381"/>
      <c r="G101" s="381"/>
      <c r="H101" s="381"/>
    </row>
    <row r="102" spans="1:8" s="386" customFormat="1">
      <c r="A102" s="224"/>
      <c r="B102" s="310"/>
      <c r="C102" s="224"/>
      <c r="D102" s="224"/>
      <c r="E102" s="224"/>
      <c r="F102" s="381"/>
      <c r="G102" s="381"/>
      <c r="H102" s="381"/>
    </row>
    <row r="103" spans="1:8" s="386" customFormat="1">
      <c r="A103" s="224"/>
      <c r="B103" s="310"/>
      <c r="C103" s="224"/>
      <c r="D103" s="224"/>
      <c r="E103" s="224"/>
      <c r="F103" s="381"/>
      <c r="G103" s="381"/>
      <c r="H103" s="381"/>
    </row>
    <row r="104" spans="1:8" s="386" customFormat="1">
      <c r="A104" s="224"/>
      <c r="B104" s="310"/>
      <c r="C104" s="224"/>
      <c r="D104" s="224"/>
      <c r="E104" s="224"/>
      <c r="F104" s="381"/>
      <c r="G104" s="381"/>
      <c r="H104" s="381"/>
    </row>
    <row r="105" spans="1:8" s="386" customFormat="1">
      <c r="A105" s="224"/>
      <c r="B105" s="310"/>
      <c r="C105" s="224"/>
      <c r="D105" s="224"/>
      <c r="E105" s="224"/>
      <c r="F105" s="381"/>
      <c r="G105" s="381"/>
      <c r="H105" s="381"/>
    </row>
    <row r="106" spans="1:8" s="386" customFormat="1">
      <c r="A106" s="224"/>
      <c r="B106" s="310"/>
      <c r="C106" s="224"/>
      <c r="D106" s="224"/>
      <c r="E106" s="224"/>
      <c r="F106" s="381"/>
      <c r="G106" s="381"/>
      <c r="H106" s="381"/>
    </row>
    <row r="107" spans="1:8" s="386" customFormat="1">
      <c r="A107" s="224"/>
      <c r="B107" s="310"/>
      <c r="C107" s="224"/>
      <c r="D107" s="224"/>
      <c r="E107" s="224"/>
      <c r="F107" s="381"/>
      <c r="G107" s="381"/>
      <c r="H107" s="381"/>
    </row>
    <row r="108" spans="1:8" s="386" customFormat="1">
      <c r="A108" s="224"/>
      <c r="B108" s="310"/>
      <c r="C108" s="224"/>
      <c r="D108" s="224"/>
      <c r="E108" s="224"/>
      <c r="F108" s="381"/>
      <c r="G108" s="381"/>
      <c r="H108" s="381"/>
    </row>
    <row r="109" spans="1:8" s="386" customFormat="1">
      <c r="A109" s="224"/>
      <c r="B109" s="310"/>
      <c r="C109" s="224"/>
      <c r="D109" s="224"/>
      <c r="E109" s="224"/>
      <c r="F109" s="381"/>
      <c r="G109" s="381"/>
      <c r="H109" s="381"/>
    </row>
    <row r="110" spans="1:8" s="386" customFormat="1">
      <c r="A110" s="224"/>
      <c r="B110" s="310"/>
      <c r="C110" s="224"/>
      <c r="D110" s="224"/>
      <c r="E110" s="224"/>
      <c r="F110" s="381"/>
      <c r="G110" s="381"/>
      <c r="H110" s="381"/>
    </row>
    <row r="111" spans="1:8" s="386" customFormat="1">
      <c r="A111" s="224"/>
      <c r="B111" s="310"/>
      <c r="C111" s="224"/>
      <c r="D111" s="224"/>
      <c r="E111" s="224"/>
      <c r="F111" s="381"/>
      <c r="G111" s="381"/>
      <c r="H111" s="381"/>
    </row>
    <row r="112" spans="1:8" s="386" customFormat="1">
      <c r="A112" s="224"/>
      <c r="B112" s="310"/>
      <c r="C112" s="224"/>
      <c r="D112" s="224"/>
      <c r="E112" s="224"/>
      <c r="F112" s="381"/>
      <c r="G112" s="381"/>
      <c r="H112" s="381"/>
    </row>
    <row r="113" spans="1:8" s="386" customFormat="1">
      <c r="A113" s="224"/>
      <c r="B113" s="310"/>
      <c r="C113" s="224"/>
      <c r="D113" s="224"/>
      <c r="E113" s="224"/>
      <c r="F113" s="381"/>
      <c r="G113" s="381"/>
      <c r="H113" s="381"/>
    </row>
    <row r="114" spans="1:8" s="386" customFormat="1">
      <c r="A114" s="224"/>
      <c r="B114" s="310"/>
      <c r="C114" s="224"/>
      <c r="D114" s="224"/>
      <c r="E114" s="224"/>
      <c r="F114" s="381"/>
      <c r="G114" s="381"/>
      <c r="H114" s="381"/>
    </row>
    <row r="115" spans="1:8" s="386" customFormat="1">
      <c r="A115" s="224"/>
      <c r="B115" s="310"/>
      <c r="C115" s="224"/>
      <c r="D115" s="224"/>
      <c r="E115" s="224"/>
      <c r="F115" s="381"/>
      <c r="G115" s="381"/>
      <c r="H115" s="381"/>
    </row>
    <row r="116" spans="1:8" s="386" customFormat="1">
      <c r="A116" s="224"/>
      <c r="B116" s="310"/>
      <c r="C116" s="224"/>
      <c r="D116" s="224"/>
      <c r="E116" s="224"/>
      <c r="F116" s="381"/>
      <c r="G116" s="381"/>
      <c r="H116" s="381"/>
    </row>
    <row r="117" spans="1:8" s="386" customFormat="1">
      <c r="A117" s="224"/>
      <c r="B117" s="310"/>
      <c r="C117" s="224"/>
      <c r="D117" s="224"/>
      <c r="E117" s="224"/>
      <c r="F117" s="381"/>
      <c r="G117" s="381"/>
      <c r="H117" s="381"/>
    </row>
    <row r="118" spans="1:8" s="386" customFormat="1">
      <c r="A118" s="224"/>
      <c r="B118" s="310"/>
      <c r="C118" s="224"/>
      <c r="D118" s="224"/>
      <c r="E118" s="224"/>
      <c r="F118" s="381"/>
      <c r="G118" s="381"/>
      <c r="H118" s="381"/>
    </row>
    <row r="119" spans="1:8" s="386" customFormat="1">
      <c r="A119" s="224"/>
      <c r="B119" s="310"/>
      <c r="C119" s="224"/>
      <c r="D119" s="224"/>
      <c r="E119" s="224"/>
      <c r="F119" s="381"/>
      <c r="G119" s="381"/>
      <c r="H119" s="381"/>
    </row>
    <row r="120" spans="1:8" s="386" customFormat="1">
      <c r="A120" s="224"/>
      <c r="B120" s="310"/>
      <c r="C120" s="224"/>
      <c r="D120" s="224"/>
      <c r="E120" s="224"/>
      <c r="F120" s="381"/>
      <c r="G120" s="381"/>
      <c r="H120" s="381"/>
    </row>
    <row r="121" spans="1:8" s="386" customFormat="1">
      <c r="A121" s="224"/>
      <c r="B121" s="310"/>
      <c r="C121" s="224"/>
      <c r="D121" s="224"/>
      <c r="E121" s="224"/>
      <c r="F121" s="381"/>
      <c r="G121" s="381"/>
      <c r="H121" s="381"/>
    </row>
    <row r="122" spans="1:8" s="386" customFormat="1">
      <c r="A122" s="224"/>
      <c r="B122" s="310"/>
      <c r="C122" s="224"/>
      <c r="D122" s="224"/>
      <c r="E122" s="224"/>
      <c r="F122" s="381"/>
      <c r="G122" s="381"/>
      <c r="H122" s="381"/>
    </row>
    <row r="123" spans="1:8" s="386" customFormat="1">
      <c r="A123" s="224"/>
      <c r="B123" s="310"/>
      <c r="C123" s="224"/>
      <c r="D123" s="224"/>
      <c r="E123" s="224"/>
      <c r="F123" s="381"/>
      <c r="G123" s="381"/>
      <c r="H123" s="381"/>
    </row>
    <row r="124" spans="1:8" s="386" customFormat="1">
      <c r="A124" s="224"/>
      <c r="B124" s="310"/>
      <c r="C124" s="224"/>
      <c r="D124" s="224"/>
      <c r="E124" s="224"/>
      <c r="F124" s="381"/>
      <c r="G124" s="381"/>
      <c r="H124" s="381"/>
    </row>
    <row r="125" spans="1:8" s="386" customFormat="1">
      <c r="A125" s="224"/>
      <c r="B125" s="310"/>
      <c r="C125" s="224"/>
      <c r="D125" s="224"/>
      <c r="E125" s="224"/>
      <c r="F125" s="381"/>
      <c r="G125" s="381"/>
      <c r="H125" s="381"/>
    </row>
    <row r="126" spans="1:8" s="386" customFormat="1">
      <c r="A126" s="224"/>
      <c r="B126" s="310"/>
      <c r="C126" s="224"/>
      <c r="D126" s="224"/>
      <c r="E126" s="224"/>
      <c r="F126" s="381"/>
      <c r="G126" s="381"/>
      <c r="H126" s="381"/>
    </row>
    <row r="127" spans="1:8" s="386" customFormat="1">
      <c r="A127" s="224"/>
      <c r="B127" s="310"/>
      <c r="C127" s="224"/>
      <c r="D127" s="224"/>
      <c r="E127" s="224"/>
      <c r="F127" s="381"/>
      <c r="G127" s="381"/>
      <c r="H127" s="381"/>
    </row>
    <row r="128" spans="1:8" s="386" customFormat="1">
      <c r="A128" s="224"/>
      <c r="B128" s="310"/>
      <c r="C128" s="224"/>
      <c r="D128" s="224"/>
      <c r="E128" s="224"/>
      <c r="F128" s="381"/>
      <c r="G128" s="381"/>
      <c r="H128" s="381"/>
    </row>
    <row r="129" spans="1:8" s="386" customFormat="1">
      <c r="A129" s="224"/>
      <c r="B129" s="310"/>
      <c r="C129" s="224"/>
      <c r="D129" s="224"/>
      <c r="E129" s="224"/>
      <c r="F129" s="381"/>
      <c r="G129" s="381"/>
      <c r="H129" s="381"/>
    </row>
    <row r="130" spans="1:8" s="386" customFormat="1">
      <c r="A130" s="224"/>
      <c r="B130" s="310"/>
      <c r="C130" s="224"/>
      <c r="D130" s="224"/>
      <c r="E130" s="224"/>
      <c r="F130" s="381"/>
      <c r="G130" s="381"/>
      <c r="H130" s="381"/>
    </row>
    <row r="131" spans="1:8" s="386" customFormat="1">
      <c r="A131" s="224"/>
      <c r="B131" s="310"/>
      <c r="C131" s="224"/>
      <c r="D131" s="224"/>
      <c r="E131" s="224"/>
      <c r="F131" s="381"/>
      <c r="G131" s="381"/>
      <c r="H131" s="381"/>
    </row>
    <row r="132" spans="1:8" s="386" customFormat="1">
      <c r="A132" s="224"/>
      <c r="B132" s="310"/>
      <c r="C132" s="224"/>
      <c r="D132" s="224"/>
      <c r="E132" s="224"/>
      <c r="F132" s="381"/>
      <c r="G132" s="381"/>
      <c r="H132" s="381"/>
    </row>
    <row r="133" spans="1:8" s="386" customFormat="1">
      <c r="A133" s="224"/>
      <c r="B133" s="310"/>
      <c r="C133" s="224"/>
      <c r="D133" s="224"/>
      <c r="E133" s="224"/>
      <c r="F133" s="381"/>
      <c r="G133" s="381"/>
      <c r="H133" s="381"/>
    </row>
    <row r="134" spans="1:8" s="386" customFormat="1">
      <c r="A134" s="224"/>
      <c r="B134" s="310"/>
      <c r="C134" s="224"/>
      <c r="D134" s="224"/>
      <c r="E134" s="224"/>
      <c r="F134" s="381"/>
      <c r="G134" s="381"/>
      <c r="H134" s="381"/>
    </row>
    <row r="135" spans="1:8" s="386" customFormat="1">
      <c r="A135" s="224"/>
      <c r="B135" s="310"/>
      <c r="C135" s="224"/>
      <c r="D135" s="224"/>
      <c r="E135" s="224"/>
      <c r="F135" s="381"/>
      <c r="G135" s="381"/>
      <c r="H135" s="381"/>
    </row>
    <row r="136" spans="1:8" s="386" customFormat="1">
      <c r="A136" s="224"/>
      <c r="B136" s="310"/>
      <c r="C136" s="224"/>
      <c r="D136" s="224"/>
      <c r="E136" s="224"/>
      <c r="F136" s="381"/>
      <c r="G136" s="381"/>
      <c r="H136" s="381"/>
    </row>
    <row r="137" spans="1:8" s="386" customFormat="1">
      <c r="A137" s="224"/>
      <c r="B137" s="310"/>
      <c r="C137" s="224"/>
      <c r="D137" s="224"/>
      <c r="E137" s="224"/>
      <c r="F137" s="381"/>
      <c r="G137" s="381"/>
      <c r="H137" s="381"/>
    </row>
    <row r="138" spans="1:8" s="386" customFormat="1">
      <c r="A138" s="224"/>
      <c r="B138" s="310"/>
      <c r="C138" s="224"/>
      <c r="D138" s="224"/>
      <c r="E138" s="224"/>
      <c r="F138" s="381"/>
      <c r="G138" s="381"/>
      <c r="H138" s="381"/>
    </row>
    <row r="139" spans="1:8" s="386" customFormat="1">
      <c r="A139" s="224"/>
      <c r="B139" s="310"/>
      <c r="C139" s="224"/>
      <c r="D139" s="224"/>
      <c r="E139" s="224"/>
      <c r="F139" s="381"/>
      <c r="G139" s="381"/>
      <c r="H139" s="381"/>
    </row>
    <row r="140" spans="1:8" s="386" customFormat="1">
      <c r="A140" s="224"/>
      <c r="B140" s="310"/>
      <c r="C140" s="224"/>
      <c r="D140" s="224"/>
      <c r="E140" s="224"/>
      <c r="F140" s="381"/>
      <c r="G140" s="381"/>
      <c r="H140" s="381"/>
    </row>
    <row r="141" spans="1:8" s="386" customFormat="1">
      <c r="A141" s="224"/>
      <c r="B141" s="310"/>
      <c r="C141" s="224"/>
      <c r="D141" s="224"/>
      <c r="E141" s="224"/>
      <c r="F141" s="381"/>
      <c r="G141" s="381"/>
      <c r="H141" s="381"/>
    </row>
    <row r="142" spans="1:8" s="386" customFormat="1">
      <c r="A142" s="224"/>
      <c r="B142" s="310"/>
      <c r="C142" s="224"/>
      <c r="D142" s="224"/>
      <c r="E142" s="224"/>
      <c r="F142" s="381"/>
      <c r="G142" s="381"/>
      <c r="H142" s="381"/>
    </row>
    <row r="143" spans="1:8" s="386" customFormat="1">
      <c r="A143" s="224"/>
      <c r="B143" s="310"/>
      <c r="C143" s="224"/>
      <c r="D143" s="224"/>
      <c r="E143" s="224"/>
      <c r="F143" s="381"/>
      <c r="G143" s="381"/>
      <c r="H143" s="381"/>
    </row>
    <row r="144" spans="1:8" s="386" customFormat="1">
      <c r="A144" s="224"/>
      <c r="B144" s="310"/>
      <c r="C144" s="224"/>
      <c r="D144" s="224"/>
      <c r="E144" s="224"/>
      <c r="F144" s="381"/>
      <c r="G144" s="381"/>
      <c r="H144" s="381"/>
    </row>
    <row r="145" spans="1:8" s="386" customFormat="1">
      <c r="A145" s="224"/>
      <c r="B145" s="310"/>
      <c r="C145" s="224"/>
      <c r="D145" s="224"/>
      <c r="E145" s="224"/>
      <c r="F145" s="381"/>
      <c r="G145" s="381"/>
      <c r="H145" s="381"/>
    </row>
    <row r="146" spans="1:8" s="386" customFormat="1">
      <c r="A146" s="224"/>
      <c r="B146" s="310"/>
      <c r="C146" s="224"/>
      <c r="D146" s="224"/>
      <c r="E146" s="224"/>
      <c r="F146" s="381"/>
      <c r="G146" s="381"/>
      <c r="H146" s="381"/>
    </row>
    <row r="147" spans="1:8" s="386" customFormat="1">
      <c r="A147" s="224"/>
      <c r="B147" s="310"/>
      <c r="C147" s="224"/>
      <c r="D147" s="224"/>
      <c r="E147" s="224"/>
      <c r="F147" s="381"/>
      <c r="G147" s="381"/>
      <c r="H147" s="381"/>
    </row>
    <row r="148" spans="1:8" s="386" customFormat="1">
      <c r="A148" s="224"/>
      <c r="B148" s="310"/>
      <c r="C148" s="224"/>
      <c r="D148" s="224"/>
      <c r="E148" s="224"/>
      <c r="F148" s="381"/>
      <c r="G148" s="381"/>
      <c r="H148" s="381"/>
    </row>
    <row r="149" spans="1:8" s="386" customFormat="1">
      <c r="A149" s="224"/>
      <c r="B149" s="310"/>
      <c r="C149" s="224"/>
      <c r="D149" s="224"/>
      <c r="E149" s="224"/>
      <c r="F149" s="381"/>
      <c r="G149" s="381"/>
      <c r="H149" s="381"/>
    </row>
    <row r="150" spans="1:8" s="386" customFormat="1">
      <c r="A150" s="224"/>
      <c r="B150" s="310"/>
      <c r="C150" s="224"/>
      <c r="D150" s="224"/>
      <c r="E150" s="224"/>
      <c r="F150" s="381"/>
      <c r="G150" s="381"/>
      <c r="H150" s="381"/>
    </row>
    <row r="151" spans="1:8" s="386" customFormat="1">
      <c r="A151" s="224"/>
      <c r="B151" s="310"/>
      <c r="C151" s="224"/>
      <c r="D151" s="224"/>
      <c r="E151" s="224"/>
      <c r="F151" s="381"/>
      <c r="G151" s="381"/>
      <c r="H151" s="381"/>
    </row>
    <row r="152" spans="1:8" s="386" customFormat="1">
      <c r="A152" s="224"/>
      <c r="B152" s="310"/>
      <c r="C152" s="224"/>
      <c r="D152" s="224"/>
      <c r="E152" s="224"/>
      <c r="F152" s="381"/>
      <c r="G152" s="381"/>
      <c r="H152" s="381"/>
    </row>
    <row r="153" spans="1:8" s="386" customFormat="1">
      <c r="A153" s="224"/>
      <c r="B153" s="310"/>
      <c r="C153" s="224"/>
      <c r="D153" s="224"/>
      <c r="E153" s="224"/>
      <c r="F153" s="381"/>
      <c r="G153" s="381"/>
      <c r="H153" s="381"/>
    </row>
    <row r="154" spans="1:8" s="386" customFormat="1">
      <c r="A154" s="224"/>
      <c r="B154" s="310"/>
      <c r="C154" s="224"/>
      <c r="D154" s="224"/>
      <c r="E154" s="224"/>
      <c r="F154" s="381"/>
      <c r="G154" s="381"/>
      <c r="H154" s="381"/>
    </row>
    <row r="155" spans="1:8" s="386" customFormat="1">
      <c r="A155" s="224"/>
      <c r="B155" s="310"/>
      <c r="C155" s="224"/>
      <c r="D155" s="224"/>
      <c r="E155" s="224"/>
      <c r="F155" s="381"/>
      <c r="G155" s="381"/>
      <c r="H155" s="381"/>
    </row>
    <row r="156" spans="1:8" s="386" customFormat="1">
      <c r="A156" s="224"/>
      <c r="B156" s="310"/>
      <c r="C156" s="224"/>
      <c r="D156" s="224"/>
      <c r="E156" s="224"/>
      <c r="F156" s="381"/>
      <c r="G156" s="381"/>
      <c r="H156" s="381"/>
    </row>
    <row r="157" spans="1:8" s="386" customFormat="1">
      <c r="A157" s="224"/>
      <c r="B157" s="310"/>
      <c r="C157" s="224"/>
      <c r="D157" s="224"/>
      <c r="E157" s="224"/>
      <c r="F157" s="381"/>
      <c r="G157" s="381"/>
      <c r="H157" s="381"/>
    </row>
    <row r="158" spans="1:8" s="386" customFormat="1">
      <c r="A158" s="224"/>
      <c r="B158" s="310"/>
      <c r="C158" s="224"/>
      <c r="D158" s="224"/>
      <c r="E158" s="224"/>
      <c r="F158" s="381"/>
      <c r="G158" s="381"/>
      <c r="H158" s="381"/>
    </row>
    <row r="159" spans="1:8" s="386" customFormat="1">
      <c r="A159" s="224"/>
      <c r="B159" s="310"/>
      <c r="C159" s="224"/>
      <c r="D159" s="224"/>
      <c r="E159" s="224"/>
      <c r="F159" s="381"/>
      <c r="G159" s="381"/>
      <c r="H159" s="381"/>
    </row>
    <row r="160" spans="1:8" s="386" customFormat="1">
      <c r="A160" s="224"/>
      <c r="B160" s="310"/>
      <c r="C160" s="224"/>
      <c r="D160" s="224"/>
      <c r="E160" s="224"/>
      <c r="F160" s="381"/>
      <c r="G160" s="381"/>
      <c r="H160" s="381"/>
    </row>
    <row r="161" spans="1:8" s="386" customFormat="1">
      <c r="A161" s="224"/>
      <c r="B161" s="310"/>
      <c r="C161" s="224"/>
      <c r="D161" s="224"/>
      <c r="E161" s="224"/>
      <c r="F161" s="381"/>
      <c r="G161" s="381"/>
      <c r="H161" s="381"/>
    </row>
    <row r="162" spans="1:8" s="386" customFormat="1">
      <c r="A162" s="224"/>
      <c r="B162" s="310"/>
      <c r="C162" s="224"/>
      <c r="D162" s="224"/>
      <c r="E162" s="224"/>
      <c r="F162" s="381"/>
      <c r="G162" s="381"/>
      <c r="H162" s="381"/>
    </row>
    <row r="163" spans="1:8" s="386" customFormat="1">
      <c r="A163" s="224"/>
      <c r="B163" s="310"/>
      <c r="C163" s="224"/>
      <c r="D163" s="224"/>
      <c r="E163" s="224"/>
      <c r="F163" s="381"/>
      <c r="G163" s="381"/>
      <c r="H163" s="381"/>
    </row>
    <row r="164" spans="1:8" s="386" customFormat="1">
      <c r="A164" s="224"/>
      <c r="B164" s="310"/>
      <c r="C164" s="224"/>
      <c r="D164" s="224"/>
      <c r="E164" s="224"/>
      <c r="F164" s="381"/>
      <c r="G164" s="381"/>
      <c r="H164" s="381"/>
    </row>
    <row r="165" spans="1:8" s="386" customFormat="1">
      <c r="A165" s="224"/>
      <c r="B165" s="310"/>
      <c r="C165" s="224"/>
      <c r="D165" s="224"/>
      <c r="E165" s="224"/>
      <c r="F165" s="381"/>
      <c r="G165" s="381"/>
      <c r="H165" s="381"/>
    </row>
    <row r="166" spans="1:8" s="386" customFormat="1">
      <c r="A166" s="224"/>
      <c r="B166" s="310"/>
      <c r="C166" s="224"/>
      <c r="D166" s="224"/>
      <c r="E166" s="224"/>
      <c r="F166" s="381"/>
      <c r="G166" s="381"/>
      <c r="H166" s="381"/>
    </row>
    <row r="167" spans="1:8" s="386" customFormat="1">
      <c r="A167" s="224"/>
      <c r="B167" s="310"/>
      <c r="C167" s="224"/>
      <c r="D167" s="224"/>
      <c r="E167" s="224"/>
      <c r="F167" s="381"/>
      <c r="G167" s="381"/>
      <c r="H167" s="381"/>
    </row>
    <row r="168" spans="1:8" s="386" customFormat="1">
      <c r="A168" s="224"/>
      <c r="B168" s="310"/>
      <c r="C168" s="224"/>
      <c r="D168" s="224"/>
      <c r="E168" s="224"/>
      <c r="F168" s="381"/>
      <c r="G168" s="381"/>
      <c r="H168" s="381"/>
    </row>
    <row r="169" spans="1:8" s="386" customFormat="1">
      <c r="A169" s="224"/>
      <c r="B169" s="310"/>
      <c r="C169" s="224"/>
      <c r="D169" s="224"/>
      <c r="E169" s="224"/>
      <c r="F169" s="381"/>
      <c r="G169" s="381"/>
      <c r="H169" s="381"/>
    </row>
    <row r="170" spans="1:8" s="386" customFormat="1">
      <c r="A170" s="224"/>
      <c r="B170" s="310"/>
      <c r="C170" s="224"/>
      <c r="D170" s="224"/>
      <c r="E170" s="224"/>
      <c r="F170" s="381"/>
      <c r="G170" s="381"/>
      <c r="H170" s="381"/>
    </row>
    <row r="171" spans="1:8" s="386" customFormat="1">
      <c r="A171" s="224"/>
      <c r="B171" s="310"/>
      <c r="C171" s="224"/>
      <c r="D171" s="224"/>
      <c r="E171" s="224"/>
      <c r="F171" s="381"/>
      <c r="G171" s="381"/>
      <c r="H171" s="381"/>
    </row>
    <row r="172" spans="1:8" s="386" customFormat="1">
      <c r="A172" s="224"/>
      <c r="B172" s="310"/>
      <c r="C172" s="224"/>
      <c r="D172" s="224"/>
      <c r="E172" s="224"/>
      <c r="F172" s="381"/>
      <c r="G172" s="381"/>
      <c r="H172" s="381"/>
    </row>
    <row r="173" spans="1:8" s="386" customFormat="1">
      <c r="A173" s="224"/>
      <c r="B173" s="310"/>
      <c r="C173" s="224"/>
      <c r="D173" s="224"/>
      <c r="E173" s="224"/>
      <c r="F173" s="381"/>
      <c r="G173" s="381"/>
      <c r="H173" s="381"/>
    </row>
    <row r="174" spans="1:8" s="386" customFormat="1">
      <c r="A174" s="224"/>
      <c r="B174" s="310"/>
      <c r="C174" s="224"/>
      <c r="D174" s="224"/>
      <c r="E174" s="224"/>
      <c r="F174" s="381"/>
      <c r="G174" s="381"/>
      <c r="H174" s="381"/>
    </row>
    <row r="175" spans="1:8" s="386" customFormat="1">
      <c r="A175" s="224"/>
      <c r="B175" s="310"/>
      <c r="C175" s="224"/>
      <c r="D175" s="224"/>
      <c r="E175" s="224"/>
      <c r="F175" s="381"/>
      <c r="G175" s="381"/>
      <c r="H175" s="381"/>
    </row>
    <row r="176" spans="1:8" s="386" customFormat="1">
      <c r="A176" s="224"/>
      <c r="B176" s="310"/>
      <c r="C176" s="224"/>
      <c r="D176" s="224"/>
      <c r="E176" s="224"/>
      <c r="F176" s="381"/>
      <c r="G176" s="381"/>
      <c r="H176" s="381"/>
    </row>
    <row r="177" spans="1:8" s="386" customFormat="1">
      <c r="A177" s="224"/>
      <c r="B177" s="310"/>
      <c r="C177" s="224"/>
      <c r="D177" s="224"/>
      <c r="E177" s="224"/>
      <c r="F177" s="381"/>
      <c r="G177" s="381"/>
      <c r="H177" s="381"/>
    </row>
    <row r="178" spans="1:8" s="386" customFormat="1">
      <c r="A178" s="224"/>
      <c r="B178" s="310"/>
      <c r="C178" s="224"/>
      <c r="D178" s="224"/>
      <c r="E178" s="224"/>
      <c r="F178" s="381"/>
      <c r="G178" s="381"/>
      <c r="H178" s="381"/>
    </row>
    <row r="179" spans="1:8" s="386" customFormat="1">
      <c r="A179" s="224"/>
      <c r="B179" s="310"/>
      <c r="C179" s="224"/>
      <c r="D179" s="224"/>
      <c r="E179" s="224"/>
      <c r="F179" s="381"/>
      <c r="G179" s="381"/>
      <c r="H179" s="381"/>
    </row>
    <row r="180" spans="1:8" s="386" customFormat="1">
      <c r="A180" s="224"/>
      <c r="B180" s="310"/>
      <c r="C180" s="224"/>
      <c r="D180" s="224"/>
      <c r="E180" s="224"/>
      <c r="F180" s="381"/>
      <c r="G180" s="381"/>
      <c r="H180" s="381"/>
    </row>
    <row r="181" spans="1:8" s="386" customFormat="1">
      <c r="A181" s="224"/>
      <c r="B181" s="310"/>
      <c r="C181" s="224"/>
      <c r="D181" s="224"/>
      <c r="E181" s="224"/>
      <c r="F181" s="381"/>
      <c r="G181" s="381"/>
      <c r="H181" s="381"/>
    </row>
    <row r="182" spans="1:8" s="386" customFormat="1">
      <c r="A182" s="224"/>
      <c r="B182" s="310"/>
      <c r="C182" s="224"/>
      <c r="D182" s="224"/>
      <c r="E182" s="224"/>
      <c r="F182" s="381"/>
      <c r="G182" s="381"/>
      <c r="H182" s="381"/>
    </row>
    <row r="183" spans="1:8" s="386" customFormat="1">
      <c r="A183" s="224"/>
      <c r="B183" s="310"/>
      <c r="C183" s="224"/>
      <c r="D183" s="224"/>
      <c r="E183" s="224"/>
      <c r="F183" s="381"/>
      <c r="G183" s="381"/>
      <c r="H183" s="381"/>
    </row>
    <row r="184" spans="1:8" s="386" customFormat="1">
      <c r="A184" s="224"/>
      <c r="B184" s="310"/>
      <c r="C184" s="224"/>
      <c r="D184" s="224"/>
      <c r="E184" s="224"/>
      <c r="F184" s="381"/>
      <c r="G184" s="381"/>
      <c r="H184" s="381"/>
    </row>
    <row r="185" spans="1:8" s="386" customFormat="1">
      <c r="A185" s="224"/>
      <c r="B185" s="310"/>
      <c r="C185" s="224"/>
      <c r="D185" s="224"/>
      <c r="E185" s="224"/>
      <c r="F185" s="381"/>
      <c r="G185" s="381"/>
      <c r="H185" s="381"/>
    </row>
    <row r="186" spans="1:8" s="386" customFormat="1">
      <c r="A186" s="224"/>
      <c r="B186" s="310"/>
      <c r="C186" s="224"/>
      <c r="D186" s="224"/>
      <c r="E186" s="224"/>
      <c r="F186" s="381"/>
      <c r="G186" s="381"/>
      <c r="H186" s="381"/>
    </row>
    <row r="187" spans="1:8" s="386" customFormat="1">
      <c r="A187" s="224"/>
      <c r="B187" s="310"/>
      <c r="C187" s="224"/>
      <c r="D187" s="224"/>
      <c r="E187" s="224"/>
      <c r="F187" s="381"/>
      <c r="G187" s="381"/>
      <c r="H187" s="381"/>
    </row>
    <row r="188" spans="1:8" s="386" customFormat="1">
      <c r="A188" s="224"/>
      <c r="B188" s="310"/>
      <c r="C188" s="224"/>
      <c r="D188" s="224"/>
      <c r="E188" s="224"/>
      <c r="F188" s="381"/>
      <c r="G188" s="381"/>
      <c r="H188" s="381"/>
    </row>
    <row r="189" spans="1:8" s="386" customFormat="1">
      <c r="A189" s="224"/>
      <c r="B189" s="310"/>
      <c r="C189" s="224"/>
      <c r="D189" s="224"/>
      <c r="E189" s="224"/>
      <c r="F189" s="381"/>
      <c r="G189" s="381"/>
      <c r="H189" s="381"/>
    </row>
    <row r="190" spans="1:8" s="386" customFormat="1">
      <c r="A190" s="224"/>
      <c r="B190" s="310"/>
      <c r="C190" s="224"/>
      <c r="D190" s="224"/>
      <c r="E190" s="224"/>
      <c r="F190" s="381"/>
      <c r="G190" s="381"/>
      <c r="H190" s="381"/>
    </row>
    <row r="191" spans="1:8" s="386" customFormat="1">
      <c r="A191" s="224"/>
      <c r="B191" s="310"/>
      <c r="C191" s="224"/>
      <c r="D191" s="224"/>
      <c r="E191" s="224"/>
      <c r="F191" s="381"/>
      <c r="G191" s="381"/>
      <c r="H191" s="381"/>
    </row>
    <row r="192" spans="1:8" s="386" customFormat="1">
      <c r="A192" s="224"/>
      <c r="B192" s="310"/>
      <c r="C192" s="224"/>
      <c r="D192" s="224"/>
      <c r="E192" s="224"/>
      <c r="F192" s="381"/>
      <c r="G192" s="381"/>
      <c r="H192" s="381"/>
    </row>
    <row r="193" spans="1:8" s="386" customFormat="1">
      <c r="A193" s="224"/>
      <c r="B193" s="310"/>
      <c r="C193" s="224"/>
      <c r="D193" s="224"/>
      <c r="E193" s="224"/>
      <c r="F193" s="381"/>
      <c r="G193" s="381"/>
      <c r="H193" s="381"/>
    </row>
    <row r="194" spans="1:8" s="386" customFormat="1">
      <c r="A194" s="224"/>
      <c r="B194" s="310"/>
      <c r="C194" s="224"/>
      <c r="D194" s="224"/>
      <c r="E194" s="224"/>
      <c r="F194" s="381"/>
      <c r="G194" s="381"/>
      <c r="H194" s="381"/>
    </row>
    <row r="195" spans="1:8" s="386" customFormat="1">
      <c r="A195" s="224"/>
      <c r="B195" s="310"/>
      <c r="C195" s="224"/>
      <c r="D195" s="224"/>
      <c r="E195" s="224"/>
      <c r="F195" s="381"/>
      <c r="G195" s="381"/>
      <c r="H195" s="381"/>
    </row>
    <row r="196" spans="1:8" s="386" customFormat="1">
      <c r="A196" s="224"/>
      <c r="B196" s="310"/>
      <c r="C196" s="224"/>
      <c r="D196" s="224"/>
      <c r="E196" s="224"/>
      <c r="F196" s="381"/>
      <c r="G196" s="381"/>
      <c r="H196" s="381"/>
    </row>
    <row r="197" spans="1:8" s="386" customFormat="1">
      <c r="A197" s="224"/>
      <c r="B197" s="310"/>
      <c r="C197" s="224"/>
      <c r="D197" s="224"/>
      <c r="E197" s="224"/>
      <c r="F197" s="381"/>
      <c r="G197" s="381"/>
      <c r="H197" s="381"/>
    </row>
    <row r="198" spans="1:8" s="386" customFormat="1">
      <c r="A198" s="224"/>
      <c r="B198" s="310"/>
      <c r="C198" s="224"/>
      <c r="D198" s="224"/>
      <c r="E198" s="224"/>
      <c r="F198" s="381"/>
      <c r="G198" s="381"/>
      <c r="H198" s="381"/>
    </row>
    <row r="199" spans="1:8" s="386" customFormat="1">
      <c r="A199" s="224"/>
      <c r="B199" s="310"/>
      <c r="C199" s="224"/>
      <c r="D199" s="224"/>
      <c r="E199" s="224"/>
      <c r="F199" s="381"/>
      <c r="G199" s="381"/>
      <c r="H199" s="381"/>
    </row>
    <row r="200" spans="1:8" s="386" customFormat="1">
      <c r="A200" s="224"/>
      <c r="B200" s="310"/>
      <c r="C200" s="224"/>
      <c r="D200" s="224"/>
      <c r="E200" s="224"/>
      <c r="F200" s="381"/>
      <c r="G200" s="381"/>
      <c r="H200" s="381"/>
    </row>
    <row r="201" spans="1:8" s="386" customFormat="1">
      <c r="A201" s="224"/>
      <c r="B201" s="310"/>
      <c r="C201" s="224"/>
      <c r="D201" s="224"/>
      <c r="E201" s="224"/>
      <c r="F201" s="381"/>
      <c r="G201" s="381"/>
      <c r="H201" s="381"/>
    </row>
    <row r="202" spans="1:8" s="386" customFormat="1">
      <c r="A202" s="224"/>
      <c r="B202" s="310"/>
      <c r="C202" s="224"/>
      <c r="D202" s="224"/>
      <c r="E202" s="224"/>
      <c r="F202" s="381"/>
      <c r="G202" s="381"/>
      <c r="H202" s="381"/>
    </row>
    <row r="203" spans="1:8" s="386" customFormat="1">
      <c r="A203" s="224"/>
      <c r="B203" s="310"/>
      <c r="C203" s="224"/>
      <c r="D203" s="224"/>
      <c r="E203" s="224"/>
      <c r="F203" s="381"/>
      <c r="G203" s="381"/>
      <c r="H203" s="381"/>
    </row>
    <row r="204" spans="1:8" s="386" customFormat="1">
      <c r="A204" s="224"/>
      <c r="B204" s="310"/>
      <c r="C204" s="224"/>
      <c r="D204" s="224"/>
      <c r="E204" s="224"/>
      <c r="F204" s="381"/>
      <c r="G204" s="381"/>
      <c r="H204" s="381"/>
    </row>
    <row r="205" spans="1:8" s="386" customFormat="1">
      <c r="A205" s="224"/>
      <c r="B205" s="310"/>
      <c r="C205" s="224"/>
      <c r="D205" s="224"/>
      <c r="E205" s="224"/>
      <c r="F205" s="381"/>
      <c r="G205" s="381"/>
      <c r="H205" s="381"/>
    </row>
    <row r="206" spans="1:8" s="386" customFormat="1">
      <c r="A206" s="224"/>
      <c r="B206" s="310"/>
      <c r="C206" s="224"/>
      <c r="D206" s="224"/>
      <c r="E206" s="224"/>
      <c r="F206" s="381"/>
      <c r="G206" s="381"/>
      <c r="H206" s="381"/>
    </row>
    <row r="207" spans="1:8" s="386" customFormat="1">
      <c r="A207" s="224"/>
      <c r="B207" s="310"/>
      <c r="C207" s="224"/>
      <c r="D207" s="224"/>
      <c r="E207" s="224"/>
      <c r="F207" s="381"/>
      <c r="G207" s="381"/>
      <c r="H207" s="381"/>
    </row>
    <row r="208" spans="1:8" s="386" customFormat="1">
      <c r="A208" s="224"/>
      <c r="B208" s="310"/>
      <c r="C208" s="224"/>
      <c r="D208" s="224"/>
      <c r="E208" s="224"/>
      <c r="F208" s="381"/>
      <c r="G208" s="381"/>
      <c r="H208" s="381"/>
    </row>
    <row r="209" spans="1:8" s="386" customFormat="1">
      <c r="A209" s="224"/>
      <c r="B209" s="310"/>
      <c r="C209" s="224"/>
      <c r="D209" s="224"/>
      <c r="E209" s="224"/>
      <c r="F209" s="381"/>
      <c r="G209" s="381"/>
      <c r="H209" s="381"/>
    </row>
    <row r="210" spans="1:8" s="386" customFormat="1">
      <c r="A210" s="224"/>
      <c r="B210" s="310"/>
      <c r="C210" s="224"/>
      <c r="D210" s="224"/>
      <c r="E210" s="224"/>
      <c r="F210" s="381"/>
      <c r="G210" s="381"/>
      <c r="H210" s="381"/>
    </row>
    <row r="211" spans="1:8" s="386" customFormat="1">
      <c r="A211" s="224"/>
      <c r="B211" s="310"/>
      <c r="C211" s="224"/>
      <c r="D211" s="224"/>
      <c r="E211" s="224"/>
      <c r="F211" s="381"/>
      <c r="G211" s="381"/>
      <c r="H211" s="381"/>
    </row>
    <row r="212" spans="1:8" s="386" customFormat="1">
      <c r="A212" s="224"/>
      <c r="B212" s="310"/>
      <c r="C212" s="224"/>
      <c r="D212" s="224"/>
      <c r="E212" s="224"/>
      <c r="F212" s="381"/>
      <c r="G212" s="381"/>
      <c r="H212" s="381"/>
    </row>
    <row r="213" spans="1:8" s="386" customFormat="1">
      <c r="A213" s="224"/>
      <c r="B213" s="310"/>
      <c r="C213" s="224"/>
      <c r="D213" s="224"/>
      <c r="E213" s="224"/>
      <c r="F213" s="381"/>
      <c r="G213" s="381"/>
      <c r="H213" s="381"/>
    </row>
    <row r="214" spans="1:8" s="386" customFormat="1">
      <c r="A214" s="224"/>
      <c r="B214" s="310"/>
      <c r="C214" s="224"/>
      <c r="D214" s="224"/>
      <c r="E214" s="224"/>
      <c r="F214" s="381"/>
      <c r="G214" s="381"/>
      <c r="H214" s="381"/>
    </row>
    <row r="215" spans="1:8" s="386" customFormat="1">
      <c r="A215" s="224"/>
      <c r="B215" s="310"/>
      <c r="C215" s="224"/>
      <c r="D215" s="224"/>
      <c r="E215" s="224"/>
      <c r="F215" s="381"/>
      <c r="G215" s="381"/>
      <c r="H215" s="381"/>
    </row>
    <row r="216" spans="1:8" s="386" customFormat="1">
      <c r="A216" s="224"/>
      <c r="B216" s="310"/>
      <c r="C216" s="224"/>
      <c r="D216" s="224"/>
      <c r="E216" s="224"/>
      <c r="F216" s="381"/>
      <c r="G216" s="381"/>
      <c r="H216" s="381"/>
    </row>
    <row r="217" spans="1:8" s="386" customFormat="1">
      <c r="A217" s="224"/>
      <c r="B217" s="310"/>
      <c r="C217" s="224"/>
      <c r="D217" s="224"/>
      <c r="E217" s="224"/>
      <c r="F217" s="381"/>
      <c r="G217" s="381"/>
      <c r="H217" s="381"/>
    </row>
    <row r="218" spans="1:8" s="386" customFormat="1">
      <c r="A218" s="224"/>
      <c r="B218" s="310"/>
      <c r="C218" s="224"/>
      <c r="D218" s="224"/>
      <c r="E218" s="224"/>
      <c r="F218" s="381"/>
      <c r="G218" s="381"/>
      <c r="H218" s="381"/>
    </row>
    <row r="219" spans="1:8" s="386" customFormat="1">
      <c r="A219" s="224"/>
      <c r="B219" s="310"/>
      <c r="C219" s="224"/>
      <c r="D219" s="224"/>
      <c r="E219" s="224"/>
      <c r="F219" s="381"/>
      <c r="G219" s="381"/>
      <c r="H219" s="381"/>
    </row>
    <row r="220" spans="1:8" s="386" customFormat="1">
      <c r="A220" s="224"/>
      <c r="B220" s="310"/>
      <c r="C220" s="224"/>
      <c r="D220" s="224"/>
      <c r="E220" s="224"/>
      <c r="F220" s="381"/>
      <c r="G220" s="381"/>
      <c r="H220" s="381"/>
    </row>
    <row r="221" spans="1:8" s="386" customFormat="1">
      <c r="A221" s="224"/>
      <c r="B221" s="310"/>
      <c r="C221" s="224"/>
      <c r="D221" s="224"/>
      <c r="E221" s="224"/>
      <c r="F221" s="381"/>
      <c r="G221" s="381"/>
      <c r="H221" s="381"/>
    </row>
    <row r="222" spans="1:8" s="386" customFormat="1">
      <c r="A222" s="224"/>
      <c r="B222" s="310"/>
      <c r="C222" s="224"/>
      <c r="D222" s="224"/>
      <c r="E222" s="224"/>
      <c r="F222" s="381"/>
      <c r="G222" s="381"/>
      <c r="H222" s="381"/>
    </row>
    <row r="223" spans="1:8" s="386" customFormat="1">
      <c r="A223" s="224"/>
      <c r="B223" s="310"/>
      <c r="C223" s="224"/>
      <c r="D223" s="224"/>
      <c r="E223" s="224"/>
      <c r="F223" s="381"/>
      <c r="G223" s="381"/>
      <c r="H223" s="381"/>
    </row>
    <row r="224" spans="1:8" s="386" customFormat="1">
      <c r="A224" s="224"/>
      <c r="B224" s="310"/>
      <c r="C224" s="224"/>
      <c r="D224" s="224"/>
      <c r="E224" s="224"/>
      <c r="F224" s="381"/>
      <c r="G224" s="381"/>
      <c r="H224" s="381"/>
    </row>
    <row r="225" spans="1:8" s="386" customFormat="1">
      <c r="A225" s="224"/>
      <c r="B225" s="310"/>
      <c r="C225" s="224"/>
      <c r="D225" s="224"/>
      <c r="E225" s="224"/>
      <c r="F225" s="381"/>
      <c r="G225" s="381"/>
      <c r="H225" s="381"/>
    </row>
    <row r="226" spans="1:8" s="386" customFormat="1">
      <c r="A226" s="224"/>
      <c r="B226" s="310"/>
      <c r="C226" s="224"/>
      <c r="D226" s="224"/>
      <c r="E226" s="224"/>
      <c r="F226" s="381"/>
      <c r="G226" s="381"/>
      <c r="H226" s="381"/>
    </row>
    <row r="227" spans="1:8" s="386" customFormat="1">
      <c r="A227" s="224"/>
      <c r="B227" s="310"/>
      <c r="C227" s="224"/>
      <c r="D227" s="224"/>
      <c r="E227" s="224"/>
      <c r="F227" s="381"/>
      <c r="G227" s="381"/>
      <c r="H227" s="381"/>
    </row>
    <row r="228" spans="1:8" s="386" customFormat="1">
      <c r="A228" s="224"/>
      <c r="B228" s="310"/>
      <c r="C228" s="224"/>
      <c r="D228" s="224"/>
      <c r="E228" s="224"/>
      <c r="F228" s="381"/>
      <c r="G228" s="381"/>
      <c r="H228" s="381"/>
    </row>
    <row r="229" spans="1:8" s="386" customFormat="1">
      <c r="A229" s="224"/>
      <c r="B229" s="310"/>
      <c r="C229" s="224"/>
      <c r="D229" s="224"/>
      <c r="E229" s="224"/>
      <c r="F229" s="381"/>
      <c r="G229" s="381"/>
      <c r="H229" s="381"/>
    </row>
    <row r="230" spans="1:8" s="386" customFormat="1">
      <c r="A230" s="224"/>
      <c r="B230" s="310"/>
      <c r="C230" s="224"/>
      <c r="D230" s="224"/>
      <c r="E230" s="224"/>
      <c r="F230" s="381"/>
      <c r="G230" s="381"/>
      <c r="H230" s="381"/>
    </row>
    <row r="231" spans="1:8" s="386" customFormat="1">
      <c r="A231" s="224"/>
      <c r="B231" s="310"/>
      <c r="C231" s="224"/>
      <c r="D231" s="224"/>
      <c r="E231" s="224"/>
      <c r="F231" s="381"/>
      <c r="G231" s="381"/>
      <c r="H231" s="381"/>
    </row>
    <row r="232" spans="1:8" s="386" customFormat="1">
      <c r="A232" s="224"/>
      <c r="B232" s="310"/>
      <c r="C232" s="224"/>
      <c r="D232" s="224"/>
      <c r="E232" s="224"/>
      <c r="F232" s="381"/>
      <c r="G232" s="381"/>
      <c r="H232" s="381"/>
    </row>
    <row r="233" spans="1:8" s="386" customFormat="1">
      <c r="A233" s="224"/>
      <c r="B233" s="310"/>
      <c r="C233" s="224"/>
      <c r="D233" s="224"/>
      <c r="E233" s="224"/>
      <c r="F233" s="381"/>
      <c r="G233" s="381"/>
      <c r="H233" s="381"/>
    </row>
    <row r="234" spans="1:8" s="386" customFormat="1">
      <c r="A234" s="224"/>
      <c r="B234" s="310"/>
      <c r="C234" s="224"/>
      <c r="D234" s="224"/>
      <c r="E234" s="224"/>
      <c r="F234" s="381"/>
      <c r="G234" s="381"/>
      <c r="H234" s="381"/>
    </row>
    <row r="235" spans="1:8" s="386" customFormat="1">
      <c r="A235" s="224"/>
      <c r="B235" s="310"/>
      <c r="C235" s="224"/>
      <c r="D235" s="224"/>
      <c r="E235" s="224"/>
      <c r="F235" s="381"/>
      <c r="G235" s="381"/>
      <c r="H235" s="381"/>
    </row>
    <row r="236" spans="1:8" s="386" customFormat="1">
      <c r="A236" s="224"/>
      <c r="B236" s="310"/>
      <c r="C236" s="224"/>
      <c r="D236" s="224"/>
      <c r="E236" s="224"/>
      <c r="F236" s="381"/>
      <c r="G236" s="381"/>
      <c r="H236" s="381"/>
    </row>
    <row r="237" spans="1:8" s="386" customFormat="1">
      <c r="A237" s="224"/>
      <c r="B237" s="310"/>
      <c r="C237" s="224"/>
      <c r="D237" s="224"/>
      <c r="E237" s="224"/>
      <c r="F237" s="381"/>
      <c r="G237" s="381"/>
      <c r="H237" s="381"/>
    </row>
    <row r="238" spans="1:8" s="386" customFormat="1">
      <c r="A238" s="224"/>
      <c r="B238" s="310"/>
      <c r="C238" s="224"/>
      <c r="D238" s="224"/>
      <c r="E238" s="224"/>
      <c r="F238" s="381"/>
      <c r="G238" s="381"/>
      <c r="H238" s="381"/>
    </row>
    <row r="239" spans="1:8" s="386" customFormat="1">
      <c r="A239" s="224"/>
      <c r="B239" s="310"/>
      <c r="C239" s="224"/>
      <c r="D239" s="224"/>
      <c r="E239" s="224"/>
      <c r="F239" s="381"/>
      <c r="G239" s="381"/>
      <c r="H239" s="381"/>
    </row>
    <row r="240" spans="1:8" s="386" customFormat="1">
      <c r="A240" s="224"/>
      <c r="B240" s="310"/>
      <c r="C240" s="224"/>
      <c r="D240" s="224"/>
      <c r="E240" s="224"/>
      <c r="F240" s="381"/>
      <c r="G240" s="381"/>
      <c r="H240" s="381"/>
    </row>
    <row r="241" spans="1:8" s="386" customFormat="1">
      <c r="A241" s="224"/>
      <c r="B241" s="310"/>
      <c r="C241" s="224"/>
      <c r="D241" s="224"/>
      <c r="E241" s="224"/>
      <c r="F241" s="381"/>
      <c r="G241" s="381"/>
      <c r="H241" s="381"/>
    </row>
    <row r="242" spans="1:8" s="386" customFormat="1">
      <c r="A242" s="224"/>
      <c r="B242" s="310"/>
      <c r="C242" s="224"/>
      <c r="D242" s="224"/>
      <c r="E242" s="224"/>
      <c r="F242" s="381"/>
      <c r="G242" s="381"/>
      <c r="H242" s="381"/>
    </row>
    <row r="243" spans="1:8" s="386" customFormat="1">
      <c r="A243" s="224"/>
      <c r="B243" s="310"/>
      <c r="C243" s="224"/>
      <c r="D243" s="224"/>
      <c r="E243" s="224"/>
      <c r="F243" s="381"/>
      <c r="G243" s="381"/>
      <c r="H243" s="381"/>
    </row>
    <row r="244" spans="1:8" s="386" customFormat="1">
      <c r="A244" s="224"/>
      <c r="B244" s="310"/>
      <c r="C244" s="224"/>
      <c r="D244" s="224"/>
      <c r="E244" s="224"/>
      <c r="F244" s="381"/>
      <c r="G244" s="381"/>
      <c r="H244" s="381"/>
    </row>
    <row r="245" spans="1:8" s="386" customFormat="1">
      <c r="A245" s="224"/>
      <c r="B245" s="310"/>
      <c r="C245" s="224"/>
      <c r="D245" s="224"/>
      <c r="E245" s="224"/>
      <c r="F245" s="381"/>
      <c r="G245" s="381"/>
      <c r="H245" s="381"/>
    </row>
    <row r="246" spans="1:8" s="386" customFormat="1">
      <c r="A246" s="224"/>
      <c r="B246" s="310"/>
      <c r="C246" s="224"/>
      <c r="D246" s="224"/>
      <c r="E246" s="224"/>
      <c r="F246" s="381"/>
      <c r="G246" s="381"/>
      <c r="H246" s="381"/>
    </row>
    <row r="247" spans="1:8" s="386" customFormat="1">
      <c r="A247" s="224"/>
      <c r="B247" s="310"/>
      <c r="C247" s="224"/>
      <c r="D247" s="224"/>
      <c r="E247" s="224"/>
      <c r="F247" s="381"/>
      <c r="G247" s="381"/>
      <c r="H247" s="381"/>
    </row>
    <row r="248" spans="1:8" s="386" customFormat="1">
      <c r="A248" s="224"/>
      <c r="B248" s="310"/>
      <c r="C248" s="224"/>
      <c r="D248" s="224"/>
      <c r="E248" s="224"/>
      <c r="F248" s="381"/>
      <c r="G248" s="381"/>
      <c r="H248" s="381"/>
    </row>
    <row r="249" spans="1:8" s="386" customFormat="1">
      <c r="A249" s="224"/>
      <c r="B249" s="310"/>
      <c r="C249" s="224"/>
      <c r="D249" s="224"/>
      <c r="E249" s="224"/>
      <c r="F249" s="381"/>
      <c r="G249" s="381"/>
      <c r="H249" s="381"/>
    </row>
    <row r="250" spans="1:8" s="386" customFormat="1">
      <c r="A250" s="224"/>
      <c r="B250" s="310"/>
      <c r="C250" s="224"/>
      <c r="D250" s="224"/>
      <c r="E250" s="224"/>
      <c r="F250" s="381"/>
      <c r="G250" s="381"/>
      <c r="H250" s="381"/>
    </row>
    <row r="251" spans="1:8" s="386" customFormat="1">
      <c r="A251" s="224"/>
      <c r="B251" s="310"/>
      <c r="C251" s="224"/>
      <c r="D251" s="224"/>
      <c r="E251" s="224"/>
      <c r="F251" s="381"/>
      <c r="G251" s="381"/>
      <c r="H251" s="381"/>
    </row>
    <row r="252" spans="1:8" s="386" customFormat="1">
      <c r="A252" s="224"/>
      <c r="B252" s="310"/>
      <c r="C252" s="224"/>
      <c r="D252" s="224"/>
      <c r="E252" s="224"/>
      <c r="F252" s="381"/>
      <c r="G252" s="381"/>
      <c r="H252" s="381"/>
    </row>
    <row r="253" spans="1:8" s="386" customFormat="1">
      <c r="A253" s="224"/>
      <c r="B253" s="310"/>
      <c r="C253" s="224"/>
      <c r="D253" s="224"/>
      <c r="E253" s="224"/>
      <c r="F253" s="381"/>
      <c r="G253" s="381"/>
      <c r="H253" s="381"/>
    </row>
    <row r="254" spans="1:8" s="386" customFormat="1">
      <c r="A254" s="224"/>
      <c r="B254" s="310"/>
      <c r="C254" s="224"/>
      <c r="D254" s="224"/>
      <c r="E254" s="224"/>
      <c r="F254" s="381"/>
      <c r="G254" s="381"/>
      <c r="H254" s="381"/>
    </row>
    <row r="255" spans="1:8" s="386" customFormat="1">
      <c r="A255" s="224"/>
      <c r="B255" s="310"/>
      <c r="C255" s="224"/>
      <c r="D255" s="224"/>
      <c r="E255" s="224"/>
      <c r="F255" s="381"/>
      <c r="G255" s="381"/>
      <c r="H255" s="381"/>
    </row>
    <row r="256" spans="1:8" s="386" customFormat="1">
      <c r="A256" s="224"/>
      <c r="B256" s="310"/>
      <c r="C256" s="224"/>
      <c r="D256" s="224"/>
      <c r="E256" s="224"/>
      <c r="F256" s="381"/>
      <c r="G256" s="381"/>
      <c r="H256" s="381"/>
    </row>
    <row r="257" spans="1:8" s="386" customFormat="1">
      <c r="A257" s="224"/>
      <c r="B257" s="310"/>
      <c r="C257" s="224"/>
      <c r="D257" s="224"/>
      <c r="E257" s="224"/>
      <c r="F257" s="381"/>
      <c r="G257" s="381"/>
      <c r="H257" s="381"/>
    </row>
    <row r="258" spans="1:8" s="386" customFormat="1">
      <c r="A258" s="224"/>
      <c r="B258" s="310"/>
      <c r="C258" s="224"/>
      <c r="D258" s="224"/>
      <c r="E258" s="224"/>
      <c r="F258" s="381"/>
      <c r="G258" s="381"/>
      <c r="H258" s="381"/>
    </row>
    <row r="259" spans="1:8" s="386" customFormat="1">
      <c r="A259" s="224"/>
      <c r="B259" s="310"/>
      <c r="C259" s="224"/>
      <c r="D259" s="224"/>
      <c r="E259" s="224"/>
      <c r="F259" s="381"/>
      <c r="G259" s="381"/>
      <c r="H259" s="381"/>
    </row>
    <row r="260" spans="1:8" s="386" customFormat="1">
      <c r="A260" s="224"/>
      <c r="B260" s="310"/>
      <c r="C260" s="224"/>
      <c r="D260" s="224"/>
      <c r="E260" s="224"/>
      <c r="F260" s="381"/>
      <c r="G260" s="381"/>
      <c r="H260" s="381"/>
    </row>
    <row r="261" spans="1:8" s="386" customFormat="1">
      <c r="A261" s="224"/>
      <c r="B261" s="310"/>
      <c r="C261" s="224"/>
      <c r="D261" s="224"/>
      <c r="E261" s="224"/>
      <c r="F261" s="381"/>
      <c r="G261" s="381"/>
      <c r="H261" s="381"/>
    </row>
    <row r="262" spans="1:8" s="386" customFormat="1">
      <c r="A262" s="224"/>
      <c r="B262" s="310"/>
      <c r="C262" s="224"/>
      <c r="D262" s="224"/>
      <c r="E262" s="224"/>
      <c r="F262" s="381"/>
      <c r="G262" s="381"/>
      <c r="H262" s="381"/>
    </row>
    <row r="263" spans="1:8" s="386" customFormat="1">
      <c r="A263" s="224"/>
      <c r="B263" s="310"/>
      <c r="C263" s="224"/>
      <c r="D263" s="224"/>
      <c r="E263" s="224"/>
      <c r="F263" s="381"/>
      <c r="G263" s="381"/>
      <c r="H263" s="381"/>
    </row>
    <row r="264" spans="1:8" s="386" customFormat="1">
      <c r="A264" s="224"/>
      <c r="B264" s="310"/>
      <c r="C264" s="224"/>
      <c r="D264" s="224"/>
      <c r="E264" s="224"/>
      <c r="F264" s="381"/>
      <c r="G264" s="381"/>
      <c r="H264" s="381"/>
    </row>
    <row r="265" spans="1:8" s="386" customFormat="1">
      <c r="A265" s="224"/>
      <c r="B265" s="310"/>
      <c r="C265" s="224"/>
      <c r="D265" s="224"/>
      <c r="E265" s="224"/>
      <c r="F265" s="381"/>
      <c r="G265" s="381"/>
      <c r="H265" s="381"/>
    </row>
    <row r="266" spans="1:8" s="386" customFormat="1">
      <c r="A266" s="224"/>
      <c r="B266" s="310"/>
      <c r="C266" s="224"/>
      <c r="D266" s="224"/>
      <c r="E266" s="224"/>
      <c r="F266" s="381"/>
      <c r="G266" s="381"/>
      <c r="H266" s="381"/>
    </row>
    <row r="267" spans="1:8" s="386" customFormat="1">
      <c r="A267" s="224"/>
      <c r="B267" s="310"/>
      <c r="C267" s="224"/>
      <c r="D267" s="224"/>
      <c r="E267" s="224"/>
      <c r="F267" s="381"/>
      <c r="G267" s="381"/>
      <c r="H267" s="381"/>
    </row>
    <row r="268" spans="1:8" s="386" customFormat="1">
      <c r="A268" s="224"/>
      <c r="B268" s="310"/>
      <c r="C268" s="224"/>
      <c r="D268" s="224"/>
      <c r="E268" s="224"/>
      <c r="F268" s="381"/>
      <c r="G268" s="381"/>
      <c r="H268" s="381"/>
    </row>
    <row r="269" spans="1:8" s="386" customFormat="1">
      <c r="A269" s="224"/>
      <c r="B269" s="310"/>
      <c r="C269" s="224"/>
      <c r="D269" s="224"/>
      <c r="E269" s="224"/>
      <c r="F269" s="381"/>
      <c r="G269" s="381"/>
      <c r="H269" s="381"/>
    </row>
    <row r="270" spans="1:8" s="386" customFormat="1">
      <c r="A270" s="224"/>
      <c r="B270" s="310"/>
      <c r="C270" s="224"/>
      <c r="D270" s="224"/>
      <c r="E270" s="224"/>
      <c r="F270" s="381"/>
      <c r="G270" s="381"/>
      <c r="H270" s="381"/>
    </row>
    <row r="271" spans="1:8" s="386" customFormat="1">
      <c r="A271" s="224"/>
      <c r="B271" s="310"/>
      <c r="C271" s="224"/>
      <c r="D271" s="224"/>
      <c r="E271" s="224"/>
      <c r="F271" s="381"/>
      <c r="G271" s="381"/>
      <c r="H271" s="381"/>
    </row>
    <row r="272" spans="1:8" s="386" customFormat="1">
      <c r="A272" s="224"/>
      <c r="B272" s="310"/>
      <c r="C272" s="224"/>
      <c r="D272" s="224"/>
      <c r="E272" s="224"/>
      <c r="F272" s="381"/>
      <c r="G272" s="381"/>
      <c r="H272" s="381"/>
    </row>
    <row r="273" spans="1:8" s="386" customFormat="1">
      <c r="A273" s="224"/>
      <c r="B273" s="310"/>
      <c r="C273" s="224"/>
      <c r="D273" s="224"/>
      <c r="E273" s="224"/>
      <c r="F273" s="381"/>
      <c r="G273" s="381"/>
      <c r="H273" s="381"/>
    </row>
    <row r="274" spans="1:8" s="386" customFormat="1">
      <c r="A274" s="224"/>
      <c r="B274" s="310"/>
      <c r="C274" s="224"/>
      <c r="D274" s="224"/>
      <c r="E274" s="224"/>
      <c r="F274" s="381"/>
      <c r="G274" s="381"/>
      <c r="H274" s="381"/>
    </row>
    <row r="275" spans="1:8" s="386" customFormat="1">
      <c r="A275" s="224"/>
      <c r="B275" s="310"/>
      <c r="C275" s="224"/>
      <c r="D275" s="224"/>
      <c r="E275" s="224"/>
      <c r="F275" s="381"/>
      <c r="G275" s="381"/>
      <c r="H275" s="381"/>
    </row>
    <row r="276" spans="1:8" s="386" customFormat="1">
      <c r="A276" s="224"/>
      <c r="B276" s="310"/>
      <c r="C276" s="224"/>
      <c r="D276" s="224"/>
      <c r="E276" s="224"/>
      <c r="F276" s="381"/>
      <c r="G276" s="381"/>
      <c r="H276" s="381"/>
    </row>
    <row r="277" spans="1:8" s="386" customFormat="1">
      <c r="A277" s="224"/>
      <c r="B277" s="310"/>
      <c r="C277" s="224"/>
      <c r="D277" s="224"/>
      <c r="E277" s="224"/>
      <c r="F277" s="381"/>
      <c r="G277" s="381"/>
      <c r="H277" s="381"/>
    </row>
    <row r="278" spans="1:8" s="386" customFormat="1">
      <c r="A278" s="224"/>
      <c r="B278" s="310"/>
      <c r="C278" s="224"/>
      <c r="D278" s="224"/>
      <c r="E278" s="224"/>
      <c r="F278" s="381"/>
      <c r="G278" s="381"/>
      <c r="H278" s="381"/>
    </row>
    <row r="279" spans="1:8" s="386" customFormat="1">
      <c r="A279" s="224"/>
      <c r="B279" s="310"/>
      <c r="C279" s="224"/>
      <c r="D279" s="224"/>
      <c r="E279" s="224"/>
      <c r="F279" s="381"/>
      <c r="G279" s="381"/>
      <c r="H279" s="381"/>
    </row>
    <row r="280" spans="1:8" s="386" customFormat="1">
      <c r="A280" s="224"/>
      <c r="B280" s="310"/>
      <c r="C280" s="224"/>
      <c r="D280" s="224"/>
      <c r="E280" s="224"/>
      <c r="F280" s="381"/>
      <c r="G280" s="381"/>
      <c r="H280" s="381"/>
    </row>
    <row r="281" spans="1:8" s="386" customFormat="1">
      <c r="A281" s="224"/>
      <c r="B281" s="310"/>
      <c r="C281" s="224"/>
      <c r="D281" s="224"/>
      <c r="E281" s="224"/>
      <c r="F281" s="381"/>
      <c r="G281" s="381"/>
      <c r="H281" s="381"/>
    </row>
    <row r="282" spans="1:8" s="386" customFormat="1">
      <c r="A282" s="224"/>
      <c r="B282" s="310"/>
      <c r="C282" s="224"/>
      <c r="D282" s="224"/>
      <c r="E282" s="224"/>
      <c r="F282" s="381"/>
      <c r="G282" s="381"/>
      <c r="H282" s="381"/>
    </row>
    <row r="283" spans="1:8" s="386" customFormat="1">
      <c r="A283" s="224"/>
      <c r="B283" s="310"/>
      <c r="C283" s="224"/>
      <c r="D283" s="224"/>
      <c r="E283" s="224"/>
      <c r="F283" s="381"/>
      <c r="G283" s="381"/>
      <c r="H283" s="381"/>
    </row>
    <row r="284" spans="1:8" s="386" customFormat="1">
      <c r="A284" s="224"/>
      <c r="B284" s="310"/>
      <c r="C284" s="224"/>
      <c r="D284" s="224"/>
      <c r="E284" s="224"/>
      <c r="F284" s="381"/>
      <c r="G284" s="381"/>
      <c r="H284" s="381"/>
    </row>
    <row r="285" spans="1:8" s="386" customFormat="1">
      <c r="A285" s="224"/>
      <c r="B285" s="310"/>
      <c r="C285" s="224"/>
      <c r="D285" s="224"/>
      <c r="E285" s="224"/>
      <c r="F285" s="381"/>
      <c r="G285" s="381"/>
      <c r="H285" s="381"/>
    </row>
    <row r="286" spans="1:8" s="386" customFormat="1">
      <c r="A286" s="224"/>
      <c r="B286" s="310"/>
      <c r="C286" s="224"/>
      <c r="D286" s="224"/>
      <c r="E286" s="224"/>
      <c r="F286" s="381"/>
      <c r="G286" s="381"/>
      <c r="H286" s="381"/>
    </row>
    <row r="287" spans="1:8" s="386" customFormat="1">
      <c r="A287" s="224"/>
      <c r="B287" s="310"/>
      <c r="C287" s="224"/>
      <c r="D287" s="224"/>
      <c r="E287" s="224"/>
      <c r="F287" s="381"/>
      <c r="G287" s="381"/>
      <c r="H287" s="381"/>
    </row>
    <row r="288" spans="1:8" s="386" customFormat="1">
      <c r="A288" s="224"/>
      <c r="B288" s="310"/>
      <c r="C288" s="224"/>
      <c r="D288" s="224"/>
      <c r="E288" s="224"/>
      <c r="F288" s="381"/>
      <c r="G288" s="381"/>
      <c r="H288" s="381"/>
    </row>
    <row r="289" spans="1:8" s="386" customFormat="1">
      <c r="A289" s="224"/>
      <c r="B289" s="310"/>
      <c r="C289" s="224"/>
      <c r="D289" s="224"/>
      <c r="E289" s="224"/>
      <c r="F289" s="381"/>
      <c r="G289" s="381"/>
      <c r="H289" s="381"/>
    </row>
    <row r="290" spans="1:8" s="386" customFormat="1">
      <c r="A290" s="224"/>
      <c r="B290" s="310"/>
      <c r="C290" s="224"/>
      <c r="D290" s="224"/>
      <c r="E290" s="224"/>
      <c r="F290" s="381"/>
      <c r="G290" s="381"/>
      <c r="H290" s="381"/>
    </row>
    <row r="291" spans="1:8" s="386" customFormat="1">
      <c r="A291" s="224"/>
      <c r="B291" s="310"/>
      <c r="C291" s="224"/>
      <c r="D291" s="224"/>
      <c r="E291" s="224"/>
      <c r="F291" s="381"/>
      <c r="G291" s="381"/>
      <c r="H291" s="381"/>
    </row>
    <row r="292" spans="1:8" s="386" customFormat="1">
      <c r="A292" s="224"/>
      <c r="B292" s="310"/>
      <c r="C292" s="224"/>
      <c r="D292" s="224"/>
      <c r="E292" s="224"/>
      <c r="F292" s="381"/>
      <c r="G292" s="381"/>
      <c r="H292" s="381"/>
    </row>
    <row r="293" spans="1:8" s="386" customFormat="1">
      <c r="A293" s="224"/>
      <c r="B293" s="310"/>
      <c r="C293" s="224"/>
      <c r="D293" s="224"/>
      <c r="E293" s="224"/>
      <c r="F293" s="381"/>
      <c r="G293" s="381"/>
      <c r="H293" s="381"/>
    </row>
    <row r="294" spans="1:8" s="386" customFormat="1">
      <c r="A294" s="224"/>
      <c r="B294" s="310"/>
      <c r="C294" s="224"/>
      <c r="D294" s="224"/>
      <c r="E294" s="224"/>
      <c r="F294" s="381"/>
      <c r="G294" s="381"/>
      <c r="H294" s="381"/>
    </row>
    <row r="295" spans="1:8" s="386" customFormat="1">
      <c r="A295" s="224"/>
      <c r="B295" s="310"/>
      <c r="C295" s="224"/>
      <c r="D295" s="224"/>
      <c r="E295" s="224"/>
      <c r="F295" s="381"/>
      <c r="G295" s="381"/>
      <c r="H295" s="381"/>
    </row>
    <row r="296" spans="1:8" s="386" customFormat="1">
      <c r="A296" s="224"/>
      <c r="B296" s="310"/>
      <c r="C296" s="224"/>
      <c r="D296" s="224"/>
      <c r="E296" s="224"/>
      <c r="F296" s="381"/>
      <c r="G296" s="381"/>
      <c r="H296" s="381"/>
    </row>
    <row r="297" spans="1:8" s="386" customFormat="1">
      <c r="A297" s="224"/>
      <c r="B297" s="310"/>
      <c r="C297" s="224"/>
      <c r="D297" s="224"/>
      <c r="E297" s="224"/>
      <c r="F297" s="381"/>
      <c r="G297" s="381"/>
      <c r="H297" s="381"/>
    </row>
    <row r="298" spans="1:8" s="386" customFormat="1">
      <c r="A298" s="224"/>
      <c r="B298" s="310"/>
      <c r="C298" s="224"/>
      <c r="D298" s="224"/>
      <c r="E298" s="224"/>
      <c r="F298" s="381"/>
      <c r="G298" s="381"/>
      <c r="H298" s="381"/>
    </row>
    <row r="299" spans="1:8" s="386" customFormat="1">
      <c r="A299" s="224"/>
      <c r="B299" s="310"/>
      <c r="C299" s="224"/>
      <c r="D299" s="224"/>
      <c r="E299" s="224"/>
      <c r="F299" s="381"/>
      <c r="G299" s="381"/>
      <c r="H299" s="381"/>
    </row>
    <row r="300" spans="1:8" s="386" customFormat="1">
      <c r="A300" s="224"/>
      <c r="B300" s="310"/>
      <c r="C300" s="224"/>
      <c r="D300" s="224"/>
      <c r="E300" s="224"/>
      <c r="F300" s="381"/>
      <c r="G300" s="381"/>
      <c r="H300" s="381"/>
    </row>
    <row r="301" spans="1:8" s="386" customFormat="1">
      <c r="A301" s="224"/>
      <c r="B301" s="310"/>
      <c r="C301" s="224"/>
      <c r="D301" s="224"/>
      <c r="E301" s="224"/>
      <c r="F301" s="381"/>
      <c r="G301" s="381"/>
      <c r="H301" s="381"/>
    </row>
    <row r="302" spans="1:8" s="386" customFormat="1">
      <c r="A302" s="224"/>
      <c r="B302" s="310"/>
      <c r="C302" s="224"/>
      <c r="D302" s="224"/>
      <c r="E302" s="224"/>
      <c r="F302" s="381"/>
      <c r="G302" s="381"/>
      <c r="H302" s="381"/>
    </row>
    <row r="303" spans="1:8" s="386" customFormat="1">
      <c r="A303" s="224"/>
      <c r="B303" s="310"/>
      <c r="C303" s="224"/>
      <c r="D303" s="224"/>
      <c r="E303" s="224"/>
      <c r="F303" s="381"/>
      <c r="G303" s="381"/>
      <c r="H303" s="381"/>
    </row>
    <row r="304" spans="1:8" s="386" customFormat="1">
      <c r="A304" s="224"/>
      <c r="B304" s="310"/>
      <c r="C304" s="224"/>
      <c r="D304" s="224"/>
      <c r="E304" s="224"/>
      <c r="F304" s="381"/>
      <c r="G304" s="381"/>
      <c r="H304" s="381"/>
    </row>
    <row r="305" spans="1:8" s="386" customFormat="1">
      <c r="A305" s="224"/>
      <c r="B305" s="310"/>
      <c r="C305" s="224"/>
      <c r="D305" s="224"/>
      <c r="E305" s="224"/>
      <c r="F305" s="381"/>
      <c r="G305" s="381"/>
      <c r="H305" s="381"/>
    </row>
    <row r="306" spans="1:8" s="386" customFormat="1">
      <c r="A306" s="224"/>
      <c r="B306" s="310"/>
      <c r="C306" s="224"/>
      <c r="D306" s="224"/>
      <c r="E306" s="224"/>
      <c r="F306" s="381"/>
      <c r="G306" s="381"/>
      <c r="H306" s="381"/>
    </row>
    <row r="307" spans="1:8" s="386" customFormat="1">
      <c r="A307" s="224"/>
      <c r="B307" s="310"/>
      <c r="C307" s="224"/>
      <c r="D307" s="224"/>
      <c r="E307" s="224"/>
      <c r="F307" s="381"/>
      <c r="G307" s="381"/>
      <c r="H307" s="381"/>
    </row>
    <row r="308" spans="1:8" s="386" customFormat="1">
      <c r="A308" s="224"/>
      <c r="B308" s="310"/>
      <c r="C308" s="224"/>
      <c r="D308" s="224"/>
      <c r="E308" s="224"/>
      <c r="F308" s="381"/>
      <c r="G308" s="381"/>
      <c r="H308" s="381"/>
    </row>
    <row r="309" spans="1:8" s="386" customFormat="1">
      <c r="A309" s="224"/>
      <c r="B309" s="310"/>
      <c r="C309" s="224"/>
      <c r="D309" s="224"/>
      <c r="E309" s="224"/>
      <c r="F309" s="381"/>
      <c r="G309" s="381"/>
      <c r="H309" s="381"/>
    </row>
    <row r="310" spans="1:8" s="386" customFormat="1">
      <c r="A310" s="224"/>
      <c r="B310" s="310"/>
      <c r="C310" s="224"/>
      <c r="D310" s="224"/>
      <c r="E310" s="224"/>
      <c r="F310" s="381"/>
      <c r="G310" s="381"/>
      <c r="H310" s="381"/>
    </row>
    <row r="311" spans="1:8" s="386" customFormat="1">
      <c r="A311" s="224"/>
      <c r="B311" s="310"/>
      <c r="C311" s="224"/>
      <c r="D311" s="224"/>
      <c r="E311" s="224"/>
      <c r="F311" s="381"/>
      <c r="G311" s="381"/>
      <c r="H311" s="381"/>
    </row>
    <row r="312" spans="1:8" s="386" customFormat="1">
      <c r="A312" s="224"/>
      <c r="B312" s="310"/>
      <c r="C312" s="224"/>
      <c r="D312" s="224"/>
      <c r="E312" s="224"/>
      <c r="F312" s="381"/>
      <c r="G312" s="381"/>
      <c r="H312" s="381"/>
    </row>
    <row r="313" spans="1:8" s="386" customFormat="1">
      <c r="A313" s="224"/>
      <c r="B313" s="310"/>
      <c r="C313" s="224"/>
      <c r="D313" s="224"/>
      <c r="E313" s="224"/>
      <c r="F313" s="381"/>
      <c r="G313" s="381"/>
      <c r="H313" s="381"/>
    </row>
    <row r="314" spans="1:8" s="386" customFormat="1">
      <c r="A314" s="224"/>
      <c r="B314" s="310"/>
      <c r="C314" s="224"/>
      <c r="D314" s="224"/>
      <c r="E314" s="224"/>
      <c r="F314" s="381"/>
      <c r="G314" s="381"/>
      <c r="H314" s="381"/>
    </row>
    <row r="315" spans="1:8" s="386" customFormat="1">
      <c r="A315" s="224"/>
      <c r="B315" s="310"/>
      <c r="C315" s="224"/>
      <c r="D315" s="224"/>
      <c r="E315" s="224"/>
      <c r="F315" s="381"/>
      <c r="G315" s="381"/>
      <c r="H315" s="381"/>
    </row>
    <row r="316" spans="1:8" s="386" customFormat="1">
      <c r="A316" s="224"/>
      <c r="B316" s="310"/>
      <c r="C316" s="224"/>
      <c r="D316" s="224"/>
      <c r="E316" s="224"/>
      <c r="F316" s="381"/>
      <c r="G316" s="381"/>
      <c r="H316" s="381"/>
    </row>
    <row r="317" spans="1:8" s="386" customFormat="1">
      <c r="A317" s="224"/>
      <c r="B317" s="310"/>
      <c r="C317" s="224"/>
      <c r="D317" s="224"/>
      <c r="E317" s="224"/>
      <c r="F317" s="381"/>
      <c r="G317" s="381"/>
      <c r="H317" s="381"/>
    </row>
    <row r="318" spans="1:8" s="386" customFormat="1">
      <c r="A318" s="224"/>
      <c r="B318" s="310"/>
      <c r="C318" s="224"/>
      <c r="D318" s="224"/>
      <c r="E318" s="224"/>
      <c r="F318" s="381"/>
      <c r="G318" s="381"/>
      <c r="H318" s="381"/>
    </row>
    <row r="319" spans="1:8" s="386" customFormat="1">
      <c r="A319" s="224"/>
      <c r="B319" s="310"/>
      <c r="C319" s="224"/>
      <c r="D319" s="224"/>
      <c r="E319" s="224"/>
      <c r="F319" s="381"/>
      <c r="G319" s="381"/>
      <c r="H319" s="381"/>
    </row>
    <row r="320" spans="1:8" s="386" customFormat="1">
      <c r="A320" s="224"/>
      <c r="B320" s="310"/>
      <c r="C320" s="224"/>
      <c r="D320" s="224"/>
      <c r="E320" s="224"/>
      <c r="F320" s="381"/>
      <c r="G320" s="381"/>
      <c r="H320" s="381"/>
    </row>
    <row r="321" spans="1:8" s="386" customFormat="1">
      <c r="A321" s="224"/>
      <c r="B321" s="310"/>
      <c r="C321" s="224"/>
      <c r="D321" s="224"/>
      <c r="E321" s="224"/>
      <c r="F321" s="381"/>
      <c r="G321" s="381"/>
      <c r="H321" s="381"/>
    </row>
    <row r="322" spans="1:8" s="386" customFormat="1">
      <c r="A322" s="224"/>
      <c r="B322" s="310"/>
      <c r="C322" s="224"/>
      <c r="D322" s="224"/>
      <c r="E322" s="224"/>
      <c r="F322" s="381"/>
      <c r="G322" s="381"/>
      <c r="H322" s="381"/>
    </row>
    <row r="323" spans="1:8" s="386" customFormat="1">
      <c r="A323" s="224"/>
      <c r="B323" s="310"/>
      <c r="C323" s="224"/>
      <c r="D323" s="224"/>
      <c r="E323" s="224"/>
      <c r="F323" s="381"/>
      <c r="G323" s="381"/>
      <c r="H323" s="381"/>
    </row>
    <row r="324" spans="1:8" s="386" customFormat="1">
      <c r="A324" s="224"/>
      <c r="B324" s="310"/>
      <c r="C324" s="224"/>
      <c r="D324" s="224"/>
      <c r="E324" s="224"/>
      <c r="F324" s="381"/>
      <c r="G324" s="381"/>
      <c r="H324" s="381"/>
    </row>
    <row r="325" spans="1:8" s="386" customFormat="1">
      <c r="A325" s="224"/>
      <c r="B325" s="310"/>
      <c r="C325" s="224"/>
      <c r="D325" s="224"/>
      <c r="E325" s="224"/>
      <c r="F325" s="381"/>
      <c r="G325" s="381"/>
      <c r="H325" s="381"/>
    </row>
    <row r="326" spans="1:8" s="386" customFormat="1">
      <c r="A326" s="224"/>
      <c r="B326" s="310"/>
      <c r="C326" s="224"/>
      <c r="D326" s="224"/>
      <c r="E326" s="224"/>
      <c r="F326" s="381"/>
      <c r="G326" s="381"/>
      <c r="H326" s="381"/>
    </row>
    <row r="327" spans="1:8" s="386" customFormat="1">
      <c r="A327" s="224"/>
      <c r="B327" s="310"/>
      <c r="C327" s="224"/>
      <c r="D327" s="224"/>
      <c r="E327" s="224"/>
      <c r="F327" s="381"/>
      <c r="G327" s="381"/>
      <c r="H327" s="381"/>
    </row>
    <row r="328" spans="1:8" s="386" customFormat="1">
      <c r="A328" s="224"/>
      <c r="B328" s="310"/>
      <c r="C328" s="224"/>
      <c r="D328" s="224"/>
      <c r="E328" s="224"/>
      <c r="F328" s="381"/>
      <c r="G328" s="381"/>
      <c r="H328" s="381"/>
    </row>
    <row r="329" spans="1:8" s="386" customFormat="1">
      <c r="A329" s="224"/>
      <c r="B329" s="310"/>
      <c r="C329" s="224"/>
      <c r="D329" s="224"/>
      <c r="E329" s="224"/>
      <c r="F329" s="381"/>
      <c r="G329" s="381"/>
      <c r="H329" s="381"/>
    </row>
    <row r="330" spans="1:8" s="386" customFormat="1">
      <c r="A330" s="224"/>
      <c r="B330" s="310"/>
      <c r="C330" s="224"/>
      <c r="D330" s="224"/>
      <c r="E330" s="224"/>
      <c r="F330" s="381"/>
      <c r="G330" s="381"/>
      <c r="H330" s="381"/>
    </row>
    <row r="331" spans="1:8" s="386" customFormat="1">
      <c r="A331" s="224"/>
      <c r="B331" s="310"/>
      <c r="C331" s="224"/>
      <c r="D331" s="224"/>
      <c r="E331" s="224"/>
      <c r="F331" s="381"/>
      <c r="G331" s="381"/>
      <c r="H331" s="381"/>
    </row>
  </sheetData>
  <mergeCells count="12">
    <mergeCell ref="A40:G40"/>
    <mergeCell ref="A35:H35"/>
    <mergeCell ref="A36:G36"/>
    <mergeCell ref="A37:H37"/>
    <mergeCell ref="A38:G38"/>
    <mergeCell ref="A39:H39"/>
    <mergeCell ref="B27:H27"/>
    <mergeCell ref="A8:A9"/>
    <mergeCell ref="B8:C8"/>
    <mergeCell ref="E8:G8"/>
    <mergeCell ref="B11:H11"/>
    <mergeCell ref="B19:H1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3"/>
  <sheetViews>
    <sheetView zoomScale="118" zoomScaleNormal="118" zoomScalePageLayoutView="118" workbookViewId="0">
      <selection activeCell="A4" sqref="A4"/>
    </sheetView>
  </sheetViews>
  <sheetFormatPr defaultColWidth="8.81640625" defaultRowHeight="8"/>
  <cols>
    <col min="1" max="1" width="12.26953125" style="121" customWidth="1"/>
    <col min="2" max="2" width="9" style="121" bestFit="1" customWidth="1"/>
    <col min="3" max="5" width="5.81640625" style="121" customWidth="1"/>
    <col min="6" max="6" width="6.1796875" style="121" customWidth="1"/>
    <col min="7" max="8" width="5.81640625" style="121" customWidth="1"/>
    <col min="9" max="9" width="6.453125" style="121" customWidth="1"/>
    <col min="10" max="10" width="9" style="121" bestFit="1" customWidth="1"/>
    <col min="11" max="11" width="6.453125" style="121" customWidth="1"/>
    <col min="12" max="12" width="6.7265625" style="121" customWidth="1"/>
    <col min="13" max="13" width="8" style="121" customWidth="1"/>
    <col min="14" max="14" width="6.81640625" style="121" bestFit="1" customWidth="1"/>
    <col min="15" max="15" width="6.453125" style="121" bestFit="1" customWidth="1"/>
    <col min="16" max="16" width="6.26953125" style="121" bestFit="1" customWidth="1"/>
    <col min="17" max="17" width="8.26953125" style="121" bestFit="1" customWidth="1"/>
    <col min="18" max="19" width="6" style="121" bestFit="1" customWidth="1"/>
    <col min="20" max="20" width="4.7265625" style="121" bestFit="1" customWidth="1"/>
    <col min="21" max="24" width="5" style="121" bestFit="1" customWidth="1"/>
    <col min="25" max="25" width="4.7265625" style="121" bestFit="1" customWidth="1"/>
    <col min="26" max="256" width="8.81640625" style="121"/>
    <col min="257" max="257" width="12.26953125" style="121" customWidth="1"/>
    <col min="258" max="258" width="9" style="121" bestFit="1" customWidth="1"/>
    <col min="259" max="261" width="5.81640625" style="121" customWidth="1"/>
    <col min="262" max="262" width="6.1796875" style="121" customWidth="1"/>
    <col min="263" max="264" width="5.81640625" style="121" customWidth="1"/>
    <col min="265" max="265" width="6.453125" style="121" customWidth="1"/>
    <col min="266" max="266" width="9" style="121" bestFit="1" customWidth="1"/>
    <col min="267" max="267" width="6.453125" style="121" customWidth="1"/>
    <col min="268" max="268" width="6.7265625" style="121" customWidth="1"/>
    <col min="269" max="269" width="8" style="121" customWidth="1"/>
    <col min="270" max="270" width="6.81640625" style="121" bestFit="1" customWidth="1"/>
    <col min="271" max="271" width="4.81640625" style="121" bestFit="1" customWidth="1"/>
    <col min="272" max="273" width="6.26953125" style="121" bestFit="1" customWidth="1"/>
    <col min="274" max="275" width="6" style="121" bestFit="1" customWidth="1"/>
    <col min="276" max="276" width="4.7265625" style="121" bestFit="1" customWidth="1"/>
    <col min="277" max="280" width="5" style="121" bestFit="1" customWidth="1"/>
    <col min="281" max="281" width="4.7265625" style="121" bestFit="1" customWidth="1"/>
    <col min="282" max="512" width="8.81640625" style="121"/>
    <col min="513" max="513" width="12.26953125" style="121" customWidth="1"/>
    <col min="514" max="514" width="9" style="121" bestFit="1" customWidth="1"/>
    <col min="515" max="517" width="5.81640625" style="121" customWidth="1"/>
    <col min="518" max="518" width="6.1796875" style="121" customWidth="1"/>
    <col min="519" max="520" width="5.81640625" style="121" customWidth="1"/>
    <col min="521" max="521" width="6.453125" style="121" customWidth="1"/>
    <col min="522" max="522" width="9" style="121" bestFit="1" customWidth="1"/>
    <col min="523" max="523" width="6.453125" style="121" customWidth="1"/>
    <col min="524" max="524" width="6.7265625" style="121" customWidth="1"/>
    <col min="525" max="525" width="8" style="121" customWidth="1"/>
    <col min="526" max="526" width="6.81640625" style="121" bestFit="1" customWidth="1"/>
    <col min="527" max="527" width="4.81640625" style="121" bestFit="1" customWidth="1"/>
    <col min="528" max="529" width="6.26953125" style="121" bestFit="1" customWidth="1"/>
    <col min="530" max="531" width="6" style="121" bestFit="1" customWidth="1"/>
    <col min="532" max="532" width="4.7265625" style="121" bestFit="1" customWidth="1"/>
    <col min="533" max="536" width="5" style="121" bestFit="1" customWidth="1"/>
    <col min="537" max="537" width="4.7265625" style="121" bestFit="1" customWidth="1"/>
    <col min="538" max="768" width="8.81640625" style="121"/>
    <col min="769" max="769" width="12.26953125" style="121" customWidth="1"/>
    <col min="770" max="770" width="9" style="121" bestFit="1" customWidth="1"/>
    <col min="771" max="773" width="5.81640625" style="121" customWidth="1"/>
    <col min="774" max="774" width="6.1796875" style="121" customWidth="1"/>
    <col min="775" max="776" width="5.81640625" style="121" customWidth="1"/>
    <col min="777" max="777" width="6.453125" style="121" customWidth="1"/>
    <col min="778" max="778" width="9" style="121" bestFit="1" customWidth="1"/>
    <col min="779" max="779" width="6.453125" style="121" customWidth="1"/>
    <col min="780" max="780" width="6.7265625" style="121" customWidth="1"/>
    <col min="781" max="781" width="8" style="121" customWidth="1"/>
    <col min="782" max="782" width="6.81640625" style="121" bestFit="1" customWidth="1"/>
    <col min="783" max="783" width="4.81640625" style="121" bestFit="1" customWidth="1"/>
    <col min="784" max="785" width="6.26953125" style="121" bestFit="1" customWidth="1"/>
    <col min="786" max="787" width="6" style="121" bestFit="1" customWidth="1"/>
    <col min="788" max="788" width="4.7265625" style="121" bestFit="1" customWidth="1"/>
    <col min="789" max="792" width="5" style="121" bestFit="1" customWidth="1"/>
    <col min="793" max="793" width="4.7265625" style="121" bestFit="1" customWidth="1"/>
    <col min="794" max="1024" width="8.81640625" style="121"/>
    <col min="1025" max="1025" width="12.26953125" style="121" customWidth="1"/>
    <col min="1026" max="1026" width="9" style="121" bestFit="1" customWidth="1"/>
    <col min="1027" max="1029" width="5.81640625" style="121" customWidth="1"/>
    <col min="1030" max="1030" width="6.1796875" style="121" customWidth="1"/>
    <col min="1031" max="1032" width="5.81640625" style="121" customWidth="1"/>
    <col min="1033" max="1033" width="6.453125" style="121" customWidth="1"/>
    <col min="1034" max="1034" width="9" style="121" bestFit="1" customWidth="1"/>
    <col min="1035" max="1035" width="6.453125" style="121" customWidth="1"/>
    <col min="1036" max="1036" width="6.7265625" style="121" customWidth="1"/>
    <col min="1037" max="1037" width="8" style="121" customWidth="1"/>
    <col min="1038" max="1038" width="6.81640625" style="121" bestFit="1" customWidth="1"/>
    <col min="1039" max="1039" width="4.81640625" style="121" bestFit="1" customWidth="1"/>
    <col min="1040" max="1041" width="6.26953125" style="121" bestFit="1" customWidth="1"/>
    <col min="1042" max="1043" width="6" style="121" bestFit="1" customWidth="1"/>
    <col min="1044" max="1044" width="4.7265625" style="121" bestFit="1" customWidth="1"/>
    <col min="1045" max="1048" width="5" style="121" bestFit="1" customWidth="1"/>
    <col min="1049" max="1049" width="4.7265625" style="121" bestFit="1" customWidth="1"/>
    <col min="1050" max="1280" width="8.81640625" style="121"/>
    <col min="1281" max="1281" width="12.26953125" style="121" customWidth="1"/>
    <col min="1282" max="1282" width="9" style="121" bestFit="1" customWidth="1"/>
    <col min="1283" max="1285" width="5.81640625" style="121" customWidth="1"/>
    <col min="1286" max="1286" width="6.1796875" style="121" customWidth="1"/>
    <col min="1287" max="1288" width="5.81640625" style="121" customWidth="1"/>
    <col min="1289" max="1289" width="6.453125" style="121" customWidth="1"/>
    <col min="1290" max="1290" width="9" style="121" bestFit="1" customWidth="1"/>
    <col min="1291" max="1291" width="6.453125" style="121" customWidth="1"/>
    <col min="1292" max="1292" width="6.7265625" style="121" customWidth="1"/>
    <col min="1293" max="1293" width="8" style="121" customWidth="1"/>
    <col min="1294" max="1294" width="6.81640625" style="121" bestFit="1" customWidth="1"/>
    <col min="1295" max="1295" width="4.81640625" style="121" bestFit="1" customWidth="1"/>
    <col min="1296" max="1297" width="6.26953125" style="121" bestFit="1" customWidth="1"/>
    <col min="1298" max="1299" width="6" style="121" bestFit="1" customWidth="1"/>
    <col min="1300" max="1300" width="4.7265625" style="121" bestFit="1" customWidth="1"/>
    <col min="1301" max="1304" width="5" style="121" bestFit="1" customWidth="1"/>
    <col min="1305" max="1305" width="4.7265625" style="121" bestFit="1" customWidth="1"/>
    <col min="1306" max="1536" width="8.81640625" style="121"/>
    <col min="1537" max="1537" width="12.26953125" style="121" customWidth="1"/>
    <col min="1538" max="1538" width="9" style="121" bestFit="1" customWidth="1"/>
    <col min="1539" max="1541" width="5.81640625" style="121" customWidth="1"/>
    <col min="1542" max="1542" width="6.1796875" style="121" customWidth="1"/>
    <col min="1543" max="1544" width="5.81640625" style="121" customWidth="1"/>
    <col min="1545" max="1545" width="6.453125" style="121" customWidth="1"/>
    <col min="1546" max="1546" width="9" style="121" bestFit="1" customWidth="1"/>
    <col min="1547" max="1547" width="6.453125" style="121" customWidth="1"/>
    <col min="1548" max="1548" width="6.7265625" style="121" customWidth="1"/>
    <col min="1549" max="1549" width="8" style="121" customWidth="1"/>
    <col min="1550" max="1550" width="6.81640625" style="121" bestFit="1" customWidth="1"/>
    <col min="1551" max="1551" width="4.81640625" style="121" bestFit="1" customWidth="1"/>
    <col min="1552" max="1553" width="6.26953125" style="121" bestFit="1" customWidth="1"/>
    <col min="1554" max="1555" width="6" style="121" bestFit="1" customWidth="1"/>
    <col min="1556" max="1556" width="4.7265625" style="121" bestFit="1" customWidth="1"/>
    <col min="1557" max="1560" width="5" style="121" bestFit="1" customWidth="1"/>
    <col min="1561" max="1561" width="4.7265625" style="121" bestFit="1" customWidth="1"/>
    <col min="1562" max="1792" width="8.81640625" style="121"/>
    <col min="1793" max="1793" width="12.26953125" style="121" customWidth="1"/>
    <col min="1794" max="1794" width="9" style="121" bestFit="1" customWidth="1"/>
    <col min="1795" max="1797" width="5.81640625" style="121" customWidth="1"/>
    <col min="1798" max="1798" width="6.1796875" style="121" customWidth="1"/>
    <col min="1799" max="1800" width="5.81640625" style="121" customWidth="1"/>
    <col min="1801" max="1801" width="6.453125" style="121" customWidth="1"/>
    <col min="1802" max="1802" width="9" style="121" bestFit="1" customWidth="1"/>
    <col min="1803" max="1803" width="6.453125" style="121" customWidth="1"/>
    <col min="1804" max="1804" width="6.7265625" style="121" customWidth="1"/>
    <col min="1805" max="1805" width="8" style="121" customWidth="1"/>
    <col min="1806" max="1806" width="6.81640625" style="121" bestFit="1" customWidth="1"/>
    <col min="1807" max="1807" width="4.81640625" style="121" bestFit="1" customWidth="1"/>
    <col min="1808" max="1809" width="6.26953125" style="121" bestFit="1" customWidth="1"/>
    <col min="1810" max="1811" width="6" style="121" bestFit="1" customWidth="1"/>
    <col min="1812" max="1812" width="4.7265625" style="121" bestFit="1" customWidth="1"/>
    <col min="1813" max="1816" width="5" style="121" bestFit="1" customWidth="1"/>
    <col min="1817" max="1817" width="4.7265625" style="121" bestFit="1" customWidth="1"/>
    <col min="1818" max="2048" width="8.81640625" style="121"/>
    <col min="2049" max="2049" width="12.26953125" style="121" customWidth="1"/>
    <col min="2050" max="2050" width="9" style="121" bestFit="1" customWidth="1"/>
    <col min="2051" max="2053" width="5.81640625" style="121" customWidth="1"/>
    <col min="2054" max="2054" width="6.1796875" style="121" customWidth="1"/>
    <col min="2055" max="2056" width="5.81640625" style="121" customWidth="1"/>
    <col min="2057" max="2057" width="6.453125" style="121" customWidth="1"/>
    <col min="2058" max="2058" width="9" style="121" bestFit="1" customWidth="1"/>
    <col min="2059" max="2059" width="6.453125" style="121" customWidth="1"/>
    <col min="2060" max="2060" width="6.7265625" style="121" customWidth="1"/>
    <col min="2061" max="2061" width="8" style="121" customWidth="1"/>
    <col min="2062" max="2062" width="6.81640625" style="121" bestFit="1" customWidth="1"/>
    <col min="2063" max="2063" width="4.81640625" style="121" bestFit="1" customWidth="1"/>
    <col min="2064" max="2065" width="6.26953125" style="121" bestFit="1" customWidth="1"/>
    <col min="2066" max="2067" width="6" style="121" bestFit="1" customWidth="1"/>
    <col min="2068" max="2068" width="4.7265625" style="121" bestFit="1" customWidth="1"/>
    <col min="2069" max="2072" width="5" style="121" bestFit="1" customWidth="1"/>
    <col min="2073" max="2073" width="4.7265625" style="121" bestFit="1" customWidth="1"/>
    <col min="2074" max="2304" width="8.81640625" style="121"/>
    <col min="2305" max="2305" width="12.26953125" style="121" customWidth="1"/>
    <col min="2306" max="2306" width="9" style="121" bestFit="1" customWidth="1"/>
    <col min="2307" max="2309" width="5.81640625" style="121" customWidth="1"/>
    <col min="2310" max="2310" width="6.1796875" style="121" customWidth="1"/>
    <col min="2311" max="2312" width="5.81640625" style="121" customWidth="1"/>
    <col min="2313" max="2313" width="6.453125" style="121" customWidth="1"/>
    <col min="2314" max="2314" width="9" style="121" bestFit="1" customWidth="1"/>
    <col min="2315" max="2315" width="6.453125" style="121" customWidth="1"/>
    <col min="2316" max="2316" width="6.7265625" style="121" customWidth="1"/>
    <col min="2317" max="2317" width="8" style="121" customWidth="1"/>
    <col min="2318" max="2318" width="6.81640625" style="121" bestFit="1" customWidth="1"/>
    <col min="2319" max="2319" width="4.81640625" style="121" bestFit="1" customWidth="1"/>
    <col min="2320" max="2321" width="6.26953125" style="121" bestFit="1" customWidth="1"/>
    <col min="2322" max="2323" width="6" style="121" bestFit="1" customWidth="1"/>
    <col min="2324" max="2324" width="4.7265625" style="121" bestFit="1" customWidth="1"/>
    <col min="2325" max="2328" width="5" style="121" bestFit="1" customWidth="1"/>
    <col min="2329" max="2329" width="4.7265625" style="121" bestFit="1" customWidth="1"/>
    <col min="2330" max="2560" width="8.81640625" style="121"/>
    <col min="2561" max="2561" width="12.26953125" style="121" customWidth="1"/>
    <col min="2562" max="2562" width="9" style="121" bestFit="1" customWidth="1"/>
    <col min="2563" max="2565" width="5.81640625" style="121" customWidth="1"/>
    <col min="2566" max="2566" width="6.1796875" style="121" customWidth="1"/>
    <col min="2567" max="2568" width="5.81640625" style="121" customWidth="1"/>
    <col min="2569" max="2569" width="6.453125" style="121" customWidth="1"/>
    <col min="2570" max="2570" width="9" style="121" bestFit="1" customWidth="1"/>
    <col min="2571" max="2571" width="6.453125" style="121" customWidth="1"/>
    <col min="2572" max="2572" width="6.7265625" style="121" customWidth="1"/>
    <col min="2573" max="2573" width="8" style="121" customWidth="1"/>
    <col min="2574" max="2574" width="6.81640625" style="121" bestFit="1" customWidth="1"/>
    <col min="2575" max="2575" width="4.81640625" style="121" bestFit="1" customWidth="1"/>
    <col min="2576" max="2577" width="6.26953125" style="121" bestFit="1" customWidth="1"/>
    <col min="2578" max="2579" width="6" style="121" bestFit="1" customWidth="1"/>
    <col min="2580" max="2580" width="4.7265625" style="121" bestFit="1" customWidth="1"/>
    <col min="2581" max="2584" width="5" style="121" bestFit="1" customWidth="1"/>
    <col min="2585" max="2585" width="4.7265625" style="121" bestFit="1" customWidth="1"/>
    <col min="2586" max="2816" width="8.81640625" style="121"/>
    <col min="2817" max="2817" width="12.26953125" style="121" customWidth="1"/>
    <col min="2818" max="2818" width="9" style="121" bestFit="1" customWidth="1"/>
    <col min="2819" max="2821" width="5.81640625" style="121" customWidth="1"/>
    <col min="2822" max="2822" width="6.1796875" style="121" customWidth="1"/>
    <col min="2823" max="2824" width="5.81640625" style="121" customWidth="1"/>
    <col min="2825" max="2825" width="6.453125" style="121" customWidth="1"/>
    <col min="2826" max="2826" width="9" style="121" bestFit="1" customWidth="1"/>
    <col min="2827" max="2827" width="6.453125" style="121" customWidth="1"/>
    <col min="2828" max="2828" width="6.7265625" style="121" customWidth="1"/>
    <col min="2829" max="2829" width="8" style="121" customWidth="1"/>
    <col min="2830" max="2830" width="6.81640625" style="121" bestFit="1" customWidth="1"/>
    <col min="2831" max="2831" width="4.81640625" style="121" bestFit="1" customWidth="1"/>
    <col min="2832" max="2833" width="6.26953125" style="121" bestFit="1" customWidth="1"/>
    <col min="2834" max="2835" width="6" style="121" bestFit="1" customWidth="1"/>
    <col min="2836" max="2836" width="4.7265625" style="121" bestFit="1" customWidth="1"/>
    <col min="2837" max="2840" width="5" style="121" bestFit="1" customWidth="1"/>
    <col min="2841" max="2841" width="4.7265625" style="121" bestFit="1" customWidth="1"/>
    <col min="2842" max="3072" width="8.81640625" style="121"/>
    <col min="3073" max="3073" width="12.26953125" style="121" customWidth="1"/>
    <col min="3074" max="3074" width="9" style="121" bestFit="1" customWidth="1"/>
    <col min="3075" max="3077" width="5.81640625" style="121" customWidth="1"/>
    <col min="3078" max="3078" width="6.1796875" style="121" customWidth="1"/>
    <col min="3079" max="3080" width="5.81640625" style="121" customWidth="1"/>
    <col min="3081" max="3081" width="6.453125" style="121" customWidth="1"/>
    <col min="3082" max="3082" width="9" style="121" bestFit="1" customWidth="1"/>
    <col min="3083" max="3083" width="6.453125" style="121" customWidth="1"/>
    <col min="3084" max="3084" width="6.7265625" style="121" customWidth="1"/>
    <col min="3085" max="3085" width="8" style="121" customWidth="1"/>
    <col min="3086" max="3086" width="6.81640625" style="121" bestFit="1" customWidth="1"/>
    <col min="3087" max="3087" width="4.81640625" style="121" bestFit="1" customWidth="1"/>
    <col min="3088" max="3089" width="6.26953125" style="121" bestFit="1" customWidth="1"/>
    <col min="3090" max="3091" width="6" style="121" bestFit="1" customWidth="1"/>
    <col min="3092" max="3092" width="4.7265625" style="121" bestFit="1" customWidth="1"/>
    <col min="3093" max="3096" width="5" style="121" bestFit="1" customWidth="1"/>
    <col min="3097" max="3097" width="4.7265625" style="121" bestFit="1" customWidth="1"/>
    <col min="3098" max="3328" width="8.81640625" style="121"/>
    <col min="3329" max="3329" width="12.26953125" style="121" customWidth="1"/>
    <col min="3330" max="3330" width="9" style="121" bestFit="1" customWidth="1"/>
    <col min="3331" max="3333" width="5.81640625" style="121" customWidth="1"/>
    <col min="3334" max="3334" width="6.1796875" style="121" customWidth="1"/>
    <col min="3335" max="3336" width="5.81640625" style="121" customWidth="1"/>
    <col min="3337" max="3337" width="6.453125" style="121" customWidth="1"/>
    <col min="3338" max="3338" width="9" style="121" bestFit="1" customWidth="1"/>
    <col min="3339" max="3339" width="6.453125" style="121" customWidth="1"/>
    <col min="3340" max="3340" width="6.7265625" style="121" customWidth="1"/>
    <col min="3341" max="3341" width="8" style="121" customWidth="1"/>
    <col min="3342" max="3342" width="6.81640625" style="121" bestFit="1" customWidth="1"/>
    <col min="3343" max="3343" width="4.81640625" style="121" bestFit="1" customWidth="1"/>
    <col min="3344" max="3345" width="6.26953125" style="121" bestFit="1" customWidth="1"/>
    <col min="3346" max="3347" width="6" style="121" bestFit="1" customWidth="1"/>
    <col min="3348" max="3348" width="4.7265625" style="121" bestFit="1" customWidth="1"/>
    <col min="3349" max="3352" width="5" style="121" bestFit="1" customWidth="1"/>
    <col min="3353" max="3353" width="4.7265625" style="121" bestFit="1" customWidth="1"/>
    <col min="3354" max="3584" width="8.81640625" style="121"/>
    <col min="3585" max="3585" width="12.26953125" style="121" customWidth="1"/>
    <col min="3586" max="3586" width="9" style="121" bestFit="1" customWidth="1"/>
    <col min="3587" max="3589" width="5.81640625" style="121" customWidth="1"/>
    <col min="3590" max="3590" width="6.1796875" style="121" customWidth="1"/>
    <col min="3591" max="3592" width="5.81640625" style="121" customWidth="1"/>
    <col min="3593" max="3593" width="6.453125" style="121" customWidth="1"/>
    <col min="3594" max="3594" width="9" style="121" bestFit="1" customWidth="1"/>
    <col min="3595" max="3595" width="6.453125" style="121" customWidth="1"/>
    <col min="3596" max="3596" width="6.7265625" style="121" customWidth="1"/>
    <col min="3597" max="3597" width="8" style="121" customWidth="1"/>
    <col min="3598" max="3598" width="6.81640625" style="121" bestFit="1" customWidth="1"/>
    <col min="3599" max="3599" width="4.81640625" style="121" bestFit="1" customWidth="1"/>
    <col min="3600" max="3601" width="6.26953125" style="121" bestFit="1" customWidth="1"/>
    <col min="3602" max="3603" width="6" style="121" bestFit="1" customWidth="1"/>
    <col min="3604" max="3604" width="4.7265625" style="121" bestFit="1" customWidth="1"/>
    <col min="3605" max="3608" width="5" style="121" bestFit="1" customWidth="1"/>
    <col min="3609" max="3609" width="4.7265625" style="121" bestFit="1" customWidth="1"/>
    <col min="3610" max="3840" width="8.81640625" style="121"/>
    <col min="3841" max="3841" width="12.26953125" style="121" customWidth="1"/>
    <col min="3842" max="3842" width="9" style="121" bestFit="1" customWidth="1"/>
    <col min="3843" max="3845" width="5.81640625" style="121" customWidth="1"/>
    <col min="3846" max="3846" width="6.1796875" style="121" customWidth="1"/>
    <col min="3847" max="3848" width="5.81640625" style="121" customWidth="1"/>
    <col min="3849" max="3849" width="6.453125" style="121" customWidth="1"/>
    <col min="3850" max="3850" width="9" style="121" bestFit="1" customWidth="1"/>
    <col min="3851" max="3851" width="6.453125" style="121" customWidth="1"/>
    <col min="3852" max="3852" width="6.7265625" style="121" customWidth="1"/>
    <col min="3853" max="3853" width="8" style="121" customWidth="1"/>
    <col min="3854" max="3854" width="6.81640625" style="121" bestFit="1" customWidth="1"/>
    <col min="3855" max="3855" width="4.81640625" style="121" bestFit="1" customWidth="1"/>
    <col min="3856" max="3857" width="6.26953125" style="121" bestFit="1" customWidth="1"/>
    <col min="3858" max="3859" width="6" style="121" bestFit="1" customWidth="1"/>
    <col min="3860" max="3860" width="4.7265625" style="121" bestFit="1" customWidth="1"/>
    <col min="3861" max="3864" width="5" style="121" bestFit="1" customWidth="1"/>
    <col min="3865" max="3865" width="4.7265625" style="121" bestFit="1" customWidth="1"/>
    <col min="3866" max="4096" width="8.81640625" style="121"/>
    <col min="4097" max="4097" width="12.26953125" style="121" customWidth="1"/>
    <col min="4098" max="4098" width="9" style="121" bestFit="1" customWidth="1"/>
    <col min="4099" max="4101" width="5.81640625" style="121" customWidth="1"/>
    <col min="4102" max="4102" width="6.1796875" style="121" customWidth="1"/>
    <col min="4103" max="4104" width="5.81640625" style="121" customWidth="1"/>
    <col min="4105" max="4105" width="6.453125" style="121" customWidth="1"/>
    <col min="4106" max="4106" width="9" style="121" bestFit="1" customWidth="1"/>
    <col min="4107" max="4107" width="6.453125" style="121" customWidth="1"/>
    <col min="4108" max="4108" width="6.7265625" style="121" customWidth="1"/>
    <col min="4109" max="4109" width="8" style="121" customWidth="1"/>
    <col min="4110" max="4110" width="6.81640625" style="121" bestFit="1" customWidth="1"/>
    <col min="4111" max="4111" width="4.81640625" style="121" bestFit="1" customWidth="1"/>
    <col min="4112" max="4113" width="6.26953125" style="121" bestFit="1" customWidth="1"/>
    <col min="4114" max="4115" width="6" style="121" bestFit="1" customWidth="1"/>
    <col min="4116" max="4116" width="4.7265625" style="121" bestFit="1" customWidth="1"/>
    <col min="4117" max="4120" width="5" style="121" bestFit="1" customWidth="1"/>
    <col min="4121" max="4121" width="4.7265625" style="121" bestFit="1" customWidth="1"/>
    <col min="4122" max="4352" width="8.81640625" style="121"/>
    <col min="4353" max="4353" width="12.26953125" style="121" customWidth="1"/>
    <col min="4354" max="4354" width="9" style="121" bestFit="1" customWidth="1"/>
    <col min="4355" max="4357" width="5.81640625" style="121" customWidth="1"/>
    <col min="4358" max="4358" width="6.1796875" style="121" customWidth="1"/>
    <col min="4359" max="4360" width="5.81640625" style="121" customWidth="1"/>
    <col min="4361" max="4361" width="6.453125" style="121" customWidth="1"/>
    <col min="4362" max="4362" width="9" style="121" bestFit="1" customWidth="1"/>
    <col min="4363" max="4363" width="6.453125" style="121" customWidth="1"/>
    <col min="4364" max="4364" width="6.7265625" style="121" customWidth="1"/>
    <col min="4365" max="4365" width="8" style="121" customWidth="1"/>
    <col min="4366" max="4366" width="6.81640625" style="121" bestFit="1" customWidth="1"/>
    <col min="4367" max="4367" width="4.81640625" style="121" bestFit="1" customWidth="1"/>
    <col min="4368" max="4369" width="6.26953125" style="121" bestFit="1" customWidth="1"/>
    <col min="4370" max="4371" width="6" style="121" bestFit="1" customWidth="1"/>
    <col min="4372" max="4372" width="4.7265625" style="121" bestFit="1" customWidth="1"/>
    <col min="4373" max="4376" width="5" style="121" bestFit="1" customWidth="1"/>
    <col min="4377" max="4377" width="4.7265625" style="121" bestFit="1" customWidth="1"/>
    <col min="4378" max="4608" width="8.81640625" style="121"/>
    <col min="4609" max="4609" width="12.26953125" style="121" customWidth="1"/>
    <col min="4610" max="4610" width="9" style="121" bestFit="1" customWidth="1"/>
    <col min="4611" max="4613" width="5.81640625" style="121" customWidth="1"/>
    <col min="4614" max="4614" width="6.1796875" style="121" customWidth="1"/>
    <col min="4615" max="4616" width="5.81640625" style="121" customWidth="1"/>
    <col min="4617" max="4617" width="6.453125" style="121" customWidth="1"/>
    <col min="4618" max="4618" width="9" style="121" bestFit="1" customWidth="1"/>
    <col min="4619" max="4619" width="6.453125" style="121" customWidth="1"/>
    <col min="4620" max="4620" width="6.7265625" style="121" customWidth="1"/>
    <col min="4621" max="4621" width="8" style="121" customWidth="1"/>
    <col min="4622" max="4622" width="6.81640625" style="121" bestFit="1" customWidth="1"/>
    <col min="4623" max="4623" width="4.81640625" style="121" bestFit="1" customWidth="1"/>
    <col min="4624" max="4625" width="6.26953125" style="121" bestFit="1" customWidth="1"/>
    <col min="4626" max="4627" width="6" style="121" bestFit="1" customWidth="1"/>
    <col min="4628" max="4628" width="4.7265625" style="121" bestFit="1" customWidth="1"/>
    <col min="4629" max="4632" width="5" style="121" bestFit="1" customWidth="1"/>
    <col min="4633" max="4633" width="4.7265625" style="121" bestFit="1" customWidth="1"/>
    <col min="4634" max="4864" width="8.81640625" style="121"/>
    <col min="4865" max="4865" width="12.26953125" style="121" customWidth="1"/>
    <col min="4866" max="4866" width="9" style="121" bestFit="1" customWidth="1"/>
    <col min="4867" max="4869" width="5.81640625" style="121" customWidth="1"/>
    <col min="4870" max="4870" width="6.1796875" style="121" customWidth="1"/>
    <col min="4871" max="4872" width="5.81640625" style="121" customWidth="1"/>
    <col min="4873" max="4873" width="6.453125" style="121" customWidth="1"/>
    <col min="4874" max="4874" width="9" style="121" bestFit="1" customWidth="1"/>
    <col min="4875" max="4875" width="6.453125" style="121" customWidth="1"/>
    <col min="4876" max="4876" width="6.7265625" style="121" customWidth="1"/>
    <col min="4877" max="4877" width="8" style="121" customWidth="1"/>
    <col min="4878" max="4878" width="6.81640625" style="121" bestFit="1" customWidth="1"/>
    <col min="4879" max="4879" width="4.81640625" style="121" bestFit="1" customWidth="1"/>
    <col min="4880" max="4881" width="6.26953125" style="121" bestFit="1" customWidth="1"/>
    <col min="4882" max="4883" width="6" style="121" bestFit="1" customWidth="1"/>
    <col min="4884" max="4884" width="4.7265625" style="121" bestFit="1" customWidth="1"/>
    <col min="4885" max="4888" width="5" style="121" bestFit="1" customWidth="1"/>
    <col min="4889" max="4889" width="4.7265625" style="121" bestFit="1" customWidth="1"/>
    <col min="4890" max="5120" width="8.81640625" style="121"/>
    <col min="5121" max="5121" width="12.26953125" style="121" customWidth="1"/>
    <col min="5122" max="5122" width="9" style="121" bestFit="1" customWidth="1"/>
    <col min="5123" max="5125" width="5.81640625" style="121" customWidth="1"/>
    <col min="5126" max="5126" width="6.1796875" style="121" customWidth="1"/>
    <col min="5127" max="5128" width="5.81640625" style="121" customWidth="1"/>
    <col min="5129" max="5129" width="6.453125" style="121" customWidth="1"/>
    <col min="5130" max="5130" width="9" style="121" bestFit="1" customWidth="1"/>
    <col min="5131" max="5131" width="6.453125" style="121" customWidth="1"/>
    <col min="5132" max="5132" width="6.7265625" style="121" customWidth="1"/>
    <col min="5133" max="5133" width="8" style="121" customWidth="1"/>
    <col min="5134" max="5134" width="6.81640625" style="121" bestFit="1" customWidth="1"/>
    <col min="5135" max="5135" width="4.81640625" style="121" bestFit="1" customWidth="1"/>
    <col min="5136" max="5137" width="6.26953125" style="121" bestFit="1" customWidth="1"/>
    <col min="5138" max="5139" width="6" style="121" bestFit="1" customWidth="1"/>
    <col min="5140" max="5140" width="4.7265625" style="121" bestFit="1" customWidth="1"/>
    <col min="5141" max="5144" width="5" style="121" bestFit="1" customWidth="1"/>
    <col min="5145" max="5145" width="4.7265625" style="121" bestFit="1" customWidth="1"/>
    <col min="5146" max="5376" width="8.81640625" style="121"/>
    <col min="5377" max="5377" width="12.26953125" style="121" customWidth="1"/>
    <col min="5378" max="5378" width="9" style="121" bestFit="1" customWidth="1"/>
    <col min="5379" max="5381" width="5.81640625" style="121" customWidth="1"/>
    <col min="5382" max="5382" width="6.1796875" style="121" customWidth="1"/>
    <col min="5383" max="5384" width="5.81640625" style="121" customWidth="1"/>
    <col min="5385" max="5385" width="6.453125" style="121" customWidth="1"/>
    <col min="5386" max="5386" width="9" style="121" bestFit="1" customWidth="1"/>
    <col min="5387" max="5387" width="6.453125" style="121" customWidth="1"/>
    <col min="5388" max="5388" width="6.7265625" style="121" customWidth="1"/>
    <col min="5389" max="5389" width="8" style="121" customWidth="1"/>
    <col min="5390" max="5390" width="6.81640625" style="121" bestFit="1" customWidth="1"/>
    <col min="5391" max="5391" width="4.81640625" style="121" bestFit="1" customWidth="1"/>
    <col min="5392" max="5393" width="6.26953125" style="121" bestFit="1" customWidth="1"/>
    <col min="5394" max="5395" width="6" style="121" bestFit="1" customWidth="1"/>
    <col min="5396" max="5396" width="4.7265625" style="121" bestFit="1" customWidth="1"/>
    <col min="5397" max="5400" width="5" style="121" bestFit="1" customWidth="1"/>
    <col min="5401" max="5401" width="4.7265625" style="121" bestFit="1" customWidth="1"/>
    <col min="5402" max="5632" width="8.81640625" style="121"/>
    <col min="5633" max="5633" width="12.26953125" style="121" customWidth="1"/>
    <col min="5634" max="5634" width="9" style="121" bestFit="1" customWidth="1"/>
    <col min="5635" max="5637" width="5.81640625" style="121" customWidth="1"/>
    <col min="5638" max="5638" width="6.1796875" style="121" customWidth="1"/>
    <col min="5639" max="5640" width="5.81640625" style="121" customWidth="1"/>
    <col min="5641" max="5641" width="6.453125" style="121" customWidth="1"/>
    <col min="5642" max="5642" width="9" style="121" bestFit="1" customWidth="1"/>
    <col min="5643" max="5643" width="6.453125" style="121" customWidth="1"/>
    <col min="5644" max="5644" width="6.7265625" style="121" customWidth="1"/>
    <col min="5645" max="5645" width="8" style="121" customWidth="1"/>
    <col min="5646" max="5646" width="6.81640625" style="121" bestFit="1" customWidth="1"/>
    <col min="5647" max="5647" width="4.81640625" style="121" bestFit="1" customWidth="1"/>
    <col min="5648" max="5649" width="6.26953125" style="121" bestFit="1" customWidth="1"/>
    <col min="5650" max="5651" width="6" style="121" bestFit="1" customWidth="1"/>
    <col min="5652" max="5652" width="4.7265625" style="121" bestFit="1" customWidth="1"/>
    <col min="5653" max="5656" width="5" style="121" bestFit="1" customWidth="1"/>
    <col min="5657" max="5657" width="4.7265625" style="121" bestFit="1" customWidth="1"/>
    <col min="5658" max="5888" width="8.81640625" style="121"/>
    <col min="5889" max="5889" width="12.26953125" style="121" customWidth="1"/>
    <col min="5890" max="5890" width="9" style="121" bestFit="1" customWidth="1"/>
    <col min="5891" max="5893" width="5.81640625" style="121" customWidth="1"/>
    <col min="5894" max="5894" width="6.1796875" style="121" customWidth="1"/>
    <col min="5895" max="5896" width="5.81640625" style="121" customWidth="1"/>
    <col min="5897" max="5897" width="6.453125" style="121" customWidth="1"/>
    <col min="5898" max="5898" width="9" style="121" bestFit="1" customWidth="1"/>
    <col min="5899" max="5899" width="6.453125" style="121" customWidth="1"/>
    <col min="5900" max="5900" width="6.7265625" style="121" customWidth="1"/>
    <col min="5901" max="5901" width="8" style="121" customWidth="1"/>
    <col min="5902" max="5902" width="6.81640625" style="121" bestFit="1" customWidth="1"/>
    <col min="5903" max="5903" width="4.81640625" style="121" bestFit="1" customWidth="1"/>
    <col min="5904" max="5905" width="6.26953125" style="121" bestFit="1" customWidth="1"/>
    <col min="5906" max="5907" width="6" style="121" bestFit="1" customWidth="1"/>
    <col min="5908" max="5908" width="4.7265625" style="121" bestFit="1" customWidth="1"/>
    <col min="5909" max="5912" width="5" style="121" bestFit="1" customWidth="1"/>
    <col min="5913" max="5913" width="4.7265625" style="121" bestFit="1" customWidth="1"/>
    <col min="5914" max="6144" width="8.81640625" style="121"/>
    <col min="6145" max="6145" width="12.26953125" style="121" customWidth="1"/>
    <col min="6146" max="6146" width="9" style="121" bestFit="1" customWidth="1"/>
    <col min="6147" max="6149" width="5.81640625" style="121" customWidth="1"/>
    <col min="6150" max="6150" width="6.1796875" style="121" customWidth="1"/>
    <col min="6151" max="6152" width="5.81640625" style="121" customWidth="1"/>
    <col min="6153" max="6153" width="6.453125" style="121" customWidth="1"/>
    <col min="6154" max="6154" width="9" style="121" bestFit="1" customWidth="1"/>
    <col min="6155" max="6155" width="6.453125" style="121" customWidth="1"/>
    <col min="6156" max="6156" width="6.7265625" style="121" customWidth="1"/>
    <col min="6157" max="6157" width="8" style="121" customWidth="1"/>
    <col min="6158" max="6158" width="6.81640625" style="121" bestFit="1" customWidth="1"/>
    <col min="6159" max="6159" width="4.81640625" style="121" bestFit="1" customWidth="1"/>
    <col min="6160" max="6161" width="6.26953125" style="121" bestFit="1" customWidth="1"/>
    <col min="6162" max="6163" width="6" style="121" bestFit="1" customWidth="1"/>
    <col min="6164" max="6164" width="4.7265625" style="121" bestFit="1" customWidth="1"/>
    <col min="6165" max="6168" width="5" style="121" bestFit="1" customWidth="1"/>
    <col min="6169" max="6169" width="4.7265625" style="121" bestFit="1" customWidth="1"/>
    <col min="6170" max="6400" width="8.81640625" style="121"/>
    <col min="6401" max="6401" width="12.26953125" style="121" customWidth="1"/>
    <col min="6402" max="6402" width="9" style="121" bestFit="1" customWidth="1"/>
    <col min="6403" max="6405" width="5.81640625" style="121" customWidth="1"/>
    <col min="6406" max="6406" width="6.1796875" style="121" customWidth="1"/>
    <col min="6407" max="6408" width="5.81640625" style="121" customWidth="1"/>
    <col min="6409" max="6409" width="6.453125" style="121" customWidth="1"/>
    <col min="6410" max="6410" width="9" style="121" bestFit="1" customWidth="1"/>
    <col min="6411" max="6411" width="6.453125" style="121" customWidth="1"/>
    <col min="6412" max="6412" width="6.7265625" style="121" customWidth="1"/>
    <col min="6413" max="6413" width="8" style="121" customWidth="1"/>
    <col min="6414" max="6414" width="6.81640625" style="121" bestFit="1" customWidth="1"/>
    <col min="6415" max="6415" width="4.81640625" style="121" bestFit="1" customWidth="1"/>
    <col min="6416" max="6417" width="6.26953125" style="121" bestFit="1" customWidth="1"/>
    <col min="6418" max="6419" width="6" style="121" bestFit="1" customWidth="1"/>
    <col min="6420" max="6420" width="4.7265625" style="121" bestFit="1" customWidth="1"/>
    <col min="6421" max="6424" width="5" style="121" bestFit="1" customWidth="1"/>
    <col min="6425" max="6425" width="4.7265625" style="121" bestFit="1" customWidth="1"/>
    <col min="6426" max="6656" width="8.81640625" style="121"/>
    <col min="6657" max="6657" width="12.26953125" style="121" customWidth="1"/>
    <col min="6658" max="6658" width="9" style="121" bestFit="1" customWidth="1"/>
    <col min="6659" max="6661" width="5.81640625" style="121" customWidth="1"/>
    <col min="6662" max="6662" width="6.1796875" style="121" customWidth="1"/>
    <col min="6663" max="6664" width="5.81640625" style="121" customWidth="1"/>
    <col min="6665" max="6665" width="6.453125" style="121" customWidth="1"/>
    <col min="6666" max="6666" width="9" style="121" bestFit="1" customWidth="1"/>
    <col min="6667" max="6667" width="6.453125" style="121" customWidth="1"/>
    <col min="6668" max="6668" width="6.7265625" style="121" customWidth="1"/>
    <col min="6669" max="6669" width="8" style="121" customWidth="1"/>
    <col min="6670" max="6670" width="6.81640625" style="121" bestFit="1" customWidth="1"/>
    <col min="6671" max="6671" width="4.81640625" style="121" bestFit="1" customWidth="1"/>
    <col min="6672" max="6673" width="6.26953125" style="121" bestFit="1" customWidth="1"/>
    <col min="6674" max="6675" width="6" style="121" bestFit="1" customWidth="1"/>
    <col min="6676" max="6676" width="4.7265625" style="121" bestFit="1" customWidth="1"/>
    <col min="6677" max="6680" width="5" style="121" bestFit="1" customWidth="1"/>
    <col min="6681" max="6681" width="4.7265625" style="121" bestFit="1" customWidth="1"/>
    <col min="6682" max="6912" width="8.81640625" style="121"/>
    <col min="6913" max="6913" width="12.26953125" style="121" customWidth="1"/>
    <col min="6914" max="6914" width="9" style="121" bestFit="1" customWidth="1"/>
    <col min="6915" max="6917" width="5.81640625" style="121" customWidth="1"/>
    <col min="6918" max="6918" width="6.1796875" style="121" customWidth="1"/>
    <col min="6919" max="6920" width="5.81640625" style="121" customWidth="1"/>
    <col min="6921" max="6921" width="6.453125" style="121" customWidth="1"/>
    <col min="6922" max="6922" width="9" style="121" bestFit="1" customWidth="1"/>
    <col min="6923" max="6923" width="6.453125" style="121" customWidth="1"/>
    <col min="6924" max="6924" width="6.7265625" style="121" customWidth="1"/>
    <col min="6925" max="6925" width="8" style="121" customWidth="1"/>
    <col min="6926" max="6926" width="6.81640625" style="121" bestFit="1" customWidth="1"/>
    <col min="6927" max="6927" width="4.81640625" style="121" bestFit="1" customWidth="1"/>
    <col min="6928" max="6929" width="6.26953125" style="121" bestFit="1" customWidth="1"/>
    <col min="6930" max="6931" width="6" style="121" bestFit="1" customWidth="1"/>
    <col min="6932" max="6932" width="4.7265625" style="121" bestFit="1" customWidth="1"/>
    <col min="6933" max="6936" width="5" style="121" bestFit="1" customWidth="1"/>
    <col min="6937" max="6937" width="4.7265625" style="121" bestFit="1" customWidth="1"/>
    <col min="6938" max="7168" width="8.81640625" style="121"/>
    <col min="7169" max="7169" width="12.26953125" style="121" customWidth="1"/>
    <col min="7170" max="7170" width="9" style="121" bestFit="1" customWidth="1"/>
    <col min="7171" max="7173" width="5.81640625" style="121" customWidth="1"/>
    <col min="7174" max="7174" width="6.1796875" style="121" customWidth="1"/>
    <col min="7175" max="7176" width="5.81640625" style="121" customWidth="1"/>
    <col min="7177" max="7177" width="6.453125" style="121" customWidth="1"/>
    <col min="7178" max="7178" width="9" style="121" bestFit="1" customWidth="1"/>
    <col min="7179" max="7179" width="6.453125" style="121" customWidth="1"/>
    <col min="7180" max="7180" width="6.7265625" style="121" customWidth="1"/>
    <col min="7181" max="7181" width="8" style="121" customWidth="1"/>
    <col min="7182" max="7182" width="6.81640625" style="121" bestFit="1" customWidth="1"/>
    <col min="7183" max="7183" width="4.81640625" style="121" bestFit="1" customWidth="1"/>
    <col min="7184" max="7185" width="6.26953125" style="121" bestFit="1" customWidth="1"/>
    <col min="7186" max="7187" width="6" style="121" bestFit="1" customWidth="1"/>
    <col min="7188" max="7188" width="4.7265625" style="121" bestFit="1" customWidth="1"/>
    <col min="7189" max="7192" width="5" style="121" bestFit="1" customWidth="1"/>
    <col min="7193" max="7193" width="4.7265625" style="121" bestFit="1" customWidth="1"/>
    <col min="7194" max="7424" width="8.81640625" style="121"/>
    <col min="7425" max="7425" width="12.26953125" style="121" customWidth="1"/>
    <col min="7426" max="7426" width="9" style="121" bestFit="1" customWidth="1"/>
    <col min="7427" max="7429" width="5.81640625" style="121" customWidth="1"/>
    <col min="7430" max="7430" width="6.1796875" style="121" customWidth="1"/>
    <col min="7431" max="7432" width="5.81640625" style="121" customWidth="1"/>
    <col min="7433" max="7433" width="6.453125" style="121" customWidth="1"/>
    <col min="7434" max="7434" width="9" style="121" bestFit="1" customWidth="1"/>
    <col min="7435" max="7435" width="6.453125" style="121" customWidth="1"/>
    <col min="7436" max="7436" width="6.7265625" style="121" customWidth="1"/>
    <col min="7437" max="7437" width="8" style="121" customWidth="1"/>
    <col min="7438" max="7438" width="6.81640625" style="121" bestFit="1" customWidth="1"/>
    <col min="7439" max="7439" width="4.81640625" style="121" bestFit="1" customWidth="1"/>
    <col min="7440" max="7441" width="6.26953125" style="121" bestFit="1" customWidth="1"/>
    <col min="7442" max="7443" width="6" style="121" bestFit="1" customWidth="1"/>
    <col min="7444" max="7444" width="4.7265625" style="121" bestFit="1" customWidth="1"/>
    <col min="7445" max="7448" width="5" style="121" bestFit="1" customWidth="1"/>
    <col min="7449" max="7449" width="4.7265625" style="121" bestFit="1" customWidth="1"/>
    <col min="7450" max="7680" width="8.81640625" style="121"/>
    <col min="7681" max="7681" width="12.26953125" style="121" customWidth="1"/>
    <col min="7682" max="7682" width="9" style="121" bestFit="1" customWidth="1"/>
    <col min="7683" max="7685" width="5.81640625" style="121" customWidth="1"/>
    <col min="7686" max="7686" width="6.1796875" style="121" customWidth="1"/>
    <col min="7687" max="7688" width="5.81640625" style="121" customWidth="1"/>
    <col min="7689" max="7689" width="6.453125" style="121" customWidth="1"/>
    <col min="7690" max="7690" width="9" style="121" bestFit="1" customWidth="1"/>
    <col min="7691" max="7691" width="6.453125" style="121" customWidth="1"/>
    <col min="7692" max="7692" width="6.7265625" style="121" customWidth="1"/>
    <col min="7693" max="7693" width="8" style="121" customWidth="1"/>
    <col min="7694" max="7694" width="6.81640625" style="121" bestFit="1" customWidth="1"/>
    <col min="7695" max="7695" width="4.81640625" style="121" bestFit="1" customWidth="1"/>
    <col min="7696" max="7697" width="6.26953125" style="121" bestFit="1" customWidth="1"/>
    <col min="7698" max="7699" width="6" style="121" bestFit="1" customWidth="1"/>
    <col min="7700" max="7700" width="4.7265625" style="121" bestFit="1" customWidth="1"/>
    <col min="7701" max="7704" width="5" style="121" bestFit="1" customWidth="1"/>
    <col min="7705" max="7705" width="4.7265625" style="121" bestFit="1" customWidth="1"/>
    <col min="7706" max="7936" width="8.81640625" style="121"/>
    <col min="7937" max="7937" width="12.26953125" style="121" customWidth="1"/>
    <col min="7938" max="7938" width="9" style="121" bestFit="1" customWidth="1"/>
    <col min="7939" max="7941" width="5.81640625" style="121" customWidth="1"/>
    <col min="7942" max="7942" width="6.1796875" style="121" customWidth="1"/>
    <col min="7943" max="7944" width="5.81640625" style="121" customWidth="1"/>
    <col min="7945" max="7945" width="6.453125" style="121" customWidth="1"/>
    <col min="7946" max="7946" width="9" style="121" bestFit="1" customWidth="1"/>
    <col min="7947" max="7947" width="6.453125" style="121" customWidth="1"/>
    <col min="7948" max="7948" width="6.7265625" style="121" customWidth="1"/>
    <col min="7949" max="7949" width="8" style="121" customWidth="1"/>
    <col min="7950" max="7950" width="6.81640625" style="121" bestFit="1" customWidth="1"/>
    <col min="7951" max="7951" width="4.81640625" style="121" bestFit="1" customWidth="1"/>
    <col min="7952" max="7953" width="6.26953125" style="121" bestFit="1" customWidth="1"/>
    <col min="7954" max="7955" width="6" style="121" bestFit="1" customWidth="1"/>
    <col min="7956" max="7956" width="4.7265625" style="121" bestFit="1" customWidth="1"/>
    <col min="7957" max="7960" width="5" style="121" bestFit="1" customWidth="1"/>
    <col min="7961" max="7961" width="4.7265625" style="121" bestFit="1" customWidth="1"/>
    <col min="7962" max="8192" width="8.81640625" style="121"/>
    <col min="8193" max="8193" width="12.26953125" style="121" customWidth="1"/>
    <col min="8194" max="8194" width="9" style="121" bestFit="1" customWidth="1"/>
    <col min="8195" max="8197" width="5.81640625" style="121" customWidth="1"/>
    <col min="8198" max="8198" width="6.1796875" style="121" customWidth="1"/>
    <col min="8199" max="8200" width="5.81640625" style="121" customWidth="1"/>
    <col min="8201" max="8201" width="6.453125" style="121" customWidth="1"/>
    <col min="8202" max="8202" width="9" style="121" bestFit="1" customWidth="1"/>
    <col min="8203" max="8203" width="6.453125" style="121" customWidth="1"/>
    <col min="8204" max="8204" width="6.7265625" style="121" customWidth="1"/>
    <col min="8205" max="8205" width="8" style="121" customWidth="1"/>
    <col min="8206" max="8206" width="6.81640625" style="121" bestFit="1" customWidth="1"/>
    <col min="8207" max="8207" width="4.81640625" style="121" bestFit="1" customWidth="1"/>
    <col min="8208" max="8209" width="6.26953125" style="121" bestFit="1" customWidth="1"/>
    <col min="8210" max="8211" width="6" style="121" bestFit="1" customWidth="1"/>
    <col min="8212" max="8212" width="4.7265625" style="121" bestFit="1" customWidth="1"/>
    <col min="8213" max="8216" width="5" style="121" bestFit="1" customWidth="1"/>
    <col min="8217" max="8217" width="4.7265625" style="121" bestFit="1" customWidth="1"/>
    <col min="8218" max="8448" width="8.81640625" style="121"/>
    <col min="8449" max="8449" width="12.26953125" style="121" customWidth="1"/>
    <col min="8450" max="8450" width="9" style="121" bestFit="1" customWidth="1"/>
    <col min="8451" max="8453" width="5.81640625" style="121" customWidth="1"/>
    <col min="8454" max="8454" width="6.1796875" style="121" customWidth="1"/>
    <col min="8455" max="8456" width="5.81640625" style="121" customWidth="1"/>
    <col min="8457" max="8457" width="6.453125" style="121" customWidth="1"/>
    <col min="8458" max="8458" width="9" style="121" bestFit="1" customWidth="1"/>
    <col min="8459" max="8459" width="6.453125" style="121" customWidth="1"/>
    <col min="8460" max="8460" width="6.7265625" style="121" customWidth="1"/>
    <col min="8461" max="8461" width="8" style="121" customWidth="1"/>
    <col min="8462" max="8462" width="6.81640625" style="121" bestFit="1" customWidth="1"/>
    <col min="8463" max="8463" width="4.81640625" style="121" bestFit="1" customWidth="1"/>
    <col min="8464" max="8465" width="6.26953125" style="121" bestFit="1" customWidth="1"/>
    <col min="8466" max="8467" width="6" style="121" bestFit="1" customWidth="1"/>
    <col min="8468" max="8468" width="4.7265625" style="121" bestFit="1" customWidth="1"/>
    <col min="8469" max="8472" width="5" style="121" bestFit="1" customWidth="1"/>
    <col min="8473" max="8473" width="4.7265625" style="121" bestFit="1" customWidth="1"/>
    <col min="8474" max="8704" width="8.81640625" style="121"/>
    <col min="8705" max="8705" width="12.26953125" style="121" customWidth="1"/>
    <col min="8706" max="8706" width="9" style="121" bestFit="1" customWidth="1"/>
    <col min="8707" max="8709" width="5.81640625" style="121" customWidth="1"/>
    <col min="8710" max="8710" width="6.1796875" style="121" customWidth="1"/>
    <col min="8711" max="8712" width="5.81640625" style="121" customWidth="1"/>
    <col min="8713" max="8713" width="6.453125" style="121" customWidth="1"/>
    <col min="8714" max="8714" width="9" style="121" bestFit="1" customWidth="1"/>
    <col min="8715" max="8715" width="6.453125" style="121" customWidth="1"/>
    <col min="8716" max="8716" width="6.7265625" style="121" customWidth="1"/>
    <col min="8717" max="8717" width="8" style="121" customWidth="1"/>
    <col min="8718" max="8718" width="6.81640625" style="121" bestFit="1" customWidth="1"/>
    <col min="8719" max="8719" width="4.81640625" style="121" bestFit="1" customWidth="1"/>
    <col min="8720" max="8721" width="6.26953125" style="121" bestFit="1" customWidth="1"/>
    <col min="8722" max="8723" width="6" style="121" bestFit="1" customWidth="1"/>
    <col min="8724" max="8724" width="4.7265625" style="121" bestFit="1" customWidth="1"/>
    <col min="8725" max="8728" width="5" style="121" bestFit="1" customWidth="1"/>
    <col min="8729" max="8729" width="4.7265625" style="121" bestFit="1" customWidth="1"/>
    <col min="8730" max="8960" width="8.81640625" style="121"/>
    <col min="8961" max="8961" width="12.26953125" style="121" customWidth="1"/>
    <col min="8962" max="8962" width="9" style="121" bestFit="1" customWidth="1"/>
    <col min="8963" max="8965" width="5.81640625" style="121" customWidth="1"/>
    <col min="8966" max="8966" width="6.1796875" style="121" customWidth="1"/>
    <col min="8967" max="8968" width="5.81640625" style="121" customWidth="1"/>
    <col min="8969" max="8969" width="6.453125" style="121" customWidth="1"/>
    <col min="8970" max="8970" width="9" style="121" bestFit="1" customWidth="1"/>
    <col min="8971" max="8971" width="6.453125" style="121" customWidth="1"/>
    <col min="8972" max="8972" width="6.7265625" style="121" customWidth="1"/>
    <col min="8973" max="8973" width="8" style="121" customWidth="1"/>
    <col min="8974" max="8974" width="6.81640625" style="121" bestFit="1" customWidth="1"/>
    <col min="8975" max="8975" width="4.81640625" style="121" bestFit="1" customWidth="1"/>
    <col min="8976" max="8977" width="6.26953125" style="121" bestFit="1" customWidth="1"/>
    <col min="8978" max="8979" width="6" style="121" bestFit="1" customWidth="1"/>
    <col min="8980" max="8980" width="4.7265625" style="121" bestFit="1" customWidth="1"/>
    <col min="8981" max="8984" width="5" style="121" bestFit="1" customWidth="1"/>
    <col min="8985" max="8985" width="4.7265625" style="121" bestFit="1" customWidth="1"/>
    <col min="8986" max="9216" width="8.81640625" style="121"/>
    <col min="9217" max="9217" width="12.26953125" style="121" customWidth="1"/>
    <col min="9218" max="9218" width="9" style="121" bestFit="1" customWidth="1"/>
    <col min="9219" max="9221" width="5.81640625" style="121" customWidth="1"/>
    <col min="9222" max="9222" width="6.1796875" style="121" customWidth="1"/>
    <col min="9223" max="9224" width="5.81640625" style="121" customWidth="1"/>
    <col min="9225" max="9225" width="6.453125" style="121" customWidth="1"/>
    <col min="9226" max="9226" width="9" style="121" bestFit="1" customWidth="1"/>
    <col min="9227" max="9227" width="6.453125" style="121" customWidth="1"/>
    <col min="9228" max="9228" width="6.7265625" style="121" customWidth="1"/>
    <col min="9229" max="9229" width="8" style="121" customWidth="1"/>
    <col min="9230" max="9230" width="6.81640625" style="121" bestFit="1" customWidth="1"/>
    <col min="9231" max="9231" width="4.81640625" style="121" bestFit="1" customWidth="1"/>
    <col min="9232" max="9233" width="6.26953125" style="121" bestFit="1" customWidth="1"/>
    <col min="9234" max="9235" width="6" style="121" bestFit="1" customWidth="1"/>
    <col min="9236" max="9236" width="4.7265625" style="121" bestFit="1" customWidth="1"/>
    <col min="9237" max="9240" width="5" style="121" bestFit="1" customWidth="1"/>
    <col min="9241" max="9241" width="4.7265625" style="121" bestFit="1" customWidth="1"/>
    <col min="9242" max="9472" width="8.81640625" style="121"/>
    <col min="9473" max="9473" width="12.26953125" style="121" customWidth="1"/>
    <col min="9474" max="9474" width="9" style="121" bestFit="1" customWidth="1"/>
    <col min="9475" max="9477" width="5.81640625" style="121" customWidth="1"/>
    <col min="9478" max="9478" width="6.1796875" style="121" customWidth="1"/>
    <col min="9479" max="9480" width="5.81640625" style="121" customWidth="1"/>
    <col min="9481" max="9481" width="6.453125" style="121" customWidth="1"/>
    <col min="9482" max="9482" width="9" style="121" bestFit="1" customWidth="1"/>
    <col min="9483" max="9483" width="6.453125" style="121" customWidth="1"/>
    <col min="9484" max="9484" width="6.7265625" style="121" customWidth="1"/>
    <col min="9485" max="9485" width="8" style="121" customWidth="1"/>
    <col min="9486" max="9486" width="6.81640625" style="121" bestFit="1" customWidth="1"/>
    <col min="9487" max="9487" width="4.81640625" style="121" bestFit="1" customWidth="1"/>
    <col min="9488" max="9489" width="6.26953125" style="121" bestFit="1" customWidth="1"/>
    <col min="9490" max="9491" width="6" style="121" bestFit="1" customWidth="1"/>
    <col min="9492" max="9492" width="4.7265625" style="121" bestFit="1" customWidth="1"/>
    <col min="9493" max="9496" width="5" style="121" bestFit="1" customWidth="1"/>
    <col min="9497" max="9497" width="4.7265625" style="121" bestFit="1" customWidth="1"/>
    <col min="9498" max="9728" width="8.81640625" style="121"/>
    <col min="9729" max="9729" width="12.26953125" style="121" customWidth="1"/>
    <col min="9730" max="9730" width="9" style="121" bestFit="1" customWidth="1"/>
    <col min="9731" max="9733" width="5.81640625" style="121" customWidth="1"/>
    <col min="9734" max="9734" width="6.1796875" style="121" customWidth="1"/>
    <col min="9735" max="9736" width="5.81640625" style="121" customWidth="1"/>
    <col min="9737" max="9737" width="6.453125" style="121" customWidth="1"/>
    <col min="9738" max="9738" width="9" style="121" bestFit="1" customWidth="1"/>
    <col min="9739" max="9739" width="6.453125" style="121" customWidth="1"/>
    <col min="9740" max="9740" width="6.7265625" style="121" customWidth="1"/>
    <col min="9741" max="9741" width="8" style="121" customWidth="1"/>
    <col min="9742" max="9742" width="6.81640625" style="121" bestFit="1" customWidth="1"/>
    <col min="9743" max="9743" width="4.81640625" style="121" bestFit="1" customWidth="1"/>
    <col min="9744" max="9745" width="6.26953125" style="121" bestFit="1" customWidth="1"/>
    <col min="9746" max="9747" width="6" style="121" bestFit="1" customWidth="1"/>
    <col min="9748" max="9748" width="4.7265625" style="121" bestFit="1" customWidth="1"/>
    <col min="9749" max="9752" width="5" style="121" bestFit="1" customWidth="1"/>
    <col min="9753" max="9753" width="4.7265625" style="121" bestFit="1" customWidth="1"/>
    <col min="9754" max="9984" width="8.81640625" style="121"/>
    <col min="9985" max="9985" width="12.26953125" style="121" customWidth="1"/>
    <col min="9986" max="9986" width="9" style="121" bestFit="1" customWidth="1"/>
    <col min="9987" max="9989" width="5.81640625" style="121" customWidth="1"/>
    <col min="9990" max="9990" width="6.1796875" style="121" customWidth="1"/>
    <col min="9991" max="9992" width="5.81640625" style="121" customWidth="1"/>
    <col min="9993" max="9993" width="6.453125" style="121" customWidth="1"/>
    <col min="9994" max="9994" width="9" style="121" bestFit="1" customWidth="1"/>
    <col min="9995" max="9995" width="6.453125" style="121" customWidth="1"/>
    <col min="9996" max="9996" width="6.7265625" style="121" customWidth="1"/>
    <col min="9997" max="9997" width="8" style="121" customWidth="1"/>
    <col min="9998" max="9998" width="6.81640625" style="121" bestFit="1" customWidth="1"/>
    <col min="9999" max="9999" width="4.81640625" style="121" bestFit="1" customWidth="1"/>
    <col min="10000" max="10001" width="6.26953125" style="121" bestFit="1" customWidth="1"/>
    <col min="10002" max="10003" width="6" style="121" bestFit="1" customWidth="1"/>
    <col min="10004" max="10004" width="4.7265625" style="121" bestFit="1" customWidth="1"/>
    <col min="10005" max="10008" width="5" style="121" bestFit="1" customWidth="1"/>
    <col min="10009" max="10009" width="4.7265625" style="121" bestFit="1" customWidth="1"/>
    <col min="10010" max="10240" width="8.81640625" style="121"/>
    <col min="10241" max="10241" width="12.26953125" style="121" customWidth="1"/>
    <col min="10242" max="10242" width="9" style="121" bestFit="1" customWidth="1"/>
    <col min="10243" max="10245" width="5.81640625" style="121" customWidth="1"/>
    <col min="10246" max="10246" width="6.1796875" style="121" customWidth="1"/>
    <col min="10247" max="10248" width="5.81640625" style="121" customWidth="1"/>
    <col min="10249" max="10249" width="6.453125" style="121" customWidth="1"/>
    <col min="10250" max="10250" width="9" style="121" bestFit="1" customWidth="1"/>
    <col min="10251" max="10251" width="6.453125" style="121" customWidth="1"/>
    <col min="10252" max="10252" width="6.7265625" style="121" customWidth="1"/>
    <col min="10253" max="10253" width="8" style="121" customWidth="1"/>
    <col min="10254" max="10254" width="6.81640625" style="121" bestFit="1" customWidth="1"/>
    <col min="10255" max="10255" width="4.81640625" style="121" bestFit="1" customWidth="1"/>
    <col min="10256" max="10257" width="6.26953125" style="121" bestFit="1" customWidth="1"/>
    <col min="10258" max="10259" width="6" style="121" bestFit="1" customWidth="1"/>
    <col min="10260" max="10260" width="4.7265625" style="121" bestFit="1" customWidth="1"/>
    <col min="10261" max="10264" width="5" style="121" bestFit="1" customWidth="1"/>
    <col min="10265" max="10265" width="4.7265625" style="121" bestFit="1" customWidth="1"/>
    <col min="10266" max="10496" width="8.81640625" style="121"/>
    <col min="10497" max="10497" width="12.26953125" style="121" customWidth="1"/>
    <col min="10498" max="10498" width="9" style="121" bestFit="1" customWidth="1"/>
    <col min="10499" max="10501" width="5.81640625" style="121" customWidth="1"/>
    <col min="10502" max="10502" width="6.1796875" style="121" customWidth="1"/>
    <col min="10503" max="10504" width="5.81640625" style="121" customWidth="1"/>
    <col min="10505" max="10505" width="6.453125" style="121" customWidth="1"/>
    <col min="10506" max="10506" width="9" style="121" bestFit="1" customWidth="1"/>
    <col min="10507" max="10507" width="6.453125" style="121" customWidth="1"/>
    <col min="10508" max="10508" width="6.7265625" style="121" customWidth="1"/>
    <col min="10509" max="10509" width="8" style="121" customWidth="1"/>
    <col min="10510" max="10510" width="6.81640625" style="121" bestFit="1" customWidth="1"/>
    <col min="10511" max="10511" width="4.81640625" style="121" bestFit="1" customWidth="1"/>
    <col min="10512" max="10513" width="6.26953125" style="121" bestFit="1" customWidth="1"/>
    <col min="10514" max="10515" width="6" style="121" bestFit="1" customWidth="1"/>
    <col min="10516" max="10516" width="4.7265625" style="121" bestFit="1" customWidth="1"/>
    <col min="10517" max="10520" width="5" style="121" bestFit="1" customWidth="1"/>
    <col min="10521" max="10521" width="4.7265625" style="121" bestFit="1" customWidth="1"/>
    <col min="10522" max="10752" width="8.81640625" style="121"/>
    <col min="10753" max="10753" width="12.26953125" style="121" customWidth="1"/>
    <col min="10754" max="10754" width="9" style="121" bestFit="1" customWidth="1"/>
    <col min="10755" max="10757" width="5.81640625" style="121" customWidth="1"/>
    <col min="10758" max="10758" width="6.1796875" style="121" customWidth="1"/>
    <col min="10759" max="10760" width="5.81640625" style="121" customWidth="1"/>
    <col min="10761" max="10761" width="6.453125" style="121" customWidth="1"/>
    <col min="10762" max="10762" width="9" style="121" bestFit="1" customWidth="1"/>
    <col min="10763" max="10763" width="6.453125" style="121" customWidth="1"/>
    <col min="10764" max="10764" width="6.7265625" style="121" customWidth="1"/>
    <col min="10765" max="10765" width="8" style="121" customWidth="1"/>
    <col min="10766" max="10766" width="6.81640625" style="121" bestFit="1" customWidth="1"/>
    <col min="10767" max="10767" width="4.81640625" style="121" bestFit="1" customWidth="1"/>
    <col min="10768" max="10769" width="6.26953125" style="121" bestFit="1" customWidth="1"/>
    <col min="10770" max="10771" width="6" style="121" bestFit="1" customWidth="1"/>
    <col min="10772" max="10772" width="4.7265625" style="121" bestFit="1" customWidth="1"/>
    <col min="10773" max="10776" width="5" style="121" bestFit="1" customWidth="1"/>
    <col min="10777" max="10777" width="4.7265625" style="121" bestFit="1" customWidth="1"/>
    <col min="10778" max="11008" width="8.81640625" style="121"/>
    <col min="11009" max="11009" width="12.26953125" style="121" customWidth="1"/>
    <col min="11010" max="11010" width="9" style="121" bestFit="1" customWidth="1"/>
    <col min="11011" max="11013" width="5.81640625" style="121" customWidth="1"/>
    <col min="11014" max="11014" width="6.1796875" style="121" customWidth="1"/>
    <col min="11015" max="11016" width="5.81640625" style="121" customWidth="1"/>
    <col min="11017" max="11017" width="6.453125" style="121" customWidth="1"/>
    <col min="11018" max="11018" width="9" style="121" bestFit="1" customWidth="1"/>
    <col min="11019" max="11019" width="6.453125" style="121" customWidth="1"/>
    <col min="11020" max="11020" width="6.7265625" style="121" customWidth="1"/>
    <col min="11021" max="11021" width="8" style="121" customWidth="1"/>
    <col min="11022" max="11022" width="6.81640625" style="121" bestFit="1" customWidth="1"/>
    <col min="11023" max="11023" width="4.81640625" style="121" bestFit="1" customWidth="1"/>
    <col min="11024" max="11025" width="6.26953125" style="121" bestFit="1" customWidth="1"/>
    <col min="11026" max="11027" width="6" style="121" bestFit="1" customWidth="1"/>
    <col min="11028" max="11028" width="4.7265625" style="121" bestFit="1" customWidth="1"/>
    <col min="11029" max="11032" width="5" style="121" bestFit="1" customWidth="1"/>
    <col min="11033" max="11033" width="4.7265625" style="121" bestFit="1" customWidth="1"/>
    <col min="11034" max="11264" width="8.81640625" style="121"/>
    <col min="11265" max="11265" width="12.26953125" style="121" customWidth="1"/>
    <col min="11266" max="11266" width="9" style="121" bestFit="1" customWidth="1"/>
    <col min="11267" max="11269" width="5.81640625" style="121" customWidth="1"/>
    <col min="11270" max="11270" width="6.1796875" style="121" customWidth="1"/>
    <col min="11271" max="11272" width="5.81640625" style="121" customWidth="1"/>
    <col min="11273" max="11273" width="6.453125" style="121" customWidth="1"/>
    <col min="11274" max="11274" width="9" style="121" bestFit="1" customWidth="1"/>
    <col min="11275" max="11275" width="6.453125" style="121" customWidth="1"/>
    <col min="11276" max="11276" width="6.7265625" style="121" customWidth="1"/>
    <col min="11277" max="11277" width="8" style="121" customWidth="1"/>
    <col min="11278" max="11278" width="6.81640625" style="121" bestFit="1" customWidth="1"/>
    <col min="11279" max="11279" width="4.81640625" style="121" bestFit="1" customWidth="1"/>
    <col min="11280" max="11281" width="6.26953125" style="121" bestFit="1" customWidth="1"/>
    <col min="11282" max="11283" width="6" style="121" bestFit="1" customWidth="1"/>
    <col min="11284" max="11284" width="4.7265625" style="121" bestFit="1" customWidth="1"/>
    <col min="11285" max="11288" width="5" style="121" bestFit="1" customWidth="1"/>
    <col min="11289" max="11289" width="4.7265625" style="121" bestFit="1" customWidth="1"/>
    <col min="11290" max="11520" width="8.81640625" style="121"/>
    <col min="11521" max="11521" width="12.26953125" style="121" customWidth="1"/>
    <col min="11522" max="11522" width="9" style="121" bestFit="1" customWidth="1"/>
    <col min="11523" max="11525" width="5.81640625" style="121" customWidth="1"/>
    <col min="11526" max="11526" width="6.1796875" style="121" customWidth="1"/>
    <col min="11527" max="11528" width="5.81640625" style="121" customWidth="1"/>
    <col min="11529" max="11529" width="6.453125" style="121" customWidth="1"/>
    <col min="11530" max="11530" width="9" style="121" bestFit="1" customWidth="1"/>
    <col min="11531" max="11531" width="6.453125" style="121" customWidth="1"/>
    <col min="11532" max="11532" width="6.7265625" style="121" customWidth="1"/>
    <col min="11533" max="11533" width="8" style="121" customWidth="1"/>
    <col min="11534" max="11534" width="6.81640625" style="121" bestFit="1" customWidth="1"/>
    <col min="11535" max="11535" width="4.81640625" style="121" bestFit="1" customWidth="1"/>
    <col min="11536" max="11537" width="6.26953125" style="121" bestFit="1" customWidth="1"/>
    <col min="11538" max="11539" width="6" style="121" bestFit="1" customWidth="1"/>
    <col min="11540" max="11540" width="4.7265625" style="121" bestFit="1" customWidth="1"/>
    <col min="11541" max="11544" width="5" style="121" bestFit="1" customWidth="1"/>
    <col min="11545" max="11545" width="4.7265625" style="121" bestFit="1" customWidth="1"/>
    <col min="11546" max="11776" width="8.81640625" style="121"/>
    <col min="11777" max="11777" width="12.26953125" style="121" customWidth="1"/>
    <col min="11778" max="11778" width="9" style="121" bestFit="1" customWidth="1"/>
    <col min="11779" max="11781" width="5.81640625" style="121" customWidth="1"/>
    <col min="11782" max="11782" width="6.1796875" style="121" customWidth="1"/>
    <col min="11783" max="11784" width="5.81640625" style="121" customWidth="1"/>
    <col min="11785" max="11785" width="6.453125" style="121" customWidth="1"/>
    <col min="11786" max="11786" width="9" style="121" bestFit="1" customWidth="1"/>
    <col min="11787" max="11787" width="6.453125" style="121" customWidth="1"/>
    <col min="11788" max="11788" width="6.7265625" style="121" customWidth="1"/>
    <col min="11789" max="11789" width="8" style="121" customWidth="1"/>
    <col min="11790" max="11790" width="6.81640625" style="121" bestFit="1" customWidth="1"/>
    <col min="11791" max="11791" width="4.81640625" style="121" bestFit="1" customWidth="1"/>
    <col min="11792" max="11793" width="6.26953125" style="121" bestFit="1" customWidth="1"/>
    <col min="11794" max="11795" width="6" style="121" bestFit="1" customWidth="1"/>
    <col min="11796" max="11796" width="4.7265625" style="121" bestFit="1" customWidth="1"/>
    <col min="11797" max="11800" width="5" style="121" bestFit="1" customWidth="1"/>
    <col min="11801" max="11801" width="4.7265625" style="121" bestFit="1" customWidth="1"/>
    <col min="11802" max="12032" width="8.81640625" style="121"/>
    <col min="12033" max="12033" width="12.26953125" style="121" customWidth="1"/>
    <col min="12034" max="12034" width="9" style="121" bestFit="1" customWidth="1"/>
    <col min="12035" max="12037" width="5.81640625" style="121" customWidth="1"/>
    <col min="12038" max="12038" width="6.1796875" style="121" customWidth="1"/>
    <col min="12039" max="12040" width="5.81640625" style="121" customWidth="1"/>
    <col min="12041" max="12041" width="6.453125" style="121" customWidth="1"/>
    <col min="12042" max="12042" width="9" style="121" bestFit="1" customWidth="1"/>
    <col min="12043" max="12043" width="6.453125" style="121" customWidth="1"/>
    <col min="12044" max="12044" width="6.7265625" style="121" customWidth="1"/>
    <col min="12045" max="12045" width="8" style="121" customWidth="1"/>
    <col min="12046" max="12046" width="6.81640625" style="121" bestFit="1" customWidth="1"/>
    <col min="12047" max="12047" width="4.81640625" style="121" bestFit="1" customWidth="1"/>
    <col min="12048" max="12049" width="6.26953125" style="121" bestFit="1" customWidth="1"/>
    <col min="12050" max="12051" width="6" style="121" bestFit="1" customWidth="1"/>
    <col min="12052" max="12052" width="4.7265625" style="121" bestFit="1" customWidth="1"/>
    <col min="12053" max="12056" width="5" style="121" bestFit="1" customWidth="1"/>
    <col min="12057" max="12057" width="4.7265625" style="121" bestFit="1" customWidth="1"/>
    <col min="12058" max="12288" width="8.81640625" style="121"/>
    <col min="12289" max="12289" width="12.26953125" style="121" customWidth="1"/>
    <col min="12290" max="12290" width="9" style="121" bestFit="1" customWidth="1"/>
    <col min="12291" max="12293" width="5.81640625" style="121" customWidth="1"/>
    <col min="12294" max="12294" width="6.1796875" style="121" customWidth="1"/>
    <col min="12295" max="12296" width="5.81640625" style="121" customWidth="1"/>
    <col min="12297" max="12297" width="6.453125" style="121" customWidth="1"/>
    <col min="12298" max="12298" width="9" style="121" bestFit="1" customWidth="1"/>
    <col min="12299" max="12299" width="6.453125" style="121" customWidth="1"/>
    <col min="12300" max="12300" width="6.7265625" style="121" customWidth="1"/>
    <col min="12301" max="12301" width="8" style="121" customWidth="1"/>
    <col min="12302" max="12302" width="6.81640625" style="121" bestFit="1" customWidth="1"/>
    <col min="12303" max="12303" width="4.81640625" style="121" bestFit="1" customWidth="1"/>
    <col min="12304" max="12305" width="6.26953125" style="121" bestFit="1" customWidth="1"/>
    <col min="12306" max="12307" width="6" style="121" bestFit="1" customWidth="1"/>
    <col min="12308" max="12308" width="4.7265625" style="121" bestFit="1" customWidth="1"/>
    <col min="12309" max="12312" width="5" style="121" bestFit="1" customWidth="1"/>
    <col min="12313" max="12313" width="4.7265625" style="121" bestFit="1" customWidth="1"/>
    <col min="12314" max="12544" width="8.81640625" style="121"/>
    <col min="12545" max="12545" width="12.26953125" style="121" customWidth="1"/>
    <col min="12546" max="12546" width="9" style="121" bestFit="1" customWidth="1"/>
    <col min="12547" max="12549" width="5.81640625" style="121" customWidth="1"/>
    <col min="12550" max="12550" width="6.1796875" style="121" customWidth="1"/>
    <col min="12551" max="12552" width="5.81640625" style="121" customWidth="1"/>
    <col min="12553" max="12553" width="6.453125" style="121" customWidth="1"/>
    <col min="12554" max="12554" width="9" style="121" bestFit="1" customWidth="1"/>
    <col min="12555" max="12555" width="6.453125" style="121" customWidth="1"/>
    <col min="12556" max="12556" width="6.7265625" style="121" customWidth="1"/>
    <col min="12557" max="12557" width="8" style="121" customWidth="1"/>
    <col min="12558" max="12558" width="6.81640625" style="121" bestFit="1" customWidth="1"/>
    <col min="12559" max="12559" width="4.81640625" style="121" bestFit="1" customWidth="1"/>
    <col min="12560" max="12561" width="6.26953125" style="121" bestFit="1" customWidth="1"/>
    <col min="12562" max="12563" width="6" style="121" bestFit="1" customWidth="1"/>
    <col min="12564" max="12564" width="4.7265625" style="121" bestFit="1" customWidth="1"/>
    <col min="12565" max="12568" width="5" style="121" bestFit="1" customWidth="1"/>
    <col min="12569" max="12569" width="4.7265625" style="121" bestFit="1" customWidth="1"/>
    <col min="12570" max="12800" width="8.81640625" style="121"/>
    <col min="12801" max="12801" width="12.26953125" style="121" customWidth="1"/>
    <col min="12802" max="12802" width="9" style="121" bestFit="1" customWidth="1"/>
    <col min="12803" max="12805" width="5.81640625" style="121" customWidth="1"/>
    <col min="12806" max="12806" width="6.1796875" style="121" customWidth="1"/>
    <col min="12807" max="12808" width="5.81640625" style="121" customWidth="1"/>
    <col min="12809" max="12809" width="6.453125" style="121" customWidth="1"/>
    <col min="12810" max="12810" width="9" style="121" bestFit="1" customWidth="1"/>
    <col min="12811" max="12811" width="6.453125" style="121" customWidth="1"/>
    <col min="12812" max="12812" width="6.7265625" style="121" customWidth="1"/>
    <col min="12813" max="12813" width="8" style="121" customWidth="1"/>
    <col min="12814" max="12814" width="6.81640625" style="121" bestFit="1" customWidth="1"/>
    <col min="12815" max="12815" width="4.81640625" style="121" bestFit="1" customWidth="1"/>
    <col min="12816" max="12817" width="6.26953125" style="121" bestFit="1" customWidth="1"/>
    <col min="12818" max="12819" width="6" style="121" bestFit="1" customWidth="1"/>
    <col min="12820" max="12820" width="4.7265625" style="121" bestFit="1" customWidth="1"/>
    <col min="12821" max="12824" width="5" style="121" bestFit="1" customWidth="1"/>
    <col min="12825" max="12825" width="4.7265625" style="121" bestFit="1" customWidth="1"/>
    <col min="12826" max="13056" width="8.81640625" style="121"/>
    <col min="13057" max="13057" width="12.26953125" style="121" customWidth="1"/>
    <col min="13058" max="13058" width="9" style="121" bestFit="1" customWidth="1"/>
    <col min="13059" max="13061" width="5.81640625" style="121" customWidth="1"/>
    <col min="13062" max="13062" width="6.1796875" style="121" customWidth="1"/>
    <col min="13063" max="13064" width="5.81640625" style="121" customWidth="1"/>
    <col min="13065" max="13065" width="6.453125" style="121" customWidth="1"/>
    <col min="13066" max="13066" width="9" style="121" bestFit="1" customWidth="1"/>
    <col min="13067" max="13067" width="6.453125" style="121" customWidth="1"/>
    <col min="13068" max="13068" width="6.7265625" style="121" customWidth="1"/>
    <col min="13069" max="13069" width="8" style="121" customWidth="1"/>
    <col min="13070" max="13070" width="6.81640625" style="121" bestFit="1" customWidth="1"/>
    <col min="13071" max="13071" width="4.81640625" style="121" bestFit="1" customWidth="1"/>
    <col min="13072" max="13073" width="6.26953125" style="121" bestFit="1" customWidth="1"/>
    <col min="13074" max="13075" width="6" style="121" bestFit="1" customWidth="1"/>
    <col min="13076" max="13076" width="4.7265625" style="121" bestFit="1" customWidth="1"/>
    <col min="13077" max="13080" width="5" style="121" bestFit="1" customWidth="1"/>
    <col min="13081" max="13081" width="4.7265625" style="121" bestFit="1" customWidth="1"/>
    <col min="13082" max="13312" width="8.81640625" style="121"/>
    <col min="13313" max="13313" width="12.26953125" style="121" customWidth="1"/>
    <col min="13314" max="13314" width="9" style="121" bestFit="1" customWidth="1"/>
    <col min="13315" max="13317" width="5.81640625" style="121" customWidth="1"/>
    <col min="13318" max="13318" width="6.1796875" style="121" customWidth="1"/>
    <col min="13319" max="13320" width="5.81640625" style="121" customWidth="1"/>
    <col min="13321" max="13321" width="6.453125" style="121" customWidth="1"/>
    <col min="13322" max="13322" width="9" style="121" bestFit="1" customWidth="1"/>
    <col min="13323" max="13323" width="6.453125" style="121" customWidth="1"/>
    <col min="13324" max="13324" width="6.7265625" style="121" customWidth="1"/>
    <col min="13325" max="13325" width="8" style="121" customWidth="1"/>
    <col min="13326" max="13326" width="6.81640625" style="121" bestFit="1" customWidth="1"/>
    <col min="13327" max="13327" width="4.81640625" style="121" bestFit="1" customWidth="1"/>
    <col min="13328" max="13329" width="6.26953125" style="121" bestFit="1" customWidth="1"/>
    <col min="13330" max="13331" width="6" style="121" bestFit="1" customWidth="1"/>
    <col min="13332" max="13332" width="4.7265625" style="121" bestFit="1" customWidth="1"/>
    <col min="13333" max="13336" width="5" style="121" bestFit="1" customWidth="1"/>
    <col min="13337" max="13337" width="4.7265625" style="121" bestFit="1" customWidth="1"/>
    <col min="13338" max="13568" width="8.81640625" style="121"/>
    <col min="13569" max="13569" width="12.26953125" style="121" customWidth="1"/>
    <col min="13570" max="13570" width="9" style="121" bestFit="1" customWidth="1"/>
    <col min="13571" max="13573" width="5.81640625" style="121" customWidth="1"/>
    <col min="13574" max="13574" width="6.1796875" style="121" customWidth="1"/>
    <col min="13575" max="13576" width="5.81640625" style="121" customWidth="1"/>
    <col min="13577" max="13577" width="6.453125" style="121" customWidth="1"/>
    <col min="13578" max="13578" width="9" style="121" bestFit="1" customWidth="1"/>
    <col min="13579" max="13579" width="6.453125" style="121" customWidth="1"/>
    <col min="13580" max="13580" width="6.7265625" style="121" customWidth="1"/>
    <col min="13581" max="13581" width="8" style="121" customWidth="1"/>
    <col min="13582" max="13582" width="6.81640625" style="121" bestFit="1" customWidth="1"/>
    <col min="13583" max="13583" width="4.81640625" style="121" bestFit="1" customWidth="1"/>
    <col min="13584" max="13585" width="6.26953125" style="121" bestFit="1" customWidth="1"/>
    <col min="13586" max="13587" width="6" style="121" bestFit="1" customWidth="1"/>
    <col min="13588" max="13588" width="4.7265625" style="121" bestFit="1" customWidth="1"/>
    <col min="13589" max="13592" width="5" style="121" bestFit="1" customWidth="1"/>
    <col min="13593" max="13593" width="4.7265625" style="121" bestFit="1" customWidth="1"/>
    <col min="13594" max="13824" width="8.81640625" style="121"/>
    <col min="13825" max="13825" width="12.26953125" style="121" customWidth="1"/>
    <col min="13826" max="13826" width="9" style="121" bestFit="1" customWidth="1"/>
    <col min="13827" max="13829" width="5.81640625" style="121" customWidth="1"/>
    <col min="13830" max="13830" width="6.1796875" style="121" customWidth="1"/>
    <col min="13831" max="13832" width="5.81640625" style="121" customWidth="1"/>
    <col min="13833" max="13833" width="6.453125" style="121" customWidth="1"/>
    <col min="13834" max="13834" width="9" style="121" bestFit="1" customWidth="1"/>
    <col min="13835" max="13835" width="6.453125" style="121" customWidth="1"/>
    <col min="13836" max="13836" width="6.7265625" style="121" customWidth="1"/>
    <col min="13837" max="13837" width="8" style="121" customWidth="1"/>
    <col min="13838" max="13838" width="6.81640625" style="121" bestFit="1" customWidth="1"/>
    <col min="13839" max="13839" width="4.81640625" style="121" bestFit="1" customWidth="1"/>
    <col min="13840" max="13841" width="6.26953125" style="121" bestFit="1" customWidth="1"/>
    <col min="13842" max="13843" width="6" style="121" bestFit="1" customWidth="1"/>
    <col min="13844" max="13844" width="4.7265625" style="121" bestFit="1" customWidth="1"/>
    <col min="13845" max="13848" width="5" style="121" bestFit="1" customWidth="1"/>
    <col min="13849" max="13849" width="4.7265625" style="121" bestFit="1" customWidth="1"/>
    <col min="13850" max="14080" width="8.81640625" style="121"/>
    <col min="14081" max="14081" width="12.26953125" style="121" customWidth="1"/>
    <col min="14082" max="14082" width="9" style="121" bestFit="1" customWidth="1"/>
    <col min="14083" max="14085" width="5.81640625" style="121" customWidth="1"/>
    <col min="14086" max="14086" width="6.1796875" style="121" customWidth="1"/>
    <col min="14087" max="14088" width="5.81640625" style="121" customWidth="1"/>
    <col min="14089" max="14089" width="6.453125" style="121" customWidth="1"/>
    <col min="14090" max="14090" width="9" style="121" bestFit="1" customWidth="1"/>
    <col min="14091" max="14091" width="6.453125" style="121" customWidth="1"/>
    <col min="14092" max="14092" width="6.7265625" style="121" customWidth="1"/>
    <col min="14093" max="14093" width="8" style="121" customWidth="1"/>
    <col min="14094" max="14094" width="6.81640625" style="121" bestFit="1" customWidth="1"/>
    <col min="14095" max="14095" width="4.81640625" style="121" bestFit="1" customWidth="1"/>
    <col min="14096" max="14097" width="6.26953125" style="121" bestFit="1" customWidth="1"/>
    <col min="14098" max="14099" width="6" style="121" bestFit="1" customWidth="1"/>
    <col min="14100" max="14100" width="4.7265625" style="121" bestFit="1" customWidth="1"/>
    <col min="14101" max="14104" width="5" style="121" bestFit="1" customWidth="1"/>
    <col min="14105" max="14105" width="4.7265625" style="121" bestFit="1" customWidth="1"/>
    <col min="14106" max="14336" width="8.81640625" style="121"/>
    <col min="14337" max="14337" width="12.26953125" style="121" customWidth="1"/>
    <col min="14338" max="14338" width="9" style="121" bestFit="1" customWidth="1"/>
    <col min="14339" max="14341" width="5.81640625" style="121" customWidth="1"/>
    <col min="14342" max="14342" width="6.1796875" style="121" customWidth="1"/>
    <col min="14343" max="14344" width="5.81640625" style="121" customWidth="1"/>
    <col min="14345" max="14345" width="6.453125" style="121" customWidth="1"/>
    <col min="14346" max="14346" width="9" style="121" bestFit="1" customWidth="1"/>
    <col min="14347" max="14347" width="6.453125" style="121" customWidth="1"/>
    <col min="14348" max="14348" width="6.7265625" style="121" customWidth="1"/>
    <col min="14349" max="14349" width="8" style="121" customWidth="1"/>
    <col min="14350" max="14350" width="6.81640625" style="121" bestFit="1" customWidth="1"/>
    <col min="14351" max="14351" width="4.81640625" style="121" bestFit="1" customWidth="1"/>
    <col min="14352" max="14353" width="6.26953125" style="121" bestFit="1" customWidth="1"/>
    <col min="14354" max="14355" width="6" style="121" bestFit="1" customWidth="1"/>
    <col min="14356" max="14356" width="4.7265625" style="121" bestFit="1" customWidth="1"/>
    <col min="14357" max="14360" width="5" style="121" bestFit="1" customWidth="1"/>
    <col min="14361" max="14361" width="4.7265625" style="121" bestFit="1" customWidth="1"/>
    <col min="14362" max="14592" width="8.81640625" style="121"/>
    <col min="14593" max="14593" width="12.26953125" style="121" customWidth="1"/>
    <col min="14594" max="14594" width="9" style="121" bestFit="1" customWidth="1"/>
    <col min="14595" max="14597" width="5.81640625" style="121" customWidth="1"/>
    <col min="14598" max="14598" width="6.1796875" style="121" customWidth="1"/>
    <col min="14599" max="14600" width="5.81640625" style="121" customWidth="1"/>
    <col min="14601" max="14601" width="6.453125" style="121" customWidth="1"/>
    <col min="14602" max="14602" width="9" style="121" bestFit="1" customWidth="1"/>
    <col min="14603" max="14603" width="6.453125" style="121" customWidth="1"/>
    <col min="14604" max="14604" width="6.7265625" style="121" customWidth="1"/>
    <col min="14605" max="14605" width="8" style="121" customWidth="1"/>
    <col min="14606" max="14606" width="6.81640625" style="121" bestFit="1" customWidth="1"/>
    <col min="14607" max="14607" width="4.81640625" style="121" bestFit="1" customWidth="1"/>
    <col min="14608" max="14609" width="6.26953125" style="121" bestFit="1" customWidth="1"/>
    <col min="14610" max="14611" width="6" style="121" bestFit="1" customWidth="1"/>
    <col min="14612" max="14612" width="4.7265625" style="121" bestFit="1" customWidth="1"/>
    <col min="14613" max="14616" width="5" style="121" bestFit="1" customWidth="1"/>
    <col min="14617" max="14617" width="4.7265625" style="121" bestFit="1" customWidth="1"/>
    <col min="14618" max="14848" width="8.81640625" style="121"/>
    <col min="14849" max="14849" width="12.26953125" style="121" customWidth="1"/>
    <col min="14850" max="14850" width="9" style="121" bestFit="1" customWidth="1"/>
    <col min="14851" max="14853" width="5.81640625" style="121" customWidth="1"/>
    <col min="14854" max="14854" width="6.1796875" style="121" customWidth="1"/>
    <col min="14855" max="14856" width="5.81640625" style="121" customWidth="1"/>
    <col min="14857" max="14857" width="6.453125" style="121" customWidth="1"/>
    <col min="14858" max="14858" width="9" style="121" bestFit="1" customWidth="1"/>
    <col min="14859" max="14859" width="6.453125" style="121" customWidth="1"/>
    <col min="14860" max="14860" width="6.7265625" style="121" customWidth="1"/>
    <col min="14861" max="14861" width="8" style="121" customWidth="1"/>
    <col min="14862" max="14862" width="6.81640625" style="121" bestFit="1" customWidth="1"/>
    <col min="14863" max="14863" width="4.81640625" style="121" bestFit="1" customWidth="1"/>
    <col min="14864" max="14865" width="6.26953125" style="121" bestFit="1" customWidth="1"/>
    <col min="14866" max="14867" width="6" style="121" bestFit="1" customWidth="1"/>
    <col min="14868" max="14868" width="4.7265625" style="121" bestFit="1" customWidth="1"/>
    <col min="14869" max="14872" width="5" style="121" bestFit="1" customWidth="1"/>
    <col min="14873" max="14873" width="4.7265625" style="121" bestFit="1" customWidth="1"/>
    <col min="14874" max="15104" width="8.81640625" style="121"/>
    <col min="15105" max="15105" width="12.26953125" style="121" customWidth="1"/>
    <col min="15106" max="15106" width="9" style="121" bestFit="1" customWidth="1"/>
    <col min="15107" max="15109" width="5.81640625" style="121" customWidth="1"/>
    <col min="15110" max="15110" width="6.1796875" style="121" customWidth="1"/>
    <col min="15111" max="15112" width="5.81640625" style="121" customWidth="1"/>
    <col min="15113" max="15113" width="6.453125" style="121" customWidth="1"/>
    <col min="15114" max="15114" width="9" style="121" bestFit="1" customWidth="1"/>
    <col min="15115" max="15115" width="6.453125" style="121" customWidth="1"/>
    <col min="15116" max="15116" width="6.7265625" style="121" customWidth="1"/>
    <col min="15117" max="15117" width="8" style="121" customWidth="1"/>
    <col min="15118" max="15118" width="6.81640625" style="121" bestFit="1" customWidth="1"/>
    <col min="15119" max="15119" width="4.81640625" style="121" bestFit="1" customWidth="1"/>
    <col min="15120" max="15121" width="6.26953125" style="121" bestFit="1" customWidth="1"/>
    <col min="15122" max="15123" width="6" style="121" bestFit="1" customWidth="1"/>
    <col min="15124" max="15124" width="4.7265625" style="121" bestFit="1" customWidth="1"/>
    <col min="15125" max="15128" width="5" style="121" bestFit="1" customWidth="1"/>
    <col min="15129" max="15129" width="4.7265625" style="121" bestFit="1" customWidth="1"/>
    <col min="15130" max="15360" width="8.81640625" style="121"/>
    <col min="15361" max="15361" width="12.26953125" style="121" customWidth="1"/>
    <col min="15362" max="15362" width="9" style="121" bestFit="1" customWidth="1"/>
    <col min="15363" max="15365" width="5.81640625" style="121" customWidth="1"/>
    <col min="15366" max="15366" width="6.1796875" style="121" customWidth="1"/>
    <col min="15367" max="15368" width="5.81640625" style="121" customWidth="1"/>
    <col min="15369" max="15369" width="6.453125" style="121" customWidth="1"/>
    <col min="15370" max="15370" width="9" style="121" bestFit="1" customWidth="1"/>
    <col min="15371" max="15371" width="6.453125" style="121" customWidth="1"/>
    <col min="15372" max="15372" width="6.7265625" style="121" customWidth="1"/>
    <col min="15373" max="15373" width="8" style="121" customWidth="1"/>
    <col min="15374" max="15374" width="6.81640625" style="121" bestFit="1" customWidth="1"/>
    <col min="15375" max="15375" width="4.81640625" style="121" bestFit="1" customWidth="1"/>
    <col min="15376" max="15377" width="6.26953125" style="121" bestFit="1" customWidth="1"/>
    <col min="15378" max="15379" width="6" style="121" bestFit="1" customWidth="1"/>
    <col min="15380" max="15380" width="4.7265625" style="121" bestFit="1" customWidth="1"/>
    <col min="15381" max="15384" width="5" style="121" bestFit="1" customWidth="1"/>
    <col min="15385" max="15385" width="4.7265625" style="121" bestFit="1" customWidth="1"/>
    <col min="15386" max="15616" width="8.81640625" style="121"/>
    <col min="15617" max="15617" width="12.26953125" style="121" customWidth="1"/>
    <col min="15618" max="15618" width="9" style="121" bestFit="1" customWidth="1"/>
    <col min="15619" max="15621" width="5.81640625" style="121" customWidth="1"/>
    <col min="15622" max="15622" width="6.1796875" style="121" customWidth="1"/>
    <col min="15623" max="15624" width="5.81640625" style="121" customWidth="1"/>
    <col min="15625" max="15625" width="6.453125" style="121" customWidth="1"/>
    <col min="15626" max="15626" width="9" style="121" bestFit="1" customWidth="1"/>
    <col min="15627" max="15627" width="6.453125" style="121" customWidth="1"/>
    <col min="15628" max="15628" width="6.7265625" style="121" customWidth="1"/>
    <col min="15629" max="15629" width="8" style="121" customWidth="1"/>
    <col min="15630" max="15630" width="6.81640625" style="121" bestFit="1" customWidth="1"/>
    <col min="15631" max="15631" width="4.81640625" style="121" bestFit="1" customWidth="1"/>
    <col min="15632" max="15633" width="6.26953125" style="121" bestFit="1" customWidth="1"/>
    <col min="15634" max="15635" width="6" style="121" bestFit="1" customWidth="1"/>
    <col min="15636" max="15636" width="4.7265625" style="121" bestFit="1" customWidth="1"/>
    <col min="15637" max="15640" width="5" style="121" bestFit="1" customWidth="1"/>
    <col min="15641" max="15641" width="4.7265625" style="121" bestFit="1" customWidth="1"/>
    <col min="15642" max="15872" width="8.81640625" style="121"/>
    <col min="15873" max="15873" width="12.26953125" style="121" customWidth="1"/>
    <col min="15874" max="15874" width="9" style="121" bestFit="1" customWidth="1"/>
    <col min="15875" max="15877" width="5.81640625" style="121" customWidth="1"/>
    <col min="15878" max="15878" width="6.1796875" style="121" customWidth="1"/>
    <col min="15879" max="15880" width="5.81640625" style="121" customWidth="1"/>
    <col min="15881" max="15881" width="6.453125" style="121" customWidth="1"/>
    <col min="15882" max="15882" width="9" style="121" bestFit="1" customWidth="1"/>
    <col min="15883" max="15883" width="6.453125" style="121" customWidth="1"/>
    <col min="15884" max="15884" width="6.7265625" style="121" customWidth="1"/>
    <col min="15885" max="15885" width="8" style="121" customWidth="1"/>
    <col min="15886" max="15886" width="6.81640625" style="121" bestFit="1" customWidth="1"/>
    <col min="15887" max="15887" width="4.81640625" style="121" bestFit="1" customWidth="1"/>
    <col min="15888" max="15889" width="6.26953125" style="121" bestFit="1" customWidth="1"/>
    <col min="15890" max="15891" width="6" style="121" bestFit="1" customWidth="1"/>
    <col min="15892" max="15892" width="4.7265625" style="121" bestFit="1" customWidth="1"/>
    <col min="15893" max="15896" width="5" style="121" bestFit="1" customWidth="1"/>
    <col min="15897" max="15897" width="4.7265625" style="121" bestFit="1" customWidth="1"/>
    <col min="15898" max="16128" width="8.81640625" style="121"/>
    <col min="16129" max="16129" width="12.26953125" style="121" customWidth="1"/>
    <col min="16130" max="16130" width="9" style="121" bestFit="1" customWidth="1"/>
    <col min="16131" max="16133" width="5.81640625" style="121" customWidth="1"/>
    <col min="16134" max="16134" width="6.1796875" style="121" customWidth="1"/>
    <col min="16135" max="16136" width="5.81640625" style="121" customWidth="1"/>
    <col min="16137" max="16137" width="6.453125" style="121" customWidth="1"/>
    <col min="16138" max="16138" width="9" style="121" bestFit="1" customWidth="1"/>
    <col min="16139" max="16139" width="6.453125" style="121" customWidth="1"/>
    <col min="16140" max="16140" width="6.7265625" style="121" customWidth="1"/>
    <col min="16141" max="16141" width="8" style="121" customWidth="1"/>
    <col min="16142" max="16142" width="6.81640625" style="121" bestFit="1" customWidth="1"/>
    <col min="16143" max="16143" width="4.81640625" style="121" bestFit="1" customWidth="1"/>
    <col min="16144" max="16145" width="6.26953125" style="121" bestFit="1" customWidth="1"/>
    <col min="16146" max="16147" width="6" style="121" bestFit="1" customWidth="1"/>
    <col min="16148" max="16148" width="4.7265625" style="121" bestFit="1" customWidth="1"/>
    <col min="16149" max="16152" width="5" style="121" bestFit="1" customWidth="1"/>
    <col min="16153" max="16153" width="4.7265625" style="121" bestFit="1" customWidth="1"/>
    <col min="16154" max="16384" width="8.81640625" style="121"/>
  </cols>
  <sheetData>
    <row r="1" spans="1:17" ht="12" customHeight="1"/>
    <row r="2" spans="1:17" ht="12" customHeight="1"/>
    <row r="3" spans="1:17" s="292" customFormat="1" ht="12.75" customHeight="1">
      <c r="A3" s="382"/>
    </row>
    <row r="4" spans="1:17" s="205" customFormat="1" ht="12" customHeight="1">
      <c r="A4" s="293" t="s">
        <v>395</v>
      </c>
    </row>
    <row r="5" spans="1:17" s="205" customFormat="1" ht="12" customHeight="1">
      <c r="A5" s="873" t="s">
        <v>396</v>
      </c>
      <c r="B5" s="873"/>
      <c r="C5" s="873"/>
      <c r="D5" s="873"/>
      <c r="E5" s="873"/>
      <c r="F5" s="873"/>
      <c r="G5" s="873"/>
      <c r="H5" s="873"/>
      <c r="I5" s="873"/>
      <c r="J5" s="873"/>
      <c r="K5" s="873"/>
      <c r="L5" s="873"/>
      <c r="M5" s="873"/>
    </row>
    <row r="6" spans="1:17" s="205" customFormat="1" ht="12" customHeight="1">
      <c r="A6" s="205" t="s">
        <v>552</v>
      </c>
    </row>
    <row r="7" spans="1:17" s="411" customFormat="1" ht="6" customHeight="1">
      <c r="A7" s="874"/>
      <c r="B7" s="874"/>
      <c r="C7" s="874"/>
      <c r="D7" s="874"/>
      <c r="E7" s="874"/>
      <c r="F7" s="874"/>
      <c r="G7" s="874"/>
      <c r="H7" s="874"/>
      <c r="I7" s="874"/>
      <c r="J7" s="874"/>
      <c r="K7" s="874"/>
      <c r="L7" s="874"/>
      <c r="M7" s="874"/>
    </row>
    <row r="8" spans="1:17" ht="12" customHeight="1">
      <c r="A8" s="830" t="s">
        <v>397</v>
      </c>
      <c r="B8" s="875" t="s">
        <v>0</v>
      </c>
      <c r="C8" s="832" t="s">
        <v>106</v>
      </c>
      <c r="D8" s="832"/>
      <c r="E8" s="832"/>
      <c r="F8" s="832"/>
      <c r="G8" s="832"/>
      <c r="H8" s="832"/>
      <c r="I8" s="832"/>
      <c r="J8" s="832"/>
      <c r="K8" s="832"/>
      <c r="L8" s="832"/>
      <c r="M8" s="832"/>
    </row>
    <row r="9" spans="1:17" ht="45" customHeight="1">
      <c r="A9" s="831"/>
      <c r="B9" s="876"/>
      <c r="C9" s="412" t="s">
        <v>398</v>
      </c>
      <c r="D9" s="412" t="s">
        <v>399</v>
      </c>
      <c r="E9" s="412" t="s">
        <v>400</v>
      </c>
      <c r="F9" s="412" t="s">
        <v>401</v>
      </c>
      <c r="G9" s="412" t="s">
        <v>402</v>
      </c>
      <c r="H9" s="412" t="s">
        <v>403</v>
      </c>
      <c r="I9" s="412" t="s">
        <v>404</v>
      </c>
      <c r="J9" s="412" t="s">
        <v>405</v>
      </c>
      <c r="K9" s="412" t="s">
        <v>406</v>
      </c>
      <c r="L9" s="412" t="s">
        <v>407</v>
      </c>
      <c r="M9" s="412" t="s">
        <v>408</v>
      </c>
    </row>
    <row r="10" spans="1:17" ht="3" customHeight="1">
      <c r="A10" s="773"/>
      <c r="B10" s="463"/>
      <c r="C10" s="772"/>
      <c r="D10" s="772"/>
      <c r="E10" s="413"/>
      <c r="F10" s="413"/>
      <c r="G10" s="413"/>
      <c r="H10" s="413"/>
      <c r="I10" s="413"/>
      <c r="J10" s="413"/>
      <c r="K10" s="413"/>
      <c r="L10" s="413"/>
      <c r="M10" s="413"/>
      <c r="N10" s="413"/>
    </row>
    <row r="11" spans="1:17" ht="15.75" customHeight="1">
      <c r="A11" s="680">
        <v>2014</v>
      </c>
      <c r="B11" s="413">
        <v>63723</v>
      </c>
      <c r="C11" s="413">
        <v>10535</v>
      </c>
      <c r="D11" s="413">
        <v>15454</v>
      </c>
      <c r="E11" s="413">
        <v>5328</v>
      </c>
      <c r="F11" s="413">
        <v>3998</v>
      </c>
      <c r="G11" s="413">
        <v>3611</v>
      </c>
      <c r="H11" s="413">
        <v>3520</v>
      </c>
      <c r="I11" s="413">
        <v>2599</v>
      </c>
      <c r="J11" s="413">
        <v>1925</v>
      </c>
      <c r="K11" s="413">
        <v>1183</v>
      </c>
      <c r="L11" s="413">
        <v>1353</v>
      </c>
      <c r="M11" s="413">
        <v>948</v>
      </c>
      <c r="N11" s="413"/>
    </row>
    <row r="12" spans="1:17" ht="15.75" customHeight="1">
      <c r="A12" s="680">
        <v>2015</v>
      </c>
      <c r="B12" s="413">
        <v>61723</v>
      </c>
      <c r="C12" s="413">
        <v>9390</v>
      </c>
      <c r="D12" s="413">
        <v>17467</v>
      </c>
      <c r="E12" s="413">
        <v>5619</v>
      </c>
      <c r="F12" s="413">
        <v>2762</v>
      </c>
      <c r="G12" s="413">
        <v>2933</v>
      </c>
      <c r="H12" s="413">
        <v>3503</v>
      </c>
      <c r="I12" s="413">
        <v>1671</v>
      </c>
      <c r="J12" s="413">
        <v>2036</v>
      </c>
      <c r="K12" s="413">
        <v>1111</v>
      </c>
      <c r="L12" s="413">
        <v>1385</v>
      </c>
      <c r="M12" s="413">
        <v>914</v>
      </c>
      <c r="N12" s="771"/>
      <c r="O12" s="770"/>
      <c r="P12" s="769"/>
      <c r="Q12" s="754"/>
    </row>
    <row r="13" spans="1:17" ht="15.75" customHeight="1">
      <c r="A13" s="691">
        <v>2016</v>
      </c>
      <c r="B13" s="413">
        <v>54565</v>
      </c>
      <c r="C13" s="413">
        <v>9064</v>
      </c>
      <c r="D13" s="413">
        <v>8678</v>
      </c>
      <c r="E13" s="413">
        <v>4213</v>
      </c>
      <c r="F13" s="413">
        <v>2566</v>
      </c>
      <c r="G13" s="413">
        <v>4653</v>
      </c>
      <c r="H13" s="413">
        <v>3271</v>
      </c>
      <c r="I13" s="413">
        <v>1034</v>
      </c>
      <c r="J13" s="413">
        <v>1839</v>
      </c>
      <c r="K13" s="413">
        <v>804</v>
      </c>
      <c r="L13" s="413">
        <v>1336</v>
      </c>
      <c r="M13" s="413">
        <v>929</v>
      </c>
      <c r="N13" s="754"/>
      <c r="O13" s="414"/>
      <c r="P13" s="755"/>
      <c r="Q13" s="754"/>
    </row>
    <row r="14" spans="1:17" ht="15.75" customHeight="1">
      <c r="A14" s="691">
        <v>2017</v>
      </c>
      <c r="B14" s="413">
        <v>48555</v>
      </c>
      <c r="C14" s="413">
        <v>8193</v>
      </c>
      <c r="D14" s="413">
        <v>5829</v>
      </c>
      <c r="E14" s="413">
        <v>4091</v>
      </c>
      <c r="F14" s="413">
        <v>2623</v>
      </c>
      <c r="G14" s="413">
        <v>3785</v>
      </c>
      <c r="H14" s="413">
        <v>3205</v>
      </c>
      <c r="I14" s="413">
        <v>1210</v>
      </c>
      <c r="J14" s="413">
        <v>1834</v>
      </c>
      <c r="K14" s="413">
        <v>809</v>
      </c>
      <c r="L14" s="413">
        <v>1285</v>
      </c>
      <c r="M14" s="413">
        <v>962</v>
      </c>
      <c r="N14" s="754"/>
      <c r="O14" s="414"/>
      <c r="P14" s="755"/>
      <c r="Q14" s="754"/>
    </row>
    <row r="15" spans="1:17" ht="15.75" customHeight="1">
      <c r="A15" s="691">
        <v>2018</v>
      </c>
      <c r="B15" s="413">
        <v>49553</v>
      </c>
      <c r="C15" s="413">
        <v>8583</v>
      </c>
      <c r="D15" s="413">
        <v>7368</v>
      </c>
      <c r="E15" s="413">
        <v>4505</v>
      </c>
      <c r="F15" s="413">
        <v>2742</v>
      </c>
      <c r="G15" s="413">
        <v>3997</v>
      </c>
      <c r="H15" s="413">
        <v>3554</v>
      </c>
      <c r="I15" s="413">
        <v>922</v>
      </c>
      <c r="J15" s="413">
        <v>2079</v>
      </c>
      <c r="K15" s="413">
        <v>752</v>
      </c>
      <c r="L15" s="413">
        <v>1364</v>
      </c>
      <c r="M15" s="413">
        <v>819</v>
      </c>
      <c r="N15" s="754"/>
      <c r="O15" s="768"/>
      <c r="P15" s="755"/>
      <c r="Q15" s="754"/>
    </row>
    <row r="16" spans="1:17" ht="15.75" customHeight="1">
      <c r="B16" s="833" t="s">
        <v>555</v>
      </c>
      <c r="C16" s="833"/>
      <c r="D16" s="833"/>
      <c r="E16" s="833"/>
      <c r="F16" s="833"/>
      <c r="G16" s="833"/>
      <c r="H16" s="833"/>
      <c r="I16" s="833"/>
      <c r="J16" s="833"/>
      <c r="K16" s="833"/>
      <c r="L16" s="833"/>
      <c r="M16" s="833"/>
      <c r="N16" s="767"/>
      <c r="P16" s="413"/>
    </row>
    <row r="17" spans="1:26" ht="9" customHeight="1">
      <c r="A17" s="127"/>
      <c r="B17" s="130"/>
      <c r="C17" s="125"/>
      <c r="D17" s="129"/>
      <c r="E17" s="129"/>
      <c r="F17" s="125"/>
      <c r="G17" s="125"/>
      <c r="H17" s="125"/>
      <c r="I17" s="125"/>
      <c r="J17" s="125"/>
      <c r="K17" s="125"/>
      <c r="L17" s="125"/>
      <c r="M17" s="125"/>
      <c r="N17" s="754"/>
      <c r="O17" s="414"/>
      <c r="P17" s="755"/>
      <c r="Q17" s="754"/>
    </row>
    <row r="18" spans="1:26" ht="15.75" customHeight="1">
      <c r="B18" s="833" t="s">
        <v>618</v>
      </c>
      <c r="C18" s="833"/>
      <c r="D18" s="833"/>
      <c r="E18" s="833"/>
      <c r="F18" s="833"/>
      <c r="G18" s="833"/>
      <c r="H18" s="833"/>
      <c r="I18" s="833"/>
      <c r="J18" s="833"/>
      <c r="K18" s="833"/>
      <c r="L18" s="833"/>
      <c r="M18" s="833"/>
      <c r="N18" s="767"/>
    </row>
    <row r="19" spans="1:26" ht="9" customHeight="1">
      <c r="A19" s="127"/>
      <c r="B19" s="126"/>
      <c r="C19" s="125"/>
      <c r="D19" s="125"/>
      <c r="E19" s="125"/>
      <c r="F19" s="125"/>
      <c r="G19" s="125"/>
      <c r="H19" s="125"/>
      <c r="I19" s="125"/>
      <c r="J19" s="125"/>
      <c r="K19" s="125"/>
      <c r="L19" s="125"/>
      <c r="M19" s="125"/>
    </row>
    <row r="20" spans="1:26" ht="15.75" customHeight="1">
      <c r="A20" s="127" t="s">
        <v>3</v>
      </c>
      <c r="B20" s="763">
        <v>1123</v>
      </c>
      <c r="C20" s="763">
        <v>205</v>
      </c>
      <c r="D20" s="763">
        <v>47</v>
      </c>
      <c r="E20" s="763">
        <v>89</v>
      </c>
      <c r="F20" s="763">
        <v>76</v>
      </c>
      <c r="G20" s="763">
        <v>88</v>
      </c>
      <c r="H20" s="763">
        <v>128</v>
      </c>
      <c r="I20" s="763">
        <v>29</v>
      </c>
      <c r="J20" s="763">
        <v>106</v>
      </c>
      <c r="K20" s="763">
        <v>29</v>
      </c>
      <c r="L20" s="763">
        <v>20</v>
      </c>
      <c r="M20" s="763">
        <v>4</v>
      </c>
      <c r="O20" s="762"/>
      <c r="P20" s="414"/>
      <c r="Q20" s="414"/>
      <c r="R20" s="414"/>
      <c r="S20" s="414"/>
      <c r="T20" s="414"/>
      <c r="U20" s="414"/>
      <c r="V20" s="414"/>
      <c r="W20" s="414"/>
      <c r="X20" s="414"/>
      <c r="Y20" s="414"/>
      <c r="Z20" s="414"/>
    </row>
    <row r="21" spans="1:26" ht="15.75" customHeight="1">
      <c r="A21" s="691" t="s">
        <v>30</v>
      </c>
      <c r="B21" s="766">
        <v>51</v>
      </c>
      <c r="C21" s="766">
        <v>19</v>
      </c>
      <c r="D21" s="766">
        <v>0</v>
      </c>
      <c r="E21" s="766">
        <v>0</v>
      </c>
      <c r="F21" s="766">
        <v>5</v>
      </c>
      <c r="G21" s="766">
        <v>2</v>
      </c>
      <c r="H21" s="766">
        <v>8</v>
      </c>
      <c r="I21" s="766">
        <v>4</v>
      </c>
      <c r="J21" s="766">
        <v>2</v>
      </c>
      <c r="K21" s="766">
        <v>1</v>
      </c>
      <c r="L21" s="766">
        <v>0</v>
      </c>
      <c r="M21" s="766">
        <v>1</v>
      </c>
      <c r="O21" s="762"/>
      <c r="P21" s="414"/>
      <c r="Q21" s="414"/>
      <c r="R21" s="414"/>
      <c r="S21" s="414"/>
      <c r="T21" s="414"/>
      <c r="U21" s="414"/>
      <c r="V21" s="414"/>
      <c r="W21" s="414"/>
      <c r="X21" s="414"/>
      <c r="Y21" s="414"/>
      <c r="Z21" s="414"/>
    </row>
    <row r="22" spans="1:26" ht="15.75" customHeight="1">
      <c r="A22" s="124" t="s">
        <v>409</v>
      </c>
      <c r="B22" s="763">
        <v>939</v>
      </c>
      <c r="C22" s="763">
        <v>214</v>
      </c>
      <c r="D22" s="763">
        <v>107</v>
      </c>
      <c r="E22" s="763">
        <v>71</v>
      </c>
      <c r="F22" s="763">
        <v>67</v>
      </c>
      <c r="G22" s="763">
        <v>48</v>
      </c>
      <c r="H22" s="763">
        <v>88</v>
      </c>
      <c r="I22" s="763">
        <v>15</v>
      </c>
      <c r="J22" s="763">
        <v>61</v>
      </c>
      <c r="K22" s="763">
        <v>8</v>
      </c>
      <c r="L22" s="763">
        <v>6</v>
      </c>
      <c r="M22" s="763">
        <v>23</v>
      </c>
      <c r="O22" s="762"/>
      <c r="P22" s="414"/>
      <c r="Q22" s="414"/>
      <c r="R22" s="414"/>
      <c r="S22" s="414"/>
      <c r="T22" s="414"/>
      <c r="U22" s="414"/>
      <c r="V22" s="414"/>
      <c r="W22" s="414"/>
      <c r="X22" s="414"/>
      <c r="Y22" s="414"/>
      <c r="Z22" s="414"/>
    </row>
    <row r="23" spans="1:26" ht="15.75" customHeight="1">
      <c r="A23" s="127" t="s">
        <v>5</v>
      </c>
      <c r="B23" s="763">
        <v>3758</v>
      </c>
      <c r="C23" s="763">
        <v>579</v>
      </c>
      <c r="D23" s="763">
        <v>216</v>
      </c>
      <c r="E23" s="763">
        <v>861</v>
      </c>
      <c r="F23" s="763">
        <v>107</v>
      </c>
      <c r="G23" s="763">
        <v>83</v>
      </c>
      <c r="H23" s="763">
        <v>495</v>
      </c>
      <c r="I23" s="763">
        <v>77</v>
      </c>
      <c r="J23" s="763">
        <v>220</v>
      </c>
      <c r="K23" s="763">
        <v>135</v>
      </c>
      <c r="L23" s="763">
        <v>176</v>
      </c>
      <c r="M23" s="763">
        <v>94</v>
      </c>
      <c r="O23" s="762"/>
      <c r="P23" s="414"/>
      <c r="Q23" s="414"/>
      <c r="R23" s="414"/>
      <c r="S23" s="414"/>
      <c r="T23" s="414"/>
      <c r="U23" s="414"/>
      <c r="V23" s="414"/>
      <c r="W23" s="414"/>
      <c r="X23" s="414"/>
      <c r="Y23" s="414"/>
      <c r="Z23" s="414"/>
    </row>
    <row r="24" spans="1:26" ht="15.75" customHeight="1">
      <c r="A24" s="691" t="s">
        <v>6</v>
      </c>
      <c r="B24" s="766">
        <v>433</v>
      </c>
      <c r="C24" s="766">
        <f t="shared" ref="C24:M24" si="0">C25+C26</f>
        <v>158</v>
      </c>
      <c r="D24" s="766">
        <f t="shared" si="0"/>
        <v>23</v>
      </c>
      <c r="E24" s="766">
        <f t="shared" si="0"/>
        <v>21</v>
      </c>
      <c r="F24" s="766">
        <f t="shared" si="0"/>
        <v>32</v>
      </c>
      <c r="G24" s="766">
        <f t="shared" si="0"/>
        <v>27</v>
      </c>
      <c r="H24" s="766">
        <f t="shared" si="0"/>
        <v>47</v>
      </c>
      <c r="I24" s="766">
        <f t="shared" si="0"/>
        <v>3</v>
      </c>
      <c r="J24" s="766">
        <f t="shared" si="0"/>
        <v>21</v>
      </c>
      <c r="K24" s="766">
        <f t="shared" si="0"/>
        <v>3</v>
      </c>
      <c r="L24" s="766">
        <f t="shared" si="0"/>
        <v>4</v>
      </c>
      <c r="M24" s="766">
        <f t="shared" si="0"/>
        <v>6</v>
      </c>
      <c r="N24" s="414"/>
      <c r="O24" s="762"/>
      <c r="P24" s="414"/>
      <c r="Q24" s="414"/>
      <c r="R24" s="414"/>
      <c r="S24" s="414"/>
      <c r="T24" s="414"/>
      <c r="U24" s="414"/>
      <c r="V24" s="414"/>
      <c r="W24" s="414"/>
      <c r="X24" s="414"/>
      <c r="Y24" s="414"/>
      <c r="Z24" s="414"/>
    </row>
    <row r="25" spans="1:26" s="416" customFormat="1" ht="15.75" customHeight="1">
      <c r="A25" s="415" t="s">
        <v>31</v>
      </c>
      <c r="B25" s="765">
        <v>251</v>
      </c>
      <c r="C25" s="765">
        <v>116</v>
      </c>
      <c r="D25" s="765">
        <v>1</v>
      </c>
      <c r="E25" s="765">
        <v>8</v>
      </c>
      <c r="F25" s="765">
        <v>21</v>
      </c>
      <c r="G25" s="765">
        <v>15</v>
      </c>
      <c r="H25" s="765">
        <v>19</v>
      </c>
      <c r="I25" s="765">
        <v>0</v>
      </c>
      <c r="J25" s="765">
        <v>12</v>
      </c>
      <c r="K25" s="765">
        <v>1</v>
      </c>
      <c r="L25" s="765">
        <v>2</v>
      </c>
      <c r="M25" s="765">
        <v>1</v>
      </c>
      <c r="O25" s="762"/>
      <c r="P25" s="414"/>
      <c r="Q25" s="414"/>
      <c r="R25" s="414"/>
      <c r="S25" s="414"/>
      <c r="T25" s="414"/>
      <c r="U25" s="414"/>
      <c r="V25" s="414"/>
      <c r="W25" s="414"/>
      <c r="X25" s="414"/>
      <c r="Y25" s="414"/>
      <c r="Z25" s="414"/>
    </row>
    <row r="26" spans="1:26" s="416" customFormat="1" ht="15.75" customHeight="1">
      <c r="A26" s="415" t="s">
        <v>410</v>
      </c>
      <c r="B26" s="765">
        <v>182</v>
      </c>
      <c r="C26" s="765">
        <v>42</v>
      </c>
      <c r="D26" s="765">
        <v>22</v>
      </c>
      <c r="E26" s="765">
        <v>13</v>
      </c>
      <c r="F26" s="765">
        <v>11</v>
      </c>
      <c r="G26" s="765">
        <v>12</v>
      </c>
      <c r="H26" s="765">
        <v>28</v>
      </c>
      <c r="I26" s="765">
        <v>3</v>
      </c>
      <c r="J26" s="765">
        <v>9</v>
      </c>
      <c r="K26" s="765">
        <v>2</v>
      </c>
      <c r="L26" s="765">
        <v>2</v>
      </c>
      <c r="M26" s="765">
        <v>5</v>
      </c>
      <c r="O26" s="762"/>
      <c r="P26" s="414"/>
      <c r="Q26" s="414"/>
      <c r="R26" s="414"/>
      <c r="S26" s="414"/>
      <c r="T26" s="414"/>
      <c r="U26" s="414"/>
      <c r="V26" s="414"/>
      <c r="W26" s="414"/>
      <c r="X26" s="414"/>
      <c r="Y26" s="414"/>
      <c r="Z26" s="414"/>
    </row>
    <row r="27" spans="1:26" ht="15.75" customHeight="1">
      <c r="A27" s="124" t="s">
        <v>8</v>
      </c>
      <c r="B27" s="763">
        <v>1479</v>
      </c>
      <c r="C27" s="763">
        <v>325</v>
      </c>
      <c r="D27" s="763">
        <v>92</v>
      </c>
      <c r="E27" s="763">
        <v>138</v>
      </c>
      <c r="F27" s="763">
        <v>48</v>
      </c>
      <c r="G27" s="763">
        <v>38</v>
      </c>
      <c r="H27" s="763">
        <v>156</v>
      </c>
      <c r="I27" s="763">
        <v>31</v>
      </c>
      <c r="J27" s="763">
        <v>57</v>
      </c>
      <c r="K27" s="763">
        <v>14</v>
      </c>
      <c r="L27" s="763">
        <v>23</v>
      </c>
      <c r="M27" s="763">
        <v>69</v>
      </c>
      <c r="O27" s="762"/>
      <c r="P27" s="414"/>
      <c r="Q27" s="414"/>
      <c r="R27" s="414"/>
      <c r="S27" s="414"/>
      <c r="T27" s="414"/>
      <c r="U27" s="414"/>
      <c r="V27" s="414"/>
      <c r="W27" s="414"/>
      <c r="X27" s="414"/>
      <c r="Y27" s="414"/>
      <c r="Z27" s="414"/>
    </row>
    <row r="28" spans="1:26" ht="15.75" customHeight="1">
      <c r="A28" s="124" t="s">
        <v>9</v>
      </c>
      <c r="B28" s="763">
        <v>399</v>
      </c>
      <c r="C28" s="763">
        <v>49</v>
      </c>
      <c r="D28" s="763">
        <v>18</v>
      </c>
      <c r="E28" s="764">
        <v>34</v>
      </c>
      <c r="F28" s="764">
        <v>15</v>
      </c>
      <c r="G28" s="764">
        <v>12</v>
      </c>
      <c r="H28" s="764">
        <v>51</v>
      </c>
      <c r="I28" s="764">
        <v>12</v>
      </c>
      <c r="J28" s="763">
        <v>28</v>
      </c>
      <c r="K28" s="763">
        <v>2</v>
      </c>
      <c r="L28" s="763">
        <v>5</v>
      </c>
      <c r="M28" s="763">
        <v>7</v>
      </c>
      <c r="O28" s="762"/>
      <c r="P28" s="414"/>
      <c r="Q28" s="414"/>
      <c r="R28" s="414"/>
      <c r="S28" s="414"/>
      <c r="T28" s="414"/>
      <c r="U28" s="414"/>
      <c r="V28" s="414"/>
      <c r="W28" s="414"/>
      <c r="X28" s="414"/>
      <c r="Y28" s="414"/>
      <c r="Z28" s="414"/>
    </row>
    <row r="29" spans="1:26" ht="15.75" customHeight="1">
      <c r="A29" s="124" t="s">
        <v>411</v>
      </c>
      <c r="B29" s="763">
        <v>1335</v>
      </c>
      <c r="C29" s="763">
        <v>231</v>
      </c>
      <c r="D29" s="763">
        <v>122</v>
      </c>
      <c r="E29" s="763">
        <v>173</v>
      </c>
      <c r="F29" s="763">
        <v>56</v>
      </c>
      <c r="G29" s="763">
        <v>82</v>
      </c>
      <c r="H29" s="763">
        <v>139</v>
      </c>
      <c r="I29" s="763">
        <v>23</v>
      </c>
      <c r="J29" s="763">
        <v>136</v>
      </c>
      <c r="K29" s="763">
        <v>29</v>
      </c>
      <c r="L29" s="763">
        <v>12</v>
      </c>
      <c r="M29" s="763">
        <v>29</v>
      </c>
      <c r="O29" s="762"/>
      <c r="P29" s="414"/>
      <c r="Q29" s="414"/>
      <c r="R29" s="414"/>
      <c r="S29" s="414"/>
      <c r="T29" s="414"/>
      <c r="U29" s="414"/>
      <c r="V29" s="414"/>
      <c r="W29" s="414"/>
      <c r="X29" s="414"/>
      <c r="Y29" s="414"/>
      <c r="Z29" s="414"/>
    </row>
    <row r="30" spans="1:26" ht="15.75" customHeight="1">
      <c r="A30" s="124" t="s">
        <v>11</v>
      </c>
      <c r="B30" s="763">
        <v>1671</v>
      </c>
      <c r="C30" s="763">
        <v>400</v>
      </c>
      <c r="D30" s="763">
        <v>121</v>
      </c>
      <c r="E30" s="763">
        <v>184</v>
      </c>
      <c r="F30" s="763">
        <v>88</v>
      </c>
      <c r="G30" s="763">
        <v>137</v>
      </c>
      <c r="H30" s="763">
        <v>137</v>
      </c>
      <c r="I30" s="763">
        <v>35</v>
      </c>
      <c r="J30" s="763">
        <v>90</v>
      </c>
      <c r="K30" s="763">
        <v>37</v>
      </c>
      <c r="L30" s="763">
        <v>31</v>
      </c>
      <c r="M30" s="763">
        <v>61</v>
      </c>
      <c r="O30" s="762"/>
      <c r="P30" s="414"/>
      <c r="Q30" s="414"/>
      <c r="R30" s="414"/>
      <c r="S30" s="414"/>
      <c r="T30" s="414"/>
      <c r="U30" s="414"/>
      <c r="V30" s="414"/>
      <c r="W30" s="414"/>
      <c r="X30" s="414"/>
      <c r="Y30" s="414"/>
      <c r="Z30" s="414"/>
    </row>
    <row r="31" spans="1:26" ht="15.75" customHeight="1">
      <c r="A31" s="124" t="s">
        <v>12</v>
      </c>
      <c r="B31" s="763">
        <v>999</v>
      </c>
      <c r="C31" s="763">
        <v>84</v>
      </c>
      <c r="D31" s="763">
        <v>680</v>
      </c>
      <c r="E31" s="763">
        <v>17</v>
      </c>
      <c r="F31" s="763">
        <v>16</v>
      </c>
      <c r="G31" s="763">
        <v>20</v>
      </c>
      <c r="H31" s="763">
        <v>37</v>
      </c>
      <c r="I31" s="763">
        <v>9</v>
      </c>
      <c r="J31" s="763">
        <v>23</v>
      </c>
      <c r="K31" s="763">
        <v>1</v>
      </c>
      <c r="L31" s="763">
        <v>7</v>
      </c>
      <c r="M31" s="763">
        <v>5</v>
      </c>
      <c r="O31" s="762"/>
      <c r="P31" s="414"/>
      <c r="Q31" s="414"/>
      <c r="R31" s="414"/>
      <c r="S31" s="414"/>
      <c r="T31" s="414"/>
      <c r="U31" s="414"/>
      <c r="V31" s="414"/>
      <c r="W31" s="414"/>
      <c r="X31" s="414"/>
      <c r="Y31" s="414"/>
      <c r="Z31" s="414"/>
    </row>
    <row r="32" spans="1:26" ht="15.75" customHeight="1">
      <c r="A32" s="124" t="s">
        <v>13</v>
      </c>
      <c r="B32" s="763">
        <v>574</v>
      </c>
      <c r="C32" s="763">
        <v>81</v>
      </c>
      <c r="D32" s="763">
        <v>41</v>
      </c>
      <c r="E32" s="763">
        <v>76</v>
      </c>
      <c r="F32" s="763">
        <v>59</v>
      </c>
      <c r="G32" s="763">
        <v>31</v>
      </c>
      <c r="H32" s="763">
        <v>73</v>
      </c>
      <c r="I32" s="763">
        <v>20</v>
      </c>
      <c r="J32" s="763">
        <v>26</v>
      </c>
      <c r="K32" s="763">
        <v>19</v>
      </c>
      <c r="L32" s="763">
        <v>11</v>
      </c>
      <c r="M32" s="763">
        <v>7</v>
      </c>
      <c r="O32" s="762"/>
      <c r="P32" s="414"/>
      <c r="Q32" s="414"/>
      <c r="R32" s="414"/>
      <c r="S32" s="414"/>
      <c r="T32" s="414"/>
      <c r="U32" s="414"/>
      <c r="V32" s="414"/>
      <c r="W32" s="414"/>
      <c r="X32" s="414"/>
      <c r="Y32" s="414"/>
      <c r="Z32" s="414"/>
    </row>
    <row r="33" spans="1:27" ht="15.75" customHeight="1">
      <c r="A33" s="124" t="s">
        <v>14</v>
      </c>
      <c r="B33" s="763">
        <v>17087</v>
      </c>
      <c r="C33" s="763">
        <v>1220</v>
      </c>
      <c r="D33" s="763">
        <v>1656</v>
      </c>
      <c r="E33" s="763">
        <v>1909</v>
      </c>
      <c r="F33" s="763">
        <v>423</v>
      </c>
      <c r="G33" s="763">
        <v>2531</v>
      </c>
      <c r="H33" s="763">
        <v>690</v>
      </c>
      <c r="I33" s="763">
        <v>179</v>
      </c>
      <c r="J33" s="763">
        <v>336</v>
      </c>
      <c r="K33" s="763">
        <v>68</v>
      </c>
      <c r="L33" s="763">
        <v>410</v>
      </c>
      <c r="M33" s="763">
        <v>263</v>
      </c>
      <c r="O33" s="762"/>
      <c r="P33" s="414"/>
      <c r="Q33" s="414"/>
      <c r="R33" s="414"/>
      <c r="S33" s="414"/>
      <c r="T33" s="414"/>
      <c r="U33" s="414"/>
      <c r="V33" s="414"/>
      <c r="W33" s="414"/>
      <c r="X33" s="414"/>
      <c r="Y33" s="414"/>
      <c r="Z33" s="414"/>
    </row>
    <row r="34" spans="1:27" ht="15.75" customHeight="1">
      <c r="A34" s="124" t="s">
        <v>15</v>
      </c>
      <c r="B34" s="763">
        <v>948</v>
      </c>
      <c r="C34" s="763">
        <v>148</v>
      </c>
      <c r="D34" s="763">
        <v>83</v>
      </c>
      <c r="E34" s="763">
        <v>27</v>
      </c>
      <c r="F34" s="763">
        <v>179</v>
      </c>
      <c r="G34" s="763">
        <v>63</v>
      </c>
      <c r="H34" s="763">
        <v>84</v>
      </c>
      <c r="I34" s="763">
        <v>8</v>
      </c>
      <c r="J34" s="763">
        <v>17</v>
      </c>
      <c r="K34" s="763">
        <v>8</v>
      </c>
      <c r="L34" s="763">
        <v>21</v>
      </c>
      <c r="M34" s="763">
        <v>4</v>
      </c>
      <c r="O34" s="762"/>
      <c r="P34" s="414"/>
      <c r="Q34" s="414"/>
      <c r="R34" s="414"/>
      <c r="S34" s="414"/>
      <c r="T34" s="414"/>
      <c r="U34" s="414"/>
      <c r="V34" s="414"/>
      <c r="W34" s="414"/>
      <c r="X34" s="414"/>
      <c r="Y34" s="414"/>
      <c r="Z34" s="414"/>
    </row>
    <row r="35" spans="1:27" ht="15.75" customHeight="1">
      <c r="A35" s="124" t="s">
        <v>16</v>
      </c>
      <c r="B35" s="763">
        <v>392</v>
      </c>
      <c r="C35" s="763">
        <v>23</v>
      </c>
      <c r="D35" s="763">
        <v>99</v>
      </c>
      <c r="E35" s="763">
        <v>50</v>
      </c>
      <c r="F35" s="763">
        <v>32</v>
      </c>
      <c r="G35" s="763">
        <v>44</v>
      </c>
      <c r="H35" s="763">
        <v>27</v>
      </c>
      <c r="I35" s="763">
        <v>10</v>
      </c>
      <c r="J35" s="763">
        <v>5</v>
      </c>
      <c r="K35" s="763">
        <v>10</v>
      </c>
      <c r="L35" s="763">
        <v>19</v>
      </c>
      <c r="M35" s="763">
        <v>1</v>
      </c>
      <c r="O35" s="762"/>
      <c r="P35" s="414"/>
      <c r="Q35" s="414"/>
      <c r="R35" s="414"/>
      <c r="S35" s="414"/>
      <c r="T35" s="414"/>
      <c r="U35" s="414"/>
      <c r="V35" s="414"/>
      <c r="W35" s="414"/>
      <c r="X35" s="414"/>
      <c r="Y35" s="414"/>
      <c r="Z35" s="414"/>
    </row>
    <row r="36" spans="1:27" ht="15.75" customHeight="1">
      <c r="A36" s="124" t="s">
        <v>412</v>
      </c>
      <c r="B36" s="763">
        <v>7159</v>
      </c>
      <c r="C36" s="763">
        <v>1922</v>
      </c>
      <c r="D36" s="763">
        <v>1785</v>
      </c>
      <c r="E36" s="763">
        <v>281</v>
      </c>
      <c r="F36" s="763">
        <v>428</v>
      </c>
      <c r="G36" s="763">
        <v>502</v>
      </c>
      <c r="H36" s="763">
        <v>416</v>
      </c>
      <c r="I36" s="763">
        <v>248</v>
      </c>
      <c r="J36" s="763">
        <v>237</v>
      </c>
      <c r="K36" s="763">
        <v>61</v>
      </c>
      <c r="L36" s="763">
        <v>162</v>
      </c>
      <c r="M36" s="763">
        <v>105</v>
      </c>
      <c r="O36" s="762"/>
      <c r="P36" s="414"/>
      <c r="Q36" s="414"/>
      <c r="R36" s="414"/>
      <c r="S36" s="414"/>
      <c r="T36" s="414"/>
      <c r="U36" s="414"/>
      <c r="V36" s="414"/>
      <c r="W36" s="414"/>
      <c r="X36" s="414"/>
      <c r="Y36" s="414"/>
      <c r="Z36" s="414"/>
    </row>
    <row r="37" spans="1:27" ht="15.75" customHeight="1">
      <c r="A37" s="124" t="s">
        <v>413</v>
      </c>
      <c r="B37" s="763">
        <v>3323</v>
      </c>
      <c r="C37" s="763">
        <v>560</v>
      </c>
      <c r="D37" s="763">
        <v>676</v>
      </c>
      <c r="E37" s="121">
        <v>39</v>
      </c>
      <c r="F37" s="763">
        <v>287</v>
      </c>
      <c r="G37" s="763">
        <v>207</v>
      </c>
      <c r="H37" s="763">
        <v>305</v>
      </c>
      <c r="I37" s="763">
        <v>36</v>
      </c>
      <c r="J37" s="763">
        <v>117</v>
      </c>
      <c r="K37" s="763">
        <v>140</v>
      </c>
      <c r="L37" s="763">
        <v>105</v>
      </c>
      <c r="M37" s="763">
        <v>72</v>
      </c>
      <c r="O37" s="762"/>
      <c r="P37" s="414"/>
      <c r="Q37" s="414"/>
      <c r="R37" s="414"/>
      <c r="S37" s="414"/>
      <c r="T37" s="414"/>
      <c r="U37" s="414"/>
      <c r="V37" s="414"/>
      <c r="W37" s="414"/>
      <c r="X37" s="414"/>
      <c r="Y37" s="414"/>
      <c r="Z37" s="414"/>
    </row>
    <row r="38" spans="1:27" ht="15.75" customHeight="1">
      <c r="A38" s="124" t="s">
        <v>19</v>
      </c>
      <c r="B38" s="763">
        <v>579</v>
      </c>
      <c r="C38" s="763">
        <v>59</v>
      </c>
      <c r="D38" s="763">
        <v>108</v>
      </c>
      <c r="E38" s="763">
        <v>42</v>
      </c>
      <c r="F38" s="763">
        <v>78</v>
      </c>
      <c r="G38" s="763">
        <v>43</v>
      </c>
      <c r="H38" s="763">
        <v>89</v>
      </c>
      <c r="I38" s="763">
        <v>3</v>
      </c>
      <c r="J38" s="763">
        <v>3</v>
      </c>
      <c r="K38" s="763">
        <v>3</v>
      </c>
      <c r="L38" s="763">
        <v>14</v>
      </c>
      <c r="M38" s="763">
        <v>5</v>
      </c>
      <c r="O38" s="762"/>
      <c r="P38" s="414"/>
      <c r="Q38" s="414"/>
      <c r="R38" s="414"/>
      <c r="S38" s="414"/>
      <c r="T38" s="414"/>
      <c r="U38" s="414"/>
      <c r="V38" s="414"/>
      <c r="W38" s="414"/>
      <c r="X38" s="414"/>
      <c r="Y38" s="414"/>
      <c r="Z38" s="414"/>
    </row>
    <row r="39" spans="1:27" ht="15.75" customHeight="1">
      <c r="A39" s="124" t="s">
        <v>20</v>
      </c>
      <c r="B39" s="763">
        <v>2765</v>
      </c>
      <c r="C39" s="763">
        <v>297</v>
      </c>
      <c r="D39" s="763">
        <v>834</v>
      </c>
      <c r="E39" s="763">
        <v>121</v>
      </c>
      <c r="F39" s="763">
        <v>277</v>
      </c>
      <c r="G39" s="763">
        <v>158</v>
      </c>
      <c r="H39" s="763">
        <v>117</v>
      </c>
      <c r="I39" s="763">
        <v>25</v>
      </c>
      <c r="J39" s="763">
        <v>337</v>
      </c>
      <c r="K39" s="763">
        <v>20</v>
      </c>
      <c r="L39" s="763">
        <v>63</v>
      </c>
      <c r="M39" s="763">
        <v>10</v>
      </c>
      <c r="O39" s="762"/>
      <c r="P39" s="414"/>
      <c r="Q39" s="414"/>
      <c r="R39" s="414"/>
      <c r="S39" s="414"/>
      <c r="T39" s="414"/>
      <c r="U39" s="414"/>
      <c r="V39" s="414"/>
      <c r="W39" s="414"/>
      <c r="X39" s="414"/>
      <c r="Y39" s="414"/>
      <c r="Z39" s="414"/>
    </row>
    <row r="40" spans="1:27" ht="15.75" customHeight="1">
      <c r="A40" s="124" t="s">
        <v>21</v>
      </c>
      <c r="B40" s="763">
        <v>4931</v>
      </c>
      <c r="C40" s="763">
        <v>1084</v>
      </c>
      <c r="D40" s="763">
        <v>882</v>
      </c>
      <c r="E40" s="763">
        <v>172</v>
      </c>
      <c r="F40" s="763">
        <v>302</v>
      </c>
      <c r="G40" s="763">
        <v>230</v>
      </c>
      <c r="H40" s="763">
        <v>303</v>
      </c>
      <c r="I40" s="763">
        <v>88</v>
      </c>
      <c r="J40" s="763">
        <v>300</v>
      </c>
      <c r="K40" s="763">
        <v>168</v>
      </c>
      <c r="L40" s="763">
        <v>211</v>
      </c>
      <c r="M40" s="763">
        <v>30</v>
      </c>
      <c r="O40" s="762"/>
      <c r="P40" s="414"/>
      <c r="Q40" s="414"/>
      <c r="R40" s="414"/>
      <c r="S40" s="414"/>
      <c r="T40" s="414"/>
      <c r="U40" s="414"/>
      <c r="V40" s="414"/>
      <c r="W40" s="414"/>
      <c r="X40" s="414"/>
      <c r="Y40" s="414"/>
      <c r="Z40" s="414"/>
    </row>
    <row r="41" spans="1:27" ht="15.75" customHeight="1">
      <c r="A41" s="124" t="s">
        <v>414</v>
      </c>
      <c r="B41" s="763">
        <v>929</v>
      </c>
      <c r="C41" s="763">
        <v>189</v>
      </c>
      <c r="D41" s="763">
        <v>76</v>
      </c>
      <c r="E41" s="763">
        <v>30</v>
      </c>
      <c r="F41" s="763">
        <v>34</v>
      </c>
      <c r="G41" s="763">
        <v>57</v>
      </c>
      <c r="H41" s="763">
        <v>128</v>
      </c>
      <c r="I41" s="763">
        <v>19</v>
      </c>
      <c r="J41" s="763">
        <v>19</v>
      </c>
      <c r="K41" s="763">
        <v>15</v>
      </c>
      <c r="L41" s="763">
        <v>52</v>
      </c>
      <c r="M41" s="763">
        <v>12</v>
      </c>
      <c r="O41" s="762"/>
      <c r="P41" s="414"/>
      <c r="Q41" s="414"/>
      <c r="R41" s="414"/>
      <c r="S41" s="414"/>
      <c r="T41" s="414"/>
      <c r="U41" s="414"/>
      <c r="V41" s="414"/>
      <c r="W41" s="414"/>
      <c r="X41" s="414"/>
      <c r="Y41" s="414"/>
      <c r="Z41" s="414"/>
    </row>
    <row r="42" spans="1:27" s="210" customFormat="1" ht="15.75" customHeight="1">
      <c r="A42" s="417" t="s">
        <v>23</v>
      </c>
      <c r="B42" s="759">
        <f t="shared" ref="B42:M42" si="1">B20+B21+B22+B23</f>
        <v>5871</v>
      </c>
      <c r="C42" s="759">
        <f t="shared" si="1"/>
        <v>1017</v>
      </c>
      <c r="D42" s="759">
        <f t="shared" si="1"/>
        <v>370</v>
      </c>
      <c r="E42" s="759">
        <f t="shared" si="1"/>
        <v>1021</v>
      </c>
      <c r="F42" s="759">
        <f t="shared" si="1"/>
        <v>255</v>
      </c>
      <c r="G42" s="759">
        <f t="shared" si="1"/>
        <v>221</v>
      </c>
      <c r="H42" s="759">
        <f t="shared" si="1"/>
        <v>719</v>
      </c>
      <c r="I42" s="759">
        <f t="shared" si="1"/>
        <v>125</v>
      </c>
      <c r="J42" s="759">
        <f t="shared" si="1"/>
        <v>389</v>
      </c>
      <c r="K42" s="759">
        <f t="shared" si="1"/>
        <v>173</v>
      </c>
      <c r="L42" s="759">
        <f t="shared" si="1"/>
        <v>202</v>
      </c>
      <c r="M42" s="759">
        <f t="shared" si="1"/>
        <v>122</v>
      </c>
      <c r="N42" s="761"/>
      <c r="O42" s="761"/>
      <c r="P42" s="761"/>
      <c r="Q42" s="761"/>
      <c r="R42" s="761"/>
      <c r="S42" s="761"/>
      <c r="T42" s="761"/>
      <c r="U42" s="761"/>
      <c r="V42" s="761"/>
      <c r="W42" s="761"/>
      <c r="X42" s="761"/>
      <c r="Y42" s="761"/>
      <c r="Z42" s="761"/>
      <c r="AA42" s="761"/>
    </row>
    <row r="43" spans="1:27" s="210" customFormat="1" ht="15.75" customHeight="1">
      <c r="A43" s="417" t="s">
        <v>24</v>
      </c>
      <c r="B43" s="759">
        <f t="shared" ref="B43:M43" si="2">B24+B27+B28+B29</f>
        <v>3646</v>
      </c>
      <c r="C43" s="759">
        <f t="shared" si="2"/>
        <v>763</v>
      </c>
      <c r="D43" s="759">
        <f t="shared" si="2"/>
        <v>255</v>
      </c>
      <c r="E43" s="759">
        <f t="shared" si="2"/>
        <v>366</v>
      </c>
      <c r="F43" s="759">
        <f t="shared" si="2"/>
        <v>151</v>
      </c>
      <c r="G43" s="759">
        <f t="shared" si="2"/>
        <v>159</v>
      </c>
      <c r="H43" s="759">
        <f t="shared" si="2"/>
        <v>393</v>
      </c>
      <c r="I43" s="759">
        <f t="shared" si="2"/>
        <v>69</v>
      </c>
      <c r="J43" s="759">
        <f t="shared" si="2"/>
        <v>242</v>
      </c>
      <c r="K43" s="759">
        <f t="shared" si="2"/>
        <v>48</v>
      </c>
      <c r="L43" s="759">
        <f t="shared" si="2"/>
        <v>44</v>
      </c>
      <c r="M43" s="759">
        <f t="shared" si="2"/>
        <v>111</v>
      </c>
      <c r="N43" s="236"/>
      <c r="O43" s="236"/>
      <c r="P43" s="236"/>
      <c r="Q43" s="236"/>
      <c r="R43" s="236"/>
      <c r="S43" s="236"/>
      <c r="T43" s="236"/>
      <c r="U43" s="236"/>
      <c r="V43" s="236"/>
      <c r="W43" s="236"/>
      <c r="X43" s="236"/>
      <c r="Y43" s="236"/>
    </row>
    <row r="44" spans="1:27" s="331" customFormat="1" ht="15.75" customHeight="1">
      <c r="A44" s="331" t="s">
        <v>25</v>
      </c>
      <c r="B44" s="759">
        <f t="shared" ref="B44:M44" si="3">B30+B31+B32+B33</f>
        <v>20331</v>
      </c>
      <c r="C44" s="759">
        <f t="shared" si="3"/>
        <v>1785</v>
      </c>
      <c r="D44" s="759">
        <f t="shared" si="3"/>
        <v>2498</v>
      </c>
      <c r="E44" s="759">
        <f t="shared" si="3"/>
        <v>2186</v>
      </c>
      <c r="F44" s="759">
        <f t="shared" si="3"/>
        <v>586</v>
      </c>
      <c r="G44" s="759">
        <f t="shared" si="3"/>
        <v>2719</v>
      </c>
      <c r="H44" s="759">
        <f t="shared" si="3"/>
        <v>937</v>
      </c>
      <c r="I44" s="759">
        <f t="shared" si="3"/>
        <v>243</v>
      </c>
      <c r="J44" s="759">
        <f t="shared" si="3"/>
        <v>475</v>
      </c>
      <c r="K44" s="759">
        <f t="shared" si="3"/>
        <v>125</v>
      </c>
      <c r="L44" s="759">
        <f t="shared" si="3"/>
        <v>459</v>
      </c>
      <c r="M44" s="759">
        <f t="shared" si="3"/>
        <v>336</v>
      </c>
      <c r="N44" s="760"/>
      <c r="O44" s="760"/>
      <c r="P44" s="760"/>
      <c r="Q44" s="760"/>
      <c r="R44" s="760"/>
      <c r="S44" s="760"/>
      <c r="T44" s="760"/>
      <c r="U44" s="760"/>
      <c r="V44" s="760"/>
      <c r="W44" s="760"/>
      <c r="X44" s="760"/>
      <c r="Y44" s="760"/>
    </row>
    <row r="45" spans="1:27" s="331" customFormat="1" ht="15.75" customHeight="1">
      <c r="A45" s="331" t="s">
        <v>26</v>
      </c>
      <c r="B45" s="759">
        <f>B34+B35+B36+B37+B38+B39</f>
        <v>15166</v>
      </c>
      <c r="C45" s="759">
        <f>C34+C35+C36+C37+C38+C39</f>
        <v>3009</v>
      </c>
      <c r="D45" s="759">
        <f>D34+D35+D36+D37+D38+D39</f>
        <v>3585</v>
      </c>
      <c r="E45" s="759">
        <f>E34+E35+E36+F37+E38+E39</f>
        <v>808</v>
      </c>
      <c r="F45" s="759">
        <f t="shared" ref="F45:M45" si="4">F34+F35+F36+F37+F38+F39</f>
        <v>1281</v>
      </c>
      <c r="G45" s="759">
        <f t="shared" si="4"/>
        <v>1017</v>
      </c>
      <c r="H45" s="759">
        <f t="shared" si="4"/>
        <v>1038</v>
      </c>
      <c r="I45" s="759">
        <f t="shared" si="4"/>
        <v>330</v>
      </c>
      <c r="J45" s="759">
        <f t="shared" si="4"/>
        <v>716</v>
      </c>
      <c r="K45" s="759">
        <f t="shared" si="4"/>
        <v>242</v>
      </c>
      <c r="L45" s="759">
        <f t="shared" si="4"/>
        <v>384</v>
      </c>
      <c r="M45" s="759">
        <f t="shared" si="4"/>
        <v>197</v>
      </c>
      <c r="N45" s="760"/>
      <c r="O45" s="760"/>
      <c r="P45" s="760"/>
      <c r="Q45" s="760"/>
      <c r="R45" s="760"/>
      <c r="S45" s="760"/>
      <c r="T45" s="760"/>
      <c r="U45" s="760"/>
      <c r="V45" s="760"/>
      <c r="W45" s="760"/>
      <c r="X45" s="760"/>
      <c r="Y45" s="760"/>
    </row>
    <row r="46" spans="1:27" s="331" customFormat="1" ht="15.75" customHeight="1">
      <c r="A46" s="379" t="s">
        <v>27</v>
      </c>
      <c r="B46" s="759">
        <f t="shared" ref="B46:M46" si="5">B40+B41</f>
        <v>5860</v>
      </c>
      <c r="C46" s="759">
        <f t="shared" si="5"/>
        <v>1273</v>
      </c>
      <c r="D46" s="759">
        <f t="shared" si="5"/>
        <v>958</v>
      </c>
      <c r="E46" s="759">
        <f t="shared" si="5"/>
        <v>202</v>
      </c>
      <c r="F46" s="759">
        <f t="shared" si="5"/>
        <v>336</v>
      </c>
      <c r="G46" s="759">
        <f t="shared" si="5"/>
        <v>287</v>
      </c>
      <c r="H46" s="759">
        <f t="shared" si="5"/>
        <v>431</v>
      </c>
      <c r="I46" s="759">
        <f t="shared" si="5"/>
        <v>107</v>
      </c>
      <c r="J46" s="759">
        <f t="shared" si="5"/>
        <v>319</v>
      </c>
      <c r="K46" s="759">
        <f t="shared" si="5"/>
        <v>183</v>
      </c>
      <c r="L46" s="759">
        <f t="shared" si="5"/>
        <v>263</v>
      </c>
      <c r="M46" s="759">
        <f t="shared" si="5"/>
        <v>42</v>
      </c>
      <c r="N46" s="758"/>
      <c r="O46" s="758"/>
      <c r="P46" s="758"/>
      <c r="Q46" s="758"/>
      <c r="R46" s="758"/>
      <c r="S46" s="758"/>
      <c r="T46" s="758"/>
      <c r="U46" s="758"/>
      <c r="V46" s="758"/>
      <c r="W46" s="758"/>
      <c r="X46" s="758"/>
      <c r="Y46" s="758"/>
    </row>
    <row r="47" spans="1:27" s="418" customFormat="1" ht="15.75" customHeight="1">
      <c r="A47" s="249" t="s">
        <v>415</v>
      </c>
      <c r="B47" s="757">
        <f t="shared" ref="B47:M47" si="6">SUM(B42:B46)</f>
        <v>50874</v>
      </c>
      <c r="C47" s="757">
        <f t="shared" si="6"/>
        <v>7847</v>
      </c>
      <c r="D47" s="757">
        <f t="shared" si="6"/>
        <v>7666</v>
      </c>
      <c r="E47" s="757">
        <f t="shared" si="6"/>
        <v>4583</v>
      </c>
      <c r="F47" s="757">
        <f t="shared" si="6"/>
        <v>2609</v>
      </c>
      <c r="G47" s="757">
        <f t="shared" si="6"/>
        <v>4403</v>
      </c>
      <c r="H47" s="757">
        <f t="shared" si="6"/>
        <v>3518</v>
      </c>
      <c r="I47" s="757">
        <f t="shared" si="6"/>
        <v>874</v>
      </c>
      <c r="J47" s="757">
        <f t="shared" si="6"/>
        <v>2141</v>
      </c>
      <c r="K47" s="757">
        <f t="shared" si="6"/>
        <v>771</v>
      </c>
      <c r="L47" s="757">
        <f t="shared" si="6"/>
        <v>1352</v>
      </c>
      <c r="M47" s="757">
        <f t="shared" si="6"/>
        <v>808</v>
      </c>
      <c r="N47" s="756"/>
      <c r="O47" s="756"/>
      <c r="P47" s="756"/>
      <c r="Q47" s="756"/>
      <c r="R47" s="756"/>
      <c r="S47" s="756"/>
      <c r="T47" s="756"/>
      <c r="U47" s="756"/>
      <c r="V47" s="756"/>
      <c r="W47" s="756"/>
      <c r="X47" s="756"/>
      <c r="Y47" s="756"/>
    </row>
    <row r="48" spans="1:27" ht="15.75" customHeight="1">
      <c r="A48" s="127"/>
      <c r="B48" s="130"/>
      <c r="C48" s="125"/>
      <c r="D48" s="129"/>
      <c r="E48" s="129"/>
      <c r="F48" s="125"/>
      <c r="G48" s="125"/>
      <c r="H48" s="125"/>
      <c r="I48" s="125"/>
      <c r="J48" s="125"/>
      <c r="K48" s="125"/>
      <c r="L48" s="125"/>
      <c r="M48" s="125"/>
      <c r="N48" s="754"/>
      <c r="O48" s="414"/>
      <c r="P48" s="755"/>
      <c r="Q48" s="754"/>
    </row>
    <row r="49" spans="1:26" ht="15.75" customHeight="1">
      <c r="B49" s="833" t="s">
        <v>416</v>
      </c>
      <c r="C49" s="833"/>
      <c r="D49" s="833"/>
      <c r="E49" s="833"/>
      <c r="F49" s="833"/>
      <c r="G49" s="833"/>
      <c r="H49" s="833"/>
      <c r="I49" s="833"/>
      <c r="J49" s="833"/>
      <c r="K49" s="833"/>
      <c r="L49" s="833"/>
      <c r="M49" s="833"/>
      <c r="N49" s="124"/>
    </row>
    <row r="50" spans="1:26" ht="15.75" customHeight="1">
      <c r="A50" s="127"/>
      <c r="B50" s="126"/>
      <c r="C50" s="125"/>
      <c r="D50" s="125"/>
      <c r="E50" s="125"/>
      <c r="F50" s="125"/>
      <c r="G50" s="125"/>
      <c r="H50" s="125"/>
      <c r="I50" s="125"/>
      <c r="J50" s="125"/>
      <c r="K50" s="125"/>
      <c r="L50" s="125"/>
      <c r="M50" s="125"/>
    </row>
    <row r="51" spans="1:26" ht="15.75" customHeight="1">
      <c r="A51" s="210" t="s">
        <v>23</v>
      </c>
      <c r="B51" s="753">
        <v>100</v>
      </c>
      <c r="C51" s="752">
        <f t="shared" ref="C51:M51" si="7">(C42*100)/$B$42</f>
        <v>17.322432294328053</v>
      </c>
      <c r="D51" s="752">
        <f t="shared" si="7"/>
        <v>6.3021631749276104</v>
      </c>
      <c r="E51" s="752">
        <f t="shared" si="7"/>
        <v>17.390563788111056</v>
      </c>
      <c r="F51" s="752">
        <f t="shared" si="7"/>
        <v>4.3433827286663256</v>
      </c>
      <c r="G51" s="752">
        <f t="shared" si="7"/>
        <v>3.7642650315108157</v>
      </c>
      <c r="H51" s="752">
        <f t="shared" si="7"/>
        <v>12.246636007494464</v>
      </c>
      <c r="I51" s="752">
        <f t="shared" si="7"/>
        <v>2.1291091807187872</v>
      </c>
      <c r="J51" s="752">
        <f t="shared" si="7"/>
        <v>6.6257877703968662</v>
      </c>
      <c r="K51" s="752">
        <f t="shared" si="7"/>
        <v>2.9466871061148017</v>
      </c>
      <c r="L51" s="752">
        <f t="shared" si="7"/>
        <v>3.4406404360415603</v>
      </c>
      <c r="M51" s="752">
        <f t="shared" si="7"/>
        <v>2.0780105603815362</v>
      </c>
      <c r="N51" s="749"/>
      <c r="O51" s="749"/>
      <c r="P51" s="749"/>
      <c r="Q51" s="749"/>
      <c r="R51" s="749"/>
      <c r="S51" s="749"/>
      <c r="T51" s="749"/>
      <c r="U51" s="749"/>
      <c r="V51" s="749"/>
      <c r="W51" s="749"/>
      <c r="X51" s="749"/>
      <c r="Y51" s="749"/>
      <c r="Z51" s="749"/>
    </row>
    <row r="52" spans="1:26" ht="15.75" customHeight="1">
      <c r="A52" s="210" t="s">
        <v>24</v>
      </c>
      <c r="B52" s="753">
        <v>100</v>
      </c>
      <c r="C52" s="752">
        <f t="shared" ref="C52:M52" si="8">(C43*100)/$B$43</f>
        <v>20.927043335161819</v>
      </c>
      <c r="D52" s="752">
        <f t="shared" si="8"/>
        <v>6.9939659901261653</v>
      </c>
      <c r="E52" s="752">
        <f t="shared" si="8"/>
        <v>10.038398244651672</v>
      </c>
      <c r="F52" s="752">
        <f t="shared" si="8"/>
        <v>4.1415249588590237</v>
      </c>
      <c r="G52" s="752">
        <f t="shared" si="8"/>
        <v>4.3609434997257273</v>
      </c>
      <c r="H52" s="752">
        <f t="shared" si="8"/>
        <v>10.778935820076796</v>
      </c>
      <c r="I52" s="752">
        <f t="shared" si="8"/>
        <v>1.8924849149753153</v>
      </c>
      <c r="J52" s="752">
        <f t="shared" si="8"/>
        <v>6.6374108612177727</v>
      </c>
      <c r="K52" s="752">
        <f t="shared" si="8"/>
        <v>1.3165112452002194</v>
      </c>
      <c r="L52" s="752">
        <f t="shared" si="8"/>
        <v>1.2068019747668679</v>
      </c>
      <c r="M52" s="752">
        <f t="shared" si="8"/>
        <v>3.0444322545255074</v>
      </c>
      <c r="N52" s="749"/>
      <c r="O52" s="749"/>
      <c r="P52" s="749"/>
      <c r="Q52" s="749"/>
      <c r="R52" s="749"/>
      <c r="S52" s="749"/>
      <c r="T52" s="749"/>
      <c r="U52" s="749"/>
      <c r="V52" s="749"/>
      <c r="W52" s="749"/>
      <c r="X52" s="749"/>
      <c r="Y52" s="749"/>
    </row>
    <row r="53" spans="1:26" ht="15.75" customHeight="1">
      <c r="A53" s="210" t="s">
        <v>25</v>
      </c>
      <c r="B53" s="753">
        <v>100</v>
      </c>
      <c r="C53" s="752">
        <f t="shared" ref="C53:M53" si="9">(C44*100)/$B$44</f>
        <v>8.7796960306920475</v>
      </c>
      <c r="D53" s="752">
        <f t="shared" si="9"/>
        <v>12.286655845752792</v>
      </c>
      <c r="E53" s="752">
        <f t="shared" si="9"/>
        <v>10.75205351433771</v>
      </c>
      <c r="F53" s="752">
        <f t="shared" si="9"/>
        <v>2.8822979686193499</v>
      </c>
      <c r="G53" s="752">
        <f t="shared" si="9"/>
        <v>13.373665830505139</v>
      </c>
      <c r="H53" s="752">
        <f t="shared" si="9"/>
        <v>4.6087255914613152</v>
      </c>
      <c r="I53" s="752">
        <f t="shared" si="9"/>
        <v>1.1952191235059761</v>
      </c>
      <c r="J53" s="752">
        <f t="shared" si="9"/>
        <v>2.3363336776351384</v>
      </c>
      <c r="K53" s="752">
        <f t="shared" si="9"/>
        <v>0.61482465200924696</v>
      </c>
      <c r="L53" s="752">
        <f t="shared" si="9"/>
        <v>2.2576361221779551</v>
      </c>
      <c r="M53" s="752">
        <f t="shared" si="9"/>
        <v>1.6526486646008558</v>
      </c>
      <c r="N53" s="749"/>
      <c r="O53" s="749"/>
      <c r="P53" s="749"/>
      <c r="Q53" s="749"/>
      <c r="R53" s="749"/>
      <c r="S53" s="749"/>
      <c r="T53" s="749"/>
      <c r="U53" s="749"/>
      <c r="V53" s="749"/>
      <c r="W53" s="749"/>
      <c r="X53" s="749"/>
      <c r="Y53" s="749"/>
    </row>
    <row r="54" spans="1:26" ht="15.75" customHeight="1">
      <c r="A54" s="210" t="s">
        <v>26</v>
      </c>
      <c r="B54" s="753">
        <v>100</v>
      </c>
      <c r="C54" s="752">
        <f t="shared" ref="C54:M54" si="10">(C45*100)/$B$45</f>
        <v>19.840432546485559</v>
      </c>
      <c r="D54" s="752">
        <f t="shared" si="10"/>
        <v>23.638401687986285</v>
      </c>
      <c r="E54" s="752">
        <f t="shared" si="10"/>
        <v>5.3277067123829616</v>
      </c>
      <c r="F54" s="752">
        <f t="shared" si="10"/>
        <v>8.4465251219833846</v>
      </c>
      <c r="G54" s="752">
        <f t="shared" si="10"/>
        <v>6.7057892654622178</v>
      </c>
      <c r="H54" s="752">
        <f t="shared" si="10"/>
        <v>6.8442568904127654</v>
      </c>
      <c r="I54" s="752">
        <f t="shared" si="10"/>
        <v>2.1759198206514574</v>
      </c>
      <c r="J54" s="752">
        <f t="shared" si="10"/>
        <v>4.7210866411710404</v>
      </c>
      <c r="K54" s="752">
        <f t="shared" si="10"/>
        <v>1.5956745351444019</v>
      </c>
      <c r="L54" s="752">
        <f t="shared" si="10"/>
        <v>2.5319794276671503</v>
      </c>
      <c r="M54" s="752">
        <f t="shared" si="10"/>
        <v>1.2989581959646579</v>
      </c>
      <c r="N54" s="749"/>
      <c r="O54" s="749"/>
      <c r="P54" s="749"/>
      <c r="Q54" s="749"/>
      <c r="R54" s="749"/>
      <c r="S54" s="749"/>
      <c r="T54" s="749"/>
      <c r="U54" s="749"/>
      <c r="V54" s="749"/>
      <c r="W54" s="749"/>
      <c r="X54" s="749"/>
      <c r="Y54" s="749"/>
    </row>
    <row r="55" spans="1:26" ht="15.75" customHeight="1">
      <c r="A55" s="240" t="s">
        <v>27</v>
      </c>
      <c r="B55" s="753">
        <v>100</v>
      </c>
      <c r="C55" s="752">
        <f t="shared" ref="C55:M55" si="11">(C46*100)/$B$46</f>
        <v>21.723549488054609</v>
      </c>
      <c r="D55" s="752">
        <f t="shared" si="11"/>
        <v>16.348122866894197</v>
      </c>
      <c r="E55" s="752">
        <f t="shared" si="11"/>
        <v>3.4470989761092152</v>
      </c>
      <c r="F55" s="752">
        <f t="shared" si="11"/>
        <v>5.7337883959044369</v>
      </c>
      <c r="G55" s="752">
        <f t="shared" si="11"/>
        <v>4.8976109215017063</v>
      </c>
      <c r="H55" s="752">
        <f t="shared" si="11"/>
        <v>7.3549488054607508</v>
      </c>
      <c r="I55" s="752">
        <f t="shared" si="11"/>
        <v>1.8259385665529011</v>
      </c>
      <c r="J55" s="752">
        <f t="shared" si="11"/>
        <v>5.4436860068259385</v>
      </c>
      <c r="K55" s="752">
        <f t="shared" si="11"/>
        <v>3.1228668941979523</v>
      </c>
      <c r="L55" s="752">
        <f t="shared" si="11"/>
        <v>4.4880546075085324</v>
      </c>
      <c r="M55" s="752">
        <f t="shared" si="11"/>
        <v>0.71672354948805461</v>
      </c>
      <c r="N55" s="749"/>
      <c r="O55" s="749"/>
      <c r="P55" s="749"/>
      <c r="Q55" s="749"/>
      <c r="R55" s="749"/>
      <c r="S55" s="749"/>
      <c r="T55" s="749"/>
      <c r="U55" s="749"/>
      <c r="V55" s="749"/>
      <c r="W55" s="749"/>
      <c r="X55" s="749"/>
      <c r="Y55" s="749"/>
    </row>
    <row r="56" spans="1:26" s="416" customFormat="1" ht="15.75" customHeight="1">
      <c r="A56" s="249" t="s">
        <v>178</v>
      </c>
      <c r="B56" s="751">
        <v>100</v>
      </c>
      <c r="C56" s="750">
        <f t="shared" ref="C56:M56" si="12">(C47*100)/$B$47</f>
        <v>15.424381806030585</v>
      </c>
      <c r="D56" s="750">
        <f t="shared" si="12"/>
        <v>15.068600857019302</v>
      </c>
      <c r="E56" s="750">
        <f t="shared" si="12"/>
        <v>9.0085308802138613</v>
      </c>
      <c r="F56" s="750">
        <f t="shared" si="12"/>
        <v>5.12835633132838</v>
      </c>
      <c r="G56" s="750">
        <f t="shared" si="12"/>
        <v>8.6547155718048518</v>
      </c>
      <c r="H56" s="750">
        <f t="shared" si="12"/>
        <v>6.915123638793883</v>
      </c>
      <c r="I56" s="750">
        <f t="shared" si="12"/>
        <v>1.7179698863859731</v>
      </c>
      <c r="J56" s="750">
        <f t="shared" si="12"/>
        <v>4.2084365294649526</v>
      </c>
      <c r="K56" s="750">
        <f t="shared" si="12"/>
        <v>1.5155089043519283</v>
      </c>
      <c r="L56" s="750">
        <f t="shared" si="12"/>
        <v>2.6575460942721234</v>
      </c>
      <c r="M56" s="750">
        <f t="shared" si="12"/>
        <v>1.5882376066360027</v>
      </c>
      <c r="N56" s="749"/>
      <c r="O56" s="749"/>
      <c r="P56" s="749"/>
      <c r="Q56" s="749"/>
      <c r="R56" s="749"/>
      <c r="S56" s="749"/>
      <c r="T56" s="749"/>
      <c r="U56" s="749"/>
      <c r="V56" s="749"/>
      <c r="W56" s="749"/>
      <c r="X56" s="749"/>
      <c r="Y56" s="749"/>
    </row>
    <row r="57" spans="1:26" ht="15.75" customHeight="1">
      <c r="A57" s="419"/>
      <c r="B57" s="420"/>
      <c r="C57" s="421"/>
      <c r="D57" s="421"/>
      <c r="E57" s="421"/>
      <c r="F57" s="421"/>
      <c r="G57" s="421"/>
      <c r="H57" s="421"/>
      <c r="I57" s="421"/>
      <c r="J57" s="421"/>
      <c r="K57" s="421"/>
      <c r="L57" s="421"/>
      <c r="M57" s="421"/>
    </row>
    <row r="58" spans="1:26" ht="15.75" customHeight="1">
      <c r="E58" s="121" t="s">
        <v>417</v>
      </c>
    </row>
    <row r="59" spans="1:26" ht="10" customHeight="1">
      <c r="A59" s="124" t="s">
        <v>418</v>
      </c>
    </row>
    <row r="60" spans="1:26" s="174" customFormat="1" ht="20.149999999999999" customHeight="1">
      <c r="A60" s="870" t="s">
        <v>419</v>
      </c>
      <c r="B60" s="871"/>
      <c r="C60" s="871"/>
      <c r="D60" s="871"/>
      <c r="E60" s="871"/>
      <c r="F60" s="871"/>
      <c r="G60" s="871"/>
      <c r="H60" s="871"/>
      <c r="I60" s="871"/>
      <c r="J60" s="871"/>
      <c r="K60" s="871"/>
      <c r="L60" s="871"/>
      <c r="M60" s="871"/>
    </row>
    <row r="61" spans="1:26" s="174" customFormat="1" ht="12.5">
      <c r="A61" s="680"/>
      <c r="B61" s="680"/>
      <c r="C61" s="680"/>
      <c r="D61" s="680"/>
      <c r="E61" s="680"/>
      <c r="F61" s="680"/>
      <c r="G61" s="680"/>
      <c r="H61" s="680"/>
      <c r="I61" s="680"/>
      <c r="J61" s="680"/>
      <c r="K61" s="680"/>
      <c r="L61" s="680"/>
      <c r="M61" s="680"/>
    </row>
    <row r="62" spans="1:26" s="174" customFormat="1" ht="12.5">
      <c r="A62" s="872"/>
      <c r="B62" s="872"/>
      <c r="C62" s="872"/>
      <c r="D62" s="872"/>
      <c r="E62" s="872"/>
      <c r="F62" s="872"/>
      <c r="G62" s="872"/>
      <c r="H62" s="872"/>
      <c r="I62" s="872"/>
      <c r="J62" s="872"/>
      <c r="K62" s="872"/>
      <c r="L62" s="872"/>
      <c r="M62" s="872"/>
    </row>
    <row r="63" spans="1:26" ht="9">
      <c r="A63" s="872"/>
      <c r="B63" s="872"/>
      <c r="C63" s="872"/>
      <c r="D63" s="872"/>
      <c r="E63" s="872"/>
      <c r="F63" s="872"/>
      <c r="G63" s="872"/>
      <c r="H63" s="872"/>
      <c r="I63" s="872"/>
      <c r="J63" s="872"/>
      <c r="K63" s="872"/>
      <c r="L63" s="872"/>
      <c r="M63" s="872"/>
    </row>
  </sheetData>
  <mergeCells count="11">
    <mergeCell ref="B16:M16"/>
    <mergeCell ref="A5:M5"/>
    <mergeCell ref="A7:M7"/>
    <mergeCell ref="A8:A9"/>
    <mergeCell ref="B8:B9"/>
    <mergeCell ref="C8:M8"/>
    <mergeCell ref="B18:M18"/>
    <mergeCell ref="B49:M49"/>
    <mergeCell ref="A60:M60"/>
    <mergeCell ref="A62:M62"/>
    <mergeCell ref="A63:M6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25</vt:i4>
      </vt:variant>
      <vt:variant>
        <vt:lpstr>Intervalli denominati</vt:lpstr>
      </vt:variant>
      <vt:variant>
        <vt:i4>2</vt:i4>
      </vt:variant>
    </vt:vector>
  </HeadingPairs>
  <TitlesOfParts>
    <vt:vector size="27" baseType="lpstr">
      <vt:lpstr>Indice</vt:lpstr>
      <vt:lpstr>6.1 </vt:lpstr>
      <vt:lpstr>6.2</vt:lpstr>
      <vt:lpstr>6.3</vt:lpstr>
      <vt:lpstr>6.4</vt:lpstr>
      <vt:lpstr>6.5</vt:lpstr>
      <vt:lpstr>6.6</vt:lpstr>
      <vt:lpstr>6.7</vt:lpstr>
      <vt:lpstr>6.8</vt:lpstr>
      <vt:lpstr>6.9</vt:lpstr>
      <vt:lpstr>6.10</vt:lpstr>
      <vt:lpstr>6.10 segue</vt:lpstr>
      <vt:lpstr>6.11</vt:lpstr>
      <vt:lpstr>tavola 6.12</vt:lpstr>
      <vt:lpstr>tavola 6.13</vt:lpstr>
      <vt:lpstr>tavola 6.14</vt:lpstr>
      <vt:lpstr>6.15</vt:lpstr>
      <vt:lpstr>6.16</vt:lpstr>
      <vt:lpstr>6.17</vt:lpstr>
      <vt:lpstr>6.18</vt:lpstr>
      <vt:lpstr>6.19</vt:lpstr>
      <vt:lpstr>6.20</vt:lpstr>
      <vt:lpstr>6.21</vt:lpstr>
      <vt:lpstr>6.22</vt:lpstr>
      <vt:lpstr>6.23</vt:lpstr>
      <vt:lpstr>'6.11'!Area_stampa</vt:lpstr>
      <vt:lpstr>'6.2'!Area_stampa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2020-11-28T16:21:06Z</dcterms:modified>
</cp:coreProperties>
</file>