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CSE\forze_armate\2020_09_08_Post riunione e feedback tavole e report - DIFFUSIONE\"/>
    </mc:Choice>
  </mc:AlternateContent>
  <bookViews>
    <workbookView xWindow="-120" yWindow="-120" windowWidth="29040" windowHeight="15840" activeTab="4"/>
  </bookViews>
  <sheets>
    <sheet name="Tav. 3.1" sheetId="7" r:id="rId1"/>
    <sheet name="Tav.3.2" sheetId="1" r:id="rId2"/>
    <sheet name="Tav.3.3" sheetId="2" r:id="rId3"/>
    <sheet name="Tav.3.4 Tav. 3.5" sheetId="6" r:id="rId4"/>
    <sheet name="Tav. 3.6" sheetId="5" r:id="rId5"/>
  </sheets>
  <definedNames>
    <definedName name="DatiEsterni_1" localSheetId="0">'Tav. 3.1'!$A$15:$F$25</definedName>
    <definedName name="DatiEsterni_1" localSheetId="1">Tav.3.2!$A$3:$N$3</definedName>
    <definedName name="DatiEsterni_2" localSheetId="1">Tav.3.2!$A$4:$N$10</definedName>
    <definedName name="DatiEsterni_3" localSheetId="1">Tav.3.2!$A$16:$N$25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9" i="6" l="1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S19" i="6"/>
  <c r="T19" i="6"/>
  <c r="T11" i="6" l="1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C11" i="6"/>
  <c r="B11" i="6"/>
  <c r="Q54" i="6"/>
  <c r="P54" i="6"/>
  <c r="O54" i="6"/>
  <c r="N54" i="6"/>
  <c r="M54" i="6"/>
  <c r="L54" i="6"/>
  <c r="I54" i="6"/>
  <c r="H54" i="6"/>
  <c r="G54" i="6"/>
  <c r="F54" i="6"/>
  <c r="E54" i="6"/>
  <c r="D54" i="6"/>
  <c r="B54" i="6"/>
  <c r="C53" i="6"/>
  <c r="B53" i="6"/>
  <c r="C52" i="6"/>
  <c r="B52" i="6"/>
  <c r="Q51" i="6"/>
  <c r="P51" i="6"/>
  <c r="E51" i="6"/>
  <c r="D51" i="6"/>
  <c r="B51" i="6"/>
  <c r="Q50" i="6"/>
  <c r="P50" i="6"/>
  <c r="E50" i="6"/>
  <c r="D50" i="6"/>
  <c r="C50" i="6"/>
  <c r="E48" i="6"/>
  <c r="D48" i="6"/>
  <c r="C48" i="6"/>
  <c r="B48" i="6"/>
  <c r="C49" i="6"/>
  <c r="B49" i="6"/>
  <c r="Q47" i="6"/>
  <c r="P47" i="6"/>
  <c r="O47" i="6"/>
  <c r="N47" i="6"/>
  <c r="M47" i="6"/>
  <c r="L47" i="6"/>
  <c r="I47" i="6"/>
  <c r="H47" i="6"/>
  <c r="G47" i="6"/>
  <c r="F47" i="6"/>
  <c r="E47" i="6"/>
  <c r="D47" i="6"/>
  <c r="C47" i="6"/>
  <c r="B47" i="6"/>
  <c r="D23" i="6" l="1"/>
  <c r="H23" i="6"/>
  <c r="L23" i="6"/>
  <c r="P23" i="6"/>
  <c r="E23" i="6"/>
  <c r="I23" i="6"/>
  <c r="M23" i="6"/>
  <c r="Q23" i="6"/>
  <c r="C23" i="6"/>
  <c r="G23" i="6"/>
  <c r="K23" i="6"/>
  <c r="O23" i="6"/>
  <c r="N23" i="6"/>
  <c r="B23" i="6"/>
  <c r="F23" i="6"/>
  <c r="J23" i="6"/>
  <c r="F24" i="7"/>
  <c r="D24" i="7"/>
  <c r="F23" i="7"/>
  <c r="D23" i="7"/>
  <c r="F22" i="7"/>
  <c r="D22" i="7"/>
  <c r="D21" i="7"/>
  <c r="F19" i="7"/>
  <c r="D19" i="7"/>
  <c r="F20" i="7"/>
  <c r="D20" i="7"/>
  <c r="F18" i="7"/>
  <c r="D18" i="7"/>
  <c r="T23" i="6" l="1"/>
  <c r="S23" i="6"/>
  <c r="D25" i="7"/>
  <c r="Q22" i="6" l="1"/>
  <c r="Q21" i="6"/>
  <c r="Q18" i="6"/>
  <c r="Q20" i="6"/>
  <c r="Q17" i="6"/>
  <c r="O22" i="6"/>
  <c r="O21" i="6"/>
  <c r="O18" i="6"/>
  <c r="O20" i="6"/>
  <c r="O17" i="6"/>
  <c r="M22" i="6"/>
  <c r="M21" i="6"/>
  <c r="M18" i="6"/>
  <c r="M20" i="6"/>
  <c r="M17" i="6"/>
  <c r="K22" i="6"/>
  <c r="K21" i="6"/>
  <c r="K18" i="6"/>
  <c r="K20" i="6"/>
  <c r="K17" i="6"/>
  <c r="I22" i="6"/>
  <c r="I21" i="6"/>
  <c r="I18" i="6"/>
  <c r="I20" i="6"/>
  <c r="I17" i="6"/>
  <c r="G22" i="6"/>
  <c r="G21" i="6"/>
  <c r="G18" i="6"/>
  <c r="G20" i="6"/>
  <c r="G17" i="6"/>
  <c r="E22" i="6"/>
  <c r="E21" i="6"/>
  <c r="E18" i="6"/>
  <c r="E20" i="6"/>
  <c r="E17" i="6"/>
  <c r="C22" i="6"/>
  <c r="C21" i="6"/>
  <c r="C18" i="6"/>
  <c r="C20" i="6"/>
  <c r="C17" i="6"/>
  <c r="P22" i="6"/>
  <c r="P21" i="6"/>
  <c r="P18" i="6"/>
  <c r="P20" i="6"/>
  <c r="N22" i="6"/>
  <c r="N21" i="6"/>
  <c r="N18" i="6"/>
  <c r="N20" i="6"/>
  <c r="L22" i="6"/>
  <c r="L21" i="6"/>
  <c r="L18" i="6"/>
  <c r="L20" i="6"/>
  <c r="J22" i="6"/>
  <c r="J21" i="6"/>
  <c r="J18" i="6"/>
  <c r="J20" i="6"/>
  <c r="H22" i="6"/>
  <c r="H21" i="6"/>
  <c r="H18" i="6"/>
  <c r="H20" i="6"/>
  <c r="F22" i="6"/>
  <c r="F21" i="6"/>
  <c r="F18" i="6"/>
  <c r="F20" i="6"/>
  <c r="D22" i="6"/>
  <c r="D21" i="6"/>
  <c r="D18" i="6"/>
  <c r="D20" i="6"/>
  <c r="B22" i="6"/>
  <c r="B21" i="6"/>
  <c r="B18" i="6"/>
  <c r="B20" i="6"/>
  <c r="P17" i="6"/>
  <c r="N17" i="6"/>
  <c r="L17" i="6"/>
  <c r="J17" i="6"/>
  <c r="H17" i="6"/>
  <c r="F17" i="6"/>
  <c r="D17" i="6"/>
  <c r="T22" i="6" l="1"/>
  <c r="T21" i="6"/>
  <c r="T18" i="6"/>
  <c r="S18" i="6"/>
  <c r="S21" i="6"/>
  <c r="S22" i="6"/>
  <c r="T20" i="6"/>
  <c r="T17" i="6"/>
  <c r="S20" i="6"/>
</calcChain>
</file>

<file path=xl/connections.xml><?xml version="1.0" encoding="utf-8"?>
<connections xmlns="http://schemas.openxmlformats.org/spreadsheetml/2006/main">
  <connection id="1" name="Connessione" type="4" refreshedVersion="5" background="1" saveData="1">
    <webPr sourceData="1" parsePre="1" consecutive="1" xl2000="1" url="file://C:\Users\macchia\AppData\Local\Temp\SAS Temporary Files\_TD1224_PC79230_\sashtml.htm#IDX2" htmlTables="1">
      <tables count="1">
        <x v="6"/>
      </tables>
    </webPr>
  </connection>
  <connection id="2" name="Connessione1" type="4" refreshedVersion="5" background="1" saveData="1">
    <webPr sourceData="1" parsePre="1" consecutive="1" xl2000="1" url="file://C:\Users\macchia\AppData\Local\Temp\SAS Temporary Files\_TD2880_PC79230_\sashtml.htm#IDX1" htmlTables="1">
      <tables count="1">
        <x v="4"/>
      </tables>
    </webPr>
  </connection>
  <connection id="3" name="Connessione21" type="4" refreshedVersion="5" background="1" saveData="1">
    <webPr sourceData="1" parsePre="1" consecutive="1" xl2000="1" url="file://C:\Users\macchia\AppData\Local\Temp\SAS Temporary Files\_TD5428_PC79230_\sashtml.htm#IDX4" htmlTables="1">
      <tables count="1">
        <x v="8"/>
      </tables>
    </webPr>
  </connection>
  <connection id="4" name="Connessione3" type="4" refreshedVersion="5" background="1" saveData="1">
    <webPr sourceData="1" parsePre="1" consecutive="1" xl2000="1" url="file://C:\Users\macchia\AppData\Local\Temp\SAS Temporary Files\_TD7652_PC79230_\sashtml.htm#IDX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<sst xmlns="http://schemas.openxmlformats.org/spreadsheetml/2006/main" count="447" uniqueCount="84">
  <si>
    <t>-</t>
  </si>
  <si>
    <t>MINISTERO DELLA DIFESA - FORZE ARMATE</t>
  </si>
  <si>
    <t>Totale</t>
  </si>
  <si>
    <t>Area
 1 Organizzativa</t>
  </si>
  <si>
    <t>Area 2
 Manageriale</t>
  </si>
  <si>
    <t>Area 3 
Comunicazione</t>
  </si>
  <si>
    <t>Area 9 
Internazionale</t>
  </si>
  <si>
    <t>Totale 
partecipanti</t>
  </si>
  <si>
    <t>Area 4 
Economico
finanziaria</t>
  </si>
  <si>
    <t>Area 5
 Controllo
di gestione</t>
  </si>
  <si>
    <t>Area 6 
Informatica
e telematica</t>
  </si>
  <si>
    <t>Area 7
 Lingue
straniere</t>
  </si>
  <si>
    <t>Area 10 
Giuridico
Normativa</t>
  </si>
  <si>
    <t>Area 11 
Tecnico
specialistica</t>
  </si>
  <si>
    <t>Numero Partecipanti - Valori Assoluti</t>
  </si>
  <si>
    <t>Attività formative</t>
  </si>
  <si>
    <t>Partecipanti</t>
  </si>
  <si>
    <t>Partecipanti ogni 100 dipendenti</t>
  </si>
  <si>
    <t>Valori assoluti</t>
  </si>
  <si>
    <t>%</t>
  </si>
  <si>
    <t>Totale Personale Dipendente</t>
  </si>
  <si>
    <t>Numero di Attività - Numero di Partecipanti: Valori Assoluti</t>
  </si>
  <si>
    <t>In Aula</t>
  </si>
  <si>
    <t>e-learning</t>
  </si>
  <si>
    <t>Learning on the job - Laboratori</t>
  </si>
  <si>
    <t>Videoconferenza - webinar - webmeeting</t>
  </si>
  <si>
    <t>Telefono</t>
  </si>
  <si>
    <t>Convengo - conferenza</t>
  </si>
  <si>
    <t>Autoapprendimento</t>
  </si>
  <si>
    <t>Plurimodale</t>
  </si>
  <si>
    <t>Attività</t>
  </si>
  <si>
    <t>CAPITANERIE DI PORTO</t>
  </si>
  <si>
    <t>Gestione diretta</t>
  </si>
  <si>
    <t>Gestione indiretta</t>
  </si>
  <si>
    <t>Impresa/Istituzione privata</t>
  </si>
  <si>
    <t>Altra istituzione pubblica</t>
  </si>
  <si>
    <t>Scuola pubblica di settore</t>
  </si>
  <si>
    <t>Ente internazionale</t>
  </si>
  <si>
    <t>Numero di Attività - Numero di Partecipanti: Valori Percentuali</t>
  </si>
  <si>
    <t>ARMA DEI CARABINIERI</t>
  </si>
  <si>
    <t>POLIZIA DI STATO</t>
  </si>
  <si>
    <t>GUARDIA DI FINANZA</t>
  </si>
  <si>
    <r>
      <t xml:space="preserve">Numero Partecipanti -  </t>
    </r>
    <r>
      <rPr>
        <b/>
        <i/>
        <sz val="10"/>
        <color rgb="FF000000"/>
        <rFont val="Arial"/>
        <family val="2"/>
      </rPr>
      <t>(valori percentuali)</t>
    </r>
  </si>
  <si>
    <t>Personale Dipendente</t>
  </si>
  <si>
    <t>.</t>
  </si>
  <si>
    <t>CORPO FORESTALE DELLO STATO</t>
  </si>
  <si>
    <t>Area 1 
Organizzativa</t>
  </si>
  <si>
    <t>Area 2 
Manageriale</t>
  </si>
  <si>
    <t>Area 3
 Comunicazione</t>
  </si>
  <si>
    <t>Area 4 
Economico
Finanziaria</t>
  </si>
  <si>
    <t>Area 5 
Controllo 
di gestione</t>
  </si>
  <si>
    <t>Area 6 
Informatica 
e telematica</t>
  </si>
  <si>
    <t>Area 7
Lingue
straniere</t>
  </si>
  <si>
    <t>Area 8 
Multidisciplinare</t>
  </si>
  <si>
    <t>Area 10
Giuridico
Normativa</t>
  </si>
  <si>
    <t xml:space="preserve"> </t>
  </si>
  <si>
    <t>Partecipanti ogni 100 dipendenti
2015</t>
  </si>
  <si>
    <t>Partecipanti ogni 100 dipendenti 
2017</t>
  </si>
  <si>
    <t>13,7*</t>
  </si>
  <si>
    <t xml:space="preserve">In aula  </t>
  </si>
  <si>
    <t>Learning on the job</t>
  </si>
  <si>
    <t>Videoconferenza webinar weebmeeting</t>
  </si>
  <si>
    <t xml:space="preserve">Telefono </t>
  </si>
  <si>
    <t>Convegno Conferenza</t>
  </si>
  <si>
    <t>Blendend learning</t>
  </si>
  <si>
    <t>Learning on the job
Laboratori</t>
  </si>
  <si>
    <r>
      <t>CAPITANERIE DI PORTO</t>
    </r>
    <r>
      <rPr>
        <b/>
        <sz val="11"/>
        <color theme="1"/>
        <rFont val="Calibri"/>
        <family val="2"/>
        <scheme val="minor"/>
      </rPr>
      <t>*</t>
    </r>
  </si>
  <si>
    <r>
      <t>Area 8
 Multidisciplinare</t>
    </r>
    <r>
      <rPr>
        <b/>
        <sz val="11"/>
        <color theme="1"/>
        <rFont val="Calibri"/>
        <family val="2"/>
        <scheme val="minor"/>
      </rPr>
      <t>*</t>
    </r>
  </si>
  <si>
    <t>*L'addestramento di base per le Capitanerie di Porto è effettuato dalla Marina Militare (Ministero della Difesa)</t>
  </si>
  <si>
    <t>COMPARTO DIFESA</t>
  </si>
  <si>
    <t>CORPO DI POLIZIA PENITENZIARIA</t>
  </si>
  <si>
    <t>ARMA DEI CARABINIERI*</t>
  </si>
  <si>
    <t>Tavola 3.1 - Attività formative organizzate e/o finanziate dalle istituzioni pubbliche e relativi partecipanti - Anno 2017</t>
  </si>
  <si>
    <t xml:space="preserve">*L'indicatore tiene conto del fatto L'Arma dei Carabinieri ha assorbito il Corpo forestale dello Stato con D. Lgs. 19 agosto 2016, n. 17  </t>
  </si>
  <si>
    <t>Tavola 3.1_a - Attività formative organizzate e/o finanziate dalle istituzioni pubbliche e relativi partecipanti - Anno 2015</t>
  </si>
  <si>
    <t>Tavola 3.2 - Partecipanti alle attività formative organizzate e/o finanziate dalle istituzioni pubbliche per aree tematiche - Anno 2017</t>
  </si>
  <si>
    <t>Tavola 3.2.a - Partecipanti alle attività formative organizzate e/o finanziate dalle istituzioni pubbliche per aree tematiche - Anno 2015</t>
  </si>
  <si>
    <t>Tavola 3.3 - Partecipanti alle attività formative organizzate e/o finanziate dalle istituzioni pubbliche per aree tematiche - Anno 2017</t>
  </si>
  <si>
    <t>Tavola 3.3_a - Partecipanti alle attività formative organizzate e/o finanziate dalle istituzioni pubbliche per aree tematiche - Anno 2015</t>
  </si>
  <si>
    <t>Tavola 3.4 - Attività formative organizzate e/o finanziate dalle istituzioni pubbliche per modalità di erogazione - Anno 2017</t>
  </si>
  <si>
    <t>Tavola 3.5 - Attività formative organizzate e/o finanziate dalle istituzioni pubbliche per modalità di erogazione - Anno 2017</t>
  </si>
  <si>
    <t>Tavola 3.4_a - Attività formative organizzate e/o finanziate dalle istituzioni pubbliche per modalità di erogazione - Anno 2015</t>
  </si>
  <si>
    <t>Tavola 3.5_a - Attività formative organizzate e/o finanziate dalle istituzioni pubbliche per modalità di erogazione - Anno 2015</t>
  </si>
  <si>
    <t>Tavola 3.6 - Modalità di gestione delle attività formative (valori percentuali) - Anno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</si>
</sst>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"/>
    <numFmt numFmtId="165" formatCode="0.0"/>
    <numFmt numFmtId="166" formatCode="#,##0.0"/>
    <numFmt numFmtId="167" formatCode="_-* #,##0.0_-;\-* #,##0.0_-;_-* &quot;-&quot;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System"/>
    </font>
    <font>
      <sz val="10"/>
      <color rgb="FFC00000"/>
      <name val="System"/>
    </font>
    <font>
      <b/>
      <i/>
      <sz val="10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System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/>
    <xf numFmtId="0" fontId="3" fillId="0" borderId="0" xfId="0" applyFont="1" applyAlignment="1">
      <alignment vertical="top"/>
    </xf>
    <xf numFmtId="0" fontId="1" fillId="0" borderId="1" xfId="0" applyFont="1" applyBorder="1"/>
    <xf numFmtId="0" fontId="5" fillId="0" borderId="0" xfId="0" applyFont="1"/>
    <xf numFmtId="0" fontId="1" fillId="0" borderId="0" xfId="0" applyFont="1" applyBorder="1"/>
    <xf numFmtId="0" fontId="6" fillId="0" borderId="0" xfId="0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Border="1"/>
    <xf numFmtId="0" fontId="4" fillId="0" borderId="0" xfId="0" applyFont="1"/>
    <xf numFmtId="2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3" xfId="0" applyBorder="1"/>
    <xf numFmtId="0" fontId="5" fillId="0" borderId="0" xfId="0" applyFont="1" applyBorder="1"/>
    <xf numFmtId="0" fontId="5" fillId="0" borderId="0" xfId="0" applyFont="1" applyFill="1" applyAlignment="1">
      <alignment horizontal="center" vertical="center" wrapText="1"/>
    </xf>
    <xf numFmtId="0" fontId="4" fillId="0" borderId="0" xfId="0" applyFont="1" applyAlignment="1">
      <alignment vertical="top"/>
    </xf>
    <xf numFmtId="165" fontId="0" fillId="0" borderId="0" xfId="0" applyNumberFormat="1"/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5" fontId="4" fillId="0" borderId="0" xfId="0" applyNumberFormat="1" applyFont="1"/>
    <xf numFmtId="0" fontId="7" fillId="0" borderId="0" xfId="0" applyFont="1"/>
    <xf numFmtId="0" fontId="8" fillId="0" borderId="0" xfId="0" applyFont="1"/>
    <xf numFmtId="0" fontId="0" fillId="0" borderId="0" xfId="0" applyFill="1"/>
    <xf numFmtId="3" fontId="0" fillId="0" borderId="0" xfId="0" applyNumberFormat="1"/>
    <xf numFmtId="3" fontId="5" fillId="0" borderId="0" xfId="0" applyNumberFormat="1" applyFont="1"/>
    <xf numFmtId="0" fontId="0" fillId="0" borderId="2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1" fillId="0" borderId="3" xfId="0" applyFont="1" applyBorder="1"/>
    <xf numFmtId="3" fontId="1" fillId="0" borderId="3" xfId="0" applyNumberFormat="1" applyFont="1" applyBorder="1"/>
    <xf numFmtId="0" fontId="3" fillId="0" borderId="0" xfId="0" applyFont="1"/>
    <xf numFmtId="0" fontId="0" fillId="0" borderId="2" xfId="0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horizontal="right" vertical="top"/>
    </xf>
    <xf numFmtId="0" fontId="0" fillId="0" borderId="2" xfId="0" applyBorder="1"/>
    <xf numFmtId="4" fontId="0" fillId="0" borderId="0" xfId="0" applyNumberFormat="1"/>
    <xf numFmtId="0" fontId="0" fillId="0" borderId="2" xfId="0" applyBorder="1" applyAlignment="1">
      <alignment vertical="top"/>
    </xf>
    <xf numFmtId="2" fontId="0" fillId="0" borderId="0" xfId="0" applyNumberFormat="1" applyFill="1"/>
    <xf numFmtId="0" fontId="11" fillId="0" borderId="1" xfId="0" applyFont="1" applyBorder="1"/>
    <xf numFmtId="165" fontId="4" fillId="0" borderId="0" xfId="0" applyNumberFormat="1" applyFont="1" applyFill="1"/>
    <xf numFmtId="0" fontId="0" fillId="0" borderId="0" xfId="0" applyFill="1" applyAlignment="1">
      <alignment vertical="top" wrapText="1"/>
    </xf>
    <xf numFmtId="164" fontId="0" fillId="0" borderId="0" xfId="0" applyNumberFormat="1" applyFill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166" fontId="0" fillId="0" borderId="0" xfId="0" applyNumberFormat="1"/>
    <xf numFmtId="166" fontId="1" fillId="0" borderId="3" xfId="0" applyNumberFormat="1" applyFont="1" applyBorder="1"/>
    <xf numFmtId="166" fontId="0" fillId="0" borderId="0" xfId="0" applyNumberFormat="1" applyFont="1"/>
    <xf numFmtId="165" fontId="1" fillId="0" borderId="3" xfId="0" applyNumberFormat="1" applyFont="1" applyBorder="1"/>
    <xf numFmtId="0" fontId="5" fillId="0" borderId="1" xfId="0" applyFont="1" applyFill="1" applyBorder="1" applyAlignment="1">
      <alignment horizontal="center" vertical="center" wrapText="1"/>
    </xf>
    <xf numFmtId="1" fontId="4" fillId="0" borderId="0" xfId="0" applyNumberFormat="1" applyFont="1"/>
    <xf numFmtId="166" fontId="0" fillId="0" borderId="0" xfId="0" applyNumberFormat="1" applyAlignment="1">
      <alignment horizontal="right"/>
    </xf>
    <xf numFmtId="0" fontId="15" fillId="0" borderId="0" xfId="0" applyFont="1"/>
    <xf numFmtId="0" fontId="12" fillId="0" borderId="0" xfId="0" applyFont="1"/>
    <xf numFmtId="165" fontId="5" fillId="0" borderId="0" xfId="0" applyNumberFormat="1" applyFont="1"/>
    <xf numFmtId="165" fontId="0" fillId="0" borderId="0" xfId="0" applyNumberFormat="1" applyBorder="1"/>
    <xf numFmtId="167" fontId="5" fillId="0" borderId="0" xfId="1" applyNumberFormat="1" applyFont="1"/>
    <xf numFmtId="3" fontId="0" fillId="0" borderId="0" xfId="0" applyNumberFormat="1" applyBorder="1"/>
    <xf numFmtId="0" fontId="0" fillId="0" borderId="0" xfId="0" applyBorder="1" applyAlignment="1">
      <alignment vertical="center"/>
    </xf>
    <xf numFmtId="164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3" fontId="1" fillId="0" borderId="0" xfId="0" applyNumberFormat="1" applyFont="1" applyBorder="1"/>
    <xf numFmtId="0" fontId="0" fillId="0" borderId="1" xfId="0" applyBorder="1" applyAlignment="1">
      <alignment vertical="center" wrapText="1"/>
    </xf>
    <xf numFmtId="0" fontId="11" fillId="0" borderId="0" xfId="0" applyFont="1" applyBorder="1"/>
    <xf numFmtId="0" fontId="0" fillId="0" borderId="0" xfId="0" applyBorder="1" applyAlignment="1">
      <alignment horizontal="center" vertical="center"/>
    </xf>
    <xf numFmtId="164" fontId="1" fillId="0" borderId="0" xfId="0" applyNumberFormat="1" applyFont="1" applyBorder="1"/>
    <xf numFmtId="165" fontId="17" fillId="0" borderId="0" xfId="0" applyNumberFormat="1" applyFont="1"/>
    <xf numFmtId="3" fontId="14" fillId="0" borderId="0" xfId="0" applyNumberFormat="1" applyFont="1" applyBorder="1"/>
    <xf numFmtId="3" fontId="15" fillId="0" borderId="0" xfId="0" applyNumberFormat="1" applyFont="1" applyBorder="1"/>
    <xf numFmtId="3" fontId="14" fillId="0" borderId="0" xfId="0" applyNumberFormat="1" applyFont="1" applyFill="1" applyBorder="1"/>
    <xf numFmtId="0" fontId="17" fillId="0" borderId="3" xfId="0" applyFont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ont="1" applyFill="1"/>
    <xf numFmtId="3" fontId="17" fillId="0" borderId="3" xfId="0" applyNumberFormat="1" applyFont="1" applyBorder="1"/>
    <xf numFmtId="165" fontId="5" fillId="0" borderId="3" xfId="0" applyNumberFormat="1" applyFont="1" applyBorder="1"/>
    <xf numFmtId="166" fontId="0" fillId="0" borderId="0" xfId="0" applyNumberFormat="1" applyBorder="1"/>
    <xf numFmtId="0" fontId="1" fillId="0" borderId="0" xfId="0" applyFont="1" applyAlignment="1">
      <alignment vertical="top"/>
    </xf>
    <xf numFmtId="0" fontId="0" fillId="0" borderId="1" xfId="0" applyBorder="1" applyAlignment="1">
      <alignment horizontal="center" vertical="top" wrapText="1"/>
    </xf>
    <xf numFmtId="49" fontId="18" fillId="0" borderId="0" xfId="0" applyNumberFormat="1" applyFont="1"/>
    <xf numFmtId="165" fontId="18" fillId="0" borderId="0" xfId="0" applyNumberFormat="1" applyFont="1"/>
    <xf numFmtId="0" fontId="18" fillId="0" borderId="0" xfId="0" applyFont="1"/>
    <xf numFmtId="165" fontId="18" fillId="0" borderId="0" xfId="0" applyNumberFormat="1" applyFont="1" applyBorder="1"/>
    <xf numFmtId="165" fontId="19" fillId="0" borderId="3" xfId="0" applyNumberFormat="1" applyFont="1" applyBorder="1"/>
    <xf numFmtId="0" fontId="19" fillId="0" borderId="3" xfId="0" applyFont="1" applyBorder="1"/>
    <xf numFmtId="0" fontId="12" fillId="0" borderId="0" xfId="0" applyFont="1" applyBorder="1"/>
    <xf numFmtId="49" fontId="0" fillId="0" borderId="0" xfId="0" applyNumberFormat="1" applyFont="1"/>
    <xf numFmtId="0" fontId="0" fillId="0" borderId="0" xfId="0" applyFont="1" applyBorder="1"/>
    <xf numFmtId="0" fontId="0" fillId="0" borderId="2" xfId="0" applyBorder="1" applyAlignment="1">
      <alignment horizontal="center" vertical="top" wrapText="1"/>
    </xf>
    <xf numFmtId="0" fontId="3" fillId="0" borderId="0" xfId="0" applyFont="1" applyFill="1"/>
    <xf numFmtId="0" fontId="0" fillId="0" borderId="0" xfId="0" applyFill="1" applyAlignment="1">
      <alignment vertical="top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4" fillId="0" borderId="0" xfId="0" applyFont="1" applyFill="1" applyAlignment="1">
      <alignment vertical="top"/>
    </xf>
    <xf numFmtId="165" fontId="0" fillId="0" borderId="0" xfId="0" applyNumberFormat="1" applyFill="1"/>
    <xf numFmtId="165" fontId="12" fillId="0" borderId="0" xfId="0" applyNumberFormat="1" applyFont="1" applyFill="1"/>
    <xf numFmtId="0" fontId="1" fillId="0" borderId="3" xfId="0" applyFont="1" applyFill="1" applyBorder="1"/>
    <xf numFmtId="165" fontId="1" fillId="0" borderId="3" xfId="0" applyNumberFormat="1" applyFont="1" applyFill="1" applyBorder="1"/>
    <xf numFmtId="165" fontId="13" fillId="0" borderId="3" xfId="0" applyNumberFormat="1" applyFont="1" applyFill="1" applyBorder="1"/>
    <xf numFmtId="165" fontId="10" fillId="0" borderId="3" xfId="0" applyNumberFormat="1" applyFont="1" applyFill="1" applyBorder="1"/>
    <xf numFmtId="0" fontId="1" fillId="0" borderId="0" xfId="0" applyFont="1" applyFill="1"/>
    <xf numFmtId="0" fontId="4" fillId="0" borderId="0" xfId="0" applyFont="1" applyFill="1"/>
    <xf numFmtId="0" fontId="0" fillId="0" borderId="2" xfId="0" applyFill="1" applyBorder="1" applyAlignment="1">
      <alignment horizontal="center" vertical="center" wrapText="1"/>
    </xf>
    <xf numFmtId="165" fontId="0" fillId="0" borderId="0" xfId="0" applyNumberFormat="1" applyFill="1" applyAlignment="1">
      <alignment vertical="top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DatiEsterni_1" growShrinkType="overwriteClear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iEsterni_2" growShrinkType="overwriteClear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atiEsterni_1" growShrinkType="overwriteClear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atiEsterni_3" growShrinkType="overwriteClear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Relationship Id="rId4" Type="http://schemas.openxmlformats.org/officeDocument/2006/relationships/queryTable" Target="../queryTables/query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opLeftCell="A7" workbookViewId="0">
      <selection activeCell="K15" sqref="K15"/>
    </sheetView>
  </sheetViews>
  <sheetFormatPr defaultRowHeight="15" x14ac:dyDescent="0.25"/>
  <cols>
    <col min="1" max="1" width="38" style="21" customWidth="1"/>
    <col min="2" max="2" width="15.140625" style="21" customWidth="1"/>
    <col min="3" max="3" width="16.85546875" style="21" bestFit="1" customWidth="1"/>
    <col min="4" max="4" width="16.85546875" style="21" customWidth="1"/>
    <col min="5" max="5" width="13.7109375" style="21" bestFit="1" customWidth="1"/>
    <col min="6" max="6" width="11.7109375" style="21" customWidth="1"/>
    <col min="7" max="7" width="2.42578125" style="21" customWidth="1"/>
    <col min="8" max="8" width="14.7109375" style="21" customWidth="1"/>
    <col min="9" max="9" width="3.140625" customWidth="1"/>
    <col min="10" max="10" width="14.140625" style="21" customWidth="1"/>
    <col min="11" max="11" width="13.140625" style="27" customWidth="1"/>
    <col min="12" max="16384" width="9.140625" style="21"/>
  </cols>
  <sheetData>
    <row r="1" spans="1:15" ht="24.75" customHeight="1" x14ac:dyDescent="0.25">
      <c r="A1" s="5" t="s">
        <v>72</v>
      </c>
      <c r="I1" s="21"/>
    </row>
    <row r="2" spans="1:15" ht="60" x14ac:dyDescent="0.25">
      <c r="A2" s="31"/>
      <c r="B2" s="89" t="s">
        <v>20</v>
      </c>
      <c r="C2" s="115" t="s">
        <v>15</v>
      </c>
      <c r="D2" s="115"/>
      <c r="E2" s="115" t="s">
        <v>16</v>
      </c>
      <c r="F2" s="115"/>
      <c r="G2" s="54"/>
      <c r="H2" s="54" t="s">
        <v>57</v>
      </c>
      <c r="I2" s="31"/>
      <c r="J2" s="43" t="s">
        <v>56</v>
      </c>
      <c r="K2" s="52"/>
      <c r="M2" s="19"/>
    </row>
    <row r="3" spans="1:15" s="3" customFormat="1" x14ac:dyDescent="0.25">
      <c r="B3" s="33"/>
      <c r="C3" s="33" t="s">
        <v>18</v>
      </c>
      <c r="D3" s="33" t="s">
        <v>19</v>
      </c>
      <c r="E3" s="33" t="s">
        <v>18</v>
      </c>
      <c r="F3" s="33" t="s">
        <v>19</v>
      </c>
      <c r="H3" s="33"/>
      <c r="J3" s="33"/>
      <c r="K3" s="27"/>
    </row>
    <row r="4" spans="1:15" x14ac:dyDescent="0.25">
      <c r="I4" s="21"/>
      <c r="N4" s="13"/>
    </row>
    <row r="5" spans="1:15" x14ac:dyDescent="0.25">
      <c r="A5" s="21" t="s">
        <v>1</v>
      </c>
      <c r="B5" s="28">
        <v>165387</v>
      </c>
      <c r="C5" s="28">
        <v>8651</v>
      </c>
      <c r="D5" s="56">
        <v>81.382999999999996</v>
      </c>
      <c r="E5" s="28">
        <v>106547</v>
      </c>
      <c r="F5" s="58">
        <v>53.668999999999997</v>
      </c>
      <c r="G5" s="23"/>
      <c r="H5" s="56">
        <v>64.423000000000002</v>
      </c>
      <c r="I5" s="21"/>
      <c r="J5" s="56">
        <v>64.099999999999994</v>
      </c>
      <c r="K5" s="49"/>
      <c r="L5" s="28"/>
      <c r="M5" s="20"/>
      <c r="N5" s="61"/>
      <c r="O5" s="24"/>
    </row>
    <row r="6" spans="1:15" x14ac:dyDescent="0.25">
      <c r="A6" s="21" t="s">
        <v>40</v>
      </c>
      <c r="B6" s="28">
        <v>94715</v>
      </c>
      <c r="C6" s="28">
        <v>468</v>
      </c>
      <c r="D6" s="56">
        <v>4.4025999999999996</v>
      </c>
      <c r="E6" s="28">
        <v>15396</v>
      </c>
      <c r="F6" s="58">
        <v>7.7552000000000003</v>
      </c>
      <c r="G6" s="23"/>
      <c r="H6" s="56">
        <v>16.254999999999999</v>
      </c>
      <c r="I6" s="21"/>
      <c r="J6" s="56">
        <v>27.1</v>
      </c>
      <c r="K6" s="49"/>
      <c r="L6" s="28"/>
      <c r="M6" s="20"/>
      <c r="N6" s="61"/>
      <c r="O6" s="24"/>
    </row>
    <row r="7" spans="1:15" x14ac:dyDescent="0.25">
      <c r="A7" s="21" t="s">
        <v>71</v>
      </c>
      <c r="B7" s="28">
        <v>109819</v>
      </c>
      <c r="C7" s="28">
        <v>340</v>
      </c>
      <c r="D7" s="56">
        <v>3.1985000000000001</v>
      </c>
      <c r="E7" s="28">
        <v>22734</v>
      </c>
      <c r="F7" s="58">
        <v>11.4</v>
      </c>
      <c r="G7" s="23"/>
      <c r="H7" s="56">
        <v>20.701000000000001</v>
      </c>
      <c r="I7" s="21"/>
      <c r="J7" s="62" t="s">
        <v>58</v>
      </c>
      <c r="K7" s="49"/>
      <c r="L7" s="47"/>
      <c r="M7" s="20"/>
      <c r="N7" s="24"/>
      <c r="O7" s="23"/>
    </row>
    <row r="8" spans="1:15" x14ac:dyDescent="0.25">
      <c r="A8" s="21" t="s">
        <v>41</v>
      </c>
      <c r="B8" s="28">
        <v>59167</v>
      </c>
      <c r="C8" s="28">
        <v>1003</v>
      </c>
      <c r="D8" s="56">
        <v>9.4356000000000009</v>
      </c>
      <c r="E8" s="28">
        <v>49846</v>
      </c>
      <c r="F8" s="58">
        <v>25.108000000000001</v>
      </c>
      <c r="G8" s="23"/>
      <c r="H8" s="56">
        <v>84.245999999999995</v>
      </c>
      <c r="I8" s="21"/>
      <c r="J8" s="56">
        <v>69.599999999999994</v>
      </c>
      <c r="K8" s="49"/>
      <c r="L8" s="47"/>
      <c r="M8" s="20"/>
      <c r="N8" s="24"/>
      <c r="O8" s="24"/>
    </row>
    <row r="9" spans="1:15" x14ac:dyDescent="0.25">
      <c r="A9" s="21" t="s">
        <v>70</v>
      </c>
      <c r="B9" s="28">
        <v>36724</v>
      </c>
      <c r="C9" s="28">
        <v>51</v>
      </c>
      <c r="D9" s="56">
        <v>0.47976999999999997</v>
      </c>
      <c r="E9" s="28">
        <v>1691</v>
      </c>
      <c r="F9" s="58">
        <v>0.85177999999999998</v>
      </c>
      <c r="G9" s="23"/>
      <c r="H9" s="56">
        <v>4.6045999999999996</v>
      </c>
      <c r="I9" s="21"/>
      <c r="J9" s="56">
        <v>33.200000000000003</v>
      </c>
      <c r="K9" s="49"/>
      <c r="L9" s="47"/>
      <c r="M9" s="20"/>
      <c r="N9" s="24"/>
      <c r="O9" s="24"/>
    </row>
    <row r="10" spans="1:15" x14ac:dyDescent="0.25">
      <c r="A10" s="21" t="s">
        <v>31</v>
      </c>
      <c r="B10" s="28">
        <v>10754</v>
      </c>
      <c r="C10" s="28">
        <v>117</v>
      </c>
      <c r="D10" s="56">
        <v>1.1007</v>
      </c>
      <c r="E10" s="28">
        <v>2312</v>
      </c>
      <c r="F10" s="58">
        <v>1.2</v>
      </c>
      <c r="G10" s="23"/>
      <c r="H10" s="56">
        <v>21.498999999999999</v>
      </c>
      <c r="I10" s="21"/>
      <c r="J10" s="56">
        <v>20.9</v>
      </c>
      <c r="K10" s="49"/>
      <c r="L10" s="47"/>
      <c r="M10" s="20"/>
      <c r="N10" s="24"/>
      <c r="O10" s="23"/>
    </row>
    <row r="11" spans="1:15" x14ac:dyDescent="0.25">
      <c r="A11" s="34" t="s">
        <v>2</v>
      </c>
      <c r="B11" s="35">
        <v>476566</v>
      </c>
      <c r="C11" s="35">
        <v>10630</v>
      </c>
      <c r="D11" s="57">
        <v>100</v>
      </c>
      <c r="E11" s="35">
        <v>198526</v>
      </c>
      <c r="F11" s="57">
        <v>100</v>
      </c>
      <c r="G11" s="34"/>
      <c r="H11" s="57">
        <v>41.658000000000001</v>
      </c>
      <c r="I11" s="16"/>
      <c r="J11" s="57">
        <v>42.5</v>
      </c>
      <c r="K11" s="49"/>
      <c r="L11" s="47"/>
      <c r="N11" s="13"/>
    </row>
    <row r="12" spans="1:15" x14ac:dyDescent="0.25">
      <c r="A12" s="64" t="s">
        <v>73</v>
      </c>
      <c r="D12" s="22"/>
      <c r="F12" s="23"/>
      <c r="G12" s="23"/>
      <c r="I12" s="21"/>
      <c r="K12" s="53"/>
      <c r="M12" s="23"/>
    </row>
    <row r="13" spans="1:15" x14ac:dyDescent="0.25">
      <c r="C13" s="27"/>
      <c r="D13" s="27"/>
      <c r="I13" s="21"/>
    </row>
    <row r="14" spans="1:15" x14ac:dyDescent="0.25">
      <c r="A14" s="36" t="s">
        <v>74</v>
      </c>
      <c r="I14" s="21"/>
    </row>
    <row r="15" spans="1:15" ht="45" x14ac:dyDescent="0.25">
      <c r="A15" s="31"/>
      <c r="B15" s="99" t="s">
        <v>43</v>
      </c>
      <c r="C15" s="116" t="s">
        <v>15</v>
      </c>
      <c r="D15" s="116"/>
      <c r="E15" s="116" t="s">
        <v>16</v>
      </c>
      <c r="F15" s="116"/>
      <c r="G15" s="48"/>
      <c r="H15" s="99" t="s">
        <v>17</v>
      </c>
      <c r="I15" s="21"/>
    </row>
    <row r="16" spans="1:15" x14ac:dyDescent="0.25">
      <c r="A16" s="12"/>
      <c r="B16" s="46" t="s">
        <v>44</v>
      </c>
      <c r="C16" s="55" t="s">
        <v>18</v>
      </c>
      <c r="D16" s="45" t="s">
        <v>19</v>
      </c>
      <c r="E16" s="55" t="s">
        <v>18</v>
      </c>
      <c r="F16" s="45" t="s">
        <v>19</v>
      </c>
      <c r="H16" s="55" t="s">
        <v>0</v>
      </c>
      <c r="I16" s="21"/>
    </row>
    <row r="17" spans="1:9" x14ac:dyDescent="0.25">
      <c r="A17" s="21" t="s">
        <v>44</v>
      </c>
      <c r="I17" s="21"/>
    </row>
    <row r="18" spans="1:9" x14ac:dyDescent="0.25">
      <c r="A18" s="21" t="s">
        <v>1</v>
      </c>
      <c r="B18" s="28">
        <v>169242</v>
      </c>
      <c r="C18" s="28">
        <v>8868</v>
      </c>
      <c r="D18" s="20">
        <f>(C18/C25)*100</f>
        <v>77.782650644680302</v>
      </c>
      <c r="E18" s="28">
        <v>108520</v>
      </c>
      <c r="F18" s="20">
        <f>(E18/E25)*100</f>
        <v>52.088183201416925</v>
      </c>
      <c r="H18" s="56">
        <v>64.099999999999994</v>
      </c>
      <c r="I18" s="21"/>
    </row>
    <row r="19" spans="1:9" x14ac:dyDescent="0.25">
      <c r="A19" s="21" t="s">
        <v>40</v>
      </c>
      <c r="B19" s="28">
        <v>100345</v>
      </c>
      <c r="C19" s="28">
        <v>590</v>
      </c>
      <c r="D19" s="20">
        <f>(C19/C25)*100</f>
        <v>5.1749846504692565</v>
      </c>
      <c r="E19" s="28">
        <v>27201</v>
      </c>
      <c r="F19" s="20">
        <f>(E19/E25)*100</f>
        <v>13.056124873403444</v>
      </c>
      <c r="H19" s="56">
        <v>27.1</v>
      </c>
      <c r="I19" s="21"/>
    </row>
    <row r="20" spans="1:9" x14ac:dyDescent="0.25">
      <c r="A20" s="21" t="s">
        <v>39</v>
      </c>
      <c r="B20" s="28">
        <v>103575</v>
      </c>
      <c r="C20" s="28">
        <v>434</v>
      </c>
      <c r="D20" s="20">
        <f>(C20/C25)*100</f>
        <v>3.8066836242434876</v>
      </c>
      <c r="E20" s="28">
        <v>13782</v>
      </c>
      <c r="F20" s="20">
        <f>(E20/E25)*100</f>
        <v>6.615180067102175</v>
      </c>
      <c r="H20" s="56">
        <v>13.3</v>
      </c>
      <c r="I20" s="21"/>
    </row>
    <row r="21" spans="1:9" x14ac:dyDescent="0.25">
      <c r="A21" s="21" t="s">
        <v>41</v>
      </c>
      <c r="B21" s="28">
        <v>61000</v>
      </c>
      <c r="C21" s="28">
        <v>663</v>
      </c>
      <c r="D21" s="20">
        <f>(C21/C25)*100</f>
        <v>5.8152793614595213</v>
      </c>
      <c r="E21" s="28">
        <v>42428</v>
      </c>
      <c r="F21" s="20">
        <v>20.3</v>
      </c>
      <c r="H21" s="56">
        <v>69.599999999999994</v>
      </c>
      <c r="I21" s="21"/>
    </row>
    <row r="22" spans="1:9" x14ac:dyDescent="0.25">
      <c r="A22" s="21" t="s">
        <v>70</v>
      </c>
      <c r="B22" s="28">
        <v>38329</v>
      </c>
      <c r="C22" s="28">
        <v>728</v>
      </c>
      <c r="D22" s="20">
        <f>(C22/C25)*100</f>
        <v>6.3854047890535917</v>
      </c>
      <c r="E22" s="28">
        <v>12740</v>
      </c>
      <c r="F22" s="20">
        <f>(E22/E25)*100</f>
        <v>6.115033671084146</v>
      </c>
      <c r="H22" s="56">
        <v>33.200000000000003</v>
      </c>
      <c r="I22" s="21"/>
    </row>
    <row r="23" spans="1:9" x14ac:dyDescent="0.25">
      <c r="A23" s="21" t="s">
        <v>45</v>
      </c>
      <c r="B23" s="28">
        <v>7721</v>
      </c>
      <c r="C23" s="28">
        <v>27</v>
      </c>
      <c r="D23" s="20">
        <f>(C23/C25)*100</f>
        <v>0.23682133146215242</v>
      </c>
      <c r="E23" s="28">
        <v>1475</v>
      </c>
      <c r="F23" s="20">
        <f>(E23/E25)*100</f>
        <v>0.70798074292379243</v>
      </c>
      <c r="H23" s="56">
        <v>19.100000000000001</v>
      </c>
      <c r="I23" s="21"/>
    </row>
    <row r="24" spans="1:9" x14ac:dyDescent="0.25">
      <c r="A24" s="21" t="s">
        <v>31</v>
      </c>
      <c r="B24" s="28">
        <v>10478</v>
      </c>
      <c r="C24" s="28">
        <v>91</v>
      </c>
      <c r="D24" s="20">
        <f>(C24/C25)*100</f>
        <v>0.79817559863169896</v>
      </c>
      <c r="E24" s="28">
        <v>2193</v>
      </c>
      <c r="F24" s="20">
        <f>(E24/E25)*100</f>
        <v>1.0526113689707639</v>
      </c>
      <c r="H24" s="56">
        <v>20.9</v>
      </c>
      <c r="I24" s="21"/>
    </row>
    <row r="25" spans="1:9" x14ac:dyDescent="0.25">
      <c r="A25" s="34" t="s">
        <v>2</v>
      </c>
      <c r="B25" s="35">
        <v>490690</v>
      </c>
      <c r="C25" s="35">
        <v>11401</v>
      </c>
      <c r="D25" s="59">
        <f>SUM(D18:D24)</f>
        <v>100.00000000000001</v>
      </c>
      <c r="E25" s="35">
        <v>208339</v>
      </c>
      <c r="F25" s="59">
        <v>100</v>
      </c>
      <c r="H25" s="57">
        <v>42.5</v>
      </c>
      <c r="I25" s="21"/>
    </row>
  </sheetData>
  <mergeCells count="4">
    <mergeCell ref="C2:D2"/>
    <mergeCell ref="E2:F2"/>
    <mergeCell ref="C15:D15"/>
    <mergeCell ref="E15:F15"/>
  </mergeCell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opLeftCell="A7" workbookViewId="0">
      <selection activeCell="E27" sqref="E27"/>
    </sheetView>
  </sheetViews>
  <sheetFormatPr defaultRowHeight="15" x14ac:dyDescent="0.25"/>
  <cols>
    <col min="1" max="1" width="39.28515625" style="2" customWidth="1"/>
    <col min="2" max="2" width="15.28515625" style="2" customWidth="1"/>
    <col min="3" max="3" width="12.42578125" style="2" customWidth="1"/>
    <col min="4" max="4" width="15.28515625" style="2" customWidth="1"/>
    <col min="5" max="5" width="10.5703125" style="2" customWidth="1"/>
    <col min="6" max="6" width="11.85546875" style="2" customWidth="1"/>
    <col min="7" max="7" width="12.42578125" style="2" customWidth="1"/>
    <col min="8" max="8" width="10.7109375" style="2" customWidth="1"/>
    <col min="9" max="9" width="17" style="2" customWidth="1"/>
    <col min="10" max="10" width="14.5703125" style="2" customWidth="1"/>
    <col min="11" max="11" width="11.5703125" style="2" customWidth="1"/>
    <col min="12" max="12" width="12" style="2" customWidth="1"/>
    <col min="13" max="13" width="2.140625" style="2" customWidth="1"/>
    <col min="14" max="14" width="12.28515625" style="2" customWidth="1"/>
    <col min="15" max="16384" width="9.140625" style="2"/>
  </cols>
  <sheetData>
    <row r="1" spans="1:15" x14ac:dyDescent="0.2">
      <c r="A1" s="36" t="s">
        <v>75</v>
      </c>
    </row>
    <row r="2" spans="1:15" x14ac:dyDescent="0.2">
      <c r="A2" s="36" t="s">
        <v>14</v>
      </c>
    </row>
    <row r="3" spans="1:15" s="1" customFormat="1" ht="60" x14ac:dyDescent="0.25">
      <c r="A3" s="32"/>
      <c r="B3" s="37" t="s">
        <v>3</v>
      </c>
      <c r="C3" s="37" t="s">
        <v>4</v>
      </c>
      <c r="D3" s="37" t="s">
        <v>5</v>
      </c>
      <c r="E3" s="37" t="s">
        <v>8</v>
      </c>
      <c r="F3" s="37" t="s">
        <v>9</v>
      </c>
      <c r="G3" s="37" t="s">
        <v>10</v>
      </c>
      <c r="H3" s="37" t="s">
        <v>11</v>
      </c>
      <c r="I3" s="37" t="s">
        <v>67</v>
      </c>
      <c r="J3" s="37" t="s">
        <v>6</v>
      </c>
      <c r="K3" s="37" t="s">
        <v>12</v>
      </c>
      <c r="L3" s="37" t="s">
        <v>13</v>
      </c>
      <c r="M3" s="32"/>
      <c r="N3" s="37" t="s">
        <v>7</v>
      </c>
    </row>
    <row r="4" spans="1:15" x14ac:dyDescent="0.25">
      <c r="A4" s="4" t="s">
        <v>1</v>
      </c>
      <c r="B4" s="28">
        <v>1523</v>
      </c>
      <c r="C4" s="28">
        <v>991</v>
      </c>
      <c r="D4" s="28">
        <v>578</v>
      </c>
      <c r="E4" s="28">
        <v>308</v>
      </c>
      <c r="F4" s="28">
        <v>12</v>
      </c>
      <c r="G4" s="28">
        <v>1428</v>
      </c>
      <c r="H4" s="28">
        <v>9017</v>
      </c>
      <c r="I4" s="28">
        <v>20718</v>
      </c>
      <c r="J4" s="28">
        <v>298</v>
      </c>
      <c r="K4" s="28">
        <v>20573</v>
      </c>
      <c r="L4" s="28">
        <v>51101</v>
      </c>
      <c r="M4" s="28"/>
      <c r="N4" s="28">
        <v>106547</v>
      </c>
      <c r="O4" s="4"/>
    </row>
    <row r="5" spans="1:15" x14ac:dyDescent="0.25">
      <c r="A5" s="4" t="s">
        <v>40</v>
      </c>
      <c r="B5" s="28">
        <v>1503</v>
      </c>
      <c r="C5" s="28">
        <v>68</v>
      </c>
      <c r="D5" s="28">
        <v>375</v>
      </c>
      <c r="E5" s="28">
        <v>118</v>
      </c>
      <c r="F5" s="28">
        <v>105</v>
      </c>
      <c r="G5" s="28">
        <v>841</v>
      </c>
      <c r="H5" s="28">
        <v>120</v>
      </c>
      <c r="I5" s="28">
        <v>2856</v>
      </c>
      <c r="J5" s="28">
        <v>680</v>
      </c>
      <c r="K5" s="28">
        <v>1510</v>
      </c>
      <c r="L5" s="28">
        <v>7220</v>
      </c>
      <c r="M5" s="28"/>
      <c r="N5" s="28">
        <v>15396</v>
      </c>
      <c r="O5" s="21"/>
    </row>
    <row r="6" spans="1:15" x14ac:dyDescent="0.25">
      <c r="A6" s="4" t="s">
        <v>39</v>
      </c>
      <c r="B6" s="28">
        <v>57</v>
      </c>
      <c r="C6" s="28"/>
      <c r="D6" s="28" t="s">
        <v>55</v>
      </c>
      <c r="E6" s="28" t="s">
        <v>55</v>
      </c>
      <c r="F6" s="28" t="s">
        <v>55</v>
      </c>
      <c r="G6" s="28">
        <v>634</v>
      </c>
      <c r="H6" s="28">
        <v>736</v>
      </c>
      <c r="I6" s="28">
        <v>16321</v>
      </c>
      <c r="J6" s="28" t="s">
        <v>55</v>
      </c>
      <c r="K6" s="28">
        <v>615</v>
      </c>
      <c r="L6" s="28">
        <v>4371</v>
      </c>
      <c r="M6" s="28"/>
      <c r="N6" s="28">
        <v>22734</v>
      </c>
      <c r="O6" s="4"/>
    </row>
    <row r="7" spans="1:15" x14ac:dyDescent="0.25">
      <c r="A7" s="4" t="s">
        <v>41</v>
      </c>
      <c r="B7" s="28">
        <v>339</v>
      </c>
      <c r="C7" s="28">
        <v>204</v>
      </c>
      <c r="D7" s="28">
        <v>12</v>
      </c>
      <c r="E7" s="28">
        <v>14316</v>
      </c>
      <c r="F7" s="28">
        <v>667</v>
      </c>
      <c r="G7" s="28">
        <v>1003</v>
      </c>
      <c r="H7" s="28">
        <v>5581</v>
      </c>
      <c r="I7" s="28">
        <v>3218</v>
      </c>
      <c r="J7" s="28">
        <v>470</v>
      </c>
      <c r="K7" s="28">
        <v>17347</v>
      </c>
      <c r="L7" s="28">
        <v>6689</v>
      </c>
      <c r="M7" s="28"/>
      <c r="N7" s="28">
        <v>49846</v>
      </c>
      <c r="O7" s="4"/>
    </row>
    <row r="8" spans="1:15" x14ac:dyDescent="0.25">
      <c r="A8" s="4" t="s">
        <v>70</v>
      </c>
      <c r="B8" s="28" t="s">
        <v>55</v>
      </c>
      <c r="C8" s="28" t="s">
        <v>55</v>
      </c>
      <c r="D8" s="28" t="s">
        <v>55</v>
      </c>
      <c r="E8" s="28" t="s">
        <v>55</v>
      </c>
      <c r="F8" s="28" t="s">
        <v>55</v>
      </c>
      <c r="G8" s="28" t="s">
        <v>55</v>
      </c>
      <c r="H8" s="28">
        <v>10</v>
      </c>
      <c r="I8" s="28">
        <v>1640</v>
      </c>
      <c r="J8" s="28" t="s">
        <v>55</v>
      </c>
      <c r="K8" s="28" t="s">
        <v>55</v>
      </c>
      <c r="L8" s="28">
        <v>41</v>
      </c>
      <c r="M8" s="28"/>
      <c r="N8" s="28">
        <v>1691</v>
      </c>
      <c r="O8" s="4"/>
    </row>
    <row r="9" spans="1:15" x14ac:dyDescent="0.25">
      <c r="A9" s="4" t="s">
        <v>66</v>
      </c>
      <c r="B9" s="28">
        <v>13</v>
      </c>
      <c r="C9" s="28" t="s">
        <v>55</v>
      </c>
      <c r="D9" s="28">
        <v>15</v>
      </c>
      <c r="E9" s="28">
        <v>27</v>
      </c>
      <c r="F9" s="28">
        <v>30</v>
      </c>
      <c r="G9" s="28" t="s">
        <v>55</v>
      </c>
      <c r="H9" s="28">
        <v>625</v>
      </c>
      <c r="I9" s="28" t="s">
        <v>55</v>
      </c>
      <c r="J9" s="28" t="s">
        <v>55</v>
      </c>
      <c r="K9" s="28">
        <v>165</v>
      </c>
      <c r="L9" s="28">
        <v>1437</v>
      </c>
      <c r="M9" s="28"/>
      <c r="N9" s="28">
        <v>2312</v>
      </c>
      <c r="O9" s="4"/>
    </row>
    <row r="10" spans="1:15" x14ac:dyDescent="0.25">
      <c r="A10" s="34" t="s">
        <v>2</v>
      </c>
      <c r="B10" s="35">
        <v>3435</v>
      </c>
      <c r="C10" s="35">
        <v>1263</v>
      </c>
      <c r="D10" s="35">
        <v>980</v>
      </c>
      <c r="E10" s="35">
        <v>14769</v>
      </c>
      <c r="F10" s="35">
        <v>814</v>
      </c>
      <c r="G10" s="35">
        <v>3906</v>
      </c>
      <c r="H10" s="35">
        <v>16089</v>
      </c>
      <c r="I10" s="35">
        <v>44753</v>
      </c>
      <c r="J10" s="35">
        <v>1448</v>
      </c>
      <c r="K10" s="35">
        <v>40210</v>
      </c>
      <c r="L10" s="35">
        <v>70859</v>
      </c>
      <c r="M10" s="35"/>
      <c r="N10" s="35">
        <v>198526</v>
      </c>
      <c r="O10" s="4"/>
    </row>
    <row r="11" spans="1:15" x14ac:dyDescent="0.25">
      <c r="A11" s="88" t="s">
        <v>68</v>
      </c>
    </row>
    <row r="12" spans="1:15" x14ac:dyDescent="0.25">
      <c r="A12" s="88"/>
    </row>
    <row r="14" spans="1:15" x14ac:dyDescent="0.25">
      <c r="A14" s="36" t="s">
        <v>76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5" x14ac:dyDescent="0.25">
      <c r="A15" s="36" t="s">
        <v>14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pans="1:15" ht="45" x14ac:dyDescent="0.25">
      <c r="A16" s="32"/>
      <c r="B16" s="37" t="s">
        <v>46</v>
      </c>
      <c r="C16" s="37" t="s">
        <v>47</v>
      </c>
      <c r="D16" s="37" t="s">
        <v>48</v>
      </c>
      <c r="E16" s="37" t="s">
        <v>49</v>
      </c>
      <c r="F16" s="37" t="s">
        <v>50</v>
      </c>
      <c r="G16" s="37" t="s">
        <v>51</v>
      </c>
      <c r="H16" s="37" t="s">
        <v>52</v>
      </c>
      <c r="I16" s="37" t="s">
        <v>53</v>
      </c>
      <c r="J16" s="37" t="s">
        <v>6</v>
      </c>
      <c r="K16" s="37" t="s">
        <v>54</v>
      </c>
      <c r="L16" s="37" t="s">
        <v>13</v>
      </c>
      <c r="N16" s="30" t="s">
        <v>7</v>
      </c>
    </row>
    <row r="17" spans="1:14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N17" s="21"/>
    </row>
    <row r="18" spans="1:14" x14ac:dyDescent="0.25">
      <c r="A18" s="21" t="s">
        <v>1</v>
      </c>
      <c r="B18" s="28">
        <v>1337</v>
      </c>
      <c r="C18" s="28">
        <v>1248</v>
      </c>
      <c r="D18" s="28">
        <v>766</v>
      </c>
      <c r="E18" s="28">
        <v>311</v>
      </c>
      <c r="F18" s="28">
        <v>1</v>
      </c>
      <c r="G18" s="28">
        <v>1248</v>
      </c>
      <c r="H18" s="28">
        <v>8980</v>
      </c>
      <c r="I18" s="28">
        <v>16429</v>
      </c>
      <c r="J18" s="28">
        <v>434</v>
      </c>
      <c r="K18" s="28">
        <v>13188</v>
      </c>
      <c r="L18" s="28">
        <v>64578</v>
      </c>
      <c r="N18" s="28">
        <v>108520</v>
      </c>
    </row>
    <row r="19" spans="1:14" x14ac:dyDescent="0.25">
      <c r="A19" s="21" t="s">
        <v>40</v>
      </c>
      <c r="B19" s="28">
        <v>904</v>
      </c>
      <c r="C19" s="28">
        <v>36</v>
      </c>
      <c r="D19" s="28">
        <v>1754</v>
      </c>
      <c r="E19" s="28">
        <v>41</v>
      </c>
      <c r="F19" s="28">
        <v>48</v>
      </c>
      <c r="G19" s="28">
        <v>3245</v>
      </c>
      <c r="H19" s="28">
        <v>2077</v>
      </c>
      <c r="I19" s="28">
        <v>3546</v>
      </c>
      <c r="J19" s="28">
        <v>2106</v>
      </c>
      <c r="K19" s="28">
        <v>5107</v>
      </c>
      <c r="L19" s="28">
        <v>8337</v>
      </c>
      <c r="N19" s="28">
        <v>27201</v>
      </c>
    </row>
    <row r="20" spans="1:14" x14ac:dyDescent="0.25">
      <c r="A20" s="21" t="s">
        <v>39</v>
      </c>
      <c r="B20" s="28">
        <v>34</v>
      </c>
      <c r="C20" s="28" t="s">
        <v>55</v>
      </c>
      <c r="D20" s="28" t="s">
        <v>55</v>
      </c>
      <c r="E20" s="28" t="s">
        <v>55</v>
      </c>
      <c r="F20" s="28" t="s">
        <v>55</v>
      </c>
      <c r="G20" s="28">
        <v>670</v>
      </c>
      <c r="H20" s="28">
        <v>1272</v>
      </c>
      <c r="I20" s="28">
        <v>5782</v>
      </c>
      <c r="J20" s="28" t="s">
        <v>55</v>
      </c>
      <c r="K20" s="28">
        <v>942</v>
      </c>
      <c r="L20" s="28">
        <v>5082</v>
      </c>
      <c r="N20" s="28">
        <v>13782</v>
      </c>
    </row>
    <row r="21" spans="1:14" x14ac:dyDescent="0.25">
      <c r="A21" s="21" t="s">
        <v>41</v>
      </c>
      <c r="B21" s="28">
        <v>578</v>
      </c>
      <c r="C21" s="28">
        <v>89</v>
      </c>
      <c r="D21" s="28">
        <v>33</v>
      </c>
      <c r="E21" s="28">
        <v>11930</v>
      </c>
      <c r="F21" s="28">
        <v>80</v>
      </c>
      <c r="G21" s="28">
        <v>1537</v>
      </c>
      <c r="H21" s="28">
        <v>1100</v>
      </c>
      <c r="I21" s="28">
        <v>3243</v>
      </c>
      <c r="J21" s="28">
        <v>530</v>
      </c>
      <c r="K21" s="28">
        <v>17628</v>
      </c>
      <c r="L21" s="28">
        <v>5680</v>
      </c>
      <c r="N21" s="28">
        <v>42428</v>
      </c>
    </row>
    <row r="22" spans="1:14" x14ac:dyDescent="0.25">
      <c r="A22" s="21" t="s">
        <v>70</v>
      </c>
      <c r="B22" s="28" t="s">
        <v>55</v>
      </c>
      <c r="C22" s="28" t="s">
        <v>55</v>
      </c>
      <c r="D22" s="28" t="s">
        <v>55</v>
      </c>
      <c r="E22" s="28" t="s">
        <v>55</v>
      </c>
      <c r="F22" s="28" t="s">
        <v>55</v>
      </c>
      <c r="G22" s="28">
        <v>1235</v>
      </c>
      <c r="H22" s="28" t="s">
        <v>55</v>
      </c>
      <c r="I22" s="28">
        <v>871</v>
      </c>
      <c r="J22" s="28" t="s">
        <v>55</v>
      </c>
      <c r="K22" s="28">
        <v>59</v>
      </c>
      <c r="L22" s="28">
        <v>10575</v>
      </c>
      <c r="N22" s="28">
        <v>12740</v>
      </c>
    </row>
    <row r="23" spans="1:14" x14ac:dyDescent="0.25">
      <c r="A23" s="21" t="s">
        <v>45</v>
      </c>
      <c r="B23" s="28" t="s">
        <v>55</v>
      </c>
      <c r="C23" s="28" t="s">
        <v>55</v>
      </c>
      <c r="D23" s="28" t="s">
        <v>55</v>
      </c>
      <c r="E23" s="28" t="s">
        <v>55</v>
      </c>
      <c r="F23" s="28" t="s">
        <v>55</v>
      </c>
      <c r="G23" s="28" t="s">
        <v>55</v>
      </c>
      <c r="H23" s="28" t="s">
        <v>55</v>
      </c>
      <c r="I23" s="28">
        <v>760</v>
      </c>
      <c r="J23" s="28" t="s">
        <v>55</v>
      </c>
      <c r="K23" s="28" t="s">
        <v>55</v>
      </c>
      <c r="L23" s="28">
        <v>715</v>
      </c>
      <c r="N23" s="28">
        <v>1475</v>
      </c>
    </row>
    <row r="24" spans="1:14" x14ac:dyDescent="0.25">
      <c r="A24" s="21" t="s">
        <v>31</v>
      </c>
      <c r="B24" s="28">
        <v>15</v>
      </c>
      <c r="C24" s="28" t="s">
        <v>55</v>
      </c>
      <c r="D24" s="28" t="s">
        <v>55</v>
      </c>
      <c r="E24" s="28" t="s">
        <v>55</v>
      </c>
      <c r="F24" s="28" t="s">
        <v>55</v>
      </c>
      <c r="G24" s="28" t="s">
        <v>55</v>
      </c>
      <c r="H24" s="28">
        <v>192</v>
      </c>
      <c r="I24" s="28">
        <v>1226</v>
      </c>
      <c r="J24" s="28" t="s">
        <v>55</v>
      </c>
      <c r="K24" s="28">
        <v>34</v>
      </c>
      <c r="L24" s="28">
        <v>726</v>
      </c>
      <c r="N24" s="28">
        <v>2193</v>
      </c>
    </row>
    <row r="25" spans="1:14" x14ac:dyDescent="0.25">
      <c r="A25" s="34" t="s">
        <v>2</v>
      </c>
      <c r="B25" s="35">
        <v>2868</v>
      </c>
      <c r="C25" s="35">
        <v>1373</v>
      </c>
      <c r="D25" s="35">
        <v>2553</v>
      </c>
      <c r="E25" s="35">
        <v>12282</v>
      </c>
      <c r="F25" s="35">
        <v>129</v>
      </c>
      <c r="G25" s="35">
        <v>7935</v>
      </c>
      <c r="H25" s="35">
        <v>13621</v>
      </c>
      <c r="I25" s="35">
        <v>31857</v>
      </c>
      <c r="J25" s="35">
        <v>3070</v>
      </c>
      <c r="K25" s="35">
        <v>36958</v>
      </c>
      <c r="L25" s="35">
        <v>95693</v>
      </c>
      <c r="N25" s="35">
        <v>208339</v>
      </c>
    </row>
  </sheetData>
  <pageMargins left="0.7" right="0.7" top="0.75" bottom="0.75" header="0.3" footer="0.3"/>
  <pageSetup paperSize="9" scale="71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opLeftCell="A12" workbookViewId="0">
      <selection activeCell="C13" sqref="C13"/>
    </sheetView>
  </sheetViews>
  <sheetFormatPr defaultRowHeight="15" x14ac:dyDescent="0.25"/>
  <cols>
    <col min="1" max="1" width="40" style="101" customWidth="1"/>
    <col min="2" max="2" width="15.5703125" style="101" customWidth="1"/>
    <col min="3" max="3" width="13.140625" style="101" customWidth="1"/>
    <col min="4" max="4" width="14.42578125" style="101" customWidth="1"/>
    <col min="5" max="5" width="12.85546875" style="101" customWidth="1"/>
    <col min="6" max="6" width="13.42578125" style="101" customWidth="1"/>
    <col min="7" max="7" width="13.85546875" style="101" customWidth="1"/>
    <col min="8" max="8" width="12.7109375" style="101" customWidth="1"/>
    <col min="9" max="9" width="16.28515625" style="101" customWidth="1"/>
    <col min="10" max="10" width="13.7109375" style="101" customWidth="1"/>
    <col min="11" max="11" width="12.85546875" style="101" customWidth="1"/>
    <col min="12" max="12" width="13.7109375" style="101" customWidth="1"/>
    <col min="13" max="13" width="1.85546875" style="101" customWidth="1"/>
    <col min="14" max="14" width="11.5703125" style="101" customWidth="1"/>
    <col min="15" max="16384" width="9.140625" style="101"/>
  </cols>
  <sheetData>
    <row r="1" spans="1:18" ht="30" customHeight="1" x14ac:dyDescent="0.2">
      <c r="A1" s="100" t="s">
        <v>77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8" ht="30" customHeight="1" x14ac:dyDescent="0.2">
      <c r="A2" s="100" t="s">
        <v>42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8" ht="60" x14ac:dyDescent="0.25">
      <c r="A3" s="39"/>
      <c r="B3" s="102" t="s">
        <v>3</v>
      </c>
      <c r="C3" s="102" t="s">
        <v>4</v>
      </c>
      <c r="D3" s="102" t="s">
        <v>5</v>
      </c>
      <c r="E3" s="102" t="s">
        <v>8</v>
      </c>
      <c r="F3" s="102" t="s">
        <v>9</v>
      </c>
      <c r="G3" s="102" t="s">
        <v>10</v>
      </c>
      <c r="H3" s="102" t="s">
        <v>11</v>
      </c>
      <c r="I3" s="102" t="s">
        <v>67</v>
      </c>
      <c r="J3" s="102" t="s">
        <v>6</v>
      </c>
      <c r="K3" s="102" t="s">
        <v>12</v>
      </c>
      <c r="L3" s="102" t="s">
        <v>13</v>
      </c>
      <c r="M3" s="103"/>
      <c r="N3" s="102" t="s">
        <v>7</v>
      </c>
      <c r="Q3" s="104"/>
      <c r="R3" s="104"/>
    </row>
    <row r="4" spans="1:18" x14ac:dyDescent="0.25">
      <c r="A4" s="27" t="s">
        <v>1</v>
      </c>
      <c r="B4" s="105">
        <v>1.4</v>
      </c>
      <c r="C4" s="105">
        <v>0.9</v>
      </c>
      <c r="D4" s="105">
        <v>0.5</v>
      </c>
      <c r="E4" s="105">
        <v>0.3</v>
      </c>
      <c r="F4" s="105">
        <v>0</v>
      </c>
      <c r="G4" s="105">
        <v>1.3</v>
      </c>
      <c r="H4" s="105">
        <v>8.5</v>
      </c>
      <c r="I4" s="105">
        <v>19.399999999999999</v>
      </c>
      <c r="J4" s="105">
        <v>0.3</v>
      </c>
      <c r="K4" s="105">
        <v>19.3</v>
      </c>
      <c r="L4" s="106">
        <v>48.1</v>
      </c>
      <c r="M4" s="51"/>
      <c r="N4" s="105">
        <v>100</v>
      </c>
      <c r="Q4" s="104"/>
      <c r="R4" s="104"/>
    </row>
    <row r="5" spans="1:18" x14ac:dyDescent="0.25">
      <c r="A5" s="27" t="s">
        <v>40</v>
      </c>
      <c r="B5" s="105">
        <v>9.8000000000000007</v>
      </c>
      <c r="C5" s="105">
        <v>0.4</v>
      </c>
      <c r="D5" s="105">
        <v>2.4</v>
      </c>
      <c r="E5" s="105">
        <v>0.8</v>
      </c>
      <c r="F5" s="105">
        <v>0.7</v>
      </c>
      <c r="G5" s="105">
        <v>5.5</v>
      </c>
      <c r="H5" s="105">
        <v>0.8</v>
      </c>
      <c r="I5" s="105">
        <v>18.600000000000001</v>
      </c>
      <c r="J5" s="105">
        <v>4.4000000000000004</v>
      </c>
      <c r="K5" s="105">
        <v>9.8000000000000007</v>
      </c>
      <c r="L5" s="106">
        <v>46.8</v>
      </c>
      <c r="M5" s="51"/>
      <c r="N5" s="105">
        <v>100</v>
      </c>
      <c r="Q5" s="104"/>
      <c r="R5" s="104"/>
    </row>
    <row r="6" spans="1:18" x14ac:dyDescent="0.25">
      <c r="A6" s="27" t="s">
        <v>39</v>
      </c>
      <c r="B6" s="105">
        <v>0.3</v>
      </c>
      <c r="C6" s="105" t="s">
        <v>55</v>
      </c>
      <c r="D6" s="105" t="s">
        <v>55</v>
      </c>
      <c r="E6" s="105" t="s">
        <v>55</v>
      </c>
      <c r="F6" s="105" t="s">
        <v>55</v>
      </c>
      <c r="G6" s="105">
        <v>2.8</v>
      </c>
      <c r="H6" s="105">
        <v>3.2</v>
      </c>
      <c r="I6" s="105">
        <v>71.8</v>
      </c>
      <c r="J6" s="105" t="s">
        <v>55</v>
      </c>
      <c r="K6" s="105">
        <v>2.7</v>
      </c>
      <c r="L6" s="106">
        <v>19.2</v>
      </c>
      <c r="M6" s="105"/>
      <c r="N6" s="105">
        <v>100</v>
      </c>
      <c r="Q6" s="104"/>
      <c r="R6" s="104"/>
    </row>
    <row r="7" spans="1:18" x14ac:dyDescent="0.25">
      <c r="A7" s="27" t="s">
        <v>41</v>
      </c>
      <c r="B7" s="105">
        <v>0.7</v>
      </c>
      <c r="C7" s="105">
        <v>0.4</v>
      </c>
      <c r="D7" s="105">
        <v>0</v>
      </c>
      <c r="E7" s="105">
        <v>28.7</v>
      </c>
      <c r="F7" s="105">
        <v>1.3</v>
      </c>
      <c r="G7" s="105">
        <v>2</v>
      </c>
      <c r="H7" s="105">
        <v>11.2</v>
      </c>
      <c r="I7" s="105">
        <v>6.5</v>
      </c>
      <c r="J7" s="105">
        <v>0.9</v>
      </c>
      <c r="K7" s="105">
        <v>34.799999999999997</v>
      </c>
      <c r="L7" s="106">
        <v>13.5</v>
      </c>
      <c r="M7" s="51"/>
      <c r="N7" s="105">
        <v>100</v>
      </c>
      <c r="Q7" s="104"/>
      <c r="R7" s="104"/>
    </row>
    <row r="8" spans="1:18" x14ac:dyDescent="0.25">
      <c r="A8" s="27" t="s">
        <v>70</v>
      </c>
      <c r="B8" s="105" t="s">
        <v>55</v>
      </c>
      <c r="C8" s="105" t="s">
        <v>55</v>
      </c>
      <c r="D8" s="105" t="s">
        <v>55</v>
      </c>
      <c r="E8" s="105" t="s">
        <v>55</v>
      </c>
      <c r="F8" s="105" t="s">
        <v>55</v>
      </c>
      <c r="G8" s="105" t="s">
        <v>55</v>
      </c>
      <c r="H8" s="105">
        <v>0.6</v>
      </c>
      <c r="I8" s="105">
        <v>97</v>
      </c>
      <c r="J8" s="105" t="s">
        <v>55</v>
      </c>
      <c r="K8" s="105" t="s">
        <v>55</v>
      </c>
      <c r="L8" s="106">
        <v>2.4</v>
      </c>
      <c r="M8" s="105"/>
      <c r="N8" s="105">
        <v>100</v>
      </c>
      <c r="Q8" s="104"/>
      <c r="R8" s="104"/>
    </row>
    <row r="9" spans="1:18" x14ac:dyDescent="0.25">
      <c r="A9" s="27" t="s">
        <v>31</v>
      </c>
      <c r="B9" s="105">
        <v>0.6</v>
      </c>
      <c r="C9" s="105" t="s">
        <v>55</v>
      </c>
      <c r="D9" s="105">
        <v>0.6</v>
      </c>
      <c r="E9" s="105">
        <v>1.2</v>
      </c>
      <c r="F9" s="105">
        <v>1.3</v>
      </c>
      <c r="G9" s="105" t="s">
        <v>55</v>
      </c>
      <c r="H9" s="105">
        <v>27</v>
      </c>
      <c r="I9" s="105" t="s">
        <v>55</v>
      </c>
      <c r="J9" s="105" t="s">
        <v>55</v>
      </c>
      <c r="K9" s="105">
        <v>7.1</v>
      </c>
      <c r="L9" s="106">
        <v>62.2</v>
      </c>
      <c r="M9" s="105"/>
      <c r="N9" s="105">
        <v>100</v>
      </c>
      <c r="Q9" s="104"/>
      <c r="R9" s="104"/>
    </row>
    <row r="10" spans="1:18" x14ac:dyDescent="0.25">
      <c r="A10" s="107" t="s">
        <v>2</v>
      </c>
      <c r="B10" s="108">
        <v>1.7</v>
      </c>
      <c r="C10" s="108">
        <v>0.6</v>
      </c>
      <c r="D10" s="108">
        <v>0.5</v>
      </c>
      <c r="E10" s="108">
        <v>7.4</v>
      </c>
      <c r="F10" s="108">
        <v>0.4</v>
      </c>
      <c r="G10" s="108">
        <v>2</v>
      </c>
      <c r="H10" s="108">
        <v>8.1</v>
      </c>
      <c r="I10" s="108">
        <v>22.5</v>
      </c>
      <c r="J10" s="108">
        <v>0.7</v>
      </c>
      <c r="K10" s="108">
        <v>20.3</v>
      </c>
      <c r="L10" s="109">
        <v>35.799999999999997</v>
      </c>
      <c r="M10" s="110"/>
      <c r="N10" s="108">
        <v>100</v>
      </c>
      <c r="Q10" s="104"/>
      <c r="R10" s="104"/>
    </row>
    <row r="11" spans="1:18" x14ac:dyDescent="0.25">
      <c r="A11" s="111" t="s">
        <v>68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1:18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112"/>
      <c r="M12" s="112"/>
      <c r="N12" s="27"/>
    </row>
    <row r="13" spans="1:18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8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112"/>
      <c r="M14" s="112"/>
      <c r="N14" s="27"/>
    </row>
    <row r="15" spans="1:18" x14ac:dyDescent="0.25">
      <c r="A15" s="100" t="s">
        <v>78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N15" s="27"/>
    </row>
    <row r="16" spans="1:18" x14ac:dyDescent="0.25">
      <c r="A16" s="100" t="s">
        <v>42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N16" s="27"/>
    </row>
    <row r="17" spans="1:14" ht="60" x14ac:dyDescent="0.25">
      <c r="A17" s="103"/>
      <c r="B17" s="102" t="s">
        <v>46</v>
      </c>
      <c r="C17" s="102" t="s">
        <v>47</v>
      </c>
      <c r="D17" s="102" t="s">
        <v>48</v>
      </c>
      <c r="E17" s="102" t="s">
        <v>49</v>
      </c>
      <c r="F17" s="102" t="s">
        <v>50</v>
      </c>
      <c r="G17" s="102" t="s">
        <v>51</v>
      </c>
      <c r="H17" s="102" t="s">
        <v>52</v>
      </c>
      <c r="I17" s="102" t="s">
        <v>53</v>
      </c>
      <c r="J17" s="102" t="s">
        <v>6</v>
      </c>
      <c r="K17" s="102" t="s">
        <v>54</v>
      </c>
      <c r="L17" s="102" t="s">
        <v>13</v>
      </c>
      <c r="N17" s="113" t="s">
        <v>7</v>
      </c>
    </row>
    <row r="18" spans="1:14" x14ac:dyDescent="0.25">
      <c r="A18" s="27" t="s">
        <v>1</v>
      </c>
      <c r="B18" s="105">
        <v>1.2</v>
      </c>
      <c r="C18" s="105">
        <v>1.2</v>
      </c>
      <c r="D18" s="105">
        <v>0.7</v>
      </c>
      <c r="E18" s="105">
        <v>0.3</v>
      </c>
      <c r="F18" s="105">
        <v>0</v>
      </c>
      <c r="G18" s="105">
        <v>1.2</v>
      </c>
      <c r="H18" s="105">
        <v>8.3000000000000007</v>
      </c>
      <c r="I18" s="105">
        <v>15.1</v>
      </c>
      <c r="J18" s="105">
        <v>0.4</v>
      </c>
      <c r="K18" s="105">
        <v>12.2</v>
      </c>
      <c r="L18" s="105">
        <v>59.5</v>
      </c>
      <c r="M18" s="114"/>
      <c r="N18" s="105">
        <v>100</v>
      </c>
    </row>
    <row r="19" spans="1:14" x14ac:dyDescent="0.25">
      <c r="A19" s="27" t="s">
        <v>40</v>
      </c>
      <c r="B19" s="105">
        <v>3.3</v>
      </c>
      <c r="C19" s="105">
        <v>0.1</v>
      </c>
      <c r="D19" s="105">
        <v>6.4</v>
      </c>
      <c r="E19" s="105">
        <v>0.2</v>
      </c>
      <c r="F19" s="105">
        <v>0.2</v>
      </c>
      <c r="G19" s="105">
        <v>11.9</v>
      </c>
      <c r="H19" s="105">
        <v>7.6</v>
      </c>
      <c r="I19" s="105">
        <v>13</v>
      </c>
      <c r="J19" s="105">
        <v>7.7</v>
      </c>
      <c r="K19" s="105">
        <v>18.8</v>
      </c>
      <c r="L19" s="105">
        <v>30.6</v>
      </c>
      <c r="M19" s="114"/>
      <c r="N19" s="105">
        <v>100</v>
      </c>
    </row>
    <row r="20" spans="1:14" x14ac:dyDescent="0.25">
      <c r="A20" s="27" t="s">
        <v>39</v>
      </c>
      <c r="B20" s="105">
        <v>0.2</v>
      </c>
      <c r="C20" s="105" t="s">
        <v>55</v>
      </c>
      <c r="D20" s="105" t="s">
        <v>55</v>
      </c>
      <c r="E20" s="105" t="s">
        <v>55</v>
      </c>
      <c r="F20" s="105" t="s">
        <v>55</v>
      </c>
      <c r="G20" s="105">
        <v>4.9000000000000004</v>
      </c>
      <c r="H20" s="105">
        <v>9.1999999999999993</v>
      </c>
      <c r="I20" s="105">
        <v>42</v>
      </c>
      <c r="J20" s="105" t="s">
        <v>55</v>
      </c>
      <c r="K20" s="105">
        <v>6.8</v>
      </c>
      <c r="L20" s="105">
        <v>36.9</v>
      </c>
      <c r="M20" s="114"/>
      <c r="N20" s="105">
        <v>100</v>
      </c>
    </row>
    <row r="21" spans="1:14" x14ac:dyDescent="0.25">
      <c r="A21" s="27" t="s">
        <v>41</v>
      </c>
      <c r="B21" s="105">
        <v>1.4</v>
      </c>
      <c r="C21" s="105">
        <v>0.2</v>
      </c>
      <c r="D21" s="105">
        <v>0.1</v>
      </c>
      <c r="E21" s="105">
        <v>28.1</v>
      </c>
      <c r="F21" s="105">
        <v>0.2</v>
      </c>
      <c r="G21" s="105">
        <v>3.6</v>
      </c>
      <c r="H21" s="105">
        <v>2.6</v>
      </c>
      <c r="I21" s="105">
        <v>7.6</v>
      </c>
      <c r="J21" s="105">
        <v>1.2</v>
      </c>
      <c r="K21" s="105">
        <v>41.5</v>
      </c>
      <c r="L21" s="105">
        <v>13.4</v>
      </c>
      <c r="M21" s="114"/>
      <c r="N21" s="105">
        <v>100</v>
      </c>
    </row>
    <row r="22" spans="1:14" x14ac:dyDescent="0.25">
      <c r="A22" s="27" t="s">
        <v>70</v>
      </c>
      <c r="B22" s="105" t="s">
        <v>55</v>
      </c>
      <c r="C22" s="105" t="s">
        <v>55</v>
      </c>
      <c r="D22" s="105" t="s">
        <v>55</v>
      </c>
      <c r="E22" s="105" t="s">
        <v>55</v>
      </c>
      <c r="F22" s="105" t="s">
        <v>55</v>
      </c>
      <c r="G22" s="105">
        <v>9.6999999999999993</v>
      </c>
      <c r="H22" s="105" t="s">
        <v>55</v>
      </c>
      <c r="I22" s="105">
        <v>6.8</v>
      </c>
      <c r="J22" s="105" t="s">
        <v>55</v>
      </c>
      <c r="K22" s="105">
        <v>0.5</v>
      </c>
      <c r="L22" s="105">
        <v>83</v>
      </c>
      <c r="M22" s="114"/>
      <c r="N22" s="105">
        <v>100</v>
      </c>
    </row>
    <row r="23" spans="1:14" x14ac:dyDescent="0.25">
      <c r="A23" s="27" t="s">
        <v>45</v>
      </c>
      <c r="B23" s="105" t="s">
        <v>55</v>
      </c>
      <c r="C23" s="105" t="s">
        <v>55</v>
      </c>
      <c r="D23" s="105" t="s">
        <v>55</v>
      </c>
      <c r="E23" s="105" t="s">
        <v>55</v>
      </c>
      <c r="F23" s="105" t="s">
        <v>55</v>
      </c>
      <c r="G23" s="105" t="s">
        <v>55</v>
      </c>
      <c r="H23" s="105" t="s">
        <v>55</v>
      </c>
      <c r="I23" s="105">
        <v>51.5</v>
      </c>
      <c r="J23" s="105" t="s">
        <v>55</v>
      </c>
      <c r="K23" s="105" t="s">
        <v>55</v>
      </c>
      <c r="L23" s="105">
        <v>48.5</v>
      </c>
      <c r="M23" s="114"/>
      <c r="N23" s="105">
        <v>100</v>
      </c>
    </row>
    <row r="24" spans="1:14" x14ac:dyDescent="0.25">
      <c r="A24" s="27" t="s">
        <v>31</v>
      </c>
      <c r="B24" s="105">
        <v>0.7</v>
      </c>
      <c r="C24" s="105" t="s">
        <v>55</v>
      </c>
      <c r="D24" s="105" t="s">
        <v>55</v>
      </c>
      <c r="E24" s="105" t="s">
        <v>55</v>
      </c>
      <c r="F24" s="105" t="s">
        <v>55</v>
      </c>
      <c r="G24" s="105" t="s">
        <v>55</v>
      </c>
      <c r="H24" s="105">
        <v>8.8000000000000007</v>
      </c>
      <c r="I24" s="105">
        <v>55.9</v>
      </c>
      <c r="J24" s="105" t="s">
        <v>55</v>
      </c>
      <c r="K24" s="105">
        <v>1.6</v>
      </c>
      <c r="L24" s="105">
        <v>33.1</v>
      </c>
      <c r="M24" s="114"/>
      <c r="N24" s="105">
        <v>100</v>
      </c>
    </row>
    <row r="25" spans="1:14" x14ac:dyDescent="0.25">
      <c r="A25" s="107" t="s">
        <v>2</v>
      </c>
      <c r="B25" s="108">
        <v>1.4</v>
      </c>
      <c r="C25" s="108">
        <v>0.7</v>
      </c>
      <c r="D25" s="108">
        <v>1.2</v>
      </c>
      <c r="E25" s="108">
        <v>5.9</v>
      </c>
      <c r="F25" s="108">
        <v>0.1</v>
      </c>
      <c r="G25" s="108">
        <v>3.8</v>
      </c>
      <c r="H25" s="108">
        <v>6.5</v>
      </c>
      <c r="I25" s="108">
        <v>15.3</v>
      </c>
      <c r="J25" s="108">
        <v>1.5</v>
      </c>
      <c r="K25" s="108">
        <v>17.7</v>
      </c>
      <c r="L25" s="108">
        <v>45.9</v>
      </c>
      <c r="M25" s="114"/>
      <c r="N25" s="108">
        <v>100</v>
      </c>
    </row>
    <row r="26" spans="1:14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4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</sheetData>
  <pageMargins left="0.25" right="0.25" top="0.75" bottom="0.75" header="0.3" footer="0.3"/>
  <pageSetup paperSize="9" scale="60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topLeftCell="A37" workbookViewId="0">
      <selection activeCell="E57" sqref="E57"/>
    </sheetView>
  </sheetViews>
  <sheetFormatPr defaultRowHeight="15" x14ac:dyDescent="0.25"/>
  <cols>
    <col min="1" max="1" width="47.5703125" style="7" bestFit="1" customWidth="1"/>
    <col min="2" max="14" width="9.140625" style="7"/>
    <col min="15" max="15" width="9.7109375" style="7" customWidth="1"/>
    <col min="16" max="17" width="9.140625" style="7"/>
    <col min="18" max="18" width="1.7109375" style="7" customWidth="1"/>
    <col min="19" max="16384" width="9.140625" style="7"/>
  </cols>
  <sheetData>
    <row r="1" spans="1:20" ht="18.75" x14ac:dyDescent="0.3">
      <c r="A1" s="50" t="s">
        <v>79</v>
      </c>
    </row>
    <row r="2" spans="1:20" x14ac:dyDescent="0.25">
      <c r="A2" s="8" t="s">
        <v>21</v>
      </c>
    </row>
    <row r="3" spans="1:20" s="18" customFormat="1" ht="40.5" customHeight="1" x14ac:dyDescent="0.25">
      <c r="A3" s="40"/>
      <c r="B3" s="117" t="s">
        <v>22</v>
      </c>
      <c r="C3" s="117"/>
      <c r="D3" s="117" t="s">
        <v>23</v>
      </c>
      <c r="E3" s="117"/>
      <c r="F3" s="117" t="s">
        <v>24</v>
      </c>
      <c r="G3" s="117"/>
      <c r="H3" s="117" t="s">
        <v>25</v>
      </c>
      <c r="I3" s="117"/>
      <c r="J3" s="117" t="s">
        <v>26</v>
      </c>
      <c r="K3" s="117"/>
      <c r="L3" s="117" t="s">
        <v>27</v>
      </c>
      <c r="M3" s="117"/>
      <c r="N3" s="117" t="s">
        <v>28</v>
      </c>
      <c r="O3" s="117"/>
      <c r="P3" s="117" t="s">
        <v>29</v>
      </c>
      <c r="Q3" s="117"/>
      <c r="R3" s="60"/>
      <c r="S3" s="119" t="s">
        <v>2</v>
      </c>
      <c r="T3" s="119"/>
    </row>
    <row r="4" spans="1:20" s="11" customFormat="1" ht="30" x14ac:dyDescent="0.25">
      <c r="A4" s="9"/>
      <c r="B4" s="10" t="s">
        <v>30</v>
      </c>
      <c r="C4" s="10" t="s">
        <v>16</v>
      </c>
      <c r="D4" s="10" t="s">
        <v>30</v>
      </c>
      <c r="E4" s="10" t="s">
        <v>16</v>
      </c>
      <c r="F4" s="10" t="s">
        <v>30</v>
      </c>
      <c r="G4" s="10" t="s">
        <v>16</v>
      </c>
      <c r="H4" s="10" t="s">
        <v>30</v>
      </c>
      <c r="I4" s="10" t="s">
        <v>16</v>
      </c>
      <c r="J4" s="10" t="s">
        <v>30</v>
      </c>
      <c r="K4" s="10" t="s">
        <v>16</v>
      </c>
      <c r="L4" s="10" t="s">
        <v>30</v>
      </c>
      <c r="M4" s="10" t="s">
        <v>16</v>
      </c>
      <c r="N4" s="10" t="s">
        <v>30</v>
      </c>
      <c r="O4" s="10" t="s">
        <v>16</v>
      </c>
      <c r="P4" s="10" t="s">
        <v>30</v>
      </c>
      <c r="Q4" s="10" t="s">
        <v>16</v>
      </c>
      <c r="S4" s="10" t="s">
        <v>30</v>
      </c>
      <c r="T4" s="10" t="s">
        <v>16</v>
      </c>
    </row>
    <row r="5" spans="1:20" s="63" customFormat="1" x14ac:dyDescent="0.25">
      <c r="A5" s="82" t="s">
        <v>1</v>
      </c>
      <c r="B5" s="82">
        <v>4056</v>
      </c>
      <c r="C5" s="82">
        <v>56330</v>
      </c>
      <c r="D5" s="82">
        <v>2221</v>
      </c>
      <c r="E5" s="82">
        <v>12191</v>
      </c>
      <c r="F5" s="82">
        <v>662</v>
      </c>
      <c r="G5" s="82">
        <v>5705</v>
      </c>
      <c r="H5" s="82">
        <v>1</v>
      </c>
      <c r="I5" s="82">
        <v>41</v>
      </c>
      <c r="J5" s="82"/>
      <c r="K5" s="82"/>
      <c r="L5" s="82">
        <v>138</v>
      </c>
      <c r="M5" s="82">
        <v>5412</v>
      </c>
      <c r="N5" s="82">
        <v>10</v>
      </c>
      <c r="O5" s="82">
        <v>681</v>
      </c>
      <c r="P5" s="82">
        <v>1563</v>
      </c>
      <c r="Q5" s="82">
        <v>26187</v>
      </c>
      <c r="R5" s="82"/>
      <c r="S5" s="82">
        <v>8651</v>
      </c>
      <c r="T5" s="82">
        <v>106547</v>
      </c>
    </row>
    <row r="6" spans="1:20" s="63" customFormat="1" x14ac:dyDescent="0.25">
      <c r="A6" s="82" t="s">
        <v>40</v>
      </c>
      <c r="B6" s="83">
        <v>446</v>
      </c>
      <c r="C6" s="83">
        <v>14584</v>
      </c>
      <c r="D6" s="83">
        <v>13</v>
      </c>
      <c r="E6" s="83">
        <v>28</v>
      </c>
      <c r="F6" s="83"/>
      <c r="G6" s="83"/>
      <c r="H6" s="83"/>
      <c r="I6" s="83"/>
      <c r="J6" s="83"/>
      <c r="K6" s="83"/>
      <c r="L6" s="83">
        <v>6</v>
      </c>
      <c r="M6" s="83">
        <v>394</v>
      </c>
      <c r="N6" s="83">
        <v>2</v>
      </c>
      <c r="O6" s="83">
        <v>99</v>
      </c>
      <c r="P6" s="83">
        <v>1</v>
      </c>
      <c r="Q6" s="83">
        <v>291</v>
      </c>
      <c r="R6" s="29"/>
      <c r="S6" s="84">
        <v>468</v>
      </c>
      <c r="T6" s="84">
        <v>15396</v>
      </c>
    </row>
    <row r="7" spans="1:20" x14ac:dyDescent="0.25">
      <c r="A7" s="82" t="s">
        <v>39</v>
      </c>
      <c r="B7" s="83">
        <v>336</v>
      </c>
      <c r="C7" s="83">
        <v>22675</v>
      </c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>
        <v>4</v>
      </c>
      <c r="Q7" s="83">
        <v>59</v>
      </c>
      <c r="R7" s="29"/>
      <c r="S7" s="84">
        <v>340</v>
      </c>
      <c r="T7" s="84">
        <v>22734</v>
      </c>
    </row>
    <row r="8" spans="1:20" x14ac:dyDescent="0.25">
      <c r="A8" s="82" t="s">
        <v>41</v>
      </c>
      <c r="B8" s="83">
        <v>970</v>
      </c>
      <c r="C8" s="83">
        <v>19285</v>
      </c>
      <c r="D8" s="83">
        <v>33</v>
      </c>
      <c r="E8" s="83">
        <v>30561</v>
      </c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29"/>
      <c r="S8" s="84">
        <v>1003</v>
      </c>
      <c r="T8" s="84">
        <v>49846</v>
      </c>
    </row>
    <row r="9" spans="1:20" x14ac:dyDescent="0.25">
      <c r="A9" s="82" t="s">
        <v>70</v>
      </c>
      <c r="B9" s="83">
        <v>51</v>
      </c>
      <c r="C9" s="83">
        <v>1691</v>
      </c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29"/>
      <c r="S9" s="84">
        <v>51</v>
      </c>
      <c r="T9" s="84">
        <v>1691</v>
      </c>
    </row>
    <row r="10" spans="1:20" s="63" customFormat="1" x14ac:dyDescent="0.25">
      <c r="A10" s="96" t="s">
        <v>31</v>
      </c>
      <c r="B10" s="78">
        <v>117</v>
      </c>
      <c r="C10" s="78">
        <v>2312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80">
        <v>117</v>
      </c>
      <c r="T10" s="80">
        <v>2312</v>
      </c>
    </row>
    <row r="11" spans="1:20" x14ac:dyDescent="0.25">
      <c r="A11" s="81" t="s">
        <v>2</v>
      </c>
      <c r="B11" s="85">
        <f t="shared" ref="B11:T11" si="0">SUM(B5:B10)</f>
        <v>5976</v>
      </c>
      <c r="C11" s="85">
        <f t="shared" si="0"/>
        <v>116877</v>
      </c>
      <c r="D11" s="85">
        <f t="shared" si="0"/>
        <v>2267</v>
      </c>
      <c r="E11" s="85">
        <f t="shared" si="0"/>
        <v>42780</v>
      </c>
      <c r="F11" s="85">
        <f t="shared" si="0"/>
        <v>662</v>
      </c>
      <c r="G11" s="85">
        <f t="shared" si="0"/>
        <v>5705</v>
      </c>
      <c r="H11" s="85">
        <f t="shared" si="0"/>
        <v>1</v>
      </c>
      <c r="I11" s="85">
        <f t="shared" si="0"/>
        <v>41</v>
      </c>
      <c r="J11" s="85">
        <f t="shared" si="0"/>
        <v>0</v>
      </c>
      <c r="K11" s="85">
        <f t="shared" si="0"/>
        <v>0</v>
      </c>
      <c r="L11" s="85">
        <f t="shared" si="0"/>
        <v>144</v>
      </c>
      <c r="M11" s="85">
        <f t="shared" si="0"/>
        <v>5806</v>
      </c>
      <c r="N11" s="85">
        <f t="shared" si="0"/>
        <v>12</v>
      </c>
      <c r="O11" s="85">
        <f t="shared" si="0"/>
        <v>780</v>
      </c>
      <c r="P11" s="85">
        <f t="shared" si="0"/>
        <v>1568</v>
      </c>
      <c r="Q11" s="85">
        <f t="shared" si="0"/>
        <v>26537</v>
      </c>
      <c r="R11" s="85">
        <f t="shared" si="0"/>
        <v>0</v>
      </c>
      <c r="S11" s="85">
        <f t="shared" si="0"/>
        <v>10630</v>
      </c>
      <c r="T11" s="85">
        <f t="shared" si="0"/>
        <v>198526</v>
      </c>
    </row>
    <row r="12" spans="1:20" x14ac:dyDescent="0.25">
      <c r="A12" s="17"/>
    </row>
    <row r="13" spans="1:20" ht="18.75" x14ac:dyDescent="0.3">
      <c r="A13" s="74" t="s">
        <v>80</v>
      </c>
    </row>
    <row r="14" spans="1:20" x14ac:dyDescent="0.25">
      <c r="A14" s="8" t="s">
        <v>38</v>
      </c>
    </row>
    <row r="15" spans="1:20" ht="42" customHeight="1" x14ac:dyDescent="0.25">
      <c r="A15" s="42"/>
      <c r="B15" s="117" t="s">
        <v>22</v>
      </c>
      <c r="C15" s="117"/>
      <c r="D15" s="117" t="s">
        <v>23</v>
      </c>
      <c r="E15" s="117"/>
      <c r="F15" s="117" t="s">
        <v>24</v>
      </c>
      <c r="G15" s="117"/>
      <c r="H15" s="117" t="s">
        <v>25</v>
      </c>
      <c r="I15" s="117"/>
      <c r="J15" s="117" t="s">
        <v>26</v>
      </c>
      <c r="K15" s="117"/>
      <c r="L15" s="117" t="s">
        <v>27</v>
      </c>
      <c r="M15" s="117"/>
      <c r="N15" s="117" t="s">
        <v>28</v>
      </c>
      <c r="O15" s="117"/>
      <c r="P15" s="117" t="s">
        <v>29</v>
      </c>
      <c r="Q15" s="117"/>
      <c r="R15" s="41"/>
      <c r="S15" s="118" t="s">
        <v>2</v>
      </c>
      <c r="T15" s="118"/>
    </row>
    <row r="16" spans="1:20" ht="30" x14ac:dyDescent="0.25">
      <c r="B16" s="10" t="s">
        <v>30</v>
      </c>
      <c r="C16" s="10" t="s">
        <v>16</v>
      </c>
      <c r="D16" s="10" t="s">
        <v>30</v>
      </c>
      <c r="E16" s="10" t="s">
        <v>16</v>
      </c>
      <c r="F16" s="10" t="s">
        <v>30</v>
      </c>
      <c r="G16" s="10" t="s">
        <v>16</v>
      </c>
      <c r="H16" s="10" t="s">
        <v>30</v>
      </c>
      <c r="I16" s="10" t="s">
        <v>16</v>
      </c>
      <c r="J16" s="10" t="s">
        <v>30</v>
      </c>
      <c r="K16" s="10" t="s">
        <v>16</v>
      </c>
      <c r="L16" s="10" t="s">
        <v>30</v>
      </c>
      <c r="M16" s="10" t="s">
        <v>16</v>
      </c>
      <c r="N16" s="10" t="s">
        <v>30</v>
      </c>
      <c r="O16" s="10" t="s">
        <v>16</v>
      </c>
      <c r="P16" s="10" t="s">
        <v>30</v>
      </c>
      <c r="Q16" s="10" t="s">
        <v>16</v>
      </c>
      <c r="R16" s="11"/>
      <c r="S16" s="10" t="s">
        <v>30</v>
      </c>
      <c r="T16" s="10" t="s">
        <v>16</v>
      </c>
    </row>
    <row r="17" spans="1:27" x14ac:dyDescent="0.25">
      <c r="A17" s="97" t="s">
        <v>1</v>
      </c>
      <c r="B17" s="65">
        <v>46.8</v>
      </c>
      <c r="C17" s="65">
        <f t="shared" ref="C17:C23" si="1">(C5/T5)*100</f>
        <v>52.868687058293517</v>
      </c>
      <c r="D17" s="65">
        <f t="shared" ref="D17:E23" si="2">(D5/S5)*100</f>
        <v>25.673332562709511</v>
      </c>
      <c r="E17" s="65">
        <f t="shared" si="2"/>
        <v>11.441898880306344</v>
      </c>
      <c r="F17" s="65">
        <f t="shared" ref="F17:G23" si="3">(F5/S5)*100</f>
        <v>7.6522945324239977</v>
      </c>
      <c r="G17" s="65">
        <f t="shared" si="3"/>
        <v>5.3544445174430066</v>
      </c>
      <c r="H17" s="65">
        <f t="shared" ref="H17:I23" si="4">(H5/S5)*100</f>
        <v>1.1559357299734134E-2</v>
      </c>
      <c r="I17" s="65">
        <f t="shared" si="4"/>
        <v>3.8480670502219677E-2</v>
      </c>
      <c r="J17" s="65">
        <f t="shared" ref="J17:K23" si="5">(J5/S5)*100</f>
        <v>0</v>
      </c>
      <c r="K17" s="65">
        <f t="shared" si="5"/>
        <v>0</v>
      </c>
      <c r="L17" s="65">
        <f t="shared" ref="L17:M23" si="6">(L5/S5)*100</f>
        <v>1.5951913073633104</v>
      </c>
      <c r="M17" s="65">
        <f t="shared" si="6"/>
        <v>5.079448506292997</v>
      </c>
      <c r="N17" s="65">
        <f t="shared" ref="N17:O23" si="7">(N5/S5)*100</f>
        <v>0.11559357299734134</v>
      </c>
      <c r="O17" s="65">
        <f t="shared" si="7"/>
        <v>0.63915455151247802</v>
      </c>
      <c r="P17" s="65">
        <f t="shared" ref="P17:Q23" si="8">(P5/S5)*100</f>
        <v>18.067275459484453</v>
      </c>
      <c r="Q17" s="65">
        <f t="shared" si="8"/>
        <v>24.577885815649431</v>
      </c>
      <c r="R17" s="65"/>
      <c r="S17" s="65">
        <v>100</v>
      </c>
      <c r="T17" s="65">
        <f t="shared" ref="S17:T20" si="9">C17+E17+G17+I17+K17+M17+O17+Q17</f>
        <v>100</v>
      </c>
    </row>
    <row r="18" spans="1:27" x14ac:dyDescent="0.25">
      <c r="A18" s="82" t="s">
        <v>40</v>
      </c>
      <c r="B18" s="65">
        <f t="shared" ref="B18:B23" si="10">(B6/S6)*100</f>
        <v>95.299145299145295</v>
      </c>
      <c r="C18" s="65">
        <f t="shared" si="1"/>
        <v>94.725902831904392</v>
      </c>
      <c r="D18" s="65">
        <f t="shared" si="2"/>
        <v>2.7777777777777777</v>
      </c>
      <c r="E18" s="65">
        <f t="shared" si="2"/>
        <v>0.18186541958950378</v>
      </c>
      <c r="F18" s="65">
        <f t="shared" si="3"/>
        <v>0</v>
      </c>
      <c r="G18" s="65">
        <f t="shared" si="3"/>
        <v>0</v>
      </c>
      <c r="H18" s="65">
        <f t="shared" si="4"/>
        <v>0</v>
      </c>
      <c r="I18" s="65">
        <f t="shared" si="4"/>
        <v>0</v>
      </c>
      <c r="J18" s="65">
        <f t="shared" si="5"/>
        <v>0</v>
      </c>
      <c r="K18" s="65">
        <f t="shared" si="5"/>
        <v>0</v>
      </c>
      <c r="L18" s="65">
        <f t="shared" si="6"/>
        <v>1.2820512820512819</v>
      </c>
      <c r="M18" s="65">
        <f t="shared" si="6"/>
        <v>2.5591062613665887</v>
      </c>
      <c r="N18" s="65">
        <f t="shared" si="7"/>
        <v>0.42735042735042739</v>
      </c>
      <c r="O18" s="65">
        <f t="shared" si="7"/>
        <v>0.64302416212003111</v>
      </c>
      <c r="P18" s="65">
        <f t="shared" si="8"/>
        <v>0.21367521367521369</v>
      </c>
      <c r="Q18" s="65">
        <f t="shared" si="8"/>
        <v>1.8901013250194856</v>
      </c>
      <c r="R18" s="65"/>
      <c r="S18" s="65">
        <f>B18+D18+F18+H18+J18+L18+N18+P18</f>
        <v>100</v>
      </c>
      <c r="T18" s="65">
        <f>C18+E18+G18+I18+K18+M18+O18+Q18</f>
        <v>100</v>
      </c>
    </row>
    <row r="19" spans="1:27" x14ac:dyDescent="0.25">
      <c r="A19" s="82" t="s">
        <v>39</v>
      </c>
      <c r="B19" s="65">
        <f t="shared" si="10"/>
        <v>98.82352941176471</v>
      </c>
      <c r="C19" s="65">
        <f t="shared" si="1"/>
        <v>99.740476818861609</v>
      </c>
      <c r="D19" s="65">
        <f t="shared" si="2"/>
        <v>0</v>
      </c>
      <c r="E19" s="65">
        <f t="shared" si="2"/>
        <v>0</v>
      </c>
      <c r="F19" s="65">
        <f t="shared" si="3"/>
        <v>0</v>
      </c>
      <c r="G19" s="65">
        <f t="shared" si="3"/>
        <v>0</v>
      </c>
      <c r="H19" s="65">
        <f t="shared" si="4"/>
        <v>0</v>
      </c>
      <c r="I19" s="65">
        <f t="shared" si="4"/>
        <v>0</v>
      </c>
      <c r="J19" s="65">
        <f t="shared" si="5"/>
        <v>0</v>
      </c>
      <c r="K19" s="65">
        <f t="shared" si="5"/>
        <v>0</v>
      </c>
      <c r="L19" s="65">
        <f t="shared" si="6"/>
        <v>0</v>
      </c>
      <c r="M19" s="65">
        <f t="shared" si="6"/>
        <v>0</v>
      </c>
      <c r="N19" s="65">
        <f t="shared" si="7"/>
        <v>0</v>
      </c>
      <c r="O19" s="65">
        <f t="shared" si="7"/>
        <v>0</v>
      </c>
      <c r="P19" s="65">
        <f t="shared" si="8"/>
        <v>1.1764705882352942</v>
      </c>
      <c r="Q19" s="65">
        <f t="shared" si="8"/>
        <v>0.25952318113838302</v>
      </c>
      <c r="R19" s="65"/>
      <c r="S19" s="65">
        <f t="shared" si="9"/>
        <v>100</v>
      </c>
      <c r="T19" s="65">
        <f t="shared" si="9"/>
        <v>99.999999999999986</v>
      </c>
    </row>
    <row r="20" spans="1:27" x14ac:dyDescent="0.25">
      <c r="A20" s="82" t="s">
        <v>41</v>
      </c>
      <c r="B20" s="65">
        <f t="shared" si="10"/>
        <v>96.709870388833494</v>
      </c>
      <c r="C20" s="65">
        <f t="shared" si="1"/>
        <v>38.689162620872288</v>
      </c>
      <c r="D20" s="65">
        <f t="shared" si="2"/>
        <v>3.2901296111665008</v>
      </c>
      <c r="E20" s="65">
        <f t="shared" si="2"/>
        <v>61.310837379127712</v>
      </c>
      <c r="F20" s="65">
        <f t="shared" si="3"/>
        <v>0</v>
      </c>
      <c r="G20" s="65">
        <f t="shared" si="3"/>
        <v>0</v>
      </c>
      <c r="H20" s="65">
        <f t="shared" si="4"/>
        <v>0</v>
      </c>
      <c r="I20" s="65">
        <f t="shared" si="4"/>
        <v>0</v>
      </c>
      <c r="J20" s="65">
        <f t="shared" si="5"/>
        <v>0</v>
      </c>
      <c r="K20" s="65">
        <f t="shared" si="5"/>
        <v>0</v>
      </c>
      <c r="L20" s="65">
        <f t="shared" si="6"/>
        <v>0</v>
      </c>
      <c r="M20" s="65">
        <f t="shared" si="6"/>
        <v>0</v>
      </c>
      <c r="N20" s="65">
        <f t="shared" si="7"/>
        <v>0</v>
      </c>
      <c r="O20" s="65">
        <f t="shared" si="7"/>
        <v>0</v>
      </c>
      <c r="P20" s="65">
        <f t="shared" si="8"/>
        <v>0</v>
      </c>
      <c r="Q20" s="65">
        <f t="shared" si="8"/>
        <v>0</v>
      </c>
      <c r="R20" s="65"/>
      <c r="S20" s="65">
        <f t="shared" si="9"/>
        <v>100</v>
      </c>
      <c r="T20" s="65">
        <f t="shared" si="9"/>
        <v>100</v>
      </c>
    </row>
    <row r="21" spans="1:27" x14ac:dyDescent="0.25">
      <c r="A21" s="82" t="s">
        <v>70</v>
      </c>
      <c r="B21" s="65">
        <f t="shared" si="10"/>
        <v>100</v>
      </c>
      <c r="C21" s="65">
        <f t="shared" si="1"/>
        <v>100</v>
      </c>
      <c r="D21" s="65">
        <f t="shared" si="2"/>
        <v>0</v>
      </c>
      <c r="E21" s="65">
        <f t="shared" si="2"/>
        <v>0</v>
      </c>
      <c r="F21" s="65">
        <f t="shared" si="3"/>
        <v>0</v>
      </c>
      <c r="G21" s="65">
        <f t="shared" si="3"/>
        <v>0</v>
      </c>
      <c r="H21" s="65">
        <f t="shared" si="4"/>
        <v>0</v>
      </c>
      <c r="I21" s="65">
        <f t="shared" si="4"/>
        <v>0</v>
      </c>
      <c r="J21" s="65">
        <f t="shared" si="5"/>
        <v>0</v>
      </c>
      <c r="K21" s="65">
        <f t="shared" si="5"/>
        <v>0</v>
      </c>
      <c r="L21" s="65">
        <f t="shared" si="6"/>
        <v>0</v>
      </c>
      <c r="M21" s="65">
        <f t="shared" si="6"/>
        <v>0</v>
      </c>
      <c r="N21" s="65">
        <f t="shared" si="7"/>
        <v>0</v>
      </c>
      <c r="O21" s="65">
        <f t="shared" si="7"/>
        <v>0</v>
      </c>
      <c r="P21" s="65">
        <f t="shared" si="8"/>
        <v>0</v>
      </c>
      <c r="Q21" s="65">
        <f t="shared" si="8"/>
        <v>0</v>
      </c>
      <c r="R21" s="65"/>
      <c r="S21" s="65">
        <f t="shared" ref="S21:S22" si="11">B21+D21+F21+H21+J21+L21+N21+P21</f>
        <v>100</v>
      </c>
      <c r="T21" s="65">
        <f t="shared" ref="T21:T22" si="12">C21+E21+G21+I21+K21+M21+O21+Q21</f>
        <v>100</v>
      </c>
    </row>
    <row r="22" spans="1:27" s="63" customFormat="1" x14ac:dyDescent="0.25">
      <c r="A22" s="82" t="s">
        <v>31</v>
      </c>
      <c r="B22" s="20">
        <f t="shared" si="10"/>
        <v>100</v>
      </c>
      <c r="C22" s="20">
        <f t="shared" si="1"/>
        <v>100</v>
      </c>
      <c r="D22" s="20">
        <f t="shared" si="2"/>
        <v>0</v>
      </c>
      <c r="E22" s="20">
        <f t="shared" si="2"/>
        <v>0</v>
      </c>
      <c r="F22" s="20">
        <f t="shared" si="3"/>
        <v>0</v>
      </c>
      <c r="G22" s="20">
        <f t="shared" si="3"/>
        <v>0</v>
      </c>
      <c r="H22" s="20">
        <f t="shared" si="4"/>
        <v>0</v>
      </c>
      <c r="I22" s="20">
        <f t="shared" si="4"/>
        <v>0</v>
      </c>
      <c r="J22" s="20">
        <f t="shared" si="5"/>
        <v>0</v>
      </c>
      <c r="K22" s="20">
        <f t="shared" si="5"/>
        <v>0</v>
      </c>
      <c r="L22" s="20">
        <f t="shared" si="6"/>
        <v>0</v>
      </c>
      <c r="M22" s="20">
        <f t="shared" si="6"/>
        <v>0</v>
      </c>
      <c r="N22" s="20">
        <f t="shared" si="7"/>
        <v>0</v>
      </c>
      <c r="O22" s="20">
        <f t="shared" si="7"/>
        <v>0</v>
      </c>
      <c r="P22" s="20">
        <f t="shared" si="8"/>
        <v>0</v>
      </c>
      <c r="Q22" s="20">
        <f t="shared" si="8"/>
        <v>0</v>
      </c>
      <c r="R22" s="20"/>
      <c r="S22" s="20">
        <f t="shared" si="11"/>
        <v>100</v>
      </c>
      <c r="T22" s="20">
        <f t="shared" si="12"/>
        <v>100</v>
      </c>
    </row>
    <row r="23" spans="1:27" x14ac:dyDescent="0.25">
      <c r="A23" s="81" t="s">
        <v>2</v>
      </c>
      <c r="B23" s="86">
        <f t="shared" si="10"/>
        <v>56.21825023518344</v>
      </c>
      <c r="C23" s="86">
        <f t="shared" si="1"/>
        <v>58.872389510693814</v>
      </c>
      <c r="D23" s="86">
        <f t="shared" si="2"/>
        <v>21.326434619002821</v>
      </c>
      <c r="E23" s="86">
        <f t="shared" si="2"/>
        <v>21.548814764816697</v>
      </c>
      <c r="F23" s="86">
        <f t="shared" si="3"/>
        <v>6.2276575729068675</v>
      </c>
      <c r="G23" s="86">
        <f t="shared" si="3"/>
        <v>2.8736790143356536</v>
      </c>
      <c r="H23" s="86">
        <f t="shared" si="4"/>
        <v>9.4073377234242701E-3</v>
      </c>
      <c r="I23" s="86">
        <f t="shared" si="4"/>
        <v>2.0652206763849573E-2</v>
      </c>
      <c r="J23" s="86">
        <f t="shared" si="5"/>
        <v>0</v>
      </c>
      <c r="K23" s="86">
        <f t="shared" si="5"/>
        <v>0</v>
      </c>
      <c r="L23" s="86">
        <f t="shared" si="6"/>
        <v>1.3546566321730951</v>
      </c>
      <c r="M23" s="86">
        <f t="shared" si="6"/>
        <v>2.9245539627051369</v>
      </c>
      <c r="N23" s="86">
        <f t="shared" si="7"/>
        <v>0.11288805268109124</v>
      </c>
      <c r="O23" s="86">
        <f t="shared" si="7"/>
        <v>0.39289564087323581</v>
      </c>
      <c r="P23" s="86">
        <f t="shared" si="8"/>
        <v>14.750705550329258</v>
      </c>
      <c r="Q23" s="86">
        <f t="shared" si="8"/>
        <v>13.367014899811611</v>
      </c>
      <c r="R23" s="86"/>
      <c r="S23" s="86">
        <f>SUM(B23+D23+F23+H23+J23+L23+N23+P23)</f>
        <v>99.999999999999986</v>
      </c>
      <c r="T23" s="86">
        <f>SUM(C23+E23+G23+I23+K23+M23+O23+Q23)</f>
        <v>100</v>
      </c>
    </row>
    <row r="26" spans="1:27" x14ac:dyDescent="0.25"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27" ht="18.75" x14ac:dyDescent="0.3">
      <c r="A27" s="50" t="s">
        <v>81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</row>
    <row r="28" spans="1:27" x14ac:dyDescent="0.25">
      <c r="A28" s="8" t="s">
        <v>21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27" ht="54" customHeight="1" x14ac:dyDescent="0.25">
      <c r="A29" s="44"/>
      <c r="B29" s="117" t="s">
        <v>59</v>
      </c>
      <c r="C29" s="117"/>
      <c r="D29" s="117" t="s">
        <v>23</v>
      </c>
      <c r="E29" s="117"/>
      <c r="F29" s="117" t="s">
        <v>65</v>
      </c>
      <c r="G29" s="117"/>
      <c r="H29" s="122" t="s">
        <v>61</v>
      </c>
      <c r="I29" s="122"/>
      <c r="J29" s="117" t="s">
        <v>62</v>
      </c>
      <c r="K29" s="117"/>
      <c r="L29" s="124" t="s">
        <v>63</v>
      </c>
      <c r="M29" s="124"/>
      <c r="N29" s="117" t="s">
        <v>28</v>
      </c>
      <c r="O29" s="117"/>
      <c r="P29" s="124" t="s">
        <v>64</v>
      </c>
      <c r="Q29" s="124"/>
      <c r="R29" s="73"/>
      <c r="S29" s="124" t="s">
        <v>2</v>
      </c>
      <c r="T29" s="124"/>
      <c r="U29" s="44"/>
      <c r="V29" s="71"/>
      <c r="W29" s="120"/>
      <c r="X29" s="120"/>
      <c r="Y29" s="71"/>
      <c r="Z29" s="120"/>
      <c r="AA29" s="120"/>
    </row>
    <row r="30" spans="1:27" ht="30" x14ac:dyDescent="0.25">
      <c r="A30" s="44"/>
      <c r="B30" s="10" t="s">
        <v>30</v>
      </c>
      <c r="C30" s="10" t="s">
        <v>16</v>
      </c>
      <c r="D30" s="10" t="s">
        <v>30</v>
      </c>
      <c r="E30" s="10" t="s">
        <v>16</v>
      </c>
      <c r="F30" s="10" t="s">
        <v>30</v>
      </c>
      <c r="G30" s="10" t="s">
        <v>16</v>
      </c>
      <c r="H30" s="10" t="s">
        <v>30</v>
      </c>
      <c r="I30" s="10" t="s">
        <v>16</v>
      </c>
      <c r="J30" s="10" t="s">
        <v>30</v>
      </c>
      <c r="K30" s="10" t="s">
        <v>16</v>
      </c>
      <c r="L30" s="10" t="s">
        <v>30</v>
      </c>
      <c r="M30" s="10" t="s">
        <v>16</v>
      </c>
      <c r="N30" s="10" t="s">
        <v>30</v>
      </c>
      <c r="O30" s="10" t="s">
        <v>16</v>
      </c>
      <c r="P30" s="10" t="s">
        <v>30</v>
      </c>
      <c r="Q30" s="10" t="s">
        <v>16</v>
      </c>
      <c r="R30" s="17"/>
      <c r="S30" s="10" t="s">
        <v>30</v>
      </c>
      <c r="T30" s="10" t="s">
        <v>16</v>
      </c>
      <c r="U30" s="17"/>
      <c r="V30" s="44"/>
      <c r="W30" s="17"/>
      <c r="X30" s="17"/>
      <c r="Y30" s="44"/>
      <c r="Z30" s="17"/>
      <c r="AA30" s="17"/>
    </row>
    <row r="31" spans="1:27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S31" s="12"/>
      <c r="T31" s="12"/>
      <c r="U31" s="17"/>
      <c r="V31" s="12"/>
      <c r="W31" s="17"/>
      <c r="X31" s="17"/>
      <c r="Y31" s="12"/>
      <c r="Z31" s="17"/>
      <c r="AA31" s="17"/>
    </row>
    <row r="32" spans="1:27" x14ac:dyDescent="0.25">
      <c r="A32" s="98" t="s">
        <v>1</v>
      </c>
      <c r="B32" s="68">
        <v>3801</v>
      </c>
      <c r="C32" s="68">
        <v>62402</v>
      </c>
      <c r="D32" s="68">
        <v>395</v>
      </c>
      <c r="E32" s="68">
        <v>6718</v>
      </c>
      <c r="F32" s="68">
        <v>518</v>
      </c>
      <c r="G32" s="68">
        <v>6320</v>
      </c>
      <c r="H32" s="68">
        <v>1</v>
      </c>
      <c r="I32" s="68">
        <v>1</v>
      </c>
      <c r="J32" s="68"/>
      <c r="K32" s="68"/>
      <c r="L32" s="68">
        <v>158</v>
      </c>
      <c r="M32" s="68">
        <v>1867</v>
      </c>
      <c r="N32" s="68">
        <v>11</v>
      </c>
      <c r="O32" s="68">
        <v>851</v>
      </c>
      <c r="P32" s="68">
        <v>3984</v>
      </c>
      <c r="Q32" s="68">
        <v>30361</v>
      </c>
      <c r="S32" s="68">
        <v>8868</v>
      </c>
      <c r="T32" s="68">
        <v>108520</v>
      </c>
      <c r="U32" s="17"/>
      <c r="V32" s="68"/>
      <c r="W32" s="17"/>
      <c r="X32" s="17"/>
      <c r="Y32" s="68"/>
      <c r="Z32" s="17"/>
      <c r="AA32" s="17"/>
    </row>
    <row r="33" spans="1:27" x14ac:dyDescent="0.25">
      <c r="A33" s="98" t="s">
        <v>40</v>
      </c>
      <c r="B33" s="68">
        <v>589</v>
      </c>
      <c r="C33" s="68">
        <v>26828</v>
      </c>
      <c r="D33" s="68">
        <v>1</v>
      </c>
      <c r="E33" s="68">
        <v>373</v>
      </c>
      <c r="F33" s="68" t="s">
        <v>55</v>
      </c>
      <c r="G33" s="68" t="s">
        <v>55</v>
      </c>
      <c r="H33" s="68" t="s">
        <v>55</v>
      </c>
      <c r="I33" s="68" t="s">
        <v>55</v>
      </c>
      <c r="J33" s="68" t="s">
        <v>55</v>
      </c>
      <c r="K33" s="68" t="s">
        <v>55</v>
      </c>
      <c r="L33" s="68" t="s">
        <v>55</v>
      </c>
      <c r="M33" s="68" t="s">
        <v>55</v>
      </c>
      <c r="N33" s="68" t="s">
        <v>55</v>
      </c>
      <c r="O33" s="68" t="s">
        <v>55</v>
      </c>
      <c r="P33" s="68" t="s">
        <v>55</v>
      </c>
      <c r="Q33" s="68" t="s">
        <v>55</v>
      </c>
      <c r="S33" s="68">
        <v>590</v>
      </c>
      <c r="T33" s="68">
        <v>27201</v>
      </c>
      <c r="U33" s="17"/>
      <c r="V33" s="68"/>
      <c r="W33" s="17"/>
      <c r="X33" s="17"/>
      <c r="Y33" s="68"/>
      <c r="Z33" s="17"/>
      <c r="AA33" s="17"/>
    </row>
    <row r="34" spans="1:27" x14ac:dyDescent="0.25">
      <c r="A34" s="98" t="s">
        <v>39</v>
      </c>
      <c r="B34" s="68">
        <v>434</v>
      </c>
      <c r="C34" s="68">
        <v>13782</v>
      </c>
      <c r="D34" s="68" t="s">
        <v>55</v>
      </c>
      <c r="E34" s="68" t="s">
        <v>55</v>
      </c>
      <c r="F34" s="68" t="s">
        <v>55</v>
      </c>
      <c r="G34" s="68" t="s">
        <v>55</v>
      </c>
      <c r="H34" s="68" t="s">
        <v>55</v>
      </c>
      <c r="I34" s="68" t="s">
        <v>55</v>
      </c>
      <c r="J34" s="68" t="s">
        <v>55</v>
      </c>
      <c r="K34" s="68" t="s">
        <v>55</v>
      </c>
      <c r="L34" s="68" t="s">
        <v>55</v>
      </c>
      <c r="M34" s="68" t="s">
        <v>55</v>
      </c>
      <c r="N34" s="68" t="s">
        <v>55</v>
      </c>
      <c r="O34" s="68" t="s">
        <v>55</v>
      </c>
      <c r="P34" s="68" t="s">
        <v>55</v>
      </c>
      <c r="Q34" s="68" t="s">
        <v>55</v>
      </c>
      <c r="S34" s="68">
        <v>434</v>
      </c>
      <c r="T34" s="68">
        <v>13782</v>
      </c>
      <c r="U34" s="17"/>
      <c r="V34" s="68"/>
      <c r="W34" s="17"/>
      <c r="X34" s="17"/>
      <c r="Y34" s="68"/>
      <c r="Z34" s="17"/>
      <c r="AA34" s="17"/>
    </row>
    <row r="35" spans="1:27" x14ac:dyDescent="0.25">
      <c r="A35" s="98" t="s">
        <v>41</v>
      </c>
      <c r="B35" s="68">
        <v>637</v>
      </c>
      <c r="C35" s="68">
        <v>16361</v>
      </c>
      <c r="D35" s="68">
        <v>25</v>
      </c>
      <c r="E35" s="68">
        <v>26063</v>
      </c>
      <c r="F35" s="68" t="s">
        <v>55</v>
      </c>
      <c r="G35" s="68" t="s">
        <v>55</v>
      </c>
      <c r="H35" s="68" t="s">
        <v>55</v>
      </c>
      <c r="I35" s="68" t="s">
        <v>55</v>
      </c>
      <c r="J35" s="68" t="s">
        <v>55</v>
      </c>
      <c r="K35" s="68" t="s">
        <v>55</v>
      </c>
      <c r="L35" s="68" t="s">
        <v>55</v>
      </c>
      <c r="M35" s="68" t="s">
        <v>55</v>
      </c>
      <c r="N35" s="68" t="s">
        <v>55</v>
      </c>
      <c r="O35" s="68" t="s">
        <v>55</v>
      </c>
      <c r="P35" s="68">
        <v>1</v>
      </c>
      <c r="Q35" s="68">
        <v>4</v>
      </c>
      <c r="S35" s="68">
        <v>663</v>
      </c>
      <c r="T35" s="68">
        <v>42428</v>
      </c>
      <c r="U35" s="17"/>
      <c r="V35" s="68"/>
      <c r="W35" s="17"/>
      <c r="X35" s="17"/>
      <c r="Y35" s="68"/>
      <c r="Z35" s="17"/>
      <c r="AA35" s="17"/>
    </row>
    <row r="36" spans="1:27" x14ac:dyDescent="0.25">
      <c r="A36" s="98" t="s">
        <v>70</v>
      </c>
      <c r="B36" s="68">
        <v>666</v>
      </c>
      <c r="C36" s="68">
        <v>9969</v>
      </c>
      <c r="D36" s="68">
        <v>1</v>
      </c>
      <c r="E36" s="68">
        <v>1000</v>
      </c>
      <c r="F36" s="68" t="s">
        <v>55</v>
      </c>
      <c r="G36" s="68" t="s">
        <v>55</v>
      </c>
      <c r="H36" s="68" t="s">
        <v>55</v>
      </c>
      <c r="I36" s="68" t="s">
        <v>55</v>
      </c>
      <c r="J36" s="68" t="s">
        <v>55</v>
      </c>
      <c r="K36" s="68" t="s">
        <v>55</v>
      </c>
      <c r="L36" s="68" t="s">
        <v>55</v>
      </c>
      <c r="M36" s="68" t="s">
        <v>55</v>
      </c>
      <c r="N36" s="68" t="s">
        <v>55</v>
      </c>
      <c r="O36" s="68" t="s">
        <v>55</v>
      </c>
      <c r="P36" s="68">
        <v>61</v>
      </c>
      <c r="Q36" s="68">
        <v>1771</v>
      </c>
      <c r="S36" s="68">
        <v>728</v>
      </c>
      <c r="T36" s="68">
        <v>12740</v>
      </c>
      <c r="U36" s="17"/>
      <c r="V36" s="68"/>
      <c r="W36" s="17"/>
      <c r="X36" s="17"/>
      <c r="Y36" s="68"/>
      <c r="Z36" s="17"/>
      <c r="AA36" s="17"/>
    </row>
    <row r="37" spans="1:27" x14ac:dyDescent="0.25">
      <c r="A37" s="98" t="s">
        <v>45</v>
      </c>
      <c r="B37" s="68">
        <v>27</v>
      </c>
      <c r="C37" s="68">
        <v>1475</v>
      </c>
      <c r="D37" s="68" t="s">
        <v>55</v>
      </c>
      <c r="E37" s="68" t="s">
        <v>55</v>
      </c>
      <c r="F37" s="68" t="s">
        <v>55</v>
      </c>
      <c r="G37" s="68" t="s">
        <v>55</v>
      </c>
      <c r="H37" s="68" t="s">
        <v>55</v>
      </c>
      <c r="I37" s="68" t="s">
        <v>55</v>
      </c>
      <c r="J37" s="68" t="s">
        <v>55</v>
      </c>
      <c r="K37" s="68" t="s">
        <v>55</v>
      </c>
      <c r="L37" s="68" t="s">
        <v>55</v>
      </c>
      <c r="M37" s="68" t="s">
        <v>55</v>
      </c>
      <c r="N37" s="68" t="s">
        <v>55</v>
      </c>
      <c r="O37" s="68" t="s">
        <v>55</v>
      </c>
      <c r="P37" s="68" t="s">
        <v>55</v>
      </c>
      <c r="Q37" s="68" t="s">
        <v>55</v>
      </c>
      <c r="S37" s="68">
        <v>27</v>
      </c>
      <c r="T37" s="68">
        <v>1475</v>
      </c>
      <c r="U37" s="17"/>
      <c r="V37" s="68"/>
      <c r="W37" s="17"/>
      <c r="X37" s="17"/>
      <c r="Y37" s="68"/>
      <c r="Z37" s="17"/>
      <c r="AA37" s="17"/>
    </row>
    <row r="38" spans="1:27" x14ac:dyDescent="0.25">
      <c r="A38" s="98" t="s">
        <v>31</v>
      </c>
      <c r="B38" s="68">
        <v>91</v>
      </c>
      <c r="C38" s="68">
        <v>2193</v>
      </c>
      <c r="D38" s="68" t="s">
        <v>55</v>
      </c>
      <c r="E38" s="68" t="s">
        <v>55</v>
      </c>
      <c r="F38" s="68" t="s">
        <v>55</v>
      </c>
      <c r="G38" s="68" t="s">
        <v>55</v>
      </c>
      <c r="H38" s="68" t="s">
        <v>55</v>
      </c>
      <c r="I38" s="68" t="s">
        <v>55</v>
      </c>
      <c r="J38" s="68" t="s">
        <v>55</v>
      </c>
      <c r="K38" s="68" t="s">
        <v>55</v>
      </c>
      <c r="L38" s="68" t="s">
        <v>55</v>
      </c>
      <c r="M38" s="68" t="s">
        <v>55</v>
      </c>
      <c r="N38" s="68" t="s">
        <v>55</v>
      </c>
      <c r="O38" s="68" t="s">
        <v>55</v>
      </c>
      <c r="P38" s="68" t="s">
        <v>55</v>
      </c>
      <c r="Q38" s="68" t="s">
        <v>55</v>
      </c>
      <c r="S38" s="68">
        <v>91</v>
      </c>
      <c r="T38" s="68">
        <v>2193</v>
      </c>
      <c r="U38" s="17"/>
      <c r="V38" s="68"/>
      <c r="W38" s="17"/>
      <c r="X38" s="17"/>
      <c r="Y38" s="68"/>
      <c r="Z38" s="17"/>
      <c r="AA38" s="17"/>
    </row>
    <row r="39" spans="1:27" x14ac:dyDescent="0.25">
      <c r="A39" s="34" t="s">
        <v>2</v>
      </c>
      <c r="B39" s="35">
        <v>6245</v>
      </c>
      <c r="C39" s="35">
        <v>133010</v>
      </c>
      <c r="D39" s="35">
        <v>422</v>
      </c>
      <c r="E39" s="35">
        <v>34154</v>
      </c>
      <c r="F39" s="35">
        <v>518</v>
      </c>
      <c r="G39" s="35">
        <v>6320</v>
      </c>
      <c r="H39" s="35">
        <v>1</v>
      </c>
      <c r="I39" s="35">
        <v>1</v>
      </c>
      <c r="J39" s="35">
        <v>0</v>
      </c>
      <c r="K39" s="35">
        <v>0</v>
      </c>
      <c r="L39" s="35">
        <v>158</v>
      </c>
      <c r="M39" s="35">
        <v>1867</v>
      </c>
      <c r="N39" s="35">
        <v>11</v>
      </c>
      <c r="O39" s="35">
        <v>851</v>
      </c>
      <c r="P39" s="35">
        <v>4046</v>
      </c>
      <c r="Q39" s="35">
        <v>32136</v>
      </c>
      <c r="S39" s="35">
        <v>11401</v>
      </c>
      <c r="T39" s="35">
        <v>208339</v>
      </c>
      <c r="U39" s="17"/>
      <c r="V39" s="72"/>
      <c r="W39" s="17"/>
      <c r="X39" s="17"/>
      <c r="Y39" s="72"/>
      <c r="Z39" s="17"/>
      <c r="AA39" s="17"/>
    </row>
    <row r="40" spans="1:27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</row>
    <row r="41" spans="1:27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1:27" ht="18.75" x14ac:dyDescent="0.3">
      <c r="A42" s="50" t="s">
        <v>82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</row>
    <row r="43" spans="1:27" x14ac:dyDescent="0.25">
      <c r="A43" s="8" t="s">
        <v>38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27" ht="46.5" customHeight="1" x14ac:dyDescent="0.25">
      <c r="A44" s="69"/>
      <c r="B44" s="117" t="s">
        <v>59</v>
      </c>
      <c r="C44" s="117"/>
      <c r="D44" s="117" t="s">
        <v>23</v>
      </c>
      <c r="E44" s="117"/>
      <c r="F44" s="124" t="s">
        <v>60</v>
      </c>
      <c r="G44" s="124"/>
      <c r="H44" s="121" t="s">
        <v>61</v>
      </c>
      <c r="I44" s="121"/>
      <c r="J44" s="117" t="s">
        <v>62</v>
      </c>
      <c r="K44" s="117"/>
      <c r="L44" s="124" t="s">
        <v>63</v>
      </c>
      <c r="M44" s="124"/>
      <c r="N44" s="122" t="s">
        <v>28</v>
      </c>
      <c r="O44" s="122"/>
      <c r="P44" s="124" t="s">
        <v>64</v>
      </c>
      <c r="Q44" s="124"/>
      <c r="R44" s="73"/>
      <c r="S44" s="124" t="s">
        <v>2</v>
      </c>
      <c r="T44" s="124"/>
      <c r="U44" s="69"/>
      <c r="V44" s="75"/>
      <c r="W44" s="69"/>
      <c r="X44" s="69"/>
      <c r="Y44" s="75"/>
      <c r="Z44" s="123"/>
      <c r="AA44" s="123"/>
    </row>
    <row r="45" spans="1:27" ht="30" x14ac:dyDescent="0.25">
      <c r="A45" s="44"/>
      <c r="B45" s="10" t="s">
        <v>30</v>
      </c>
      <c r="C45" s="10" t="s">
        <v>16</v>
      </c>
      <c r="D45" s="10" t="s">
        <v>30</v>
      </c>
      <c r="E45" s="10" t="s">
        <v>16</v>
      </c>
      <c r="F45" s="10" t="s">
        <v>30</v>
      </c>
      <c r="G45" s="10" t="s">
        <v>16</v>
      </c>
      <c r="H45" s="10" t="s">
        <v>30</v>
      </c>
      <c r="I45" s="10" t="s">
        <v>16</v>
      </c>
      <c r="J45" s="10" t="s">
        <v>30</v>
      </c>
      <c r="K45" s="10" t="s">
        <v>16</v>
      </c>
      <c r="L45" s="10" t="s">
        <v>30</v>
      </c>
      <c r="M45" s="10" t="s">
        <v>16</v>
      </c>
      <c r="N45" s="10" t="s">
        <v>30</v>
      </c>
      <c r="O45" s="10" t="s">
        <v>16</v>
      </c>
      <c r="P45" s="10" t="s">
        <v>30</v>
      </c>
      <c r="Q45" s="10" t="s">
        <v>16</v>
      </c>
      <c r="S45" s="10" t="s">
        <v>30</v>
      </c>
      <c r="T45" s="10" t="s">
        <v>16</v>
      </c>
      <c r="U45" s="17"/>
      <c r="V45" s="44"/>
      <c r="W45" s="17"/>
      <c r="X45" s="17"/>
      <c r="Y45" s="44"/>
      <c r="Z45" s="17"/>
      <c r="AA45" s="17"/>
    </row>
    <row r="46" spans="1:27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S46" s="12"/>
      <c r="T46" s="12"/>
      <c r="U46" s="17"/>
      <c r="V46" s="12"/>
      <c r="W46" s="17"/>
      <c r="X46" s="17"/>
      <c r="Y46" s="12"/>
      <c r="Z46" s="17"/>
      <c r="AA46" s="17"/>
    </row>
    <row r="47" spans="1:27" x14ac:dyDescent="0.25">
      <c r="A47" s="12" t="s">
        <v>1</v>
      </c>
      <c r="B47" s="66">
        <f t="shared" ref="B47:C49" si="13">(B32/S32)*100</f>
        <v>42.861975642760484</v>
      </c>
      <c r="C47" s="66">
        <f t="shared" si="13"/>
        <v>57.502764467379286</v>
      </c>
      <c r="D47" s="66">
        <f>(D32/S32)*100</f>
        <v>4.4542174109156525</v>
      </c>
      <c r="E47" s="66">
        <f>(E32/T32)*100</f>
        <v>6.1905639513453741</v>
      </c>
      <c r="F47" s="66">
        <f>(F32/S32)*100</f>
        <v>5.8412268831754623</v>
      </c>
      <c r="G47" s="66">
        <f>(G32/T32)*100</f>
        <v>5.8238112790269074</v>
      </c>
      <c r="H47" s="66">
        <f>(H32/S32)*100</f>
        <v>1.1276499774470004E-2</v>
      </c>
      <c r="I47" s="66">
        <f>(I32/T32)*100</f>
        <v>9.2148912642830809E-4</v>
      </c>
      <c r="J47" s="66">
        <v>0</v>
      </c>
      <c r="K47" s="66">
        <v>0</v>
      </c>
      <c r="L47" s="66">
        <f>(L32/S32)*100</f>
        <v>1.7816869643662607</v>
      </c>
      <c r="M47" s="66">
        <f>(M32/T32)*100</f>
        <v>1.7204201990416512</v>
      </c>
      <c r="N47" s="66">
        <f>(N32/S32)*100</f>
        <v>0.12404149751917004</v>
      </c>
      <c r="O47" s="66">
        <f>(O32/T32)*100</f>
        <v>0.78418724659049033</v>
      </c>
      <c r="P47" s="66">
        <f>(P32/S32)*100</f>
        <v>44.925575101488498</v>
      </c>
      <c r="Q47" s="66">
        <f>(Q32/T32)*100</f>
        <v>27.977331367489867</v>
      </c>
      <c r="S47" s="87">
        <v>100</v>
      </c>
      <c r="T47" s="87">
        <v>100</v>
      </c>
      <c r="U47" s="17"/>
      <c r="V47" s="70"/>
      <c r="W47" s="17"/>
      <c r="X47" s="17"/>
      <c r="Y47" s="68"/>
      <c r="Z47" s="17"/>
      <c r="AA47" s="17"/>
    </row>
    <row r="48" spans="1:27" x14ac:dyDescent="0.25">
      <c r="A48" s="12" t="s">
        <v>40</v>
      </c>
      <c r="B48" s="66">
        <f t="shared" si="13"/>
        <v>99.830508474576277</v>
      </c>
      <c r="C48" s="66">
        <f t="shared" si="13"/>
        <v>98.62872688504099</v>
      </c>
      <c r="D48" s="66">
        <f>(D33/S33)*100</f>
        <v>0.16949152542372881</v>
      </c>
      <c r="E48" s="66">
        <f>(E33/T33)*100</f>
        <v>1.3712731149590089</v>
      </c>
      <c r="F48" s="66">
        <v>0</v>
      </c>
      <c r="G48" s="66">
        <v>0</v>
      </c>
      <c r="H48" s="66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66">
        <v>0</v>
      </c>
      <c r="S48" s="87">
        <v>100</v>
      </c>
      <c r="T48" s="87">
        <v>100</v>
      </c>
      <c r="U48" s="17"/>
      <c r="V48" s="70"/>
      <c r="W48" s="17"/>
      <c r="X48" s="17"/>
      <c r="Y48" s="68"/>
      <c r="Z48" s="17"/>
      <c r="AA48" s="17"/>
    </row>
    <row r="49" spans="1:27" x14ac:dyDescent="0.25">
      <c r="A49" s="12" t="s">
        <v>39</v>
      </c>
      <c r="B49" s="66">
        <f t="shared" si="13"/>
        <v>100</v>
      </c>
      <c r="C49" s="66">
        <f t="shared" si="13"/>
        <v>100</v>
      </c>
      <c r="D49" s="66">
        <v>0</v>
      </c>
      <c r="E49" s="66">
        <v>0</v>
      </c>
      <c r="F49" s="66">
        <v>0</v>
      </c>
      <c r="G49" s="66">
        <v>0</v>
      </c>
      <c r="H49" s="66">
        <v>0</v>
      </c>
      <c r="I49" s="66">
        <v>0</v>
      </c>
      <c r="J49" s="66">
        <v>0</v>
      </c>
      <c r="K49" s="66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66">
        <v>0</v>
      </c>
      <c r="S49" s="87">
        <v>100</v>
      </c>
      <c r="T49" s="87">
        <v>100</v>
      </c>
      <c r="U49" s="17"/>
      <c r="V49" s="70"/>
      <c r="W49" s="17"/>
      <c r="X49" s="17"/>
      <c r="Y49" s="68"/>
      <c r="Z49" s="17"/>
      <c r="AA49" s="17"/>
    </row>
    <row r="50" spans="1:27" x14ac:dyDescent="0.25">
      <c r="A50" s="12" t="s">
        <v>41</v>
      </c>
      <c r="B50" s="66">
        <v>96</v>
      </c>
      <c r="C50" s="66">
        <f>(C35/T35)*100</f>
        <v>38.561798812105216</v>
      </c>
      <c r="D50" s="66">
        <f t="shared" ref="D50:E51" si="14">(D35/S35)*100</f>
        <v>3.7707390648567118</v>
      </c>
      <c r="E50" s="66">
        <f t="shared" si="14"/>
        <v>61.428773451494301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f>(P35/S35)*100</f>
        <v>0.1508295625942685</v>
      </c>
      <c r="Q50" s="66">
        <f>(Q35/T35)*100</f>
        <v>9.4277364004902425E-3</v>
      </c>
      <c r="S50" s="87">
        <v>100</v>
      </c>
      <c r="T50" s="87">
        <v>100</v>
      </c>
      <c r="U50" s="17"/>
      <c r="V50" s="70"/>
      <c r="W50" s="17"/>
      <c r="X50" s="17"/>
      <c r="Y50" s="68"/>
      <c r="Z50" s="17"/>
      <c r="AA50" s="17"/>
    </row>
    <row r="51" spans="1:27" x14ac:dyDescent="0.25">
      <c r="A51" s="12" t="s">
        <v>70</v>
      </c>
      <c r="B51" s="66">
        <f>(B36/S36)*100</f>
        <v>91.483516483516482</v>
      </c>
      <c r="C51" s="66">
        <v>78.3</v>
      </c>
      <c r="D51" s="66">
        <f t="shared" si="14"/>
        <v>0.13736263736263737</v>
      </c>
      <c r="E51" s="66">
        <f t="shared" si="14"/>
        <v>7.8492935635792778</v>
      </c>
      <c r="F51" s="66">
        <v>0</v>
      </c>
      <c r="G51" s="66">
        <v>0</v>
      </c>
      <c r="H51" s="66">
        <v>0</v>
      </c>
      <c r="I51" s="66">
        <v>0</v>
      </c>
      <c r="J51" s="66">
        <v>0</v>
      </c>
      <c r="K51" s="66">
        <v>0</v>
      </c>
      <c r="L51" s="66">
        <v>0</v>
      </c>
      <c r="M51" s="66">
        <v>0</v>
      </c>
      <c r="N51" s="66">
        <v>0</v>
      </c>
      <c r="O51" s="66">
        <v>0</v>
      </c>
      <c r="P51" s="66">
        <f>(P36/S36)*100</f>
        <v>8.3791208791208778</v>
      </c>
      <c r="Q51" s="66">
        <f>(Q36/T36)*100</f>
        <v>13.901098901098901</v>
      </c>
      <c r="S51" s="87">
        <v>100</v>
      </c>
      <c r="T51" s="87">
        <v>100</v>
      </c>
      <c r="U51" s="17"/>
      <c r="V51" s="70"/>
      <c r="W51" s="17"/>
      <c r="X51" s="17"/>
      <c r="Y51" s="68"/>
      <c r="Z51" s="17"/>
      <c r="AA51" s="17"/>
    </row>
    <row r="52" spans="1:27" x14ac:dyDescent="0.25">
      <c r="A52" s="12" t="s">
        <v>45</v>
      </c>
      <c r="B52" s="66">
        <f>(B37/S37)*100</f>
        <v>100</v>
      </c>
      <c r="C52" s="66">
        <f>(C37/T37)*100</f>
        <v>100</v>
      </c>
      <c r="D52" s="66">
        <v>0</v>
      </c>
      <c r="E52" s="66">
        <v>0</v>
      </c>
      <c r="F52" s="66">
        <v>0</v>
      </c>
      <c r="G52" s="66">
        <v>0</v>
      </c>
      <c r="H52" s="66">
        <v>0</v>
      </c>
      <c r="I52" s="66">
        <v>0</v>
      </c>
      <c r="J52" s="66">
        <v>0</v>
      </c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  <c r="Q52" s="66">
        <v>0</v>
      </c>
      <c r="S52" s="87">
        <v>100</v>
      </c>
      <c r="T52" s="87">
        <v>100</v>
      </c>
      <c r="U52" s="17"/>
      <c r="V52" s="70"/>
      <c r="W52" s="17"/>
      <c r="X52" s="17"/>
      <c r="Y52" s="68"/>
      <c r="Z52" s="17"/>
      <c r="AA52" s="17"/>
    </row>
    <row r="53" spans="1:27" x14ac:dyDescent="0.25">
      <c r="A53" s="12" t="s">
        <v>31</v>
      </c>
      <c r="B53" s="66">
        <f>(B38/S38)*100</f>
        <v>100</v>
      </c>
      <c r="C53" s="66">
        <f>(C38/T38)*100</f>
        <v>100</v>
      </c>
      <c r="D53" s="66">
        <v>0</v>
      </c>
      <c r="E53" s="66">
        <v>0</v>
      </c>
      <c r="F53" s="66">
        <v>0</v>
      </c>
      <c r="G53" s="66">
        <v>0</v>
      </c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S53" s="87">
        <v>100</v>
      </c>
      <c r="T53" s="87">
        <v>100</v>
      </c>
      <c r="U53" s="17"/>
      <c r="V53" s="70"/>
      <c r="W53" s="17"/>
      <c r="X53" s="17"/>
      <c r="Y53" s="68"/>
      <c r="Z53" s="17"/>
      <c r="AA53" s="17"/>
    </row>
    <row r="54" spans="1:27" x14ac:dyDescent="0.25">
      <c r="A54" s="34" t="s">
        <v>2</v>
      </c>
      <c r="B54" s="59">
        <f>(B39/S39)*100</f>
        <v>54.775896851153405</v>
      </c>
      <c r="C54" s="59">
        <v>63.9</v>
      </c>
      <c r="D54" s="59">
        <f>(D39/S39)*100</f>
        <v>3.7014296991491973</v>
      </c>
      <c r="E54" s="59">
        <f>(E39/T39)*100</f>
        <v>16.393474097504548</v>
      </c>
      <c r="F54" s="59">
        <f>(F39/S39)*100</f>
        <v>4.5434610999035172</v>
      </c>
      <c r="G54" s="59">
        <f>(G39/T39)*100</f>
        <v>3.0335174883243177</v>
      </c>
      <c r="H54" s="59">
        <f>(H39/S39)*100</f>
        <v>8.7711604245241642E-3</v>
      </c>
      <c r="I54" s="59">
        <f>(I39/T39)*100</f>
        <v>4.7998694435511354E-4</v>
      </c>
      <c r="J54" s="59"/>
      <c r="K54" s="59"/>
      <c r="L54" s="59">
        <f>(L39/S39)*100</f>
        <v>1.3858433470748179</v>
      </c>
      <c r="M54" s="59">
        <f>(M39/T39)*100</f>
        <v>0.89613562511099698</v>
      </c>
      <c r="N54" s="59">
        <f>(N39/S39)*100</f>
        <v>9.6482764669765811E-2</v>
      </c>
      <c r="O54" s="59">
        <f>(O39/T39)*100</f>
        <v>0.40846888964620159</v>
      </c>
      <c r="P54" s="59">
        <f>(P39/S39)*100</f>
        <v>35.488115077624769</v>
      </c>
      <c r="Q54" s="59">
        <f>(Q39/T39)*100</f>
        <v>15.424860443795929</v>
      </c>
      <c r="S54" s="57">
        <v>100</v>
      </c>
      <c r="T54" s="57">
        <v>100</v>
      </c>
      <c r="U54" s="17"/>
      <c r="V54" s="76"/>
      <c r="W54" s="17"/>
      <c r="X54" s="17"/>
      <c r="Y54" s="72"/>
      <c r="Z54" s="17"/>
      <c r="AA54" s="17"/>
    </row>
    <row r="57" spans="1:27" x14ac:dyDescent="0.25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1:27" x14ac:dyDescent="0.25"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1:27" x14ac:dyDescent="0.25">
      <c r="E59" s="66"/>
      <c r="F59" s="66"/>
      <c r="H59" s="77"/>
      <c r="I59" s="65"/>
      <c r="J59" s="65"/>
      <c r="K59" s="65"/>
      <c r="L59" s="65"/>
      <c r="M59" s="65"/>
      <c r="N59" s="65"/>
      <c r="O59" s="65"/>
      <c r="P59" s="65"/>
    </row>
    <row r="60" spans="1:27" x14ac:dyDescent="0.25">
      <c r="E60" s="66"/>
      <c r="F60" s="66"/>
    </row>
    <row r="62" spans="1:27" x14ac:dyDescent="0.25"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5" spans="2:12" x14ac:dyDescent="0.25">
      <c r="B65" s="65"/>
      <c r="C65" s="65"/>
    </row>
    <row r="66" spans="2:12" x14ac:dyDescent="0.25">
      <c r="E66" s="65"/>
      <c r="H66" s="65"/>
      <c r="I66" s="65"/>
      <c r="K66" s="65"/>
      <c r="L66" s="65"/>
    </row>
  </sheetData>
  <mergeCells count="39">
    <mergeCell ref="F44:G44"/>
    <mergeCell ref="J44:K44"/>
    <mergeCell ref="L44:M44"/>
    <mergeCell ref="P44:Q44"/>
    <mergeCell ref="S44:T44"/>
    <mergeCell ref="W29:X29"/>
    <mergeCell ref="Z29:AA29"/>
    <mergeCell ref="B44:C44"/>
    <mergeCell ref="H44:I44"/>
    <mergeCell ref="N44:O44"/>
    <mergeCell ref="Z44:AA44"/>
    <mergeCell ref="D29:E29"/>
    <mergeCell ref="H29:I29"/>
    <mergeCell ref="J29:K29"/>
    <mergeCell ref="B29:C29"/>
    <mergeCell ref="F29:G29"/>
    <mergeCell ref="N29:O29"/>
    <mergeCell ref="L29:M29"/>
    <mergeCell ref="P29:Q29"/>
    <mergeCell ref="S29:T29"/>
    <mergeCell ref="D44:E44"/>
    <mergeCell ref="L15:M15"/>
    <mergeCell ref="N15:O15"/>
    <mergeCell ref="B3:C3"/>
    <mergeCell ref="D3:E3"/>
    <mergeCell ref="F3:G3"/>
    <mergeCell ref="H3:I3"/>
    <mergeCell ref="J3:K3"/>
    <mergeCell ref="L3:M3"/>
    <mergeCell ref="B15:C15"/>
    <mergeCell ref="D15:E15"/>
    <mergeCell ref="F15:G15"/>
    <mergeCell ref="H15:I15"/>
    <mergeCell ref="J15:K15"/>
    <mergeCell ref="P15:Q15"/>
    <mergeCell ref="S15:T15"/>
    <mergeCell ref="N3:O3"/>
    <mergeCell ref="P3:Q3"/>
    <mergeCell ref="S3:T3"/>
  </mergeCells>
  <pageMargins left="0.25" right="0.25" top="0.75" bottom="0.75" header="0.3" footer="0.3"/>
  <pageSetup paperSize="9" scale="58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A17" sqref="A17:A18"/>
    </sheetView>
  </sheetViews>
  <sheetFormatPr defaultRowHeight="15" x14ac:dyDescent="0.25"/>
  <cols>
    <col min="1" max="1" width="57" style="4" customWidth="1"/>
    <col min="2" max="2" width="13.5703125" customWidth="1"/>
    <col min="3" max="3" width="1.85546875" style="4" customWidth="1"/>
    <col min="4" max="4" width="12.85546875" customWidth="1"/>
    <col min="5" max="5" width="11.7109375" customWidth="1"/>
    <col min="6" max="6" width="15.85546875" customWidth="1"/>
    <col min="7" max="7" width="14.7109375" customWidth="1"/>
  </cols>
  <sheetData>
    <row r="1" spans="1:15" s="4" customFormat="1" x14ac:dyDescent="0.25">
      <c r="A1" s="6" t="s">
        <v>83</v>
      </c>
    </row>
    <row r="2" spans="1:15" s="4" customFormat="1" ht="30" x14ac:dyDescent="0.25">
      <c r="A2" s="8"/>
      <c r="B2" s="15" t="s">
        <v>32</v>
      </c>
      <c r="C2" s="43"/>
      <c r="D2" s="117" t="s">
        <v>33</v>
      </c>
      <c r="E2" s="117"/>
      <c r="F2" s="117"/>
      <c r="G2" s="117"/>
    </row>
    <row r="3" spans="1:15" ht="45" x14ac:dyDescent="0.25">
      <c r="B3" s="10"/>
      <c r="C3" s="44"/>
      <c r="D3" s="10" t="s">
        <v>35</v>
      </c>
      <c r="E3" s="10" t="s">
        <v>36</v>
      </c>
      <c r="F3" s="10" t="s">
        <v>34</v>
      </c>
      <c r="G3" s="10" t="s">
        <v>37</v>
      </c>
    </row>
    <row r="4" spans="1:15" x14ac:dyDescent="0.25">
      <c r="A4" s="90" t="s">
        <v>69</v>
      </c>
      <c r="B4" s="91">
        <v>97.42</v>
      </c>
      <c r="C4" s="91"/>
      <c r="D4" s="91">
        <v>1.02</v>
      </c>
      <c r="E4" s="91">
        <v>0.28000000000000003</v>
      </c>
      <c r="F4" s="91">
        <v>1.2</v>
      </c>
      <c r="G4" s="91">
        <v>0.08</v>
      </c>
      <c r="H4" s="23"/>
      <c r="I4" s="23"/>
      <c r="J4" s="14"/>
    </row>
    <row r="5" spans="1:15" x14ac:dyDescent="0.25">
      <c r="A5" s="92" t="s">
        <v>40</v>
      </c>
      <c r="B5" s="91">
        <v>100</v>
      </c>
      <c r="C5" s="91"/>
      <c r="D5" s="91">
        <v>0</v>
      </c>
      <c r="E5" s="91">
        <v>0</v>
      </c>
      <c r="F5" s="91">
        <v>0</v>
      </c>
      <c r="G5" s="91">
        <v>0</v>
      </c>
    </row>
    <row r="6" spans="1:15" x14ac:dyDescent="0.25">
      <c r="A6" s="92" t="s">
        <v>39</v>
      </c>
      <c r="B6" s="91">
        <v>100</v>
      </c>
      <c r="C6" s="93"/>
      <c r="D6" s="91">
        <v>0</v>
      </c>
      <c r="E6" s="91">
        <v>0</v>
      </c>
      <c r="F6" s="91">
        <v>0</v>
      </c>
      <c r="G6" s="91">
        <v>0</v>
      </c>
    </row>
    <row r="7" spans="1:15" x14ac:dyDescent="0.25">
      <c r="A7" s="92" t="s">
        <v>41</v>
      </c>
      <c r="B7" s="91">
        <v>90</v>
      </c>
      <c r="C7" s="91"/>
      <c r="D7" s="91">
        <v>7</v>
      </c>
      <c r="E7" s="91">
        <v>2</v>
      </c>
      <c r="F7" s="91">
        <v>1</v>
      </c>
      <c r="G7" s="91">
        <v>0</v>
      </c>
    </row>
    <row r="8" spans="1:15" x14ac:dyDescent="0.25">
      <c r="A8" s="92" t="s">
        <v>70</v>
      </c>
      <c r="B8" s="91">
        <v>91</v>
      </c>
      <c r="C8" s="91"/>
      <c r="D8" s="91">
        <v>1</v>
      </c>
      <c r="E8" s="91">
        <v>6</v>
      </c>
      <c r="F8" s="91">
        <v>0</v>
      </c>
      <c r="G8" s="91">
        <v>2</v>
      </c>
    </row>
    <row r="9" spans="1:15" s="64" customFormat="1" x14ac:dyDescent="0.25">
      <c r="A9" s="95" t="s">
        <v>31</v>
      </c>
      <c r="B9" s="94">
        <v>90</v>
      </c>
      <c r="C9" s="94"/>
      <c r="D9" s="94">
        <v>3</v>
      </c>
      <c r="E9" s="94">
        <v>0</v>
      </c>
      <c r="F9" s="94">
        <v>1</v>
      </c>
      <c r="G9" s="94">
        <v>6</v>
      </c>
    </row>
    <row r="10" spans="1:15" x14ac:dyDescent="0.25">
      <c r="H10" s="21"/>
      <c r="I10" s="21"/>
      <c r="J10" s="21"/>
      <c r="K10" s="21"/>
      <c r="L10" s="21"/>
      <c r="M10" s="21"/>
    </row>
    <row r="11" spans="1:15" x14ac:dyDescent="0.25">
      <c r="H11" s="25"/>
      <c r="I11" s="25"/>
      <c r="J11" s="25"/>
      <c r="K11" s="25"/>
      <c r="L11" s="25"/>
      <c r="M11" s="25"/>
      <c r="O11" s="25"/>
    </row>
    <row r="12" spans="1:15" x14ac:dyDescent="0.25">
      <c r="H12" s="21"/>
      <c r="I12" s="21"/>
      <c r="J12" s="21"/>
      <c r="K12" s="21"/>
      <c r="L12" s="21"/>
      <c r="M12" s="21"/>
      <c r="O12" s="21"/>
    </row>
    <row r="13" spans="1:15" x14ac:dyDescent="0.25">
      <c r="H13" s="21"/>
      <c r="I13" s="21"/>
      <c r="J13" s="21"/>
      <c r="K13" s="21"/>
      <c r="L13" s="21"/>
      <c r="M13" s="21"/>
      <c r="O13" s="21"/>
    </row>
    <row r="14" spans="1:15" x14ac:dyDescent="0.25">
      <c r="H14" s="21"/>
      <c r="I14" s="21"/>
      <c r="J14" s="21"/>
      <c r="K14" s="21"/>
      <c r="L14" s="21"/>
      <c r="M14" s="21"/>
      <c r="O14" s="21"/>
    </row>
    <row r="15" spans="1:15" x14ac:dyDescent="0.25">
      <c r="H15" s="21"/>
      <c r="I15" s="21"/>
      <c r="J15" s="21"/>
      <c r="K15" s="21"/>
      <c r="L15" s="21"/>
      <c r="M15" s="21"/>
      <c r="O15" s="21"/>
    </row>
    <row r="16" spans="1:15" x14ac:dyDescent="0.25">
      <c r="H16" s="26"/>
      <c r="I16" s="26"/>
      <c r="J16" s="26"/>
      <c r="K16" s="26"/>
      <c r="L16" s="26"/>
      <c r="M16" s="26"/>
      <c r="O16" s="26"/>
    </row>
  </sheetData>
  <mergeCells count="1">
    <mergeCell ref="D2:G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Tav. 3.1</vt:lpstr>
      <vt:lpstr>Tav.3.2</vt:lpstr>
      <vt:lpstr>Tav.3.3</vt:lpstr>
      <vt:lpstr>Tav.3.4 Tav. 3.5</vt:lpstr>
      <vt:lpstr>Tav. 3.6</vt:lpstr>
      <vt:lpstr>'Tav. 3.1'!DatiEsterni_1</vt:lpstr>
      <vt:lpstr>Tav.3.2!DatiEsterni_1</vt:lpstr>
      <vt:lpstr>Tav.3.2!DatiEsterni_2</vt:lpstr>
      <vt:lpstr>Tav.3.2!DatiEsterni_3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2019-10-21T14:10:40Z</cp:lastPrinted>
  <dcterms:created xsi:type="dcterms:W3CDTF">2019-07-30T10:55:24Z</dcterms:created>
  <dcterms:modified xsi:type="dcterms:W3CDTF">2020-09-08T08:49:11Z</dcterms:modified>
</cp:coreProperties>
</file>