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 tabRatio="655" activeTab="2"/>
  </bookViews>
  <sheets>
    <sheet name="Tavola 1" sheetId="1" r:id="rId1"/>
    <sheet name="Tavola 2" sheetId="2" r:id="rId2"/>
    <sheet name="Tavola 3" sheetId="3" r:id="rId3"/>
    <sheet name="Tavola 4" sheetId="4" r:id="rId4"/>
    <sheet name="Tavola 5" sheetId="5" r:id="rId5"/>
    <sheet name="Tavola 6" sheetId="6" r:id="rId6"/>
    <sheet name="Tavola 7" sheetId="7" r:id="rId7"/>
    <sheet name="Tavola 8" sheetId="8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6" l="1"/>
  <c r="H15" i="6"/>
  <c r="G15" i="6"/>
  <c r="F15" i="6"/>
  <c r="E15" i="6"/>
  <c r="D15" i="6"/>
  <c r="C15" i="6"/>
  <c r="K15" i="6" s="1"/>
  <c r="B15" i="6"/>
  <c r="J15" i="6" s="1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B28" i="7" l="1"/>
  <c r="B27" i="7"/>
  <c r="C26" i="7"/>
  <c r="D26" i="7"/>
  <c r="B26" i="7"/>
  <c r="E8" i="7"/>
  <c r="E9" i="7"/>
  <c r="B27" i="3"/>
  <c r="C26" i="3"/>
  <c r="D26" i="3"/>
  <c r="E26" i="3"/>
  <c r="F26" i="3"/>
  <c r="G26" i="3"/>
  <c r="H26" i="3"/>
  <c r="I26" i="3"/>
  <c r="J26" i="3"/>
  <c r="K26" i="3"/>
  <c r="B26" i="3"/>
  <c r="C26" i="1"/>
  <c r="D26" i="1"/>
  <c r="B26" i="1"/>
  <c r="E8" i="1"/>
  <c r="E9" i="1"/>
  <c r="C26" i="4"/>
  <c r="D26" i="4"/>
  <c r="E26" i="4"/>
  <c r="B26" i="4"/>
  <c r="D31" i="7"/>
  <c r="C31" i="7"/>
  <c r="B31" i="7"/>
  <c r="D30" i="7"/>
  <c r="C30" i="7"/>
  <c r="B30" i="7"/>
  <c r="D29" i="7"/>
  <c r="C29" i="7"/>
  <c r="B29" i="7"/>
  <c r="B32" i="7"/>
  <c r="D28" i="7"/>
  <c r="C28" i="7"/>
  <c r="D27" i="7"/>
  <c r="C27" i="7"/>
  <c r="C32" i="7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B31" i="4"/>
  <c r="B30" i="4"/>
  <c r="B29" i="4"/>
  <c r="B28" i="4"/>
  <c r="B27" i="4"/>
  <c r="C27" i="3"/>
  <c r="D27" i="3"/>
  <c r="E27" i="3"/>
  <c r="F27" i="3"/>
  <c r="G27" i="3"/>
  <c r="G32" i="3" s="1"/>
  <c r="H27" i="3"/>
  <c r="I27" i="3"/>
  <c r="I32" i="3" s="1"/>
  <c r="J27" i="3"/>
  <c r="K27" i="3"/>
  <c r="C28" i="3"/>
  <c r="D28" i="3"/>
  <c r="E28" i="3"/>
  <c r="F28" i="3"/>
  <c r="F32" i="3" s="1"/>
  <c r="G28" i="3"/>
  <c r="H28" i="3"/>
  <c r="I28" i="3"/>
  <c r="J28" i="3"/>
  <c r="J32" i="3" s="1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B31" i="3"/>
  <c r="B30" i="3"/>
  <c r="B29" i="3"/>
  <c r="B28" i="3"/>
  <c r="B32" i="3" s="1"/>
  <c r="C32" i="1"/>
  <c r="D32" i="1"/>
  <c r="B32" i="1"/>
  <c r="E5" i="1"/>
  <c r="E6" i="1"/>
  <c r="E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4" i="1"/>
  <c r="E26" i="1"/>
  <c r="D32" i="7"/>
  <c r="E32" i="3"/>
  <c r="K32" i="3"/>
  <c r="C32" i="3"/>
  <c r="H32" i="3"/>
  <c r="D32" i="3"/>
  <c r="C32" i="4"/>
  <c r="B32" i="4"/>
  <c r="E32" i="4"/>
  <c r="D32" i="4"/>
  <c r="E32" i="1"/>
  <c r="E5" i="7"/>
  <c r="E6" i="7"/>
  <c r="E7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4" i="7"/>
  <c r="G6" i="5"/>
  <c r="G7" i="5"/>
  <c r="G8" i="5"/>
  <c r="G5" i="5"/>
  <c r="C8" i="5"/>
  <c r="D8" i="5"/>
  <c r="E8" i="5"/>
  <c r="F8" i="5"/>
  <c r="B8" i="5"/>
  <c r="C9" i="2"/>
  <c r="B9" i="2"/>
  <c r="E26" i="7"/>
  <c r="E27" i="7"/>
  <c r="E31" i="7"/>
  <c r="E30" i="7"/>
  <c r="E29" i="7"/>
  <c r="E28" i="7"/>
  <c r="E32" i="7"/>
</calcChain>
</file>

<file path=xl/sharedStrings.xml><?xml version="1.0" encoding="utf-8"?>
<sst xmlns="http://schemas.openxmlformats.org/spreadsheetml/2006/main" count="242" uniqueCount="88">
  <si>
    <t>Piemonte</t>
  </si>
  <si>
    <t>Valle d'Aosta-Vallèe d’Aoste</t>
  </si>
  <si>
    <t>Lombardia</t>
  </si>
  <si>
    <t>Liguria</t>
  </si>
  <si>
    <t>Trentino-Alto Adige/Sudtirol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</si>
  <si>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</si>
  <si>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</si>
  <si>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</si>
  <si>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</si>
  <si>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</si>
  <si>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</si>
  <si>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</si>
  <si>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</si>
  <si>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</si>
  <si>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</si>
  <si>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</si>
  <si>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</si>
  <si>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</si>
  <si>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</si>
  <si>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</si>
  <si>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totale</t>
  </si>
  <si>
    <t>Italia centrale</t>
  </si>
  <si>
    <t>Italia insulare</t>
  </si>
  <si>
    <t>Italia meridionale</t>
  </si>
  <si>
    <t>Italia nord-occidentale</t>
  </si>
  <si>
    <t>Italia nord-orientale</t>
  </si>
  <si>
    <t>Unità</t>
  </si>
  <si>
    <t>Fino a 0,99</t>
  </si>
  <si>
    <t>1--4,99</t>
  </si>
  <si>
    <t xml:space="preserve"> 5--19,99</t>
  </si>
  <si>
    <t>20--99,99</t>
  </si>
  <si>
    <t>100 e oltre</t>
  </si>
  <si>
    <t>Totale</t>
  </si>
  <si>
    <t>5--19,99</t>
  </si>
  <si>
    <t>ACQUACOLTURA E PESCA</t>
  </si>
  <si>
    <t>ALLEVAMENTO DI ANIMALI E CACCIA</t>
  </si>
  <si>
    <t>ATTIVITÀ DI SUPPORTO ALL'AGRICOLTURA E ATTIVITÀ SUCCESSIVE ALLA RACCOLTA</t>
  </si>
  <si>
    <t>COLTIVAZIONE DI COLTURE AGRICOLE NON PERMANENTI</t>
  </si>
  <si>
    <t>COLTIVAZIONE DI COLTURE PERMANENTI</t>
  </si>
  <si>
    <t>COLTIVAZIONI AGRICOLE ASSOCIATE ALL'ALLEVAMENTO DI ANIMALI: ATTIVITÀ MISTA</t>
  </si>
  <si>
    <t>RIPRODUZIONE DELLE PIANTE</t>
  </si>
  <si>
    <t>SILVICOLTURA ED ALTRE ATTIVITÀ FORESTALI, SERVIZI DI SUPPORTO PER LA SILVICOLTURA e RACCOLTA DI PRODOTTI SELVATICI NON LEGNOSI</t>
  </si>
  <si>
    <t>UTILIZZO DI AREE FORESTALI</t>
  </si>
  <si>
    <t>Imprese agricole, con azienda agricola</t>
  </si>
  <si>
    <t>Imprese agricole, senza azienda agricola</t>
  </si>
  <si>
    <t>fino a 1</t>
  </si>
  <si>
    <t>imprese</t>
  </si>
  <si>
    <t>attività economica</t>
  </si>
  <si>
    <t>SEMINATIVI</t>
  </si>
  <si>
    <t>pluricomunali</t>
  </si>
  <si>
    <t>all'interno della stessa provincia</t>
  </si>
  <si>
    <t>su più province all'interno della stessa regione</t>
  </si>
  <si>
    <t xml:space="preserve">su piu regioni </t>
  </si>
  <si>
    <t>Valle d'Aosta/Vallée d'Aoste</t>
  </si>
  <si>
    <t>Trentino-Alto Adige/Südtirol</t>
  </si>
  <si>
    <t>Monocomunali (A)</t>
  </si>
  <si>
    <t xml:space="preserve"> Totale (B)</t>
  </si>
  <si>
    <t>Totale (A+B)</t>
  </si>
  <si>
    <t>Imprese agricole, senza azienda agricola ( C )</t>
  </si>
  <si>
    <t>Totale  imprese agricole (A+B+C)</t>
  </si>
  <si>
    <t>Bolzano-Bozen</t>
  </si>
  <si>
    <t>Trento</t>
  </si>
  <si>
    <t>Società di capitali, società coooperativa ed altre forme</t>
  </si>
  <si>
    <t>Forma giuridica</t>
  </si>
  <si>
    <t>PRATI E PASCOLI</t>
  </si>
  <si>
    <t>COLTIVAZIONI LEGNOSE AGRARIE</t>
  </si>
  <si>
    <t>REGIONI/                                                 RIPARTIZIONI GEOGRAFICHE</t>
  </si>
  <si>
    <t>Totale SAU</t>
  </si>
  <si>
    <t>Imprenditore individuale</t>
  </si>
  <si>
    <t>2--9</t>
  </si>
  <si>
    <t>10--49</t>
  </si>
  <si>
    <t>50+</t>
  </si>
  <si>
    <t>Imprese con dipendenti (%)</t>
  </si>
  <si>
    <t>addetti</t>
  </si>
  <si>
    <t>classe addetti</t>
  </si>
  <si>
    <r>
      <t xml:space="preserve">Tavola 8 - Imprese con e senza coltivazioni e/o allevamenti per regione, ripartizione geografica e diffusione territoriale  - Anno 2018, </t>
    </r>
    <r>
      <rPr>
        <b/>
        <i/>
        <sz val="9"/>
        <color rgb="FF000000"/>
        <rFont val="Arial"/>
        <family val="2"/>
      </rPr>
      <t xml:space="preserve">valori assoluti </t>
    </r>
  </si>
  <si>
    <r>
      <t>Tavola 6 - Imprese agricole e addetti per attività economica e classe di addetti - Anno 2018,</t>
    </r>
    <r>
      <rPr>
        <b/>
        <i/>
        <sz val="9"/>
        <color rgb="FF000000"/>
        <rFont val="Arial"/>
        <family val="2"/>
      </rPr>
      <t xml:space="preserve"> valori assoluti </t>
    </r>
  </si>
  <si>
    <r>
      <t xml:space="preserve">Tavola 4 - Imprese agricole per regione, ripartizione geografica e forma giuridica - Anno 2018, </t>
    </r>
    <r>
      <rPr>
        <b/>
        <i/>
        <sz val="9"/>
        <color rgb="FF000000"/>
        <rFont val="Arial"/>
        <family val="2"/>
      </rPr>
      <t xml:space="preserve">valori assoluti </t>
    </r>
  </si>
  <si>
    <r>
      <t xml:space="preserve">Tavola 1 - Imprese agricole e Superficie agricola utilizzata (Sau) per regione, ripartizione geografica e tipologia- Anno 2018, </t>
    </r>
    <r>
      <rPr>
        <b/>
        <i/>
        <sz val="9"/>
        <color rgb="FF000000"/>
        <rFont val="Arial"/>
        <family val="2"/>
      </rPr>
      <t xml:space="preserve">valori assoluti </t>
    </r>
  </si>
  <si>
    <r>
      <t xml:space="preserve">Tavola 2 - Imprese agricole per classi di Superficie agricola utilizzata (Sau) - Anno 2018, </t>
    </r>
    <r>
      <rPr>
        <b/>
        <i/>
        <sz val="9"/>
        <color rgb="FF000000"/>
        <rFont val="Arial"/>
        <family val="2"/>
      </rPr>
      <t xml:space="preserve">valori assoluti </t>
    </r>
  </si>
  <si>
    <r>
      <t>Tavola 3 -  Imprese agricole per regione, ripartizione geografica e  attività economica principale (Ateco) - Anno 2018,</t>
    </r>
    <r>
      <rPr>
        <b/>
        <i/>
        <sz val="9"/>
        <color rgb="FF000000"/>
        <rFont val="Arial"/>
        <family val="2"/>
      </rPr>
      <t xml:space="preserve"> valori assoluti </t>
    </r>
  </si>
  <si>
    <r>
      <t xml:space="preserve"> Tavola 5 - Imprese agricole per forma giuridica e classi di Superficie agricola utilizzata (Sau) - Anno 2018, </t>
    </r>
    <r>
      <rPr>
        <b/>
        <i/>
        <sz val="9"/>
        <color rgb="FF000000"/>
        <rFont val="Arial"/>
        <family val="2"/>
      </rPr>
      <t xml:space="preserve">valori assoluti </t>
    </r>
  </si>
  <si>
    <r>
      <t xml:space="preserve">Tavola 7 - Superficie agricola utilizzata (Sau) per regione, ripartizione geografica e principali coltivazioni  - Anno 2018, </t>
    </r>
    <r>
      <rPr>
        <b/>
        <i/>
        <sz val="9"/>
        <color rgb="FF000000"/>
        <rFont val="Arial"/>
        <family val="2"/>
      </rPr>
      <t xml:space="preserve">valori assoluti </t>
    </r>
  </si>
  <si>
    <t>Sau (ha)</t>
  </si>
  <si>
    <t>Classe di Sau</t>
  </si>
  <si>
    <t>Società di persone</t>
  </si>
  <si>
    <t>Sau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</si>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</sst>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4" fontId="3" fillId="0" borderId="5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7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4" fillId="0" borderId="3" xfId="1" applyNumberFormat="1" applyFont="1" applyBorder="1"/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3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3" xfId="0" applyNumberFormat="1" applyFont="1" applyBorder="1"/>
    <xf numFmtId="164" fontId="3" fillId="0" borderId="7" xfId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center"/>
    </xf>
    <xf numFmtId="164" fontId="4" fillId="0" borderId="2" xfId="0" applyNumberFormat="1" applyFont="1" applyBorder="1"/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/>
    <xf numFmtId="164" fontId="4" fillId="0" borderId="8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3" xfId="1" applyNumberFormat="1" applyFont="1" applyBorder="1"/>
    <xf numFmtId="0" fontId="7" fillId="0" borderId="5" xfId="0" applyFont="1" applyFill="1" applyBorder="1" applyAlignment="1">
      <alignment vertical="center"/>
    </xf>
    <xf numFmtId="164" fontId="7" fillId="0" borderId="5" xfId="1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4" fontId="4" fillId="0" borderId="0" xfId="1" applyNumberFormat="1" applyFont="1" applyFill="1" applyBorder="1"/>
    <xf numFmtId="16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0" fillId="0" borderId="0" xfId="0" applyNumberFormat="1"/>
    <xf numFmtId="164" fontId="3" fillId="2" borderId="5" xfId="1" applyNumberFormat="1" applyFont="1" applyFill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6" fontId="4" fillId="0" borderId="2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1" max="1" width="21.42578125" bestFit="1" customWidth="1"/>
    <col min="2" max="2" width="16.5703125" customWidth="1"/>
    <col min="3" max="3" width="10.7109375" bestFit="1" customWidth="1"/>
    <col min="4" max="4" width="13.140625" customWidth="1"/>
    <col min="5" max="5" width="13.7109375" bestFit="1" customWidth="1"/>
    <col min="6" max="6" width="9.85546875" bestFit="1" customWidth="1"/>
  </cols>
  <sheetData>
    <row r="1" spans="1:5" ht="24" customHeight="1" x14ac:dyDescent="0.25">
      <c r="A1" s="68" t="s">
        <v>78</v>
      </c>
    </row>
    <row r="2" spans="1:5" ht="42" customHeight="1" x14ac:dyDescent="0.25">
      <c r="A2" s="75" t="s">
        <v>66</v>
      </c>
      <c r="B2" s="83" t="s">
        <v>43</v>
      </c>
      <c r="C2" s="83"/>
      <c r="D2" s="12" t="s">
        <v>44</v>
      </c>
      <c r="E2" s="12" t="s">
        <v>32</v>
      </c>
    </row>
    <row r="3" spans="1:5" x14ac:dyDescent="0.25">
      <c r="A3" s="55"/>
      <c r="B3" s="56" t="s">
        <v>26</v>
      </c>
      <c r="C3" s="56" t="s">
        <v>86</v>
      </c>
      <c r="D3" s="56" t="s">
        <v>26</v>
      </c>
      <c r="E3" s="56" t="s">
        <v>26</v>
      </c>
    </row>
    <row r="4" spans="1:5" x14ac:dyDescent="0.25">
      <c r="A4" s="6" t="s">
        <v>0</v>
      </c>
      <c r="B4" s="7">
        <v>30733</v>
      </c>
      <c r="C4" s="7">
        <v>715930</v>
      </c>
      <c r="D4" s="7">
        <v>997</v>
      </c>
      <c r="E4" s="7">
        <f>B4+D4</f>
        <v>31730</v>
      </c>
    </row>
    <row r="5" spans="1:5" x14ac:dyDescent="0.25">
      <c r="A5" s="6" t="s">
        <v>1</v>
      </c>
      <c r="B5" s="7">
        <v>858</v>
      </c>
      <c r="C5" s="7">
        <v>55870</v>
      </c>
      <c r="D5" s="7">
        <v>16</v>
      </c>
      <c r="E5" s="7">
        <f t="shared" ref="E5:E31" si="0">B5+D5</f>
        <v>874</v>
      </c>
    </row>
    <row r="6" spans="1:5" x14ac:dyDescent="0.25">
      <c r="A6" s="6" t="s">
        <v>2</v>
      </c>
      <c r="B6" s="7">
        <v>27414</v>
      </c>
      <c r="C6" s="7">
        <v>784752</v>
      </c>
      <c r="D6" s="7">
        <v>1217</v>
      </c>
      <c r="E6" s="7">
        <f t="shared" si="0"/>
        <v>28631</v>
      </c>
    </row>
    <row r="7" spans="1:5" x14ac:dyDescent="0.25">
      <c r="A7" s="6" t="s">
        <v>3</v>
      </c>
      <c r="B7" s="7">
        <v>4761</v>
      </c>
      <c r="C7" s="7">
        <v>21657</v>
      </c>
      <c r="D7" s="7">
        <v>428</v>
      </c>
      <c r="E7" s="7">
        <f t="shared" si="0"/>
        <v>5189</v>
      </c>
    </row>
    <row r="8" spans="1:5" x14ac:dyDescent="0.25">
      <c r="A8" s="65" t="s">
        <v>60</v>
      </c>
      <c r="B8" s="66">
        <v>12361</v>
      </c>
      <c r="C8" s="66">
        <v>94023</v>
      </c>
      <c r="D8" s="66">
        <v>253</v>
      </c>
      <c r="E8" s="66">
        <f t="shared" si="0"/>
        <v>12614</v>
      </c>
    </row>
    <row r="9" spans="1:5" x14ac:dyDescent="0.25">
      <c r="A9" s="65" t="s">
        <v>61</v>
      </c>
      <c r="B9" s="66">
        <v>8362</v>
      </c>
      <c r="C9" s="66">
        <v>85154</v>
      </c>
      <c r="D9" s="66">
        <v>221</v>
      </c>
      <c r="E9" s="66">
        <f t="shared" si="0"/>
        <v>8583</v>
      </c>
    </row>
    <row r="10" spans="1:5" x14ac:dyDescent="0.25">
      <c r="A10" s="6" t="s">
        <v>4</v>
      </c>
      <c r="B10" s="7">
        <v>20723</v>
      </c>
      <c r="C10" s="7">
        <v>179177</v>
      </c>
      <c r="D10" s="7">
        <v>474</v>
      </c>
      <c r="E10" s="7">
        <f t="shared" si="0"/>
        <v>21197</v>
      </c>
    </row>
    <row r="11" spans="1:5" x14ac:dyDescent="0.25">
      <c r="A11" s="6" t="s">
        <v>5</v>
      </c>
      <c r="B11" s="7">
        <v>39689</v>
      </c>
      <c r="C11" s="7">
        <v>602759</v>
      </c>
      <c r="D11" s="7">
        <v>4531</v>
      </c>
      <c r="E11" s="7">
        <f t="shared" si="0"/>
        <v>44220</v>
      </c>
    </row>
    <row r="12" spans="1:5" x14ac:dyDescent="0.25">
      <c r="A12" s="6" t="s">
        <v>6</v>
      </c>
      <c r="B12" s="7">
        <v>7509</v>
      </c>
      <c r="C12" s="7">
        <v>182952</v>
      </c>
      <c r="D12" s="7">
        <v>557</v>
      </c>
      <c r="E12" s="7">
        <f t="shared" si="0"/>
        <v>8066</v>
      </c>
    </row>
    <row r="13" spans="1:5" x14ac:dyDescent="0.25">
      <c r="A13" s="6" t="s">
        <v>7</v>
      </c>
      <c r="B13" s="7">
        <v>32261</v>
      </c>
      <c r="C13" s="7">
        <v>809827</v>
      </c>
      <c r="D13" s="7">
        <v>3864</v>
      </c>
      <c r="E13" s="7">
        <f t="shared" si="0"/>
        <v>36125</v>
      </c>
    </row>
    <row r="14" spans="1:5" x14ac:dyDescent="0.25">
      <c r="A14" s="6" t="s">
        <v>8</v>
      </c>
      <c r="B14" s="7">
        <v>18201</v>
      </c>
      <c r="C14" s="7">
        <v>395101</v>
      </c>
      <c r="D14" s="7">
        <v>1583</v>
      </c>
      <c r="E14" s="7">
        <f t="shared" si="0"/>
        <v>19784</v>
      </c>
    </row>
    <row r="15" spans="1:5" x14ac:dyDescent="0.25">
      <c r="A15" s="6" t="s">
        <v>9</v>
      </c>
      <c r="B15" s="7">
        <v>6031</v>
      </c>
      <c r="C15" s="7">
        <v>182945</v>
      </c>
      <c r="D15" s="7">
        <v>293</v>
      </c>
      <c r="E15" s="7">
        <f t="shared" si="0"/>
        <v>6324</v>
      </c>
    </row>
    <row r="16" spans="1:5" x14ac:dyDescent="0.25">
      <c r="A16" s="6" t="s">
        <v>10</v>
      </c>
      <c r="B16" s="7">
        <v>10815</v>
      </c>
      <c r="C16" s="7">
        <v>314961</v>
      </c>
      <c r="D16" s="7">
        <v>798</v>
      </c>
      <c r="E16" s="7">
        <f t="shared" si="0"/>
        <v>11613</v>
      </c>
    </row>
    <row r="17" spans="1:5" x14ac:dyDescent="0.25">
      <c r="A17" s="6" t="s">
        <v>11</v>
      </c>
      <c r="B17" s="7">
        <v>18905</v>
      </c>
      <c r="C17" s="7">
        <v>383879</v>
      </c>
      <c r="D17" s="7">
        <v>1026</v>
      </c>
      <c r="E17" s="7">
        <f t="shared" si="0"/>
        <v>19931</v>
      </c>
    </row>
    <row r="18" spans="1:5" x14ac:dyDescent="0.25">
      <c r="A18" s="6" t="s">
        <v>12</v>
      </c>
      <c r="B18" s="7">
        <v>10569</v>
      </c>
      <c r="C18" s="7">
        <v>200285</v>
      </c>
      <c r="D18" s="7">
        <v>409</v>
      </c>
      <c r="E18" s="7">
        <f t="shared" si="0"/>
        <v>10978</v>
      </c>
    </row>
    <row r="19" spans="1:5" x14ac:dyDescent="0.25">
      <c r="A19" s="6" t="s">
        <v>13</v>
      </c>
      <c r="B19" s="7">
        <v>4423</v>
      </c>
      <c r="C19" s="7">
        <v>106653</v>
      </c>
      <c r="D19" s="7">
        <v>104</v>
      </c>
      <c r="E19" s="7">
        <f t="shared" si="0"/>
        <v>4527</v>
      </c>
    </row>
    <row r="20" spans="1:5" x14ac:dyDescent="0.25">
      <c r="A20" s="6" t="s">
        <v>14</v>
      </c>
      <c r="B20" s="7">
        <v>23828</v>
      </c>
      <c r="C20" s="7">
        <v>281334</v>
      </c>
      <c r="D20" s="7">
        <v>978</v>
      </c>
      <c r="E20" s="7">
        <f t="shared" si="0"/>
        <v>24806</v>
      </c>
    </row>
    <row r="21" spans="1:5" x14ac:dyDescent="0.25">
      <c r="A21" s="6" t="s">
        <v>15</v>
      </c>
      <c r="B21" s="7">
        <v>48507</v>
      </c>
      <c r="C21" s="7">
        <v>870611</v>
      </c>
      <c r="D21" s="7">
        <v>1387</v>
      </c>
      <c r="E21" s="7">
        <f t="shared" si="0"/>
        <v>49894</v>
      </c>
    </row>
    <row r="22" spans="1:5" x14ac:dyDescent="0.25">
      <c r="A22" s="6" t="s">
        <v>16</v>
      </c>
      <c r="B22" s="7">
        <v>7358</v>
      </c>
      <c r="C22" s="7">
        <v>270521</v>
      </c>
      <c r="D22" s="7">
        <v>154</v>
      </c>
      <c r="E22" s="7">
        <f t="shared" si="0"/>
        <v>7512</v>
      </c>
    </row>
    <row r="23" spans="1:5" x14ac:dyDescent="0.25">
      <c r="A23" s="6" t="s">
        <v>17</v>
      </c>
      <c r="B23" s="7">
        <v>23436</v>
      </c>
      <c r="C23" s="7">
        <v>280194</v>
      </c>
      <c r="D23" s="7">
        <v>1491</v>
      </c>
      <c r="E23" s="7">
        <f t="shared" si="0"/>
        <v>24927</v>
      </c>
    </row>
    <row r="24" spans="1:5" x14ac:dyDescent="0.25">
      <c r="A24" s="6" t="s">
        <v>18</v>
      </c>
      <c r="B24" s="7">
        <v>40623</v>
      </c>
      <c r="C24" s="7">
        <v>815293</v>
      </c>
      <c r="D24" s="7">
        <v>1824</v>
      </c>
      <c r="E24" s="7">
        <f t="shared" si="0"/>
        <v>42447</v>
      </c>
    </row>
    <row r="25" spans="1:5" x14ac:dyDescent="0.25">
      <c r="A25" s="25" t="s">
        <v>19</v>
      </c>
      <c r="B25" s="7">
        <v>16476</v>
      </c>
      <c r="C25" s="7">
        <v>810393</v>
      </c>
      <c r="D25" s="7">
        <v>494</v>
      </c>
      <c r="E25" s="7">
        <f t="shared" si="0"/>
        <v>16970</v>
      </c>
    </row>
    <row r="26" spans="1:5" x14ac:dyDescent="0.25">
      <c r="A26" s="54" t="s">
        <v>32</v>
      </c>
      <c r="B26" s="29">
        <f>SUM(B4:B25)-SUM(B8:B9)</f>
        <v>393120</v>
      </c>
      <c r="C26" s="29">
        <f t="shared" ref="C26:E26" si="1">SUM(C4:C25)-SUM(C8:C9)</f>
        <v>8265094</v>
      </c>
      <c r="D26" s="29">
        <f t="shared" si="1"/>
        <v>22625</v>
      </c>
      <c r="E26" s="29">
        <f t="shared" si="1"/>
        <v>415745</v>
      </c>
    </row>
    <row r="27" spans="1:5" x14ac:dyDescent="0.25">
      <c r="A27" s="6" t="s">
        <v>24</v>
      </c>
      <c r="B27" s="7">
        <v>63766</v>
      </c>
      <c r="C27" s="7">
        <v>1578209</v>
      </c>
      <c r="D27" s="7">
        <v>2658</v>
      </c>
      <c r="E27" s="7">
        <f t="shared" si="0"/>
        <v>66424</v>
      </c>
    </row>
    <row r="28" spans="1:5" x14ac:dyDescent="0.25">
      <c r="A28" s="6" t="s">
        <v>25</v>
      </c>
      <c r="B28" s="7">
        <v>100182</v>
      </c>
      <c r="C28" s="7">
        <v>1774715</v>
      </c>
      <c r="D28" s="7">
        <v>9426</v>
      </c>
      <c r="E28" s="7">
        <f t="shared" si="0"/>
        <v>109608</v>
      </c>
    </row>
    <row r="29" spans="1:5" x14ac:dyDescent="0.25">
      <c r="A29" s="6" t="s">
        <v>21</v>
      </c>
      <c r="B29" s="7">
        <v>53952</v>
      </c>
      <c r="C29" s="7">
        <v>1276886</v>
      </c>
      <c r="D29" s="7">
        <v>3700</v>
      </c>
      <c r="E29" s="7">
        <f t="shared" si="0"/>
        <v>57652</v>
      </c>
    </row>
    <row r="30" spans="1:5" x14ac:dyDescent="0.25">
      <c r="A30" s="6" t="s">
        <v>23</v>
      </c>
      <c r="B30" s="7">
        <v>118121</v>
      </c>
      <c r="C30" s="7">
        <v>2009598</v>
      </c>
      <c r="D30" s="7">
        <v>4523</v>
      </c>
      <c r="E30" s="7">
        <f t="shared" si="0"/>
        <v>122644</v>
      </c>
    </row>
    <row r="31" spans="1:5" x14ac:dyDescent="0.25">
      <c r="A31" s="6" t="s">
        <v>22</v>
      </c>
      <c r="B31" s="7">
        <v>57099</v>
      </c>
      <c r="C31" s="7">
        <v>1625686</v>
      </c>
      <c r="D31" s="7">
        <v>2318</v>
      </c>
      <c r="E31" s="7">
        <f t="shared" si="0"/>
        <v>59417</v>
      </c>
    </row>
    <row r="32" spans="1:5" x14ac:dyDescent="0.25">
      <c r="A32" s="54" t="s">
        <v>32</v>
      </c>
      <c r="B32" s="29">
        <f>SUM(B27:B31)</f>
        <v>393120</v>
      </c>
      <c r="C32" s="29">
        <f t="shared" ref="C32:E32" si="2">SUM(C27:C31)</f>
        <v>8265094</v>
      </c>
      <c r="D32" s="29">
        <f t="shared" si="2"/>
        <v>22625</v>
      </c>
      <c r="E32" s="29">
        <f t="shared" si="2"/>
        <v>415745</v>
      </c>
    </row>
    <row r="35" spans="2:2" x14ac:dyDescent="0.25">
      <c r="B35" s="71"/>
    </row>
  </sheetData>
  <mergeCells count="1">
    <mergeCell ref="B2:C2"/>
  </mergeCells>
  <pageMargins left="0.66929133858267698" right="0.70866141732283505" top="0.78740157480314998" bottom="0.78740157480314998" header="0.511811023622047" footer="0.511811023622047"/>
  <pageSetup paperSize="9" orientation="portrait" horizontalDpi="300" verticalDpi="300" r:id="rId1"/>
  <headerFooter>
    <oddFooter>&amp;L&amp;8ISTITUTO NAZIONALE DI STATISTICA</oddFooter>
  </headerFooter>
  <ignoredErrors>
    <ignoredError sqref="E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5.42578125" customWidth="1"/>
    <col min="2" max="2" width="10.140625" bestFit="1" customWidth="1"/>
    <col min="3" max="3" width="11.42578125" bestFit="1" customWidth="1"/>
  </cols>
  <sheetData>
    <row r="1" spans="1:3" x14ac:dyDescent="0.25">
      <c r="A1" s="68" t="s">
        <v>79</v>
      </c>
    </row>
    <row r="2" spans="1:3" x14ac:dyDescent="0.25">
      <c r="A2" s="1"/>
    </row>
    <row r="3" spans="1:3" s="3" customFormat="1" ht="12" customHeight="1" x14ac:dyDescent="0.25">
      <c r="A3" s="14" t="s">
        <v>84</v>
      </c>
      <c r="B3" s="21" t="s">
        <v>26</v>
      </c>
      <c r="C3" s="21" t="s">
        <v>83</v>
      </c>
    </row>
    <row r="4" spans="1:3" s="24" customFormat="1" ht="13.9" customHeight="1" x14ac:dyDescent="0.25">
      <c r="A4" s="17" t="s">
        <v>27</v>
      </c>
      <c r="B4" s="18">
        <v>64206</v>
      </c>
      <c r="C4" s="18">
        <v>18071</v>
      </c>
    </row>
    <row r="5" spans="1:3" s="5" customFormat="1" ht="13.9" customHeight="1" x14ac:dyDescent="0.25">
      <c r="A5" s="15" t="s">
        <v>28</v>
      </c>
      <c r="B5" s="16">
        <v>103810</v>
      </c>
      <c r="C5" s="16">
        <v>289588</v>
      </c>
    </row>
    <row r="6" spans="1:3" s="5" customFormat="1" ht="13.9" customHeight="1" x14ac:dyDescent="0.25">
      <c r="A6" s="15" t="s">
        <v>29</v>
      </c>
      <c r="B6" s="16">
        <v>144766</v>
      </c>
      <c r="C6" s="16">
        <v>1543815</v>
      </c>
    </row>
    <row r="7" spans="1:3" s="5" customFormat="1" ht="13.9" customHeight="1" x14ac:dyDescent="0.25">
      <c r="A7" s="15" t="s">
        <v>30</v>
      </c>
      <c r="B7" s="16">
        <v>89189</v>
      </c>
      <c r="C7" s="16">
        <v>3725763</v>
      </c>
    </row>
    <row r="8" spans="1:3" s="30" customFormat="1" ht="13.9" customHeight="1" x14ac:dyDescent="0.25">
      <c r="A8" s="19" t="s">
        <v>31</v>
      </c>
      <c r="B8" s="20">
        <v>13774</v>
      </c>
      <c r="C8" s="20">
        <v>2687857</v>
      </c>
    </row>
    <row r="9" spans="1:3" s="3" customFormat="1" ht="13.9" customHeight="1" x14ac:dyDescent="0.25">
      <c r="A9" s="14" t="s">
        <v>32</v>
      </c>
      <c r="B9" s="22">
        <f>SUM(B4:B8)</f>
        <v>415745</v>
      </c>
      <c r="C9" s="22">
        <f>SUM(C4:C8)</f>
        <v>8265094</v>
      </c>
    </row>
  </sheetData>
  <pageMargins left="0.66929133858267698" right="0.70866141732283505" top="0.78740157480314998" bottom="0.78740157480314998" header="0.511811023622047" footer="0.511811023622047"/>
  <pageSetup paperSize="9" orientation="portrait" horizontalDpi="300" verticalDpi="300" r:id="rId1"/>
  <headerFooter>
    <oddFooter>&amp;L&amp;8ISTITUTO NAZIONALE DI STATISTICA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/>
  </sheetViews>
  <sheetFormatPr defaultRowHeight="15" x14ac:dyDescent="0.25"/>
  <cols>
    <col min="1" max="1" width="21.5703125" bestFit="1" customWidth="1"/>
    <col min="2" max="2" width="16.5703125" bestFit="1" customWidth="1"/>
    <col min="3" max="3" width="23.5703125" customWidth="1"/>
    <col min="4" max="4" width="21.5703125" bestFit="1" customWidth="1"/>
    <col min="5" max="5" width="18.28515625" customWidth="1"/>
    <col min="6" max="6" width="17.5703125" bestFit="1" customWidth="1"/>
    <col min="7" max="7" width="24.28515625" bestFit="1" customWidth="1"/>
    <col min="8" max="8" width="21.7109375" customWidth="1"/>
    <col min="9" max="9" width="30.42578125" customWidth="1"/>
    <col min="10" max="10" width="19.85546875" customWidth="1"/>
    <col min="11" max="11" width="13.140625" customWidth="1"/>
  </cols>
  <sheetData>
    <row r="1" spans="1:13" ht="26.25" customHeight="1" x14ac:dyDescent="0.25">
      <c r="A1" s="68" t="s">
        <v>80</v>
      </c>
    </row>
    <row r="3" spans="1:13" ht="60" customHeight="1" x14ac:dyDescent="0.25">
      <c r="A3" s="38" t="s">
        <v>66</v>
      </c>
      <c r="B3" s="38" t="s">
        <v>37</v>
      </c>
      <c r="C3" s="38" t="s">
        <v>38</v>
      </c>
      <c r="D3" s="38" t="s">
        <v>40</v>
      </c>
      <c r="E3" s="38" t="s">
        <v>35</v>
      </c>
      <c r="F3" s="38" t="s">
        <v>39</v>
      </c>
      <c r="G3" s="38" t="s">
        <v>36</v>
      </c>
      <c r="H3" s="38" t="s">
        <v>41</v>
      </c>
      <c r="I3" s="38" t="s">
        <v>42</v>
      </c>
      <c r="J3" s="38" t="s">
        <v>34</v>
      </c>
      <c r="K3" s="39" t="s">
        <v>87</v>
      </c>
    </row>
    <row r="4" spans="1:13" ht="12.6" customHeight="1" x14ac:dyDescent="0.25">
      <c r="A4" s="34" t="s">
        <v>0</v>
      </c>
      <c r="B4" s="31">
        <v>9371</v>
      </c>
      <c r="C4" s="31">
        <v>9862</v>
      </c>
      <c r="D4" s="31">
        <v>252</v>
      </c>
      <c r="E4" s="31">
        <v>3622</v>
      </c>
      <c r="F4" s="31">
        <v>7059</v>
      </c>
      <c r="G4" s="31">
        <v>930</v>
      </c>
      <c r="H4" s="31">
        <v>348</v>
      </c>
      <c r="I4" s="31">
        <v>245</v>
      </c>
      <c r="J4" s="31">
        <v>41</v>
      </c>
      <c r="K4" s="36">
        <v>31730</v>
      </c>
    </row>
    <row r="5" spans="1:13" ht="12.6" customHeight="1" x14ac:dyDescent="0.25">
      <c r="A5" s="6" t="s">
        <v>1</v>
      </c>
      <c r="B5" s="7">
        <v>43</v>
      </c>
      <c r="C5" s="7">
        <v>137</v>
      </c>
      <c r="D5" s="7">
        <v>1</v>
      </c>
      <c r="E5" s="7">
        <v>586</v>
      </c>
      <c r="F5" s="7">
        <v>79</v>
      </c>
      <c r="G5" s="7">
        <v>11</v>
      </c>
      <c r="H5" s="7">
        <v>4</v>
      </c>
      <c r="I5" s="7">
        <v>10</v>
      </c>
      <c r="J5" s="7">
        <v>3</v>
      </c>
      <c r="K5" s="37">
        <v>874</v>
      </c>
    </row>
    <row r="6" spans="1:13" ht="12.6" customHeight="1" x14ac:dyDescent="0.25">
      <c r="A6" s="6" t="s">
        <v>2</v>
      </c>
      <c r="B6" s="7">
        <v>10465</v>
      </c>
      <c r="C6" s="7">
        <v>3111</v>
      </c>
      <c r="D6" s="7">
        <v>629</v>
      </c>
      <c r="E6" s="7">
        <v>5662</v>
      </c>
      <c r="F6" s="7">
        <v>6743</v>
      </c>
      <c r="G6" s="7">
        <v>1301</v>
      </c>
      <c r="H6" s="7">
        <v>361</v>
      </c>
      <c r="I6" s="7">
        <v>232</v>
      </c>
      <c r="J6" s="7">
        <v>127</v>
      </c>
      <c r="K6" s="37">
        <v>28631</v>
      </c>
    </row>
    <row r="7" spans="1:13" ht="12.6" customHeight="1" x14ac:dyDescent="0.25">
      <c r="A7" s="6" t="s">
        <v>3</v>
      </c>
      <c r="B7" s="7">
        <v>2903</v>
      </c>
      <c r="C7" s="7">
        <v>1059</v>
      </c>
      <c r="D7" s="7">
        <v>79</v>
      </c>
      <c r="E7" s="7">
        <v>301</v>
      </c>
      <c r="F7" s="7">
        <v>322</v>
      </c>
      <c r="G7" s="7">
        <v>108</v>
      </c>
      <c r="H7" s="7">
        <v>88</v>
      </c>
      <c r="I7" s="7">
        <v>112</v>
      </c>
      <c r="J7" s="7">
        <v>217</v>
      </c>
      <c r="K7" s="37">
        <v>5189</v>
      </c>
    </row>
    <row r="8" spans="1:13" ht="12.6" customHeight="1" x14ac:dyDescent="0.25">
      <c r="A8" s="65" t="s">
        <v>60</v>
      </c>
      <c r="B8" s="66">
        <v>179</v>
      </c>
      <c r="C8" s="66">
        <v>6665</v>
      </c>
      <c r="D8" s="66">
        <v>54</v>
      </c>
      <c r="E8" s="66">
        <v>5378</v>
      </c>
      <c r="F8" s="66">
        <v>28</v>
      </c>
      <c r="G8" s="66">
        <v>75</v>
      </c>
      <c r="H8" s="66">
        <v>92</v>
      </c>
      <c r="I8" s="66">
        <v>140</v>
      </c>
      <c r="J8" s="66">
        <v>3</v>
      </c>
      <c r="K8" s="60">
        <v>12614</v>
      </c>
    </row>
    <row r="9" spans="1:13" ht="12.6" customHeight="1" x14ac:dyDescent="0.25">
      <c r="A9" s="65" t="s">
        <v>61</v>
      </c>
      <c r="B9" s="66">
        <v>244</v>
      </c>
      <c r="C9" s="66">
        <v>6874</v>
      </c>
      <c r="D9" s="66">
        <v>52</v>
      </c>
      <c r="E9" s="66">
        <v>871</v>
      </c>
      <c r="F9" s="66">
        <v>205</v>
      </c>
      <c r="G9" s="66">
        <v>118</v>
      </c>
      <c r="H9" s="66">
        <v>67</v>
      </c>
      <c r="I9" s="66">
        <v>128</v>
      </c>
      <c r="J9" s="66">
        <v>24</v>
      </c>
      <c r="K9" s="60">
        <v>8583</v>
      </c>
    </row>
    <row r="10" spans="1:13" ht="12.6" customHeight="1" x14ac:dyDescent="0.25">
      <c r="A10" s="6" t="s">
        <v>4</v>
      </c>
      <c r="B10" s="7">
        <v>423</v>
      </c>
      <c r="C10" s="7">
        <v>13539</v>
      </c>
      <c r="D10" s="7">
        <v>106</v>
      </c>
      <c r="E10" s="7">
        <v>6249</v>
      </c>
      <c r="F10" s="7">
        <v>233</v>
      </c>
      <c r="G10" s="7">
        <v>193</v>
      </c>
      <c r="H10" s="7">
        <v>159</v>
      </c>
      <c r="I10" s="7">
        <v>268</v>
      </c>
      <c r="J10" s="7">
        <v>27</v>
      </c>
      <c r="K10" s="37">
        <v>21197</v>
      </c>
    </row>
    <row r="11" spans="1:13" ht="12.6" customHeight="1" x14ac:dyDescent="0.25">
      <c r="A11" s="6" t="s">
        <v>5</v>
      </c>
      <c r="B11" s="7">
        <v>16173</v>
      </c>
      <c r="C11" s="7">
        <v>14207</v>
      </c>
      <c r="D11" s="7">
        <v>420</v>
      </c>
      <c r="E11" s="7">
        <v>4106</v>
      </c>
      <c r="F11" s="7">
        <v>4636</v>
      </c>
      <c r="G11" s="7">
        <v>1747</v>
      </c>
      <c r="H11" s="7">
        <v>125</v>
      </c>
      <c r="I11" s="7">
        <v>168</v>
      </c>
      <c r="J11" s="7">
        <v>2638</v>
      </c>
      <c r="K11" s="37">
        <v>44220</v>
      </c>
      <c r="M11" s="79"/>
    </row>
    <row r="12" spans="1:13" ht="12.6" customHeight="1" x14ac:dyDescent="0.25">
      <c r="A12" s="6" t="s">
        <v>6</v>
      </c>
      <c r="B12" s="7">
        <v>3539</v>
      </c>
      <c r="C12" s="7">
        <v>1887</v>
      </c>
      <c r="D12" s="7">
        <v>58</v>
      </c>
      <c r="E12" s="7">
        <v>910</v>
      </c>
      <c r="F12" s="7">
        <v>768</v>
      </c>
      <c r="G12" s="7">
        <v>397</v>
      </c>
      <c r="H12" s="7">
        <v>88</v>
      </c>
      <c r="I12" s="7">
        <v>126</v>
      </c>
      <c r="J12" s="7">
        <v>293</v>
      </c>
      <c r="K12" s="37">
        <v>8066</v>
      </c>
    </row>
    <row r="13" spans="1:13" ht="12.6" customHeight="1" x14ac:dyDescent="0.25">
      <c r="A13" s="6" t="s">
        <v>7</v>
      </c>
      <c r="B13" s="7">
        <v>13843</v>
      </c>
      <c r="C13" s="7">
        <v>12248</v>
      </c>
      <c r="D13" s="7">
        <v>289</v>
      </c>
      <c r="E13" s="7">
        <v>3236</v>
      </c>
      <c r="F13" s="7">
        <v>2804</v>
      </c>
      <c r="G13" s="7">
        <v>1380</v>
      </c>
      <c r="H13" s="7">
        <v>186</v>
      </c>
      <c r="I13" s="7">
        <v>113</v>
      </c>
      <c r="J13" s="7">
        <v>2026</v>
      </c>
      <c r="K13" s="37">
        <v>36125</v>
      </c>
    </row>
    <row r="14" spans="1:13" ht="12.6" customHeight="1" x14ac:dyDescent="0.25">
      <c r="A14" s="6" t="s">
        <v>8</v>
      </c>
      <c r="B14" s="7">
        <v>6764</v>
      </c>
      <c r="C14" s="7">
        <v>5952</v>
      </c>
      <c r="D14" s="7">
        <v>1151</v>
      </c>
      <c r="E14" s="7">
        <v>1674</v>
      </c>
      <c r="F14" s="7">
        <v>1988</v>
      </c>
      <c r="G14" s="7">
        <v>1049</v>
      </c>
      <c r="H14" s="7">
        <v>402</v>
      </c>
      <c r="I14" s="7">
        <v>579</v>
      </c>
      <c r="J14" s="7">
        <v>225</v>
      </c>
      <c r="K14" s="37">
        <v>19784</v>
      </c>
    </row>
    <row r="15" spans="1:13" ht="12.6" customHeight="1" x14ac:dyDescent="0.25">
      <c r="A15" s="6" t="s">
        <v>9</v>
      </c>
      <c r="B15" s="7">
        <v>2919</v>
      </c>
      <c r="C15" s="7">
        <v>789</v>
      </c>
      <c r="D15" s="7">
        <v>54</v>
      </c>
      <c r="E15" s="7">
        <v>343</v>
      </c>
      <c r="F15" s="7">
        <v>1579</v>
      </c>
      <c r="G15" s="7">
        <v>342</v>
      </c>
      <c r="H15" s="7">
        <v>93</v>
      </c>
      <c r="I15" s="7">
        <v>195</v>
      </c>
      <c r="J15" s="7">
        <v>10</v>
      </c>
      <c r="K15" s="37">
        <v>6324</v>
      </c>
    </row>
    <row r="16" spans="1:13" ht="12.6" customHeight="1" x14ac:dyDescent="0.25">
      <c r="A16" s="6" t="s">
        <v>10</v>
      </c>
      <c r="B16" s="7">
        <v>7008</v>
      </c>
      <c r="C16" s="7">
        <v>912</v>
      </c>
      <c r="D16" s="7">
        <v>197</v>
      </c>
      <c r="E16" s="7">
        <v>392</v>
      </c>
      <c r="F16" s="7">
        <v>1933</v>
      </c>
      <c r="G16" s="7">
        <v>546</v>
      </c>
      <c r="H16" s="7">
        <v>71</v>
      </c>
      <c r="I16" s="7">
        <v>34</v>
      </c>
      <c r="J16" s="7">
        <v>520</v>
      </c>
      <c r="K16" s="37">
        <v>11613</v>
      </c>
    </row>
    <row r="17" spans="1:11" ht="12.6" customHeight="1" x14ac:dyDescent="0.25">
      <c r="A17" s="6" t="s">
        <v>11</v>
      </c>
      <c r="B17" s="7">
        <v>6770</v>
      </c>
      <c r="C17" s="7">
        <v>6155</v>
      </c>
      <c r="D17" s="7">
        <v>218</v>
      </c>
      <c r="E17" s="7">
        <v>2267</v>
      </c>
      <c r="F17" s="7">
        <v>3194</v>
      </c>
      <c r="G17" s="7">
        <v>648</v>
      </c>
      <c r="H17" s="7">
        <v>154</v>
      </c>
      <c r="I17" s="7">
        <v>241</v>
      </c>
      <c r="J17" s="7">
        <v>284</v>
      </c>
      <c r="K17" s="37">
        <v>19931</v>
      </c>
    </row>
    <row r="18" spans="1:11" ht="12.6" customHeight="1" x14ac:dyDescent="0.25">
      <c r="A18" s="6" t="s">
        <v>12</v>
      </c>
      <c r="B18" s="7">
        <v>2391</v>
      </c>
      <c r="C18" s="7">
        <v>5175</v>
      </c>
      <c r="D18" s="7">
        <v>66</v>
      </c>
      <c r="E18" s="7">
        <v>1054</v>
      </c>
      <c r="F18" s="7">
        <v>1557</v>
      </c>
      <c r="G18" s="7">
        <v>318</v>
      </c>
      <c r="H18" s="7">
        <v>94</v>
      </c>
      <c r="I18" s="7">
        <v>73</v>
      </c>
      <c r="J18" s="7">
        <v>250</v>
      </c>
      <c r="K18" s="37">
        <v>10978</v>
      </c>
    </row>
    <row r="19" spans="1:11" ht="12.6" customHeight="1" x14ac:dyDescent="0.25">
      <c r="A19" s="6" t="s">
        <v>13</v>
      </c>
      <c r="B19" s="7">
        <v>2243</v>
      </c>
      <c r="C19" s="7">
        <v>390</v>
      </c>
      <c r="D19" s="7">
        <v>6</v>
      </c>
      <c r="E19" s="7">
        <v>889</v>
      </c>
      <c r="F19" s="7">
        <v>746</v>
      </c>
      <c r="G19" s="7">
        <v>144</v>
      </c>
      <c r="H19" s="7">
        <v>18</v>
      </c>
      <c r="I19" s="7">
        <v>42</v>
      </c>
      <c r="J19" s="7">
        <v>49</v>
      </c>
      <c r="K19" s="37">
        <v>4527</v>
      </c>
    </row>
    <row r="20" spans="1:11" ht="12.6" customHeight="1" x14ac:dyDescent="0.25">
      <c r="A20" s="6" t="s">
        <v>14</v>
      </c>
      <c r="B20" s="7">
        <v>9179</v>
      </c>
      <c r="C20" s="7">
        <v>7905</v>
      </c>
      <c r="D20" s="7">
        <v>253</v>
      </c>
      <c r="E20" s="7">
        <v>3580</v>
      </c>
      <c r="F20" s="7">
        <v>2595</v>
      </c>
      <c r="G20" s="7">
        <v>721</v>
      </c>
      <c r="H20" s="7">
        <v>146</v>
      </c>
      <c r="I20" s="7">
        <v>233</v>
      </c>
      <c r="J20" s="7">
        <v>194</v>
      </c>
      <c r="K20" s="37">
        <v>24806</v>
      </c>
    </row>
    <row r="21" spans="1:11" ht="12.6" customHeight="1" x14ac:dyDescent="0.25">
      <c r="A21" s="6" t="s">
        <v>15</v>
      </c>
      <c r="B21" s="7">
        <v>14435</v>
      </c>
      <c r="C21" s="7">
        <v>30391</v>
      </c>
      <c r="D21" s="7">
        <v>242</v>
      </c>
      <c r="E21" s="7">
        <v>1318</v>
      </c>
      <c r="F21" s="7">
        <v>1882</v>
      </c>
      <c r="G21" s="7">
        <v>1082</v>
      </c>
      <c r="H21" s="7">
        <v>63</v>
      </c>
      <c r="I21" s="7">
        <v>39</v>
      </c>
      <c r="J21" s="7">
        <v>442</v>
      </c>
      <c r="K21" s="37">
        <v>49894</v>
      </c>
    </row>
    <row r="22" spans="1:11" ht="12.6" customHeight="1" x14ac:dyDescent="0.25">
      <c r="A22" s="6" t="s">
        <v>16</v>
      </c>
      <c r="B22" s="7">
        <v>3230</v>
      </c>
      <c r="C22" s="7">
        <v>1698</v>
      </c>
      <c r="D22" s="7">
        <v>43</v>
      </c>
      <c r="E22" s="7">
        <v>295</v>
      </c>
      <c r="F22" s="7">
        <v>1884</v>
      </c>
      <c r="G22" s="7">
        <v>234</v>
      </c>
      <c r="H22" s="7">
        <v>38</v>
      </c>
      <c r="I22" s="7">
        <v>87</v>
      </c>
      <c r="J22" s="7">
        <v>3</v>
      </c>
      <c r="K22" s="37">
        <v>7512</v>
      </c>
    </row>
    <row r="23" spans="1:11" ht="12.6" customHeight="1" x14ac:dyDescent="0.25">
      <c r="A23" s="6" t="s">
        <v>17</v>
      </c>
      <c r="B23" s="7">
        <v>4742</v>
      </c>
      <c r="C23" s="7">
        <v>15137</v>
      </c>
      <c r="D23" s="7">
        <v>81</v>
      </c>
      <c r="E23" s="7">
        <v>1649</v>
      </c>
      <c r="F23" s="7">
        <v>2287</v>
      </c>
      <c r="G23" s="7">
        <v>363</v>
      </c>
      <c r="H23" s="7">
        <v>220</v>
      </c>
      <c r="I23" s="7">
        <v>325</v>
      </c>
      <c r="J23" s="7">
        <v>123</v>
      </c>
      <c r="K23" s="37">
        <v>24927</v>
      </c>
    </row>
    <row r="24" spans="1:11" ht="12.6" customHeight="1" x14ac:dyDescent="0.25">
      <c r="A24" s="6" t="s">
        <v>18</v>
      </c>
      <c r="B24" s="7">
        <v>11636</v>
      </c>
      <c r="C24" s="7">
        <v>20935</v>
      </c>
      <c r="D24" s="7">
        <v>496</v>
      </c>
      <c r="E24" s="7">
        <v>2949</v>
      </c>
      <c r="F24" s="7">
        <v>4439</v>
      </c>
      <c r="G24" s="7">
        <v>933</v>
      </c>
      <c r="H24" s="7">
        <v>59</v>
      </c>
      <c r="I24" s="7">
        <v>37</v>
      </c>
      <c r="J24" s="7">
        <v>963</v>
      </c>
      <c r="K24" s="37">
        <v>42447</v>
      </c>
    </row>
    <row r="25" spans="1:11" ht="12.6" customHeight="1" x14ac:dyDescent="0.25">
      <c r="A25" s="35" t="s">
        <v>19</v>
      </c>
      <c r="B25" s="9">
        <v>3170</v>
      </c>
      <c r="C25" s="9">
        <v>1700</v>
      </c>
      <c r="D25" s="9">
        <v>79</v>
      </c>
      <c r="E25" s="9">
        <v>8093</v>
      </c>
      <c r="F25" s="9">
        <v>3250</v>
      </c>
      <c r="G25" s="9">
        <v>230</v>
      </c>
      <c r="H25" s="9">
        <v>102</v>
      </c>
      <c r="I25" s="9">
        <v>22</v>
      </c>
      <c r="J25" s="9">
        <v>324</v>
      </c>
      <c r="K25" s="13">
        <v>16970</v>
      </c>
    </row>
    <row r="26" spans="1:11" x14ac:dyDescent="0.25">
      <c r="A26" s="57" t="s">
        <v>32</v>
      </c>
      <c r="B26" s="40">
        <f>SUM(B4:B25)-SUM(B8:B9)</f>
        <v>131247</v>
      </c>
      <c r="C26" s="40">
        <f t="shared" ref="C26:K26" si="0">SUM(C4:C25)-SUM(C8:C9)</f>
        <v>153189</v>
      </c>
      <c r="D26" s="40">
        <f t="shared" si="0"/>
        <v>4720</v>
      </c>
      <c r="E26" s="40">
        <f t="shared" si="0"/>
        <v>49175</v>
      </c>
      <c r="F26" s="40">
        <f t="shared" si="0"/>
        <v>49978</v>
      </c>
      <c r="G26" s="40">
        <f t="shared" si="0"/>
        <v>12677</v>
      </c>
      <c r="H26" s="40">
        <f t="shared" si="0"/>
        <v>2819</v>
      </c>
      <c r="I26" s="40">
        <f t="shared" si="0"/>
        <v>3181</v>
      </c>
      <c r="J26" s="40">
        <f t="shared" si="0"/>
        <v>8759</v>
      </c>
      <c r="K26" s="40">
        <f t="shared" si="0"/>
        <v>415745</v>
      </c>
    </row>
    <row r="27" spans="1:11" x14ac:dyDescent="0.25">
      <c r="A27" s="6" t="s">
        <v>24</v>
      </c>
      <c r="B27" s="7">
        <f>SUM(B4:B7)</f>
        <v>22782</v>
      </c>
      <c r="C27" s="7">
        <f t="shared" ref="C27:K27" si="1">SUM(C4:C7)</f>
        <v>14169</v>
      </c>
      <c r="D27" s="7">
        <f t="shared" si="1"/>
        <v>961</v>
      </c>
      <c r="E27" s="7">
        <f t="shared" si="1"/>
        <v>10171</v>
      </c>
      <c r="F27" s="7">
        <f t="shared" si="1"/>
        <v>14203</v>
      </c>
      <c r="G27" s="7">
        <f t="shared" si="1"/>
        <v>2350</v>
      </c>
      <c r="H27" s="7">
        <f t="shared" si="1"/>
        <v>801</v>
      </c>
      <c r="I27" s="7">
        <f t="shared" si="1"/>
        <v>599</v>
      </c>
      <c r="J27" s="7">
        <f t="shared" si="1"/>
        <v>388</v>
      </c>
      <c r="K27" s="37">
        <f t="shared" si="1"/>
        <v>66424</v>
      </c>
    </row>
    <row r="28" spans="1:11" x14ac:dyDescent="0.25">
      <c r="A28" s="6" t="s">
        <v>25</v>
      </c>
      <c r="B28" s="7">
        <f>SUM(B10:B13)</f>
        <v>33978</v>
      </c>
      <c r="C28" s="7">
        <f t="shared" ref="C28:K28" si="2">SUM(C10:C13)</f>
        <v>41881</v>
      </c>
      <c r="D28" s="7">
        <f t="shared" si="2"/>
        <v>873</v>
      </c>
      <c r="E28" s="7">
        <f t="shared" si="2"/>
        <v>14501</v>
      </c>
      <c r="F28" s="7">
        <f t="shared" si="2"/>
        <v>8441</v>
      </c>
      <c r="G28" s="7">
        <f t="shared" si="2"/>
        <v>3717</v>
      </c>
      <c r="H28" s="7">
        <f t="shared" si="2"/>
        <v>558</v>
      </c>
      <c r="I28" s="7">
        <f t="shared" si="2"/>
        <v>675</v>
      </c>
      <c r="J28" s="7">
        <f t="shared" si="2"/>
        <v>4984</v>
      </c>
      <c r="K28" s="37">
        <f t="shared" si="2"/>
        <v>109608</v>
      </c>
    </row>
    <row r="29" spans="1:11" x14ac:dyDescent="0.25">
      <c r="A29" s="6" t="s">
        <v>21</v>
      </c>
      <c r="B29" s="7">
        <f>SUM(B14:B17)</f>
        <v>23461</v>
      </c>
      <c r="C29" s="7">
        <f t="shared" ref="C29:K29" si="3">SUM(C14:C17)</f>
        <v>13808</v>
      </c>
      <c r="D29" s="7">
        <f t="shared" si="3"/>
        <v>1620</v>
      </c>
      <c r="E29" s="7">
        <f t="shared" si="3"/>
        <v>4676</v>
      </c>
      <c r="F29" s="7">
        <f t="shared" si="3"/>
        <v>8694</v>
      </c>
      <c r="G29" s="7">
        <f t="shared" si="3"/>
        <v>2585</v>
      </c>
      <c r="H29" s="7">
        <f t="shared" si="3"/>
        <v>720</v>
      </c>
      <c r="I29" s="7">
        <f t="shared" si="3"/>
        <v>1049</v>
      </c>
      <c r="J29" s="7">
        <f t="shared" si="3"/>
        <v>1039</v>
      </c>
      <c r="K29" s="37">
        <f t="shared" si="3"/>
        <v>57652</v>
      </c>
    </row>
    <row r="30" spans="1:11" x14ac:dyDescent="0.25">
      <c r="A30" s="6" t="s">
        <v>23</v>
      </c>
      <c r="B30" s="7">
        <f>SUM(B18:B23)</f>
        <v>36220</v>
      </c>
      <c r="C30" s="7">
        <f t="shared" ref="C30:K30" si="4">SUM(C18:C23)</f>
        <v>60696</v>
      </c>
      <c r="D30" s="7">
        <f t="shared" si="4"/>
        <v>691</v>
      </c>
      <c r="E30" s="7">
        <f t="shared" si="4"/>
        <v>8785</v>
      </c>
      <c r="F30" s="7">
        <f t="shared" si="4"/>
        <v>10951</v>
      </c>
      <c r="G30" s="7">
        <f t="shared" si="4"/>
        <v>2862</v>
      </c>
      <c r="H30" s="7">
        <f t="shared" si="4"/>
        <v>579</v>
      </c>
      <c r="I30" s="7">
        <f t="shared" si="4"/>
        <v>799</v>
      </c>
      <c r="J30" s="7">
        <f t="shared" si="4"/>
        <v>1061</v>
      </c>
      <c r="K30" s="37">
        <f t="shared" si="4"/>
        <v>122644</v>
      </c>
    </row>
    <row r="31" spans="1:11" x14ac:dyDescent="0.25">
      <c r="A31" s="6" t="s">
        <v>22</v>
      </c>
      <c r="B31" s="9">
        <f>SUM(B24:B25)</f>
        <v>14806</v>
      </c>
      <c r="C31" s="9">
        <f t="shared" ref="C31:K31" si="5">SUM(C24:C25)</f>
        <v>22635</v>
      </c>
      <c r="D31" s="9">
        <f t="shared" si="5"/>
        <v>575</v>
      </c>
      <c r="E31" s="9">
        <f t="shared" si="5"/>
        <v>11042</v>
      </c>
      <c r="F31" s="9">
        <f t="shared" si="5"/>
        <v>7689</v>
      </c>
      <c r="G31" s="9">
        <f t="shared" si="5"/>
        <v>1163</v>
      </c>
      <c r="H31" s="9">
        <f t="shared" si="5"/>
        <v>161</v>
      </c>
      <c r="I31" s="9">
        <f t="shared" si="5"/>
        <v>59</v>
      </c>
      <c r="J31" s="9">
        <f t="shared" si="5"/>
        <v>1287</v>
      </c>
      <c r="K31" s="13">
        <f t="shared" si="5"/>
        <v>59417</v>
      </c>
    </row>
    <row r="32" spans="1:11" x14ac:dyDescent="0.25">
      <c r="A32" s="54" t="s">
        <v>32</v>
      </c>
      <c r="B32" s="40">
        <f>SUM(B27:B31)</f>
        <v>131247</v>
      </c>
      <c r="C32" s="40">
        <f t="shared" ref="C32:K32" si="6">SUM(C27:C31)</f>
        <v>153189</v>
      </c>
      <c r="D32" s="40">
        <f t="shared" si="6"/>
        <v>4720</v>
      </c>
      <c r="E32" s="40">
        <f t="shared" si="6"/>
        <v>49175</v>
      </c>
      <c r="F32" s="40">
        <f t="shared" si="6"/>
        <v>49978</v>
      </c>
      <c r="G32" s="40">
        <f t="shared" si="6"/>
        <v>12677</v>
      </c>
      <c r="H32" s="40">
        <f t="shared" si="6"/>
        <v>2819</v>
      </c>
      <c r="I32" s="40">
        <f t="shared" si="6"/>
        <v>3181</v>
      </c>
      <c r="J32" s="40">
        <f t="shared" si="6"/>
        <v>8759</v>
      </c>
      <c r="K32" s="40">
        <f t="shared" si="6"/>
        <v>415745</v>
      </c>
    </row>
    <row r="34" spans="2:11" x14ac:dyDescent="0.25">
      <c r="B34" s="70"/>
      <c r="C34" s="70"/>
      <c r="D34" s="70"/>
      <c r="E34" s="70"/>
      <c r="F34" s="70"/>
      <c r="G34" s="70"/>
      <c r="H34" s="70"/>
      <c r="I34" s="70"/>
      <c r="J34" s="70"/>
      <c r="K34" s="70"/>
    </row>
  </sheetData>
  <pageMargins left="0.66929133858267698" right="0.70866141732283505" top="0.78740157480314998" bottom="0.78740157480314998" header="0.511811023622047" footer="0.511811023622047"/>
  <pageSetup paperSize="9" orientation="portrait" horizontalDpi="300" verticalDpi="300" r:id="rId1"/>
  <headerFooter>
    <oddFooter>&amp;L&amp;8ISTITUTO NAZIONALE DI STATISTICA</oddFooter>
  </headerFooter>
  <ignoredErrors>
    <ignoredError sqref="B27:B31 C27:C31 D27:D31 E27:E31 F27:F31 G27:G31 H27:H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5" x14ac:dyDescent="0.25"/>
  <cols>
    <col min="1" max="1" width="21.5703125" bestFit="1" customWidth="1"/>
    <col min="2" max="2" width="21" bestFit="1" customWidth="1"/>
    <col min="3" max="3" width="17.140625" bestFit="1" customWidth="1"/>
    <col min="4" max="4" width="20.28515625" bestFit="1" customWidth="1"/>
    <col min="5" max="5" width="9.85546875" customWidth="1"/>
    <col min="6" max="6" width="11.5703125" bestFit="1" customWidth="1"/>
  </cols>
  <sheetData>
    <row r="1" spans="1:5" x14ac:dyDescent="0.25">
      <c r="A1" s="68" t="s">
        <v>77</v>
      </c>
    </row>
    <row r="2" spans="1:5" x14ac:dyDescent="0.25">
      <c r="A2" s="1"/>
    </row>
    <row r="3" spans="1:5" ht="31.5" customHeight="1" x14ac:dyDescent="0.25">
      <c r="A3" s="38" t="s">
        <v>66</v>
      </c>
      <c r="B3" s="72" t="s">
        <v>68</v>
      </c>
      <c r="C3" s="72" t="s">
        <v>85</v>
      </c>
      <c r="D3" s="72" t="s">
        <v>62</v>
      </c>
      <c r="E3" s="72" t="s">
        <v>32</v>
      </c>
    </row>
    <row r="4" spans="1:5" ht="13.15" customHeight="1" x14ac:dyDescent="0.25">
      <c r="A4" s="34" t="s">
        <v>0</v>
      </c>
      <c r="B4" s="31">
        <v>26898</v>
      </c>
      <c r="C4" s="31">
        <v>4089</v>
      </c>
      <c r="D4" s="31">
        <v>743</v>
      </c>
      <c r="E4" s="36">
        <v>31730</v>
      </c>
    </row>
    <row r="5" spans="1:5" ht="13.15" customHeight="1" x14ac:dyDescent="0.25">
      <c r="A5" s="6" t="s">
        <v>1</v>
      </c>
      <c r="B5" s="7">
        <v>702</v>
      </c>
      <c r="C5" s="7">
        <v>158</v>
      </c>
      <c r="D5" s="7">
        <v>14</v>
      </c>
      <c r="E5" s="37">
        <v>874</v>
      </c>
    </row>
    <row r="6" spans="1:5" ht="13.15" customHeight="1" x14ac:dyDescent="0.25">
      <c r="A6" s="6" t="s">
        <v>2</v>
      </c>
      <c r="B6" s="7">
        <v>19289</v>
      </c>
      <c r="C6" s="7">
        <v>7971</v>
      </c>
      <c r="D6" s="7">
        <v>1371</v>
      </c>
      <c r="E6" s="37">
        <v>28631</v>
      </c>
    </row>
    <row r="7" spans="1:5" ht="13.15" customHeight="1" x14ac:dyDescent="0.25">
      <c r="A7" s="6" t="s">
        <v>3</v>
      </c>
      <c r="B7" s="7">
        <v>4582</v>
      </c>
      <c r="C7" s="7">
        <v>444</v>
      </c>
      <c r="D7" s="7">
        <v>163</v>
      </c>
      <c r="E7" s="37">
        <v>5189</v>
      </c>
    </row>
    <row r="8" spans="1:5" ht="13.15" customHeight="1" x14ac:dyDescent="0.25">
      <c r="A8" s="65" t="s">
        <v>60</v>
      </c>
      <c r="B8" s="66">
        <v>12232</v>
      </c>
      <c r="C8" s="66">
        <v>248</v>
      </c>
      <c r="D8" s="66">
        <v>134</v>
      </c>
      <c r="E8" s="60">
        <v>12614</v>
      </c>
    </row>
    <row r="9" spans="1:5" ht="13.15" customHeight="1" x14ac:dyDescent="0.25">
      <c r="A9" s="65" t="s">
        <v>61</v>
      </c>
      <c r="B9" s="66">
        <v>7836</v>
      </c>
      <c r="C9" s="66">
        <v>598</v>
      </c>
      <c r="D9" s="66">
        <v>149</v>
      </c>
      <c r="E9" s="60">
        <v>8583</v>
      </c>
    </row>
    <row r="10" spans="1:5" ht="13.15" customHeight="1" x14ac:dyDescent="0.25">
      <c r="A10" s="6" t="s">
        <v>4</v>
      </c>
      <c r="B10" s="7">
        <v>20068</v>
      </c>
      <c r="C10" s="7">
        <v>846</v>
      </c>
      <c r="D10" s="7">
        <v>283</v>
      </c>
      <c r="E10" s="37">
        <v>21197</v>
      </c>
    </row>
    <row r="11" spans="1:5" ht="13.15" customHeight="1" x14ac:dyDescent="0.25">
      <c r="A11" s="6" t="s">
        <v>5</v>
      </c>
      <c r="B11" s="7">
        <v>34981</v>
      </c>
      <c r="C11" s="7">
        <v>8046</v>
      </c>
      <c r="D11" s="7">
        <v>1193</v>
      </c>
      <c r="E11" s="37">
        <v>44220</v>
      </c>
    </row>
    <row r="12" spans="1:5" ht="13.15" customHeight="1" x14ac:dyDescent="0.25">
      <c r="A12" s="6" t="s">
        <v>6</v>
      </c>
      <c r="B12" s="7">
        <v>6177</v>
      </c>
      <c r="C12" s="7">
        <v>1585</v>
      </c>
      <c r="D12" s="7">
        <v>304</v>
      </c>
      <c r="E12" s="37">
        <v>8066</v>
      </c>
    </row>
    <row r="13" spans="1:5" ht="13.15" customHeight="1" x14ac:dyDescent="0.25">
      <c r="A13" s="6" t="s">
        <v>7</v>
      </c>
      <c r="B13" s="7">
        <v>27180</v>
      </c>
      <c r="C13" s="7">
        <v>7700</v>
      </c>
      <c r="D13" s="7">
        <v>1245</v>
      </c>
      <c r="E13" s="37">
        <v>36125</v>
      </c>
    </row>
    <row r="14" spans="1:5" ht="13.15" customHeight="1" x14ac:dyDescent="0.25">
      <c r="A14" s="6" t="s">
        <v>8</v>
      </c>
      <c r="B14" s="7">
        <v>15066</v>
      </c>
      <c r="C14" s="7">
        <v>3298</v>
      </c>
      <c r="D14" s="7">
        <v>1420</v>
      </c>
      <c r="E14" s="37">
        <v>19784</v>
      </c>
    </row>
    <row r="15" spans="1:5" ht="13.15" customHeight="1" x14ac:dyDescent="0.25">
      <c r="A15" s="6" t="s">
        <v>9</v>
      </c>
      <c r="B15" s="7">
        <v>4392</v>
      </c>
      <c r="C15" s="7">
        <v>1520</v>
      </c>
      <c r="D15" s="7">
        <v>412</v>
      </c>
      <c r="E15" s="37">
        <v>6324</v>
      </c>
    </row>
    <row r="16" spans="1:5" ht="13.15" customHeight="1" x14ac:dyDescent="0.25">
      <c r="A16" s="6" t="s">
        <v>10</v>
      </c>
      <c r="B16" s="7">
        <v>9023</v>
      </c>
      <c r="C16" s="7">
        <v>2161</v>
      </c>
      <c r="D16" s="7">
        <v>429</v>
      </c>
      <c r="E16" s="37">
        <v>11613</v>
      </c>
    </row>
    <row r="17" spans="1:9" ht="13.15" customHeight="1" x14ac:dyDescent="0.25">
      <c r="A17" s="6" t="s">
        <v>11</v>
      </c>
      <c r="B17" s="7">
        <v>16283</v>
      </c>
      <c r="C17" s="7">
        <v>2106</v>
      </c>
      <c r="D17" s="7">
        <v>1542</v>
      </c>
      <c r="E17" s="37">
        <v>19931</v>
      </c>
    </row>
    <row r="18" spans="1:9" ht="13.15" customHeight="1" x14ac:dyDescent="0.25">
      <c r="A18" s="6" t="s">
        <v>12</v>
      </c>
      <c r="B18" s="7">
        <v>9947</v>
      </c>
      <c r="C18" s="7">
        <v>662</v>
      </c>
      <c r="D18" s="7">
        <v>369</v>
      </c>
      <c r="E18" s="37">
        <v>10978</v>
      </c>
    </row>
    <row r="19" spans="1:9" ht="13.15" customHeight="1" x14ac:dyDescent="0.25">
      <c r="A19" s="6" t="s">
        <v>13</v>
      </c>
      <c r="B19" s="7">
        <v>4252</v>
      </c>
      <c r="C19" s="7">
        <v>144</v>
      </c>
      <c r="D19" s="7">
        <v>131</v>
      </c>
      <c r="E19" s="37">
        <v>4527</v>
      </c>
    </row>
    <row r="20" spans="1:9" ht="13.15" customHeight="1" x14ac:dyDescent="0.25">
      <c r="A20" s="6" t="s">
        <v>14</v>
      </c>
      <c r="B20" s="7">
        <v>22555</v>
      </c>
      <c r="C20" s="7">
        <v>715</v>
      </c>
      <c r="D20" s="7">
        <v>1536</v>
      </c>
      <c r="E20" s="37">
        <v>24806</v>
      </c>
    </row>
    <row r="21" spans="1:9" ht="13.15" customHeight="1" x14ac:dyDescent="0.25">
      <c r="A21" s="6" t="s">
        <v>15</v>
      </c>
      <c r="B21" s="7">
        <v>45581</v>
      </c>
      <c r="C21" s="7">
        <v>2183</v>
      </c>
      <c r="D21" s="7">
        <v>2130</v>
      </c>
      <c r="E21" s="37">
        <v>49894</v>
      </c>
    </row>
    <row r="22" spans="1:9" ht="13.15" customHeight="1" x14ac:dyDescent="0.25">
      <c r="A22" s="6" t="s">
        <v>16</v>
      </c>
      <c r="B22" s="7">
        <v>6766</v>
      </c>
      <c r="C22" s="7">
        <v>377</v>
      </c>
      <c r="D22" s="7">
        <v>369</v>
      </c>
      <c r="E22" s="37">
        <v>7512</v>
      </c>
    </row>
    <row r="23" spans="1:9" ht="13.15" customHeight="1" x14ac:dyDescent="0.25">
      <c r="A23" s="6" t="s">
        <v>17</v>
      </c>
      <c r="B23" s="7">
        <v>23452</v>
      </c>
      <c r="C23" s="7">
        <v>668</v>
      </c>
      <c r="D23" s="7">
        <v>807</v>
      </c>
      <c r="E23" s="37">
        <v>24927</v>
      </c>
    </row>
    <row r="24" spans="1:9" ht="13.15" customHeight="1" x14ac:dyDescent="0.25">
      <c r="A24" s="6" t="s">
        <v>18</v>
      </c>
      <c r="B24" s="7">
        <v>37488</v>
      </c>
      <c r="C24" s="7">
        <v>2525</v>
      </c>
      <c r="D24" s="7">
        <v>2434</v>
      </c>
      <c r="E24" s="37">
        <v>42447</v>
      </c>
    </row>
    <row r="25" spans="1:9" ht="13.15" customHeight="1" x14ac:dyDescent="0.25">
      <c r="A25" s="35" t="s">
        <v>19</v>
      </c>
      <c r="B25" s="9">
        <v>14390</v>
      </c>
      <c r="C25" s="9">
        <v>2005</v>
      </c>
      <c r="D25" s="9">
        <v>575</v>
      </c>
      <c r="E25" s="13">
        <v>16970</v>
      </c>
    </row>
    <row r="26" spans="1:9" ht="12" customHeight="1" x14ac:dyDescent="0.25">
      <c r="A26" s="58" t="s">
        <v>32</v>
      </c>
      <c r="B26" s="33">
        <f>SUM(B4:B25) - SUM(B8:B9)</f>
        <v>349072</v>
      </c>
      <c r="C26" s="33">
        <f t="shared" ref="C26:E26" si="0">SUM(C4:C25) - SUM(C8:C9)</f>
        <v>49203</v>
      </c>
      <c r="D26" s="33">
        <f t="shared" si="0"/>
        <v>17470</v>
      </c>
      <c r="E26" s="33">
        <f t="shared" si="0"/>
        <v>415745</v>
      </c>
      <c r="G26" s="69"/>
      <c r="H26" s="69"/>
      <c r="I26" s="69"/>
    </row>
    <row r="27" spans="1:9" x14ac:dyDescent="0.25">
      <c r="A27" s="6" t="s">
        <v>24</v>
      </c>
      <c r="B27" s="7">
        <f>SUM(B4:B7)</f>
        <v>51471</v>
      </c>
      <c r="C27" s="7">
        <f t="shared" ref="C27:E27" si="1">SUM(C4:C7)</f>
        <v>12662</v>
      </c>
      <c r="D27" s="7">
        <f t="shared" si="1"/>
        <v>2291</v>
      </c>
      <c r="E27" s="37">
        <f t="shared" si="1"/>
        <v>66424</v>
      </c>
    </row>
    <row r="28" spans="1:9" x14ac:dyDescent="0.25">
      <c r="A28" s="6" t="s">
        <v>25</v>
      </c>
      <c r="B28" s="7">
        <f>SUM(B10:B13)</f>
        <v>88406</v>
      </c>
      <c r="C28" s="7">
        <f t="shared" ref="C28:E28" si="2">SUM(C10:C13)</f>
        <v>18177</v>
      </c>
      <c r="D28" s="7">
        <f t="shared" si="2"/>
        <v>3025</v>
      </c>
      <c r="E28" s="37">
        <f t="shared" si="2"/>
        <v>109608</v>
      </c>
    </row>
    <row r="29" spans="1:9" x14ac:dyDescent="0.25">
      <c r="A29" s="6" t="s">
        <v>21</v>
      </c>
      <c r="B29" s="7">
        <f>SUM(B14:B17)</f>
        <v>44764</v>
      </c>
      <c r="C29" s="7">
        <f t="shared" ref="C29:E29" si="3">SUM(C14:C17)</f>
        <v>9085</v>
      </c>
      <c r="D29" s="7">
        <f t="shared" si="3"/>
        <v>3803</v>
      </c>
      <c r="E29" s="37">
        <f t="shared" si="3"/>
        <v>57652</v>
      </c>
    </row>
    <row r="30" spans="1:9" x14ac:dyDescent="0.25">
      <c r="A30" s="6" t="s">
        <v>23</v>
      </c>
      <c r="B30" s="7">
        <f>SUM(B18:B23)</f>
        <v>112553</v>
      </c>
      <c r="C30" s="7">
        <f t="shared" ref="C30:E30" si="4">SUM(C18:C23)</f>
        <v>4749</v>
      </c>
      <c r="D30" s="7">
        <f t="shared" si="4"/>
        <v>5342</v>
      </c>
      <c r="E30" s="37">
        <f t="shared" si="4"/>
        <v>122644</v>
      </c>
    </row>
    <row r="31" spans="1:9" x14ac:dyDescent="0.25">
      <c r="A31" s="6" t="s">
        <v>22</v>
      </c>
      <c r="B31" s="9">
        <f>SUM(B24:B25)</f>
        <v>51878</v>
      </c>
      <c r="C31" s="9">
        <f t="shared" ref="C31:E31" si="5">SUM(C24:C25)</f>
        <v>4530</v>
      </c>
      <c r="D31" s="9">
        <f t="shared" si="5"/>
        <v>3009</v>
      </c>
      <c r="E31" s="13">
        <f t="shared" si="5"/>
        <v>59417</v>
      </c>
    </row>
    <row r="32" spans="1:9" x14ac:dyDescent="0.25">
      <c r="A32" s="54" t="s">
        <v>32</v>
      </c>
      <c r="B32" s="33">
        <f>SUM(B27:B31)</f>
        <v>349072</v>
      </c>
      <c r="C32" s="33">
        <f t="shared" ref="C32:E32" si="6">SUM(C27:C31)</f>
        <v>49203</v>
      </c>
      <c r="D32" s="33">
        <f t="shared" si="6"/>
        <v>17470</v>
      </c>
      <c r="E32" s="33">
        <f t="shared" si="6"/>
        <v>415745</v>
      </c>
    </row>
  </sheetData>
  <pageMargins left="0.7" right="0.7" top="0.75" bottom="0.75" header="0.3" footer="0.3"/>
  <pageSetup paperSize="9" orientation="portrait" horizontalDpi="300" verticalDpi="300" r:id="rId1"/>
  <ignoredErrors>
    <ignoredError sqref="B27:B31 C27:C31 D27:D31 E27:E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5" x14ac:dyDescent="0.25"/>
  <cols>
    <col min="1" max="1" width="46.140625" customWidth="1"/>
    <col min="2" max="3" width="10.7109375" bestFit="1" customWidth="1"/>
    <col min="4" max="4" width="11.7109375" bestFit="1" customWidth="1"/>
    <col min="5" max="5" width="10.7109375" bestFit="1" customWidth="1"/>
    <col min="6" max="6" width="10.5703125" bestFit="1" customWidth="1"/>
    <col min="7" max="7" width="9.85546875" bestFit="1" customWidth="1"/>
  </cols>
  <sheetData>
    <row r="1" spans="1:7" x14ac:dyDescent="0.25">
      <c r="A1" s="68" t="s">
        <v>81</v>
      </c>
    </row>
    <row r="2" spans="1:7" x14ac:dyDescent="0.25">
      <c r="A2" s="68"/>
    </row>
    <row r="3" spans="1:7" x14ac:dyDescent="0.25">
      <c r="A3" s="85" t="s">
        <v>63</v>
      </c>
      <c r="B3" s="84" t="s">
        <v>84</v>
      </c>
      <c r="C3" s="84"/>
      <c r="D3" s="84"/>
      <c r="E3" s="84"/>
      <c r="F3" s="84"/>
      <c r="G3" s="84"/>
    </row>
    <row r="4" spans="1:7" ht="12" customHeight="1" x14ac:dyDescent="0.25">
      <c r="A4" s="86"/>
      <c r="B4" s="41" t="s">
        <v>27</v>
      </c>
      <c r="C4" s="41" t="s">
        <v>28</v>
      </c>
      <c r="D4" s="41" t="s">
        <v>33</v>
      </c>
      <c r="E4" s="41" t="s">
        <v>30</v>
      </c>
      <c r="F4" s="41" t="s">
        <v>31</v>
      </c>
      <c r="G4" s="41" t="s">
        <v>32</v>
      </c>
    </row>
    <row r="5" spans="1:7" ht="18" customHeight="1" x14ac:dyDescent="0.25">
      <c r="A5" s="4" t="s">
        <v>68</v>
      </c>
      <c r="B5" s="31">
        <v>50064</v>
      </c>
      <c r="C5" s="31">
        <v>95813</v>
      </c>
      <c r="D5" s="31">
        <v>126656</v>
      </c>
      <c r="E5" s="31">
        <v>68360</v>
      </c>
      <c r="F5" s="31">
        <v>8179</v>
      </c>
      <c r="G5" s="32">
        <f>SUM(B5:F5)</f>
        <v>349072</v>
      </c>
    </row>
    <row r="6" spans="1:7" ht="18" customHeight="1" x14ac:dyDescent="0.25">
      <c r="A6" s="5" t="s">
        <v>85</v>
      </c>
      <c r="B6" s="7">
        <v>7280</v>
      </c>
      <c r="C6" s="7">
        <v>5747</v>
      </c>
      <c r="D6" s="7">
        <v>14464</v>
      </c>
      <c r="E6" s="7">
        <v>17333</v>
      </c>
      <c r="F6" s="7">
        <v>4379</v>
      </c>
      <c r="G6" s="8">
        <f t="shared" ref="G6:G8" si="0">SUM(B6:F6)</f>
        <v>49203</v>
      </c>
    </row>
    <row r="7" spans="1:7" ht="18" customHeight="1" x14ac:dyDescent="0.25">
      <c r="A7" s="11" t="s">
        <v>62</v>
      </c>
      <c r="B7" s="9">
        <v>6862</v>
      </c>
      <c r="C7" s="9">
        <v>2250</v>
      </c>
      <c r="D7" s="9">
        <v>3646</v>
      </c>
      <c r="E7" s="9">
        <v>3496</v>
      </c>
      <c r="F7" s="9">
        <v>1216</v>
      </c>
      <c r="G7" s="10">
        <f t="shared" si="0"/>
        <v>17470</v>
      </c>
    </row>
    <row r="8" spans="1:7" ht="18" customHeight="1" x14ac:dyDescent="0.25">
      <c r="A8" s="77" t="s">
        <v>32</v>
      </c>
      <c r="B8" s="42">
        <f>SUM(B5:B7)</f>
        <v>64206</v>
      </c>
      <c r="C8" s="42">
        <f t="shared" ref="C8:F8" si="1">SUM(C5:C7)</f>
        <v>103810</v>
      </c>
      <c r="D8" s="42">
        <f t="shared" si="1"/>
        <v>144766</v>
      </c>
      <c r="E8" s="42">
        <f t="shared" si="1"/>
        <v>89189</v>
      </c>
      <c r="F8" s="42">
        <f t="shared" si="1"/>
        <v>13774</v>
      </c>
      <c r="G8" s="43">
        <f t="shared" si="0"/>
        <v>415745</v>
      </c>
    </row>
  </sheetData>
  <mergeCells count="2">
    <mergeCell ref="B3:G3"/>
    <mergeCell ref="A3:A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RowHeight="15" x14ac:dyDescent="0.25"/>
  <cols>
    <col min="1" max="1" width="73.85546875" customWidth="1"/>
    <col min="2" max="2" width="11.7109375" bestFit="1" customWidth="1"/>
    <col min="3" max="3" width="12" bestFit="1" customWidth="1"/>
    <col min="4" max="4" width="10.7109375" bestFit="1" customWidth="1"/>
    <col min="5" max="5" width="11.7109375" bestFit="1" customWidth="1"/>
    <col min="6" max="6" width="9.7109375" bestFit="1" customWidth="1"/>
    <col min="7" max="7" width="10.7109375" bestFit="1" customWidth="1"/>
    <col min="8" max="8" width="9.42578125" bestFit="1" customWidth="1"/>
    <col min="9" max="9" width="12" bestFit="1" customWidth="1"/>
    <col min="10" max="10" width="9.85546875" bestFit="1" customWidth="1"/>
    <col min="11" max="11" width="11" bestFit="1" customWidth="1"/>
    <col min="12" max="12" width="10.42578125" customWidth="1"/>
  </cols>
  <sheetData>
    <row r="1" spans="1:12" x14ac:dyDescent="0.25">
      <c r="A1" s="68" t="s">
        <v>76</v>
      </c>
    </row>
    <row r="2" spans="1:12" x14ac:dyDescent="0.25">
      <c r="B2" s="70"/>
    </row>
    <row r="3" spans="1:12" ht="12" customHeight="1" x14ac:dyDescent="0.25">
      <c r="B3" s="87" t="s">
        <v>74</v>
      </c>
      <c r="C3" s="87"/>
      <c r="D3" s="87"/>
      <c r="E3" s="87"/>
      <c r="F3" s="87"/>
      <c r="G3" s="87"/>
      <c r="H3" s="87"/>
      <c r="I3" s="87"/>
    </row>
    <row r="4" spans="1:12" ht="12" customHeight="1" x14ac:dyDescent="0.25">
      <c r="A4" s="85" t="s">
        <v>47</v>
      </c>
      <c r="B4" s="87" t="s">
        <v>45</v>
      </c>
      <c r="C4" s="87"/>
      <c r="D4" s="87" t="s">
        <v>69</v>
      </c>
      <c r="E4" s="87"/>
      <c r="F4" s="87" t="s">
        <v>70</v>
      </c>
      <c r="G4" s="87"/>
      <c r="H4" s="87" t="s">
        <v>71</v>
      </c>
      <c r="I4" s="87"/>
      <c r="J4" s="87" t="s">
        <v>20</v>
      </c>
      <c r="K4" s="87"/>
      <c r="L4" s="88" t="s">
        <v>72</v>
      </c>
    </row>
    <row r="5" spans="1:12" ht="18" customHeight="1" x14ac:dyDescent="0.25">
      <c r="A5" s="86"/>
      <c r="B5" s="76" t="s">
        <v>46</v>
      </c>
      <c r="C5" s="76" t="s">
        <v>73</v>
      </c>
      <c r="D5" s="76" t="s">
        <v>46</v>
      </c>
      <c r="E5" s="76" t="s">
        <v>73</v>
      </c>
      <c r="F5" s="76" t="s">
        <v>46</v>
      </c>
      <c r="G5" s="76" t="s">
        <v>73</v>
      </c>
      <c r="H5" s="76" t="s">
        <v>46</v>
      </c>
      <c r="I5" s="76" t="s">
        <v>73</v>
      </c>
      <c r="J5" s="76" t="s">
        <v>46</v>
      </c>
      <c r="K5" s="76" t="s">
        <v>73</v>
      </c>
      <c r="L5" s="89"/>
    </row>
    <row r="6" spans="1:12" x14ac:dyDescent="0.25">
      <c r="A6" s="51" t="s">
        <v>37</v>
      </c>
      <c r="B6" s="44">
        <v>87915</v>
      </c>
      <c r="C6" s="44">
        <v>88728</v>
      </c>
      <c r="D6" s="44">
        <v>41575</v>
      </c>
      <c r="E6" s="44">
        <v>116943</v>
      </c>
      <c r="F6" s="44">
        <v>1637</v>
      </c>
      <c r="G6" s="44">
        <v>28352</v>
      </c>
      <c r="H6" s="44">
        <v>120</v>
      </c>
      <c r="I6" s="44">
        <v>10283</v>
      </c>
      <c r="J6" s="45">
        <f>SUM(B6,D6,F6,H6)</f>
        <v>131247</v>
      </c>
      <c r="K6" s="45">
        <f>SUM(C6,E6,G6,I6)</f>
        <v>244306</v>
      </c>
      <c r="L6" s="81">
        <v>31.939015748931403</v>
      </c>
    </row>
    <row r="7" spans="1:12" x14ac:dyDescent="0.25">
      <c r="A7" s="52" t="s">
        <v>38</v>
      </c>
      <c r="B7" s="7">
        <v>101446</v>
      </c>
      <c r="C7" s="7">
        <v>108094</v>
      </c>
      <c r="D7" s="7">
        <v>49941</v>
      </c>
      <c r="E7" s="7">
        <v>137608</v>
      </c>
      <c r="F7" s="7">
        <v>1714</v>
      </c>
      <c r="G7" s="7">
        <v>28469</v>
      </c>
      <c r="H7" s="7">
        <v>88</v>
      </c>
      <c r="I7" s="7">
        <v>9186</v>
      </c>
      <c r="J7" s="8">
        <f>SUM(B7,D7,F7,H7)</f>
        <v>153189</v>
      </c>
      <c r="K7" s="8">
        <f t="shared" ref="K7:K14" si="0">SUM(C7,E7,G7,I7)</f>
        <v>283357</v>
      </c>
      <c r="L7" s="81">
        <v>51.871870695676577</v>
      </c>
    </row>
    <row r="8" spans="1:12" x14ac:dyDescent="0.25">
      <c r="A8" s="52" t="s">
        <v>40</v>
      </c>
      <c r="B8" s="7">
        <v>1894</v>
      </c>
      <c r="C8" s="7">
        <v>1932</v>
      </c>
      <c r="D8" s="7">
        <v>2535</v>
      </c>
      <c r="E8" s="7">
        <v>8694</v>
      </c>
      <c r="F8" s="7">
        <v>269</v>
      </c>
      <c r="G8" s="7">
        <v>4335</v>
      </c>
      <c r="H8" s="7">
        <v>22</v>
      </c>
      <c r="I8" s="7">
        <v>3465</v>
      </c>
      <c r="J8" s="8">
        <f t="shared" ref="J8:J14" si="1">SUM(B8,D8,F8,H8)</f>
        <v>4720</v>
      </c>
      <c r="K8" s="8">
        <f t="shared" si="0"/>
        <v>18426</v>
      </c>
      <c r="L8" s="81">
        <v>53.686440677966097</v>
      </c>
    </row>
    <row r="9" spans="1:12" x14ac:dyDescent="0.25">
      <c r="A9" s="52" t="s">
        <v>35</v>
      </c>
      <c r="B9" s="7">
        <v>27271</v>
      </c>
      <c r="C9" s="7">
        <v>27352</v>
      </c>
      <c r="D9" s="7">
        <v>21393</v>
      </c>
      <c r="E9" s="7">
        <v>59754</v>
      </c>
      <c r="F9" s="7">
        <v>485</v>
      </c>
      <c r="G9" s="7">
        <v>7665</v>
      </c>
      <c r="H9" s="7">
        <v>26</v>
      </c>
      <c r="I9" s="7">
        <v>3366</v>
      </c>
      <c r="J9" s="8">
        <f t="shared" si="1"/>
        <v>49175</v>
      </c>
      <c r="K9" s="8">
        <f t="shared" si="0"/>
        <v>98137</v>
      </c>
      <c r="L9" s="81">
        <v>28.776817488561264</v>
      </c>
    </row>
    <row r="10" spans="1:12" x14ac:dyDescent="0.25">
      <c r="A10" s="52" t="s">
        <v>39</v>
      </c>
      <c r="B10" s="7">
        <v>29650</v>
      </c>
      <c r="C10" s="7">
        <v>29983</v>
      </c>
      <c r="D10" s="7">
        <v>19972</v>
      </c>
      <c r="E10" s="7">
        <v>54932</v>
      </c>
      <c r="F10" s="7">
        <v>339</v>
      </c>
      <c r="G10" s="7">
        <v>5077</v>
      </c>
      <c r="H10" s="7">
        <v>17</v>
      </c>
      <c r="I10" s="7">
        <v>1600</v>
      </c>
      <c r="J10" s="8">
        <f t="shared" si="1"/>
        <v>49978</v>
      </c>
      <c r="K10" s="8">
        <f t="shared" si="0"/>
        <v>91592</v>
      </c>
      <c r="L10" s="81">
        <v>27.6941854415943</v>
      </c>
    </row>
    <row r="11" spans="1:12" x14ac:dyDescent="0.25">
      <c r="A11" s="52" t="s">
        <v>36</v>
      </c>
      <c r="B11" s="7">
        <v>6763</v>
      </c>
      <c r="C11" s="7">
        <v>5816</v>
      </c>
      <c r="D11" s="7">
        <v>5165</v>
      </c>
      <c r="E11" s="7">
        <v>17066</v>
      </c>
      <c r="F11" s="7">
        <v>649</v>
      </c>
      <c r="G11" s="7">
        <v>12359</v>
      </c>
      <c r="H11" s="7">
        <v>100</v>
      </c>
      <c r="I11" s="7">
        <v>9351</v>
      </c>
      <c r="J11" s="8">
        <f t="shared" si="1"/>
        <v>12677</v>
      </c>
      <c r="K11" s="8">
        <f t="shared" si="0"/>
        <v>44592</v>
      </c>
      <c r="L11" s="81">
        <v>48.497278535931216</v>
      </c>
    </row>
    <row r="12" spans="1:12" ht="18" x14ac:dyDescent="0.25">
      <c r="A12" s="52" t="s">
        <v>41</v>
      </c>
      <c r="B12" s="7">
        <v>1682</v>
      </c>
      <c r="C12" s="7">
        <v>1500</v>
      </c>
      <c r="D12" s="7">
        <v>1056</v>
      </c>
      <c r="E12" s="7">
        <v>3291</v>
      </c>
      <c r="F12" s="7">
        <v>77</v>
      </c>
      <c r="G12" s="7">
        <v>1251</v>
      </c>
      <c r="H12" s="7">
        <v>4</v>
      </c>
      <c r="I12" s="7">
        <v>323</v>
      </c>
      <c r="J12" s="8">
        <f t="shared" si="1"/>
        <v>2819</v>
      </c>
      <c r="K12" s="8">
        <f t="shared" si="0"/>
        <v>6365</v>
      </c>
      <c r="L12" s="81">
        <v>44.341965235899252</v>
      </c>
    </row>
    <row r="13" spans="1:12" x14ac:dyDescent="0.25">
      <c r="A13" s="52" t="s">
        <v>42</v>
      </c>
      <c r="B13" s="7">
        <v>1756</v>
      </c>
      <c r="C13" s="7">
        <v>1697</v>
      </c>
      <c r="D13" s="7">
        <v>1353</v>
      </c>
      <c r="E13" s="7">
        <v>4171</v>
      </c>
      <c r="F13" s="7">
        <v>66</v>
      </c>
      <c r="G13" s="7">
        <v>1173</v>
      </c>
      <c r="H13" s="7">
        <v>6</v>
      </c>
      <c r="I13" s="7">
        <v>633</v>
      </c>
      <c r="J13" s="8">
        <f t="shared" si="1"/>
        <v>3181</v>
      </c>
      <c r="K13" s="8">
        <f t="shared" si="0"/>
        <v>7674</v>
      </c>
      <c r="L13" s="81">
        <v>46.557686262181704</v>
      </c>
    </row>
    <row r="14" spans="1:12" x14ac:dyDescent="0.25">
      <c r="A14" s="53" t="s">
        <v>34</v>
      </c>
      <c r="B14" s="7">
        <v>5246</v>
      </c>
      <c r="C14" s="7">
        <v>5020</v>
      </c>
      <c r="D14" s="7">
        <v>3132</v>
      </c>
      <c r="E14" s="7">
        <v>12199</v>
      </c>
      <c r="F14" s="7">
        <v>354</v>
      </c>
      <c r="G14" s="7">
        <v>6437</v>
      </c>
      <c r="H14" s="7">
        <v>27</v>
      </c>
      <c r="I14" s="7">
        <v>2116</v>
      </c>
      <c r="J14" s="27">
        <f t="shared" si="1"/>
        <v>8759</v>
      </c>
      <c r="K14" s="27">
        <f t="shared" si="0"/>
        <v>25772</v>
      </c>
      <c r="L14" s="81">
        <v>40.47265669596986</v>
      </c>
    </row>
    <row r="15" spans="1:12" ht="12" customHeight="1" x14ac:dyDescent="0.25">
      <c r="A15" s="78" t="s">
        <v>32</v>
      </c>
      <c r="B15" s="46">
        <f>SUM(B6:B14)</f>
        <v>263623</v>
      </c>
      <c r="C15" s="46">
        <f t="shared" ref="C15:I15" si="2">SUM(C6:C14)</f>
        <v>270122</v>
      </c>
      <c r="D15" s="46">
        <f t="shared" si="2"/>
        <v>146122</v>
      </c>
      <c r="E15" s="46">
        <f t="shared" si="2"/>
        <v>414658</v>
      </c>
      <c r="F15" s="46">
        <f t="shared" si="2"/>
        <v>5590</v>
      </c>
      <c r="G15" s="46">
        <f t="shared" si="2"/>
        <v>95118</v>
      </c>
      <c r="H15" s="46">
        <f t="shared" si="2"/>
        <v>410</v>
      </c>
      <c r="I15" s="46">
        <f t="shared" si="2"/>
        <v>40323</v>
      </c>
      <c r="J15" s="47">
        <f>SUM(B15,D15,F15,H15)</f>
        <v>415745</v>
      </c>
      <c r="K15" s="47">
        <f>SUM(C15,E15,G15,I15)</f>
        <v>820221</v>
      </c>
      <c r="L15" s="82">
        <v>39.526873444058261</v>
      </c>
    </row>
  </sheetData>
  <mergeCells count="8">
    <mergeCell ref="J4:K4"/>
    <mergeCell ref="L4:L5"/>
    <mergeCell ref="B3:I3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5" x14ac:dyDescent="0.25"/>
  <cols>
    <col min="1" max="1" width="27.42578125" customWidth="1"/>
    <col min="2" max="2" width="22.7109375" customWidth="1"/>
    <col min="3" max="3" width="13.42578125" bestFit="1" customWidth="1"/>
    <col min="4" max="4" width="17.5703125" bestFit="1" customWidth="1"/>
    <col min="5" max="5" width="16.28515625" bestFit="1" customWidth="1"/>
    <col min="6" max="6" width="11.5703125" bestFit="1" customWidth="1"/>
  </cols>
  <sheetData>
    <row r="1" spans="1:5" ht="24.75" customHeight="1" x14ac:dyDescent="0.25">
      <c r="A1" s="68" t="s">
        <v>82</v>
      </c>
      <c r="B1" s="23"/>
    </row>
    <row r="3" spans="1:5" ht="42" customHeight="1" x14ac:dyDescent="0.25">
      <c r="A3" s="38" t="s">
        <v>66</v>
      </c>
      <c r="B3" s="74" t="s">
        <v>48</v>
      </c>
      <c r="C3" s="74" t="s">
        <v>65</v>
      </c>
      <c r="D3" s="74" t="s">
        <v>64</v>
      </c>
      <c r="E3" s="73" t="s">
        <v>67</v>
      </c>
    </row>
    <row r="4" spans="1:5" ht="11.45" customHeight="1" x14ac:dyDescent="0.25">
      <c r="A4" s="34" t="s">
        <v>0</v>
      </c>
      <c r="B4" s="31">
        <v>448011</v>
      </c>
      <c r="C4" s="31">
        <v>78191</v>
      </c>
      <c r="D4" s="31">
        <v>189729</v>
      </c>
      <c r="E4" s="48">
        <f>SUM(B4:D4)</f>
        <v>715931</v>
      </c>
    </row>
    <row r="5" spans="1:5" ht="11.45" customHeight="1" x14ac:dyDescent="0.25">
      <c r="A5" s="6" t="s">
        <v>1</v>
      </c>
      <c r="B5" s="7">
        <v>987</v>
      </c>
      <c r="C5" s="7">
        <v>396</v>
      </c>
      <c r="D5" s="7">
        <v>54487</v>
      </c>
      <c r="E5" s="49">
        <f t="shared" ref="E5:E25" si="0">SUM(B5:D5)</f>
        <v>55870</v>
      </c>
    </row>
    <row r="6" spans="1:5" ht="11.45" customHeight="1" x14ac:dyDescent="0.25">
      <c r="A6" s="6" t="s">
        <v>2</v>
      </c>
      <c r="B6" s="7">
        <v>525597</v>
      </c>
      <c r="C6" s="7">
        <v>35757</v>
      </c>
      <c r="D6" s="7">
        <v>223398</v>
      </c>
      <c r="E6" s="49">
        <f t="shared" si="0"/>
        <v>784752</v>
      </c>
    </row>
    <row r="7" spans="1:5" ht="11.45" customHeight="1" x14ac:dyDescent="0.25">
      <c r="A7" s="6" t="s">
        <v>3</v>
      </c>
      <c r="B7" s="7">
        <v>4990</v>
      </c>
      <c r="C7" s="7">
        <v>5197</v>
      </c>
      <c r="D7" s="7">
        <v>11470</v>
      </c>
      <c r="E7" s="49">
        <f t="shared" si="0"/>
        <v>21657</v>
      </c>
    </row>
    <row r="8" spans="1:5" ht="11.45" customHeight="1" x14ac:dyDescent="0.25">
      <c r="A8" s="65" t="s">
        <v>60</v>
      </c>
      <c r="B8" s="66">
        <v>4868</v>
      </c>
      <c r="C8" s="66">
        <v>19367</v>
      </c>
      <c r="D8" s="66">
        <v>69788</v>
      </c>
      <c r="E8" s="67">
        <f t="shared" si="0"/>
        <v>94023</v>
      </c>
    </row>
    <row r="9" spans="1:5" ht="11.45" customHeight="1" x14ac:dyDescent="0.25">
      <c r="A9" s="65" t="s">
        <v>61</v>
      </c>
      <c r="B9" s="66">
        <v>3852</v>
      </c>
      <c r="C9" s="66">
        <v>18730</v>
      </c>
      <c r="D9" s="66">
        <v>62572</v>
      </c>
      <c r="E9" s="67">
        <f t="shared" si="0"/>
        <v>85154</v>
      </c>
    </row>
    <row r="10" spans="1:5" ht="11.45" customHeight="1" x14ac:dyDescent="0.25">
      <c r="A10" s="6" t="s">
        <v>4</v>
      </c>
      <c r="B10" s="7">
        <v>8720</v>
      </c>
      <c r="C10" s="7">
        <v>38097</v>
      </c>
      <c r="D10" s="7">
        <v>132360</v>
      </c>
      <c r="E10" s="49">
        <f t="shared" si="0"/>
        <v>179177</v>
      </c>
    </row>
    <row r="11" spans="1:5" ht="11.45" customHeight="1" x14ac:dyDescent="0.25">
      <c r="A11" s="6" t="s">
        <v>5</v>
      </c>
      <c r="B11" s="7">
        <v>403353</v>
      </c>
      <c r="C11" s="7">
        <v>111673</v>
      </c>
      <c r="D11" s="7">
        <v>87733</v>
      </c>
      <c r="E11" s="49">
        <f t="shared" si="0"/>
        <v>602759</v>
      </c>
    </row>
    <row r="12" spans="1:5" ht="11.45" customHeight="1" x14ac:dyDescent="0.25">
      <c r="A12" s="6" t="s">
        <v>6</v>
      </c>
      <c r="B12" s="7">
        <v>134148</v>
      </c>
      <c r="C12" s="7">
        <v>28266</v>
      </c>
      <c r="D12" s="7">
        <v>20538</v>
      </c>
      <c r="E12" s="49">
        <f t="shared" si="0"/>
        <v>182952</v>
      </c>
    </row>
    <row r="13" spans="1:5" ht="11.45" customHeight="1" x14ac:dyDescent="0.25">
      <c r="A13" s="6" t="s">
        <v>7</v>
      </c>
      <c r="B13" s="7">
        <v>663020</v>
      </c>
      <c r="C13" s="7">
        <v>97847</v>
      </c>
      <c r="D13" s="7">
        <v>48959</v>
      </c>
      <c r="E13" s="49">
        <f t="shared" si="0"/>
        <v>809826</v>
      </c>
    </row>
    <row r="14" spans="1:5" ht="11.45" customHeight="1" x14ac:dyDescent="0.25">
      <c r="A14" s="6" t="s">
        <v>8</v>
      </c>
      <c r="B14" s="7">
        <v>288466</v>
      </c>
      <c r="C14" s="7">
        <v>86409</v>
      </c>
      <c r="D14" s="7">
        <v>20226</v>
      </c>
      <c r="E14" s="49">
        <f t="shared" si="0"/>
        <v>395101</v>
      </c>
    </row>
    <row r="15" spans="1:5" ht="11.45" customHeight="1" x14ac:dyDescent="0.25">
      <c r="A15" s="6" t="s">
        <v>9</v>
      </c>
      <c r="B15" s="7">
        <v>128464</v>
      </c>
      <c r="C15" s="7">
        <v>20441</v>
      </c>
      <c r="D15" s="7">
        <v>34040</v>
      </c>
      <c r="E15" s="49">
        <f t="shared" si="0"/>
        <v>182945</v>
      </c>
    </row>
    <row r="16" spans="1:5" ht="11.45" customHeight="1" x14ac:dyDescent="0.25">
      <c r="A16" s="6" t="s">
        <v>10</v>
      </c>
      <c r="B16" s="7">
        <v>259068</v>
      </c>
      <c r="C16" s="7">
        <v>22783</v>
      </c>
      <c r="D16" s="7">
        <v>33109</v>
      </c>
      <c r="E16" s="49">
        <f t="shared" si="0"/>
        <v>314960</v>
      </c>
    </row>
    <row r="17" spans="1:5" ht="11.45" customHeight="1" x14ac:dyDescent="0.25">
      <c r="A17" s="6" t="s">
        <v>11</v>
      </c>
      <c r="B17" s="7">
        <v>233100</v>
      </c>
      <c r="C17" s="7">
        <v>67373</v>
      </c>
      <c r="D17" s="7">
        <v>83405</v>
      </c>
      <c r="E17" s="49">
        <f t="shared" si="0"/>
        <v>383878</v>
      </c>
    </row>
    <row r="18" spans="1:5" ht="11.45" customHeight="1" x14ac:dyDescent="0.25">
      <c r="A18" s="6" t="s">
        <v>12</v>
      </c>
      <c r="B18" s="7">
        <v>83681</v>
      </c>
      <c r="C18" s="7">
        <v>39493</v>
      </c>
      <c r="D18" s="7">
        <v>77111</v>
      </c>
      <c r="E18" s="49">
        <f t="shared" si="0"/>
        <v>200285</v>
      </c>
    </row>
    <row r="19" spans="1:5" ht="11.45" customHeight="1" x14ac:dyDescent="0.25">
      <c r="A19" s="6" t="s">
        <v>13</v>
      </c>
      <c r="B19" s="7">
        <v>77764</v>
      </c>
      <c r="C19" s="7">
        <v>8919</v>
      </c>
      <c r="D19" s="7">
        <v>19969</v>
      </c>
      <c r="E19" s="49">
        <f t="shared" si="0"/>
        <v>106652</v>
      </c>
    </row>
    <row r="20" spans="1:5" ht="11.45" customHeight="1" x14ac:dyDescent="0.25">
      <c r="A20" s="6" t="s">
        <v>14</v>
      </c>
      <c r="B20" s="7">
        <v>147152</v>
      </c>
      <c r="C20" s="7">
        <v>63930</v>
      </c>
      <c r="D20" s="7">
        <v>70252</v>
      </c>
      <c r="E20" s="49">
        <f t="shared" si="0"/>
        <v>281334</v>
      </c>
    </row>
    <row r="21" spans="1:5" ht="11.45" customHeight="1" x14ac:dyDescent="0.25">
      <c r="A21" s="6" t="s">
        <v>15</v>
      </c>
      <c r="B21" s="7">
        <v>459361</v>
      </c>
      <c r="C21" s="7">
        <v>309056</v>
      </c>
      <c r="D21" s="7">
        <v>102194</v>
      </c>
      <c r="E21" s="49">
        <f t="shared" si="0"/>
        <v>870611</v>
      </c>
    </row>
    <row r="22" spans="1:5" ht="11.45" customHeight="1" x14ac:dyDescent="0.25">
      <c r="A22" s="6" t="s">
        <v>16</v>
      </c>
      <c r="B22" s="7">
        <v>151150</v>
      </c>
      <c r="C22" s="7">
        <v>24438</v>
      </c>
      <c r="D22" s="7">
        <v>94933</v>
      </c>
      <c r="E22" s="49">
        <f t="shared" si="0"/>
        <v>270521</v>
      </c>
    </row>
    <row r="23" spans="1:5" ht="11.45" customHeight="1" x14ac:dyDescent="0.25">
      <c r="A23" s="6" t="s">
        <v>17</v>
      </c>
      <c r="B23" s="7">
        <v>71924</v>
      </c>
      <c r="C23" s="7">
        <v>110076</v>
      </c>
      <c r="D23" s="7">
        <v>98194</v>
      </c>
      <c r="E23" s="49">
        <f t="shared" si="0"/>
        <v>280194</v>
      </c>
    </row>
    <row r="24" spans="1:5" ht="11.45" customHeight="1" x14ac:dyDescent="0.25">
      <c r="A24" s="6" t="s">
        <v>18</v>
      </c>
      <c r="B24" s="7">
        <v>356873</v>
      </c>
      <c r="C24" s="7">
        <v>209393</v>
      </c>
      <c r="D24" s="7">
        <v>249028</v>
      </c>
      <c r="E24" s="49">
        <f t="shared" si="0"/>
        <v>815294</v>
      </c>
    </row>
    <row r="25" spans="1:5" ht="11.45" customHeight="1" x14ac:dyDescent="0.25">
      <c r="A25" s="35" t="s">
        <v>19</v>
      </c>
      <c r="B25" s="9">
        <v>315719</v>
      </c>
      <c r="C25" s="9">
        <v>30238</v>
      </c>
      <c r="D25" s="9">
        <v>464436</v>
      </c>
      <c r="E25" s="50">
        <f t="shared" si="0"/>
        <v>810393</v>
      </c>
    </row>
    <row r="26" spans="1:5" ht="12" customHeight="1" x14ac:dyDescent="0.25">
      <c r="A26" s="58" t="s">
        <v>32</v>
      </c>
      <c r="B26" s="33">
        <f>SUM(B4:B25)-SUM(B8:B9)</f>
        <v>4761548</v>
      </c>
      <c r="C26" s="33">
        <f t="shared" ref="C26:E26" si="1">SUM(C4:C25)-SUM(C8:C9)</f>
        <v>1387973</v>
      </c>
      <c r="D26" s="33">
        <f t="shared" si="1"/>
        <v>2115571</v>
      </c>
      <c r="E26" s="33">
        <f t="shared" si="1"/>
        <v>8265092</v>
      </c>
    </row>
    <row r="27" spans="1:5" x14ac:dyDescent="0.25">
      <c r="A27" s="6" t="s">
        <v>24</v>
      </c>
      <c r="B27" s="7">
        <f>SUM(B4:B7)</f>
        <v>979585</v>
      </c>
      <c r="C27" s="7">
        <f t="shared" ref="C27:E27" si="2">SUM(C4:C7)</f>
        <v>119541</v>
      </c>
      <c r="D27" s="7">
        <f t="shared" si="2"/>
        <v>479084</v>
      </c>
      <c r="E27" s="37">
        <f t="shared" si="2"/>
        <v>1578210</v>
      </c>
    </row>
    <row r="28" spans="1:5" x14ac:dyDescent="0.25">
      <c r="A28" s="6" t="s">
        <v>25</v>
      </c>
      <c r="B28" s="7">
        <f>SUM(B10:B13)</f>
        <v>1209241</v>
      </c>
      <c r="C28" s="7">
        <f t="shared" ref="C28:E28" si="3">SUM(C10:C13)</f>
        <v>275883</v>
      </c>
      <c r="D28" s="7">
        <f t="shared" si="3"/>
        <v>289590</v>
      </c>
      <c r="E28" s="37">
        <f t="shared" si="3"/>
        <v>1774714</v>
      </c>
    </row>
    <row r="29" spans="1:5" x14ac:dyDescent="0.25">
      <c r="A29" s="6" t="s">
        <v>21</v>
      </c>
      <c r="B29" s="7">
        <f>SUM(B14:B17)</f>
        <v>909098</v>
      </c>
      <c r="C29" s="7">
        <f t="shared" ref="C29:E29" si="4">SUM(C14:C17)</f>
        <v>197006</v>
      </c>
      <c r="D29" s="7">
        <f t="shared" si="4"/>
        <v>170780</v>
      </c>
      <c r="E29" s="37">
        <f t="shared" si="4"/>
        <v>1276884</v>
      </c>
    </row>
    <row r="30" spans="1:5" x14ac:dyDescent="0.25">
      <c r="A30" s="6" t="s">
        <v>23</v>
      </c>
      <c r="B30" s="7">
        <f>SUM(B18:B23)</f>
        <v>991032</v>
      </c>
      <c r="C30" s="7">
        <f t="shared" ref="C30:E30" si="5">SUM(C18:C23)</f>
        <v>555912</v>
      </c>
      <c r="D30" s="7">
        <f t="shared" si="5"/>
        <v>462653</v>
      </c>
      <c r="E30" s="37">
        <f t="shared" si="5"/>
        <v>2009597</v>
      </c>
    </row>
    <row r="31" spans="1:5" x14ac:dyDescent="0.25">
      <c r="A31" s="6" t="s">
        <v>22</v>
      </c>
      <c r="B31" s="9">
        <f>SUM(B24:B25)</f>
        <v>672592</v>
      </c>
      <c r="C31" s="9">
        <f t="shared" ref="C31:E31" si="6">SUM(C24:C25)</f>
        <v>239631</v>
      </c>
      <c r="D31" s="9">
        <f t="shared" si="6"/>
        <v>713464</v>
      </c>
      <c r="E31" s="13">
        <f t="shared" si="6"/>
        <v>1625687</v>
      </c>
    </row>
    <row r="32" spans="1:5" x14ac:dyDescent="0.25">
      <c r="A32" s="54" t="s">
        <v>32</v>
      </c>
      <c r="B32" s="33">
        <f>SUM(B27:B31)</f>
        <v>4761548</v>
      </c>
      <c r="C32" s="33">
        <f t="shared" ref="C32:E32" si="7">SUM(C27:C31)</f>
        <v>1387973</v>
      </c>
      <c r="D32" s="33">
        <f t="shared" si="7"/>
        <v>2115571</v>
      </c>
      <c r="E32" s="33">
        <f t="shared" si="7"/>
        <v>8265092</v>
      </c>
    </row>
  </sheetData>
  <pageMargins left="0.7" right="0.7" top="0.75" bottom="0.75" header="0.3" footer="0.3"/>
  <ignoredErrors>
    <ignoredError sqref="B27:B31 C27:C31 D27:D3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5" x14ac:dyDescent="0.25"/>
  <cols>
    <col min="1" max="1" width="20.5703125" customWidth="1"/>
    <col min="2" max="2" width="16.7109375" bestFit="1" customWidth="1"/>
    <col min="3" max="3" width="9.28515625" bestFit="1" customWidth="1"/>
    <col min="4" max="5" width="10.5703125" bestFit="1" customWidth="1"/>
    <col min="6" max="6" width="9.28515625" bestFit="1" customWidth="1"/>
    <col min="7" max="7" width="10.5703125" bestFit="1" customWidth="1"/>
    <col min="8" max="8" width="11.85546875" customWidth="1"/>
    <col min="9" max="9" width="9.28515625" bestFit="1" customWidth="1"/>
    <col min="10" max="10" width="10.5703125" bestFit="1" customWidth="1"/>
    <col min="11" max="13" width="9.5703125" bestFit="1" customWidth="1"/>
    <col min="14" max="14" width="9.28515625" bestFit="1" customWidth="1"/>
    <col min="15" max="15" width="9.5703125" bestFit="1" customWidth="1"/>
    <col min="16" max="16" width="14.5703125" bestFit="1" customWidth="1"/>
    <col min="17" max="17" width="13.5703125" bestFit="1" customWidth="1"/>
    <col min="18" max="19" width="9.5703125" bestFit="1" customWidth="1"/>
    <col min="20" max="20" width="12.140625" bestFit="1" customWidth="1"/>
  </cols>
  <sheetData>
    <row r="1" spans="1:11" ht="24.75" customHeight="1" x14ac:dyDescent="0.25">
      <c r="A1" s="68" t="s">
        <v>75</v>
      </c>
      <c r="J1" s="2"/>
    </row>
    <row r="2" spans="1:1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25">
      <c r="A3" s="90" t="s">
        <v>66</v>
      </c>
      <c r="B3" s="87" t="s">
        <v>43</v>
      </c>
      <c r="C3" s="87"/>
      <c r="D3" s="87"/>
      <c r="E3" s="87"/>
      <c r="F3" s="87"/>
      <c r="G3" s="87"/>
      <c r="H3" s="83" t="s">
        <v>58</v>
      </c>
      <c r="I3" s="83" t="s">
        <v>59</v>
      </c>
    </row>
    <row r="4" spans="1:11" ht="12" customHeight="1" x14ac:dyDescent="0.25">
      <c r="A4" s="91"/>
      <c r="B4" s="84" t="s">
        <v>55</v>
      </c>
      <c r="C4" s="87" t="s">
        <v>49</v>
      </c>
      <c r="D4" s="87"/>
      <c r="E4" s="87"/>
      <c r="F4" s="87"/>
      <c r="G4" s="84" t="s">
        <v>57</v>
      </c>
      <c r="H4" s="83"/>
      <c r="I4" s="83"/>
    </row>
    <row r="5" spans="1:11" ht="12" customHeight="1" x14ac:dyDescent="0.25">
      <c r="A5" s="91"/>
      <c r="B5" s="84"/>
      <c r="C5" s="83" t="s">
        <v>50</v>
      </c>
      <c r="D5" s="83" t="s">
        <v>51</v>
      </c>
      <c r="E5" s="83" t="s">
        <v>52</v>
      </c>
      <c r="F5" s="84" t="s">
        <v>56</v>
      </c>
      <c r="G5" s="84"/>
      <c r="H5" s="83"/>
      <c r="I5" s="83"/>
    </row>
    <row r="6" spans="1:11" ht="36.75" customHeight="1" x14ac:dyDescent="0.25">
      <c r="A6" s="92"/>
      <c r="B6" s="84"/>
      <c r="C6" s="83"/>
      <c r="D6" s="83"/>
      <c r="E6" s="83"/>
      <c r="F6" s="84"/>
      <c r="G6" s="84"/>
      <c r="H6" s="83"/>
      <c r="I6" s="83"/>
    </row>
    <row r="7" spans="1:11" x14ac:dyDescent="0.25">
      <c r="A7" s="6" t="s">
        <v>0</v>
      </c>
      <c r="B7" s="60">
        <v>12817</v>
      </c>
      <c r="C7" s="7">
        <v>14761</v>
      </c>
      <c r="D7" s="7">
        <v>2740</v>
      </c>
      <c r="E7" s="7">
        <v>415</v>
      </c>
      <c r="F7" s="60">
        <v>17916</v>
      </c>
      <c r="G7" s="37">
        <v>30733</v>
      </c>
      <c r="H7" s="7">
        <v>997</v>
      </c>
      <c r="I7" s="37">
        <v>31730</v>
      </c>
    </row>
    <row r="8" spans="1:11" x14ac:dyDescent="0.25">
      <c r="A8" s="6" t="s">
        <v>53</v>
      </c>
      <c r="B8" s="60">
        <v>265</v>
      </c>
      <c r="C8" s="7">
        <v>580</v>
      </c>
      <c r="D8" s="80">
        <v>0</v>
      </c>
      <c r="E8" s="7">
        <v>13</v>
      </c>
      <c r="F8" s="60">
        <v>593</v>
      </c>
      <c r="G8" s="37">
        <v>858</v>
      </c>
      <c r="H8" s="7">
        <v>16</v>
      </c>
      <c r="I8" s="37">
        <v>874</v>
      </c>
      <c r="J8" s="70"/>
    </row>
    <row r="9" spans="1:11" x14ac:dyDescent="0.25">
      <c r="A9" s="6" t="s">
        <v>2</v>
      </c>
      <c r="B9" s="60">
        <v>12665</v>
      </c>
      <c r="C9" s="7">
        <v>11190</v>
      </c>
      <c r="D9" s="7">
        <v>2259</v>
      </c>
      <c r="E9" s="7">
        <v>1300</v>
      </c>
      <c r="F9" s="60">
        <v>14749</v>
      </c>
      <c r="G9" s="37">
        <v>27414</v>
      </c>
      <c r="H9" s="7">
        <v>1217</v>
      </c>
      <c r="I9" s="37">
        <v>28631</v>
      </c>
    </row>
    <row r="10" spans="1:11" x14ac:dyDescent="0.25">
      <c r="A10" s="6" t="s">
        <v>3</v>
      </c>
      <c r="B10" s="60">
        <v>3270</v>
      </c>
      <c r="C10" s="7">
        <v>1267</v>
      </c>
      <c r="D10" s="7">
        <v>115</v>
      </c>
      <c r="E10" s="7">
        <v>109</v>
      </c>
      <c r="F10" s="60">
        <v>1491</v>
      </c>
      <c r="G10" s="37">
        <v>4761</v>
      </c>
      <c r="H10" s="7">
        <v>428</v>
      </c>
      <c r="I10" s="37">
        <v>5189</v>
      </c>
    </row>
    <row r="11" spans="1:11" x14ac:dyDescent="0.25">
      <c r="A11" s="65" t="s">
        <v>60</v>
      </c>
      <c r="B11" s="60">
        <v>8137</v>
      </c>
      <c r="C11" s="7">
        <v>3976</v>
      </c>
      <c r="D11" s="7">
        <v>164</v>
      </c>
      <c r="E11" s="7">
        <v>84</v>
      </c>
      <c r="F11" s="60">
        <v>4224</v>
      </c>
      <c r="G11" s="37">
        <v>12361</v>
      </c>
      <c r="H11" s="7">
        <v>253</v>
      </c>
      <c r="I11" s="37">
        <v>12614</v>
      </c>
    </row>
    <row r="12" spans="1:11" x14ac:dyDescent="0.25">
      <c r="A12" s="65" t="s">
        <v>61</v>
      </c>
      <c r="B12" s="60">
        <v>4736</v>
      </c>
      <c r="C12" s="7">
        <v>3360</v>
      </c>
      <c r="D12" s="7">
        <v>101</v>
      </c>
      <c r="E12" s="7">
        <v>165</v>
      </c>
      <c r="F12" s="60">
        <v>3626</v>
      </c>
      <c r="G12" s="37">
        <v>8362</v>
      </c>
      <c r="H12" s="7">
        <v>221</v>
      </c>
      <c r="I12" s="37">
        <v>8583</v>
      </c>
    </row>
    <row r="13" spans="1:11" x14ac:dyDescent="0.25">
      <c r="A13" s="6" t="s">
        <v>54</v>
      </c>
      <c r="B13" s="60">
        <v>12873</v>
      </c>
      <c r="C13" s="7">
        <v>7336</v>
      </c>
      <c r="D13" s="7">
        <v>265</v>
      </c>
      <c r="E13" s="7">
        <v>249</v>
      </c>
      <c r="F13" s="60">
        <v>7850</v>
      </c>
      <c r="G13" s="37">
        <v>20723</v>
      </c>
      <c r="H13" s="7">
        <v>474</v>
      </c>
      <c r="I13" s="37">
        <v>21197</v>
      </c>
    </row>
    <row r="14" spans="1:11" x14ac:dyDescent="0.25">
      <c r="A14" s="6" t="s">
        <v>5</v>
      </c>
      <c r="B14" s="60">
        <v>21579</v>
      </c>
      <c r="C14" s="7">
        <v>13316</v>
      </c>
      <c r="D14" s="7">
        <v>2775</v>
      </c>
      <c r="E14" s="7">
        <v>2019</v>
      </c>
      <c r="F14" s="60">
        <v>18110</v>
      </c>
      <c r="G14" s="37">
        <v>39689</v>
      </c>
      <c r="H14" s="7">
        <v>4531</v>
      </c>
      <c r="I14" s="37">
        <v>44220</v>
      </c>
    </row>
    <row r="15" spans="1:11" x14ac:dyDescent="0.25">
      <c r="A15" s="6" t="s">
        <v>6</v>
      </c>
      <c r="B15" s="60">
        <v>2947</v>
      </c>
      <c r="C15" s="7">
        <v>3776</v>
      </c>
      <c r="D15" s="7">
        <v>356</v>
      </c>
      <c r="E15" s="7">
        <v>430</v>
      </c>
      <c r="F15" s="60">
        <v>4562</v>
      </c>
      <c r="G15" s="37">
        <v>7509</v>
      </c>
      <c r="H15" s="7">
        <v>557</v>
      </c>
      <c r="I15" s="37">
        <v>8066</v>
      </c>
    </row>
    <row r="16" spans="1:11" x14ac:dyDescent="0.25">
      <c r="A16" s="6" t="s">
        <v>7</v>
      </c>
      <c r="B16" s="60">
        <v>22561</v>
      </c>
      <c r="C16" s="7">
        <v>7676</v>
      </c>
      <c r="D16" s="7">
        <v>1448</v>
      </c>
      <c r="E16" s="7">
        <v>576</v>
      </c>
      <c r="F16" s="60">
        <v>9700</v>
      </c>
      <c r="G16" s="37">
        <v>32261</v>
      </c>
      <c r="H16" s="7">
        <v>3864</v>
      </c>
      <c r="I16" s="37">
        <v>36125</v>
      </c>
    </row>
    <row r="17" spans="1:11" x14ac:dyDescent="0.25">
      <c r="A17" s="6" t="s">
        <v>8</v>
      </c>
      <c r="B17" s="60">
        <v>13307</v>
      </c>
      <c r="C17" s="7">
        <v>3691</v>
      </c>
      <c r="D17" s="7">
        <v>877</v>
      </c>
      <c r="E17" s="7">
        <v>326</v>
      </c>
      <c r="F17" s="60">
        <v>4894</v>
      </c>
      <c r="G17" s="37">
        <v>18201</v>
      </c>
      <c r="H17" s="7">
        <v>1583</v>
      </c>
      <c r="I17" s="37">
        <v>19784</v>
      </c>
    </row>
    <row r="18" spans="1:11" x14ac:dyDescent="0.25">
      <c r="A18" s="6" t="s">
        <v>9</v>
      </c>
      <c r="B18" s="60">
        <v>3703</v>
      </c>
      <c r="C18" s="7">
        <v>1853</v>
      </c>
      <c r="D18" s="7">
        <v>161</v>
      </c>
      <c r="E18" s="7">
        <v>314</v>
      </c>
      <c r="F18" s="60">
        <v>2328</v>
      </c>
      <c r="G18" s="37">
        <v>6031</v>
      </c>
      <c r="H18" s="7">
        <v>293</v>
      </c>
      <c r="I18" s="37">
        <v>6324</v>
      </c>
    </row>
    <row r="19" spans="1:11" x14ac:dyDescent="0.25">
      <c r="A19" s="6" t="s">
        <v>10</v>
      </c>
      <c r="B19" s="60">
        <v>6543</v>
      </c>
      <c r="C19" s="7">
        <v>3362</v>
      </c>
      <c r="D19" s="7">
        <v>681</v>
      </c>
      <c r="E19" s="7">
        <v>229</v>
      </c>
      <c r="F19" s="60">
        <v>4272</v>
      </c>
      <c r="G19" s="37">
        <v>10815</v>
      </c>
      <c r="H19" s="7">
        <v>798</v>
      </c>
      <c r="I19" s="37">
        <v>11613</v>
      </c>
    </row>
    <row r="20" spans="1:11" x14ac:dyDescent="0.25">
      <c r="A20" s="6" t="s">
        <v>11</v>
      </c>
      <c r="B20" s="60">
        <v>13955</v>
      </c>
      <c r="C20" s="7">
        <v>3891</v>
      </c>
      <c r="D20" s="7">
        <v>676</v>
      </c>
      <c r="E20" s="7">
        <v>383</v>
      </c>
      <c r="F20" s="60">
        <v>4950</v>
      </c>
      <c r="G20" s="37">
        <v>18905</v>
      </c>
      <c r="H20" s="7">
        <v>1026</v>
      </c>
      <c r="I20" s="37">
        <v>19931</v>
      </c>
    </row>
    <row r="21" spans="1:11" x14ac:dyDescent="0.25">
      <c r="A21" s="6" t="s">
        <v>12</v>
      </c>
      <c r="B21" s="60">
        <v>5130</v>
      </c>
      <c r="C21" s="7">
        <v>4996</v>
      </c>
      <c r="D21" s="7">
        <v>247</v>
      </c>
      <c r="E21" s="7">
        <v>196</v>
      </c>
      <c r="F21" s="60">
        <v>5439</v>
      </c>
      <c r="G21" s="37">
        <v>10569</v>
      </c>
      <c r="H21" s="7">
        <v>409</v>
      </c>
      <c r="I21" s="37">
        <v>10978</v>
      </c>
    </row>
    <row r="22" spans="1:11" x14ac:dyDescent="0.25">
      <c r="A22" s="6" t="s">
        <v>13</v>
      </c>
      <c r="B22" s="60">
        <v>1963</v>
      </c>
      <c r="C22" s="7">
        <v>2081</v>
      </c>
      <c r="D22" s="7">
        <v>130</v>
      </c>
      <c r="E22" s="7">
        <v>249</v>
      </c>
      <c r="F22" s="60">
        <v>2460</v>
      </c>
      <c r="G22" s="37">
        <v>4423</v>
      </c>
      <c r="H22" s="7">
        <v>104</v>
      </c>
      <c r="I22" s="37">
        <v>4527</v>
      </c>
    </row>
    <row r="23" spans="1:11" x14ac:dyDescent="0.25">
      <c r="A23" s="6" t="s">
        <v>14</v>
      </c>
      <c r="B23" s="60">
        <v>12759</v>
      </c>
      <c r="C23" s="7">
        <v>8514</v>
      </c>
      <c r="D23" s="7">
        <v>1981</v>
      </c>
      <c r="E23" s="7">
        <v>574</v>
      </c>
      <c r="F23" s="60">
        <v>11069</v>
      </c>
      <c r="G23" s="37">
        <v>23828</v>
      </c>
      <c r="H23" s="7">
        <v>978</v>
      </c>
      <c r="I23" s="37">
        <v>24806</v>
      </c>
    </row>
    <row r="24" spans="1:11" x14ac:dyDescent="0.25">
      <c r="A24" s="6" t="s">
        <v>15</v>
      </c>
      <c r="B24" s="60">
        <v>25316</v>
      </c>
      <c r="C24" s="7">
        <v>17880</v>
      </c>
      <c r="D24" s="7">
        <v>4392</v>
      </c>
      <c r="E24" s="7">
        <v>919</v>
      </c>
      <c r="F24" s="60">
        <v>23191</v>
      </c>
      <c r="G24" s="37">
        <v>48507</v>
      </c>
      <c r="H24" s="7">
        <v>1387</v>
      </c>
      <c r="I24" s="37">
        <v>49894</v>
      </c>
    </row>
    <row r="25" spans="1:11" x14ac:dyDescent="0.25">
      <c r="A25" s="6" t="s">
        <v>16</v>
      </c>
      <c r="B25" s="60">
        <v>4726</v>
      </c>
      <c r="C25" s="7">
        <v>2006</v>
      </c>
      <c r="D25" s="7">
        <v>193</v>
      </c>
      <c r="E25" s="7">
        <v>433</v>
      </c>
      <c r="F25" s="60">
        <v>2632</v>
      </c>
      <c r="G25" s="37">
        <v>7358</v>
      </c>
      <c r="H25" s="7">
        <v>154</v>
      </c>
      <c r="I25" s="37">
        <v>7512</v>
      </c>
    </row>
    <row r="26" spans="1:11" x14ac:dyDescent="0.25">
      <c r="A26" s="6" t="s">
        <v>17</v>
      </c>
      <c r="B26" s="60">
        <v>15829</v>
      </c>
      <c r="C26" s="7">
        <v>6724</v>
      </c>
      <c r="D26" s="7">
        <v>743</v>
      </c>
      <c r="E26" s="7">
        <v>140</v>
      </c>
      <c r="F26" s="60">
        <v>7607</v>
      </c>
      <c r="G26" s="37">
        <v>23436</v>
      </c>
      <c r="H26" s="7">
        <v>1491</v>
      </c>
      <c r="I26" s="37">
        <v>24927</v>
      </c>
    </row>
    <row r="27" spans="1:11" x14ac:dyDescent="0.25">
      <c r="A27" s="6" t="s">
        <v>18</v>
      </c>
      <c r="B27" s="60">
        <v>23958</v>
      </c>
      <c r="C27" s="7">
        <v>12560</v>
      </c>
      <c r="D27" s="7">
        <v>4010</v>
      </c>
      <c r="E27" s="7">
        <v>95</v>
      </c>
      <c r="F27" s="60">
        <v>16665</v>
      </c>
      <c r="G27" s="37">
        <v>40623</v>
      </c>
      <c r="H27" s="7">
        <v>1824</v>
      </c>
      <c r="I27" s="37">
        <v>42447</v>
      </c>
    </row>
    <row r="28" spans="1:11" x14ac:dyDescent="0.25">
      <c r="A28" s="25" t="s">
        <v>19</v>
      </c>
      <c r="B28" s="61">
        <v>9867</v>
      </c>
      <c r="C28" s="26">
        <v>5497</v>
      </c>
      <c r="D28" s="26">
        <v>1087</v>
      </c>
      <c r="E28" s="26">
        <v>25</v>
      </c>
      <c r="F28" s="61">
        <v>6609</v>
      </c>
      <c r="G28" s="59">
        <v>16476</v>
      </c>
      <c r="H28" s="26">
        <v>494</v>
      </c>
      <c r="I28" s="59">
        <v>16970</v>
      </c>
    </row>
    <row r="29" spans="1:11" ht="12" customHeight="1" x14ac:dyDescent="0.25">
      <c r="A29" s="54" t="s">
        <v>32</v>
      </c>
      <c r="B29" s="62">
        <v>226033</v>
      </c>
      <c r="C29" s="28">
        <v>132957</v>
      </c>
      <c r="D29" s="28">
        <v>25136</v>
      </c>
      <c r="E29" s="28">
        <v>8994</v>
      </c>
      <c r="F29" s="62">
        <v>167087</v>
      </c>
      <c r="G29" s="28">
        <v>393120</v>
      </c>
      <c r="H29" s="28">
        <v>22625</v>
      </c>
      <c r="I29" s="28">
        <v>415745</v>
      </c>
      <c r="J29" s="70"/>
      <c r="K29" s="70"/>
    </row>
    <row r="30" spans="1:11" x14ac:dyDescent="0.25">
      <c r="A30" s="6" t="s">
        <v>24</v>
      </c>
      <c r="B30" s="60">
        <v>29017</v>
      </c>
      <c r="C30" s="7">
        <v>27798</v>
      </c>
      <c r="D30" s="7">
        <v>5114</v>
      </c>
      <c r="E30" s="7">
        <v>1837</v>
      </c>
      <c r="F30" s="60">
        <v>34749</v>
      </c>
      <c r="G30" s="37">
        <v>63766</v>
      </c>
      <c r="H30" s="7">
        <v>2658</v>
      </c>
      <c r="I30" s="37">
        <v>66424</v>
      </c>
    </row>
    <row r="31" spans="1:11" x14ac:dyDescent="0.25">
      <c r="A31" s="6" t="s">
        <v>25</v>
      </c>
      <c r="B31" s="60">
        <v>59960</v>
      </c>
      <c r="C31" s="7">
        <v>32104</v>
      </c>
      <c r="D31" s="7">
        <v>4844</v>
      </c>
      <c r="E31" s="7">
        <v>3274</v>
      </c>
      <c r="F31" s="60">
        <v>40222</v>
      </c>
      <c r="G31" s="37">
        <v>100182</v>
      </c>
      <c r="H31" s="7">
        <v>9426</v>
      </c>
      <c r="I31" s="37">
        <v>109608</v>
      </c>
    </row>
    <row r="32" spans="1:11" x14ac:dyDescent="0.25">
      <c r="A32" s="6" t="s">
        <v>21</v>
      </c>
      <c r="B32" s="60">
        <v>37508</v>
      </c>
      <c r="C32" s="7">
        <v>12797</v>
      </c>
      <c r="D32" s="7">
        <v>2395</v>
      </c>
      <c r="E32" s="7">
        <v>1252</v>
      </c>
      <c r="F32" s="60">
        <v>16444</v>
      </c>
      <c r="G32" s="37">
        <v>53952</v>
      </c>
      <c r="H32" s="7">
        <v>3700</v>
      </c>
      <c r="I32" s="37">
        <v>57652</v>
      </c>
    </row>
    <row r="33" spans="1:9" x14ac:dyDescent="0.25">
      <c r="A33" s="6" t="s">
        <v>23</v>
      </c>
      <c r="B33" s="60">
        <v>65723</v>
      </c>
      <c r="C33" s="7">
        <v>42201</v>
      </c>
      <c r="D33" s="7">
        <v>7686</v>
      </c>
      <c r="E33" s="7">
        <v>2511</v>
      </c>
      <c r="F33" s="60">
        <v>52398</v>
      </c>
      <c r="G33" s="37">
        <v>118121</v>
      </c>
      <c r="H33" s="7">
        <v>4523</v>
      </c>
      <c r="I33" s="37">
        <v>122644</v>
      </c>
    </row>
    <row r="34" spans="1:9" x14ac:dyDescent="0.25">
      <c r="A34" s="6" t="s">
        <v>22</v>
      </c>
      <c r="B34" s="63">
        <v>33825</v>
      </c>
      <c r="C34" s="9">
        <v>18057</v>
      </c>
      <c r="D34" s="9">
        <v>5097</v>
      </c>
      <c r="E34" s="9">
        <v>120</v>
      </c>
      <c r="F34" s="63">
        <v>23274</v>
      </c>
      <c r="G34" s="13">
        <v>57099</v>
      </c>
      <c r="H34" s="9">
        <v>2318</v>
      </c>
      <c r="I34" s="13">
        <v>59417</v>
      </c>
    </row>
    <row r="35" spans="1:9" x14ac:dyDescent="0.25">
      <c r="A35" s="54" t="s">
        <v>32</v>
      </c>
      <c r="B35" s="64">
        <v>226033</v>
      </c>
      <c r="C35" s="33">
        <v>132957</v>
      </c>
      <c r="D35" s="33">
        <v>25136</v>
      </c>
      <c r="E35" s="33">
        <v>8994</v>
      </c>
      <c r="F35" s="64">
        <v>167087</v>
      </c>
      <c r="G35" s="33">
        <v>393120</v>
      </c>
      <c r="H35" s="33">
        <v>22625</v>
      </c>
      <c r="I35" s="33">
        <v>415745</v>
      </c>
    </row>
  </sheetData>
  <mergeCells count="11">
    <mergeCell ref="A3:A6"/>
    <mergeCell ref="B3:G3"/>
    <mergeCell ref="H3:H6"/>
    <mergeCell ref="I3:I6"/>
    <mergeCell ref="B4:B6"/>
    <mergeCell ref="C4:F4"/>
    <mergeCell ref="G4:G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Cusimano</dc:creator>
  <cp:lastModifiedBy>giovanna</cp:lastModifiedBy>
  <dcterms:created xsi:type="dcterms:W3CDTF">2020-10-08T13:25:18Z</dcterms:created>
  <dcterms:modified xsi:type="dcterms:W3CDTF">2020-11-09T18:25:10Z</dcterms:modified>
</cp:coreProperties>
</file>