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c.istat.it\xendesktop\Balbo\gianmarco.schiesaro\Downloads\Pacchetto focus Marche_ore 1200\"/>
    </mc:Choice>
  </mc:AlternateContent>
  <bookViews>
    <workbookView xWindow="0" yWindow="0" windowWidth="22260" windowHeight="12645"/>
  </bookViews>
  <sheets>
    <sheet name="Tavola 1" sheetId="1" r:id="rId1"/>
    <sheet name="Tavola 1.1" sheetId="2" r:id="rId2"/>
    <sheet name="Tavola 2" sheetId="3" r:id="rId3"/>
    <sheet name="Tavola 2.1" sheetId="4" r:id="rId4"/>
    <sheet name="Tavola 3" sheetId="5" r:id="rId5"/>
    <sheet name="Tavola 4.1" sheetId="6" r:id="rId6"/>
    <sheet name="Tavola 4.2" sheetId="7" r:id="rId7"/>
    <sheet name="Tavola 4.3" sheetId="8" r:id="rId8"/>
    <sheet name="Tavola 5" sheetId="9" r:id="rId9"/>
    <sheet name="Tavola 5.1" sheetId="10" r:id="rId10"/>
    <sheet name="Tavola 5.2" sheetId="11" r:id="rId11"/>
    <sheet name="Tavola 6" sheetId="12" r:id="rId12"/>
    <sheet name="Tavola 6.1" sheetId="13" r:id="rId13"/>
    <sheet name="Tavola 6.2" sheetId="14" r:id="rId14"/>
    <sheet name="Tavola 7" sheetId="15" r:id="rId15"/>
    <sheet name="Tavola 8" sheetId="16" r:id="rId16"/>
    <sheet name="Tavola 9" sheetId="17" r:id="rId17"/>
    <sheet name="Tavola 10" sheetId="18" r:id="rId18"/>
    <sheet name="Tavola 10.1" sheetId="19" r:id="rId19"/>
    <sheet name="Tavola 10.2" sheetId="20" r:id="rId20"/>
    <sheet name="Tavola 11" sheetId="22" r:id="rId21"/>
    <sheet name="Tavola 12" sheetId="24" r:id="rId22"/>
    <sheet name="Tavola 13" sheetId="25" r:id="rId23"/>
    <sheet name="Tavola 14" sheetId="26" r:id="rId24"/>
    <sheet name="Tavola 15" sheetId="27" r:id="rId25"/>
    <sheet name="Tavola 16" sheetId="28" r:id="rId26"/>
    <sheet name="Tavola 17" sheetId="29" r:id="rId27"/>
    <sheet name="Tavola 18" sheetId="30" r:id="rId28"/>
    <sheet name="Tavola 19" sheetId="31" r:id="rId29"/>
    <sheet name="Tavola 20" sheetId="32" r:id="rId30"/>
    <sheet name="Tavola 21" sheetId="33" r:id="rId31"/>
    <sheet name="Tavola 22" sheetId="34" r:id="rId32"/>
    <sheet name="Tavola 23" sheetId="35" r:id="rId3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17" l="1"/>
  <c r="O6" i="9"/>
  <c r="I13" i="31" l="1"/>
  <c r="I20" i="25" l="1"/>
  <c r="I19" i="25"/>
  <c r="I18" i="25"/>
  <c r="I17" i="25"/>
  <c r="I16" i="25"/>
  <c r="I15" i="25"/>
  <c r="I14" i="25"/>
  <c r="I13" i="25"/>
  <c r="I12" i="25"/>
  <c r="I11" i="25"/>
  <c r="I10" i="25"/>
  <c r="I9" i="25"/>
  <c r="I8" i="25"/>
  <c r="I7" i="25"/>
  <c r="I6" i="25"/>
  <c r="F20" i="8" l="1"/>
  <c r="E20" i="8"/>
</calcChain>
</file>

<file path=xl/sharedStrings.xml><?xml version="1.0" encoding="utf-8"?>
<sst xmlns="http://schemas.openxmlformats.org/spreadsheetml/2006/main" count="853" uniqueCount="325">
  <si>
    <t>TAVOLA 1. INCIDENTI STRADALI, MORTI E FERITI PER PROVINCIA. MARCHE.</t>
  </si>
  <si>
    <t>Anni 2019 e 2018, valori assoluti e variazioni percentuali</t>
  </si>
  <si>
    <t>PROVINCE</t>
  </si>
  <si>
    <t>Morti Differenza 2019/2018  (valori assoluti)</t>
  </si>
  <si>
    <t>Morti - Variazioni % 2019/2010</t>
  </si>
  <si>
    <t>Incidenti</t>
  </si>
  <si>
    <t>Morti</t>
  </si>
  <si>
    <t>Feriti</t>
  </si>
  <si>
    <t>Pesaro Urbino</t>
  </si>
  <si>
    <t>Ancona</t>
  </si>
  <si>
    <t>Macerata</t>
  </si>
  <si>
    <t>Ascoli Piceno</t>
  </si>
  <si>
    <t>Fermo</t>
  </si>
  <si>
    <t>Marche</t>
  </si>
  <si>
    <t>Italia</t>
  </si>
  <si>
    <t>Tasso di  mortalità 2019</t>
  </si>
  <si>
    <t>TAVOLA 1.1. INCIDENTI STRADALI CON LESIONI A PERSONE, MORTI E FERITI PER PROVINCIA. MARCHE.</t>
  </si>
  <si>
    <t>Pesaro e Urbino</t>
  </si>
  <si>
    <t>Variazioni %                                           2019/2018</t>
  </si>
  <si>
    <t>TAVOLA 2. INDICE DI MORTALITA' E DI GRAVITA' PER PROVINCIA. MARCHE.</t>
  </si>
  <si>
    <t>Indice mortalità(a)</t>
  </si>
  <si>
    <t>Indice di gravità</t>
  </si>
  <si>
    <t xml:space="preserve"> Indice  di      mortalità(a)</t>
  </si>
  <si>
    <t xml:space="preserve"> Indice   di gravità (b)</t>
  </si>
  <si>
    <t>(a) Rapporto tra il numero dei morti e il numero degli incidenti sradali con lesioni a persone, moltiplicato 100.</t>
  </si>
  <si>
    <t>(b) Rapporto tra il numero dei morti e il numero dei morti e dei feriti in incidenti stradali con lesioni a persone, moltiplicato 100.</t>
  </si>
  <si>
    <t>Anni 2019-2018</t>
  </si>
  <si>
    <t>Prospetto 2BIS: INDICE DI MORTALITA' E DI GRAVITA' PER PROVINCIA - Marche , anni 2019-2010</t>
  </si>
  <si>
    <t>Anni 2019 e 2010</t>
  </si>
  <si>
    <t>Indice mortalità</t>
  </si>
  <si>
    <t xml:space="preserve"> Indice  di      mortalità (a)</t>
  </si>
  <si>
    <t>Fonte Istat, Rilevazione degli incidenti stradali con lesioni a persone.</t>
  </si>
  <si>
    <t>(a) Rapporto tra il numero dei morti e il numero degli incidenti con lesioni a persone, moltiplicato 100.</t>
  </si>
  <si>
    <t>TAVOLA 3. INCIDENTI STRADALI CON LESIONI A PERSONE MORTI E FERITI. MARCHE</t>
  </si>
  <si>
    <t>Anni 2001-2018, valori assoluti, indicatori e variazioni percentuali</t>
  </si>
  <si>
    <t>Anno</t>
  </si>
  <si>
    <t>Tasso di mortalità stradale (a)</t>
  </si>
  <si>
    <t>Indice di mortalità (b)</t>
  </si>
  <si>
    <t>Variazione percentuale numero di morti rispetto all'anno precedente (c)</t>
  </si>
  <si>
    <t>Variazione percentuale numero di morti rispetto al 2001</t>
  </si>
  <si>
    <t>-</t>
  </si>
  <si>
    <t>(a) Tasso di mortalità stradale (Morti per centomila abitanti).</t>
  </si>
  <si>
    <t>(b) Rapporto tra il numero dei morti e il numero degli incidenti stradali con lesioni a persone, moltiplicato 100.</t>
  </si>
  <si>
    <t>(c) La variazione percentuale annua è calcolata per l'anno t rispetto all'anno t-1 su base variabile.</t>
  </si>
  <si>
    <t xml:space="preserve">TAVOLA 4.1. UTENTI VULNERABILI  MORTI IN INCIDENTI STRADALI PER ETA' IN MARCHE IN ITALIA. </t>
  </si>
  <si>
    <t>Puglia</t>
  </si>
  <si>
    <t>Valori assoluti</t>
  </si>
  <si>
    <t>Composizioni percentuali</t>
  </si>
  <si>
    <t>Bambini (0 - 14)</t>
  </si>
  <si>
    <t>Giovani (15 - 24)</t>
  </si>
  <si>
    <t>Anziani (65+)</t>
  </si>
  <si>
    <t>Altri utenti</t>
  </si>
  <si>
    <t>TOTALE</t>
  </si>
  <si>
    <t>Anni 2019 e 2010, valori assoluti e composizioni percentuali</t>
  </si>
  <si>
    <t xml:space="preserve">TAVOLA 4.2.  UTENTI VULNERABILI MORTI IN INCIDENTI STRADALI PER CATEGORIA DI UTENTE DELLA STRADA IN MARCHE E IN ITALIA. </t>
  </si>
  <si>
    <t>Ciclomotori  (a)</t>
  </si>
  <si>
    <t>Motocicli (a)</t>
  </si>
  <si>
    <t>Velocipedi (a)</t>
  </si>
  <si>
    <t>Pedoni</t>
  </si>
  <si>
    <t>Altri Utenti</t>
  </si>
  <si>
    <t xml:space="preserve">TAVOLA 4.3. UTENTI  MORTI E FERITI IN INCIDENTI STRADALI PER CLASSI DI ETA' IN MARCHE E IN ITALIA. </t>
  </si>
  <si>
    <t>Anni 2010 e 2019,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</si>
  <si>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</si>
  <si>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</si>
  <si>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</si>
  <si>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</si>
  <si>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</si>
  <si>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</si>
  <si>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</si>
  <si>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</si>
  <si>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</si>
  <si>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</si>
  <si>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</si>
  <si>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</si>
  <si>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</si>
  <si>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</si>
  <si>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</si>
  <si>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Totale</t>
  </si>
  <si>
    <t>TAVOLA 6. INCIDENTI STRADALI CON LESIONI A PERSONE PER PROVINCIA, CARATTERISTICA DELLA STRADA E AMBITO STRADALE. MARCHE.</t>
  </si>
  <si>
    <t>Anno 2019, valori assoluti</t>
  </si>
  <si>
    <t>PROVINCIA</t>
  </si>
  <si>
    <t>STRADE URBANE</t>
  </si>
  <si>
    <t>STRADE EXTRAURBANE</t>
  </si>
  <si>
    <t>Incrocio</t>
  </si>
  <si>
    <t>Rotatoria</t>
  </si>
  <si>
    <t>Intersezione</t>
  </si>
  <si>
    <t>Rettilineo</t>
  </si>
  <si>
    <t>Curva</t>
  </si>
  <si>
    <t>Altro (passaggio a livello, dosso, pendenza, galleria)</t>
  </si>
  <si>
    <t xml:space="preserve">TAVOLA 6.1. INCIDENTI STRADALI CON LESIONI A PERSONE PER PROVINCIA, CARATTERISTICA DELLA STRADA E AMBITO STRADALE. MARCHE. </t>
  </si>
  <si>
    <t>Anno 2019, composizioni percentuali</t>
  </si>
  <si>
    <t>Strade Urbane</t>
  </si>
  <si>
    <t>Altro (passaggo a livello, dosso,  pendenze, galleria)</t>
  </si>
  <si>
    <t>TAVOLA  6.2. INCIDENTI STRADALI CON LESIONI A PERSONE PER PROVINCIA, CARATTERISTICA DELLA STRADA E AMBITO STRADALE. MARCHE.</t>
  </si>
  <si>
    <t>Strade ExtraUrbane</t>
  </si>
  <si>
    <t>.</t>
  </si>
  <si>
    <t xml:space="preserve">TAVOLA 7. INCIDENTI STRADALI CON LESIONI A PERSONE, MORTI E FERITI PER MESE. MARCHE. </t>
  </si>
  <si>
    <t>Anno 2019,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</si>
  <si>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</si>
  <si>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</si>
  <si>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</si>
  <si>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</si>
  <si>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</si>
  <si>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</si>
  <si>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</si>
  <si>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</si>
  <si>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</si>
  <si>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</si>
  <si>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</si>
  <si>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</si>
  <si>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</si>
  <si>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MARCHE.</t>
  </si>
  <si>
    <t>GIORNI DELLA SETTIMANA</t>
  </si>
  <si>
    <t>Lunedì</t>
  </si>
  <si>
    <t>Martedì</t>
  </si>
  <si>
    <t>Mercoledì</t>
  </si>
  <si>
    <t>Giovedì</t>
  </si>
  <si>
    <t>Venerdì</t>
  </si>
  <si>
    <t>Sabato</t>
  </si>
  <si>
    <t>Domenica</t>
  </si>
  <si>
    <t>TAVOLA 9. INCIDENTI STRADALI CON LESIONI A PERSONE MORTI E FERITI PER ORA DEL GIORNO. MARCHE.</t>
  </si>
  <si>
    <t>Anno 2019, valori assoluti e indicatori</t>
  </si>
  <si>
    <t>ORA DEL GIORNO</t>
  </si>
  <si>
    <t>Indice di mortalità (a)</t>
  </si>
  <si>
    <t>Indice di lesività (b)</t>
  </si>
  <si>
    <t>Non rilevata</t>
  </si>
  <si>
    <t>(a) Rapporto tra il numero dei morti e il numero degli incidenti stradali con lesioni a persone, moltiplicato 100.</t>
  </si>
  <si>
    <t>(b) Rapporto tra il numero dei feriti e il numero degli incidenti stradali con lesioni a persone, moltiplicato 100.</t>
  </si>
  <si>
    <t xml:space="preserve">TAVOLA 10. INCIDENTI STRADALI CON LESIONI A PERSONE, MORTI E FERITI E INDICE DI MORTALITA', PER PROVINCIA, GIORNO DELLA SETTIMANA E FASCIA ORARIA NOTTURNA (a). MARCHE.  </t>
  </si>
  <si>
    <t>Anno 2019, valori assoluti e indice di mortalità.</t>
  </si>
  <si>
    <t>Venerdì notte</t>
  </si>
  <si>
    <t>Sabato notte</t>
  </si>
  <si>
    <t>Altre notti</t>
  </si>
  <si>
    <t>(a) Dalle ore 22 alle ore 6.</t>
  </si>
  <si>
    <t xml:space="preserve">TAVOLA 10.1. INCIDENTI STRADALI CON LESIONI A PERSONE, MORTI E FERITI E INDICE DI MORTALITA', PER PROVINCIA, GIORNO DELLA SETTIMANA E FASCIA ORARIA NOTTURNA (a). STRADE URBANE. MARCHE.  </t>
  </si>
  <si>
    <t xml:space="preserve">TAVOLA 10.2. INCIDENTI STRADALI CON LESIONI A PERSONE, MORTI E FERITI E INDICE DI MORTALITA', PER PROVINCIA, GIORNO DELLA SETTIMANA E FASCIA ORARIA NOTTURNA (a). STRADE EXTRAURBANE. MARCHE.  </t>
  </si>
  <si>
    <t>TAVOLA 16. MORTI E FERITI PER CATEGORIA DI UTENTI E GENERE. MARCHE.</t>
  </si>
  <si>
    <t>Anno 2019,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</si>
  <si>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</si>
  <si>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</si>
  <si>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</si>
  <si>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</si>
  <si>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</si>
  <si>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</si>
  <si>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</si>
  <si>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</si>
  <si>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</si>
  <si>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</si>
  <si>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</si>
  <si>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</si>
  <si>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</si>
  <si>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</si>
  <si>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5. INCIDENTI STRADALI CON LESIONI A PERSONE SECONDO LA CATEGORIA DELLA STRADA. MARCHE.</t>
  </si>
  <si>
    <t xml:space="preserve">Anno 2019, valori assoluti e indicatori </t>
  </si>
  <si>
    <t>AMBITO STRADALE</t>
  </si>
  <si>
    <t>Indice di  mortalità (a)</t>
  </si>
  <si>
    <t>Indice di lesività  (b)</t>
  </si>
  <si>
    <t>Strade urbane</t>
  </si>
  <si>
    <t>Autostrade e raccordi</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</si>
  <si>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</si>
  <si>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</si>
  <si>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</si>
  <si>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</si>
  <si>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TAVOLA 5.1.INCIDENTI STRADALI CON LESIONI A PERSONE SECONDO LA CATEGORIA DELLA STRADA. MARCHE.</t>
  </si>
  <si>
    <t>Anno 2018, valori assoluti e indicatori</t>
  </si>
  <si>
    <t>(a)</t>
  </si>
  <si>
    <t>(b)</t>
  </si>
  <si>
    <t>(c) Sono incluse nella categoria 'Altre strade' le srade Statali, Regionali, Provinciali fuori dell'abitato e Comunali extraurbane</t>
  </si>
  <si>
    <t>TAVOLA 5bis. INCIDENTI STRADALI CON LESIONI A PERSONE SECONDO IL TIPO DI STRADA. MARCHE.</t>
  </si>
  <si>
    <t>Anno 2019, valori assoluti e indicatore</t>
  </si>
  <si>
    <t>TIPO DI STRADA</t>
  </si>
  <si>
    <t>Una carreggiata a senso unico</t>
  </si>
  <si>
    <t>Una carreggiata a doppio senso</t>
  </si>
  <si>
    <t>Doppia carreggiata, più di due carreggiate</t>
  </si>
  <si>
    <t>Tavola 11. INCIDENTI STRADALI, MORTI E FERITI PER TIPOLOGIA DI COMUNE. MARCHE.</t>
  </si>
  <si>
    <t xml:space="preserve"> Anno 2019, valori assoluti e variazioni</t>
  </si>
  <si>
    <t>TIPOLOGIA DI COMUNE</t>
  </si>
  <si>
    <t>Variazioni</t>
  </si>
  <si>
    <t>2019/2018</t>
  </si>
  <si>
    <t>Numero comuni</t>
  </si>
  <si>
    <t>%</t>
  </si>
  <si>
    <t>Polo</t>
  </si>
  <si>
    <t>Polo intercomunale</t>
  </si>
  <si>
    <t>Cintura</t>
  </si>
  <si>
    <t>Totale Centri</t>
  </si>
  <si>
    <t>Intermedio</t>
  </si>
  <si>
    <t>Periferico</t>
  </si>
  <si>
    <t>Totale Aree interne</t>
  </si>
  <si>
    <t xml:space="preserve">TAVOLA 12. INCIDENTI STRADALI, MORTI E FERITI PER TIPOLOGIA DI COMUNE. MARCHE. </t>
  </si>
  <si>
    <t>Anno 2019 e 2018, Indicatori</t>
  </si>
  <si>
    <t>(a) Rapporto percentuale  tra il numero dei morti e il numero degli incidenti con lesioni a persone.</t>
  </si>
  <si>
    <t>(b) Rapporto percentuale tra il numero dei morti e il complesso degli infortunati (morti e feriti) in incidenti con lesioni a persone.</t>
  </si>
  <si>
    <t>Prospetto 11: INCIDENTI STRADALI CON LESIONI A PERSONE INFORTUNATE SECONDO LA NATURA - Marche , Anno 2019, valori assoluti e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</si>
  <si>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</si>
  <si>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</si>
  <si>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</si>
  <si>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</si>
  <si>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</si>
  <si>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</si>
  <si>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</si>
  <si>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</si>
  <si>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</si>
  <si>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</si>
  <si>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</si>
  <si>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Urto con treno</t>
  </si>
  <si>
    <t>Fuoriuscita</t>
  </si>
  <si>
    <t>Frenata improvvisa</t>
  </si>
  <si>
    <t>Caduta da veicolo</t>
  </si>
  <si>
    <t>Totale incidenti a veicoli isolati</t>
  </si>
  <si>
    <t>Totale generale</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</si>
  <si>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</si>
  <si>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</si>
  <si>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</si>
  <si>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</si>
  <si>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</si>
  <si>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</si>
  <si>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</si>
  <si>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</si>
  <si>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</si>
  <si>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</si>
  <si>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</si>
  <si>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</si>
  <si>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</si>
  <si>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</si>
  <si>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</si>
  <si>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</si>
  <si>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</si>
  <si>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</si>
  <si>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</si>
  <si>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</si>
  <si>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</si>
  <si>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</si>
  <si>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</si>
  <si>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</si>
  <si>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</si>
  <si>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</si>
  <si>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</si>
  <si>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</si>
  <si>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</si>
  <si>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</si>
  <si>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14. CAUSE ACCERTATE O PRESUNTE DI INCIDENTE SECONDO L’AMBITO STRADALE. MARCHE. </t>
  </si>
  <si>
    <t xml:space="preserve">TAVOLA 15. MORTI E FERITI PER CATEGORIA DI UTENTI E CLASSE DI ETÀ.MARCHE. </t>
  </si>
  <si>
    <t>Anno 2019, valori assoluti e valori percentuali</t>
  </si>
  <si>
    <t>CLASSE DI ETA'</t>
  </si>
  <si>
    <t>VALORI ASSOLUTI</t>
  </si>
  <si>
    <t>&lt; 14</t>
  </si>
  <si>
    <t>15-29</t>
  </si>
  <si>
    <t>30-44</t>
  </si>
  <si>
    <t>45-64</t>
  </si>
  <si>
    <t>65 +</t>
  </si>
  <si>
    <t>Età imprecisata</t>
  </si>
  <si>
    <t xml:space="preserve">Totale </t>
  </si>
  <si>
    <t>VALORI PERCENTUALI</t>
  </si>
  <si>
    <t>TAVOLA 19. COSTI SOCIALI TOTALI E PRO-CAPITE PER REGIONE. ITALIA 2019</t>
  </si>
  <si>
    <t>REGIONI</t>
  </si>
  <si>
    <t>COSTO SOCIALE (a)</t>
  </si>
  <si>
    <t>PROCAPITE (in euro)</t>
  </si>
  <si>
    <t>TOTALE (in euro)</t>
  </si>
  <si>
    <t>Campania</t>
  </si>
  <si>
    <t>Calabria</t>
  </si>
  <si>
    <t>Basilicata</t>
  </si>
  <si>
    <t xml:space="preserve">Valle d'Aosta/Vallée d'Aoste </t>
  </si>
  <si>
    <t>Sicilia</t>
  </si>
  <si>
    <t>Sardegna</t>
  </si>
  <si>
    <t>Piemonte</t>
  </si>
  <si>
    <t>Abruzzo</t>
  </si>
  <si>
    <t>Umbria</t>
  </si>
  <si>
    <t>Friuli-Venezia-Giulia</t>
  </si>
  <si>
    <t>Molise</t>
  </si>
  <si>
    <t>Lombardia</t>
  </si>
  <si>
    <t>Trentino-A.Adige</t>
  </si>
  <si>
    <t>Veneto</t>
  </si>
  <si>
    <t>Lazio</t>
  </si>
  <si>
    <t>Toscana</t>
  </si>
  <si>
    <t>Emilia-Romagna</t>
  </si>
  <si>
    <t>Liguria</t>
  </si>
  <si>
    <t>ITALIA</t>
  </si>
  <si>
    <t>TAVOLA 17. INCIDENTI STRADALI, MORTI E FERITI NEI COMUNI CAPOLUOGO E NEI COMUNI CON ALMENO 15.000 ABITANTI.MARCHE.</t>
  </si>
  <si>
    <t>CAPOLUOGHI</t>
  </si>
  <si>
    <t>Incidenti per 1.000 ab.</t>
  </si>
  <si>
    <t>Morti per 100.000 ab.</t>
  </si>
  <si>
    <t>Feriti per 100.000 ab.</t>
  </si>
  <si>
    <t>Altri Comuni</t>
  </si>
  <si>
    <t>Senigallia</t>
  </si>
  <si>
    <t>Jesi</t>
  </si>
  <si>
    <t>Osimo</t>
  </si>
  <si>
    <t>Fabriano</t>
  </si>
  <si>
    <t>Falconara Marittima</t>
  </si>
  <si>
    <t>Castelfidardo</t>
  </si>
  <si>
    <t>San Benedetto del Tronto</t>
  </si>
  <si>
    <t>Grottammare</t>
  </si>
  <si>
    <t>Porto Sant'Elpidio</t>
  </si>
  <si>
    <t>Sant'Elpidio a Mare</t>
  </si>
  <si>
    <t>Porto San Giorgio</t>
  </si>
  <si>
    <t>Civitanova Marche</t>
  </si>
  <si>
    <t>Recanati</t>
  </si>
  <si>
    <t>Tolentino</t>
  </si>
  <si>
    <t>Potenza Picena</t>
  </si>
  <si>
    <t>Corridonia</t>
  </si>
  <si>
    <t>Pesaro</t>
  </si>
  <si>
    <t>Fano</t>
  </si>
  <si>
    <t>Vallefoglia</t>
  </si>
  <si>
    <t>Urbino*</t>
  </si>
  <si>
    <t>Totale comuni &gt;15.000 abitanti</t>
  </si>
  <si>
    <t>Altri comuni</t>
  </si>
  <si>
    <t xml:space="preserve">(a) Rapporto percentuale tra il numero dei morti e il numero degli incidenti </t>
  </si>
  <si>
    <t>(b) Rapporto percentuale tra il numero di feriti e il numero degli incidenti</t>
  </si>
  <si>
    <t>*Urbino è inserito in tabella in quanto capoluogo di provincia ma con una popolazione media nel 2019&lt;15000</t>
  </si>
  <si>
    <t>PROSPETTO 15. INCIDENTI STRADALI CON LESIONI A PERSONE PER ORGANO DI RILEVAZIONE, CATEGORIA DELLA STRADA E PROVINCIA. Marche , ANNO 2019, valori assoluti.</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</si>
  <si>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</si>
  <si>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</si>
  <si>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</si>
  <si>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</si>
  <si>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</si>
  <si>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</si>
  <si>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PROSPETTO 16. INCIDENTI STRADALI CON LESIONI A PERSONE PER ORGANO DI RILEVAZIONE E MESE. Marche , ANNO 2019, valori assoluti.</t>
  </si>
  <si>
    <t>PROSPETTO 17. INCIDENTI STRADALI CON LESIONI A PERSONE PER ORGANO DI RILEVAZIONE E GIORNO DELLA SETTIMANA.Marche , ANNO 2019, valori assoluti.</t>
  </si>
  <si>
    <t>TAVOLA 23. INCIDENTI STRADALI CON LESIONI A PERSONE PER ORGANO DI RILEVAZIONE E ORA DEL GIORNO. MARCHE</t>
  </si>
  <si>
    <t xml:space="preserve">Anno 2019, valori assoluti </t>
  </si>
  <si>
    <t>Polizia Stradale</t>
  </si>
  <si>
    <t>Carabinieri</t>
  </si>
  <si>
    <t>Polizia Municipale</t>
  </si>
  <si>
    <t>TAVOLA 18. INCIDENTI STRADALI, MORTI E FERITI PER CATEGORIA DELLA STRADA NEI COMUNI CAPOLUOGO E NEI COMUNI CON ALMENO 15.000 ABITANTI. MARCHE.</t>
  </si>
  <si>
    <r>
      <t xml:space="preserve">CAPOLUOGHI                         </t>
    </r>
    <r>
      <rPr>
        <sz val="9"/>
        <color rgb="FF000000"/>
        <rFont val="Arial Narrow"/>
        <family val="2"/>
      </rPr>
      <t>Altri Comuni</t>
    </r>
  </si>
  <si>
    <t xml:space="preserve">Strade extra-urbane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</si>
</sst>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_-* #,##0\ _€_-;\-* #,##0\ _€_-;_-* &quot;-&quot;\ _€_-;_-@_-"/>
    <numFmt numFmtId="165" formatCode="0.0"/>
    <numFmt numFmtId="166" formatCode="#,##0.0"/>
    <numFmt numFmtId="167" formatCode="_(&quot;$&quot;* #,##0_);_(&quot;$&quot;* \(#,##0\);_(&quot;$&quot;* &quot;-&quot;_);_(@_)"/>
    <numFmt numFmtId="168" formatCode="0.0000"/>
    <numFmt numFmtId="169" formatCode="_-* #,##0_-;\-* #,##0_-;_-* &quot;-&quot;??_-;_-@_-"/>
  </numFmts>
  <fonts count="58" x14ac:knownFonts="1">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11"/>
      <color theme="1"/>
      <name val="Calibri"/>
      <family val="2"/>
      <scheme val="minor"/>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1"/>
      <color theme="1"/>
      <name val="Calibri"/>
      <family val="2"/>
      <scheme val="minor"/>
    </font>
    <font>
      <sz val="9"/>
      <color theme="1"/>
      <name val="Calibri"/>
      <family val="2"/>
      <scheme val="minor"/>
    </font>
    <font>
      <sz val="7.5"/>
      <color rgb="FF000000"/>
      <name val="Arial Narrow"/>
      <family val="2"/>
    </font>
    <font>
      <sz val="7.5"/>
      <color theme="1"/>
      <name val="Arial Narrow"/>
      <family val="2"/>
    </font>
    <font>
      <sz val="8"/>
      <color theme="1"/>
      <name val="Arial"/>
      <family val="2"/>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sz val="9.5"/>
      <name val="Arial Narrow"/>
      <family val="2"/>
    </font>
    <font>
      <b/>
      <sz val="9"/>
      <color theme="0"/>
      <name val="Arial Narrow"/>
      <family val="2"/>
    </font>
    <font>
      <b/>
      <sz val="10"/>
      <name val="Arial Narrow"/>
      <family val="2"/>
    </font>
    <font>
      <sz val="11"/>
      <name val="Calibri"/>
      <family val="2"/>
      <scheme val="minor"/>
    </font>
    <font>
      <sz val="9.5"/>
      <name val="Calibri"/>
      <family val="2"/>
      <scheme val="minor"/>
    </font>
    <font>
      <b/>
      <sz val="8"/>
      <color theme="1"/>
      <name val="Arial"/>
      <family val="2"/>
    </font>
    <font>
      <b/>
      <sz val="8"/>
      <color theme="0" tint="-0.499984740745262"/>
      <name val="Arial"/>
      <family val="2"/>
    </font>
    <font>
      <sz val="11"/>
      <color theme="1"/>
      <name val="Arial Narrow"/>
      <family val="2"/>
    </font>
    <font>
      <sz val="7"/>
      <color theme="1"/>
      <name val="Arial"/>
      <family val="2"/>
    </font>
    <font>
      <sz val="7.5"/>
      <color rgb="FF000000"/>
      <name val="Arial"/>
      <family val="2"/>
    </font>
    <font>
      <b/>
      <i/>
      <sz val="8"/>
      <color theme="1"/>
      <name val="Arial"/>
      <family val="2"/>
    </font>
    <font>
      <b/>
      <sz val="10"/>
      <color theme="0" tint="-0.499984740745262"/>
      <name val="Arial Narrow"/>
      <family val="2"/>
    </font>
    <font>
      <sz val="10"/>
      <color rgb="FF000000"/>
      <name val="Arial Narrow"/>
      <family val="2"/>
    </font>
    <font>
      <sz val="8"/>
      <color rgb="FF000000"/>
      <name val="Arial"/>
      <family val="2"/>
    </font>
    <font>
      <i/>
      <sz val="8"/>
      <color theme="1"/>
      <name val="Arial"/>
      <family val="2"/>
    </font>
    <font>
      <b/>
      <sz val="8"/>
      <color rgb="FF000000"/>
      <name val="Arial"/>
      <family val="2"/>
    </font>
    <font>
      <sz val="8"/>
      <color theme="1"/>
      <name val="Calibri"/>
      <family val="2"/>
      <scheme val="minor"/>
    </font>
    <font>
      <b/>
      <sz val="10"/>
      <color theme="0"/>
      <name val="Arial"/>
      <family val="2"/>
    </font>
    <font>
      <sz val="9"/>
      <color rgb="FFFFFFFF"/>
      <name val="Arial Narrow"/>
      <family val="2"/>
    </font>
    <font>
      <i/>
      <sz val="8"/>
      <color rgb="FF000000"/>
      <name val="Arial"/>
      <family val="2"/>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2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
      <left style="medium">
        <color rgb="FFC1C1C1"/>
      </left>
      <right/>
      <top/>
      <bottom/>
      <diagonal/>
    </border>
    <border>
      <left/>
      <right/>
      <top style="medium">
        <color indexed="64"/>
      </top>
      <bottom/>
      <diagonal/>
    </border>
    <border>
      <left/>
      <right/>
      <top/>
      <bottom style="medium">
        <color indexed="64"/>
      </bottom>
      <diagonal/>
    </border>
    <border>
      <left style="medium">
        <color rgb="FF000000"/>
      </left>
      <right/>
      <top style="thin">
        <color indexed="64"/>
      </top>
      <bottom/>
      <diagonal/>
    </border>
    <border>
      <left/>
      <right/>
      <top style="medium">
        <color rgb="FFC1C1C1"/>
      </top>
      <bottom/>
      <diagonal/>
    </border>
    <border>
      <left style="medium">
        <color rgb="FF000000"/>
      </left>
      <right/>
      <top/>
      <bottom/>
      <diagonal/>
    </border>
    <border>
      <left style="medium">
        <color rgb="FF000000"/>
      </left>
      <right/>
      <top/>
      <bottom style="thin">
        <color indexed="64"/>
      </bottom>
      <diagonal/>
    </border>
  </borders>
  <cellStyleXfs count="105">
    <xf numFmtId="0" fontId="0" fillId="0" borderId="0"/>
    <xf numFmtId="0" fontId="7" fillId="0" borderId="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6" borderId="0" applyNumberFormat="0" applyBorder="0" applyAlignment="0" applyProtection="0"/>
    <xf numFmtId="0" fontId="11" fillId="23" borderId="4" applyNumberFormat="0" applyAlignment="0" applyProtection="0"/>
    <xf numFmtId="0" fontId="11" fillId="23" borderId="4" applyNumberFormat="0" applyAlignment="0" applyProtection="0"/>
    <xf numFmtId="0" fontId="12" fillId="0" borderId="5" applyNumberFormat="0" applyFill="0" applyAlignment="0" applyProtection="0"/>
    <xf numFmtId="0" fontId="13" fillId="24" borderId="6" applyNumberFormat="0" applyAlignment="0" applyProtection="0"/>
    <xf numFmtId="0" fontId="13" fillId="24" borderId="6" applyNumberFormat="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10" borderId="4" applyNumberFormat="0" applyAlignment="0" applyProtection="0"/>
    <xf numFmtId="0" fontId="12" fillId="0" borderId="5" applyNumberFormat="0" applyFill="0" applyAlignment="0" applyProtection="0"/>
    <xf numFmtId="164" fontId="21" fillId="0" borderId="0" applyFont="0" applyFill="0" applyBorder="0" applyAlignment="0" applyProtection="0"/>
    <xf numFmtId="41" fontId="14" fillId="0" borderId="0" applyFont="0" applyFill="0" applyBorder="0" applyAlignment="0" applyProtection="0"/>
    <xf numFmtId="0" fontId="22" fillId="25" borderId="0" applyNumberFormat="0" applyBorder="0" applyAlignment="0" applyProtection="0"/>
    <xf numFmtId="0" fontId="22" fillId="25" borderId="0" applyNumberFormat="0" applyBorder="0" applyAlignment="0" applyProtection="0"/>
    <xf numFmtId="0" fontId="14"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7" fillId="0" borderId="0"/>
    <xf numFmtId="0" fontId="14" fillId="0" borderId="0"/>
    <xf numFmtId="0" fontId="14" fillId="0" borderId="0"/>
    <xf numFmtId="0" fontId="6" fillId="0" borderId="0"/>
    <xf numFmtId="0" fontId="6" fillId="0" borderId="0"/>
    <xf numFmtId="0" fontId="14" fillId="0" borderId="0"/>
    <xf numFmtId="0" fontId="14" fillId="26" borderId="10" applyNumberFormat="0" applyFont="0" applyAlignment="0" applyProtection="0"/>
    <xf numFmtId="0" fontId="14" fillId="26" borderId="10" applyNumberFormat="0" applyFont="0" applyAlignment="0" applyProtection="0"/>
    <xf numFmtId="0" fontId="23" fillId="23" borderId="11" applyNumberFormat="0" applyAlignment="0" applyProtection="0"/>
    <xf numFmtId="0" fontId="24" fillId="0" borderId="0" applyNumberFormat="0" applyFill="0" applyBorder="0" applyProtection="0"/>
    <xf numFmtId="0" fontId="25" fillId="0" borderId="0" applyNumberFormat="0" applyFill="0" applyBorder="0" applyAlignment="0" applyProtection="0"/>
    <xf numFmtId="0" fontId="15" fillId="0" borderId="0" applyNumberFormat="0" applyFill="0" applyBorder="0" applyAlignment="0" applyProtection="0"/>
    <xf numFmtId="0" fontId="2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6" fillId="0" borderId="0" applyNumberFormat="0" applyFill="0" applyBorder="0" applyAlignment="0" applyProtection="0"/>
    <xf numFmtId="0" fontId="27" fillId="0" borderId="12" applyNumberFormat="0" applyFill="0" applyAlignment="0" applyProtection="0"/>
    <xf numFmtId="0" fontId="27" fillId="0" borderId="12" applyNumberFormat="0" applyFill="0" applyAlignment="0" applyProtection="0"/>
    <xf numFmtId="0" fontId="10" fillId="6" borderId="0" applyNumberFormat="0" applyBorder="0" applyAlignment="0" applyProtection="0"/>
    <xf numFmtId="0" fontId="16" fillId="7" borderId="0" applyNumberFormat="0" applyBorder="0" applyAlignment="0" applyProtection="0"/>
    <xf numFmtId="167" fontId="21" fillId="0" borderId="0" applyFont="0" applyFill="0" applyBorder="0" applyAlignment="0" applyProtection="0"/>
    <xf numFmtId="0" fontId="25"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cellStyleXfs>
  <cellXfs count="436">
    <xf numFmtId="0" fontId="0" fillId="0" borderId="0" xfId="0"/>
    <xf numFmtId="0" fontId="4" fillId="3" borderId="2" xfId="0" applyFont="1" applyFill="1" applyBorder="1" applyAlignment="1">
      <alignment horizontal="right" vertical="center" wrapText="1"/>
    </xf>
    <xf numFmtId="0" fontId="4" fillId="0" borderId="3" xfId="0" applyFont="1" applyBorder="1" applyAlignment="1">
      <alignment vertical="center" wrapText="1"/>
    </xf>
    <xf numFmtId="3" fontId="4" fillId="2" borderId="3" xfId="0" applyNumberFormat="1" applyFont="1" applyFill="1" applyBorder="1" applyAlignment="1">
      <alignment horizontal="right" vertical="center" wrapText="1"/>
    </xf>
    <xf numFmtId="3" fontId="4" fillId="3" borderId="3" xfId="0" applyNumberFormat="1" applyFont="1" applyFill="1" applyBorder="1" applyAlignment="1">
      <alignment horizontal="right" vertical="center" wrapText="1"/>
    </xf>
    <xf numFmtId="0" fontId="4" fillId="2" borderId="3" xfId="0" applyFont="1" applyFill="1" applyBorder="1" applyAlignment="1">
      <alignment horizontal="right" vertical="center" wrapText="1"/>
    </xf>
    <xf numFmtId="165" fontId="4" fillId="2" borderId="3" xfId="0" applyNumberFormat="1" applyFont="1" applyFill="1" applyBorder="1" applyAlignment="1">
      <alignment horizontal="right" vertical="center" wrapText="1"/>
    </xf>
    <xf numFmtId="0" fontId="5" fillId="4" borderId="3" xfId="0" applyFont="1" applyFill="1" applyBorder="1" applyAlignment="1">
      <alignment vertical="center" wrapText="1"/>
    </xf>
    <xf numFmtId="3" fontId="5" fillId="4" borderId="3" xfId="0" applyNumberFormat="1" applyFont="1" applyFill="1" applyBorder="1" applyAlignment="1">
      <alignment horizontal="right" vertical="center" wrapText="1"/>
    </xf>
    <xf numFmtId="0" fontId="5" fillId="4" borderId="3" xfId="0" applyFont="1" applyFill="1" applyBorder="1" applyAlignment="1">
      <alignment horizontal="right" vertical="center" wrapText="1"/>
    </xf>
    <xf numFmtId="165" fontId="5" fillId="4" borderId="3" xfId="0" applyNumberFormat="1" applyFont="1" applyFill="1" applyBorder="1" applyAlignment="1">
      <alignment horizontal="right" vertical="center" wrapText="1"/>
    </xf>
    <xf numFmtId="0" fontId="5" fillId="4" borderId="2" xfId="0" applyFont="1" applyFill="1" applyBorder="1" applyAlignment="1">
      <alignment vertical="center" wrapText="1"/>
    </xf>
    <xf numFmtId="3" fontId="5" fillId="4" borderId="2" xfId="0" applyNumberFormat="1" applyFont="1" applyFill="1" applyBorder="1" applyAlignment="1">
      <alignment horizontal="right" vertical="center" wrapText="1"/>
    </xf>
    <xf numFmtId="0" fontId="5" fillId="4" borderId="2" xfId="0" applyFont="1" applyFill="1" applyBorder="1" applyAlignment="1">
      <alignment horizontal="right" vertical="center" wrapText="1"/>
    </xf>
    <xf numFmtId="165" fontId="5" fillId="4" borderId="2" xfId="0" applyNumberFormat="1" applyFont="1" applyFill="1" applyBorder="1" applyAlignment="1">
      <alignment horizontal="right" vertical="center" wrapText="1"/>
    </xf>
    <xf numFmtId="166" fontId="4" fillId="3" borderId="3" xfId="0" applyNumberFormat="1" applyFont="1" applyFill="1" applyBorder="1" applyAlignment="1">
      <alignment horizontal="right" vertical="center" wrapText="1"/>
    </xf>
    <xf numFmtId="166" fontId="5" fillId="4" borderId="3" xfId="0" applyNumberFormat="1" applyFont="1" applyFill="1" applyBorder="1" applyAlignment="1">
      <alignment horizontal="right" vertical="center" wrapText="1"/>
    </xf>
    <xf numFmtId="166" fontId="5" fillId="4" borderId="2" xfId="0" applyNumberFormat="1" applyFont="1" applyFill="1" applyBorder="1" applyAlignment="1">
      <alignment horizontal="right" vertical="center" wrapText="1"/>
    </xf>
    <xf numFmtId="0" fontId="0" fillId="0" borderId="0" xfId="0" applyAlignment="1"/>
    <xf numFmtId="0" fontId="5" fillId="4" borderId="3" xfId="0" applyFont="1" applyFill="1" applyBorder="1" applyAlignment="1">
      <alignment wrapText="1"/>
    </xf>
    <xf numFmtId="0" fontId="1" fillId="0" borderId="0" xfId="0" applyFont="1" applyAlignment="1"/>
    <xf numFmtId="0" fontId="4" fillId="0" borderId="3" xfId="0" applyFont="1" applyBorder="1" applyAlignment="1">
      <alignment wrapText="1"/>
    </xf>
    <xf numFmtId="3" fontId="4" fillId="27" borderId="3" xfId="0" applyNumberFormat="1" applyFont="1" applyFill="1" applyBorder="1" applyAlignment="1">
      <alignment horizontal="right" wrapText="1"/>
    </xf>
    <xf numFmtId="3" fontId="4" fillId="0" borderId="3" xfId="0" applyNumberFormat="1" applyFont="1" applyBorder="1" applyAlignment="1">
      <alignment horizontal="right" wrapText="1"/>
    </xf>
    <xf numFmtId="165" fontId="4" fillId="27" borderId="3" xfId="0" applyNumberFormat="1" applyFont="1" applyFill="1" applyBorder="1" applyAlignment="1">
      <alignment horizontal="right" wrapText="1"/>
    </xf>
    <xf numFmtId="165" fontId="4" fillId="0" borderId="3" xfId="0" applyNumberFormat="1" applyFont="1" applyBorder="1" applyAlignment="1">
      <alignment horizontal="right" wrapText="1"/>
    </xf>
    <xf numFmtId="3" fontId="5" fillId="4" borderId="3" xfId="0" applyNumberFormat="1" applyFont="1" applyFill="1" applyBorder="1" applyAlignment="1">
      <alignment horizontal="right" wrapText="1"/>
    </xf>
    <xf numFmtId="0" fontId="5" fillId="4" borderId="3" xfId="0" applyFont="1" applyFill="1" applyBorder="1" applyAlignment="1">
      <alignment horizontal="right" wrapText="1"/>
    </xf>
    <xf numFmtId="165" fontId="5" fillId="4" borderId="3" xfId="0" applyNumberFormat="1" applyFont="1" applyFill="1" applyBorder="1" applyAlignment="1">
      <alignment horizontal="right" wrapText="1"/>
    </xf>
    <xf numFmtId="0" fontId="4" fillId="28" borderId="1" xfId="0" applyFont="1" applyFill="1" applyBorder="1" applyAlignment="1">
      <alignment horizontal="right" wrapText="1"/>
    </xf>
    <xf numFmtId="0" fontId="4" fillId="0" borderId="3" xfId="0" applyFont="1" applyBorder="1" applyAlignment="1">
      <alignment horizontal="right" wrapText="1"/>
    </xf>
    <xf numFmtId="0" fontId="0" fillId="0" borderId="2" xfId="0" applyBorder="1" applyAlignment="1"/>
    <xf numFmtId="0" fontId="4" fillId="27" borderId="3" xfId="0" applyFont="1" applyFill="1" applyBorder="1" applyAlignment="1">
      <alignment horizontal="right" wrapText="1"/>
    </xf>
    <xf numFmtId="0" fontId="2" fillId="0" borderId="2" xfId="0" applyFont="1" applyBorder="1" applyAlignment="1"/>
    <xf numFmtId="0" fontId="0" fillId="0" borderId="0" xfId="0" applyAlignment="1"/>
    <xf numFmtId="0" fontId="0" fillId="0" borderId="0" xfId="0" applyBorder="1" applyAlignment="1"/>
    <xf numFmtId="0" fontId="4" fillId="0" borderId="15" xfId="0" applyFont="1" applyBorder="1" applyAlignment="1">
      <alignment horizontal="left" vertical="top"/>
    </xf>
    <xf numFmtId="165" fontId="4" fillId="29" borderId="0" xfId="0" applyNumberFormat="1" applyFont="1" applyFill="1" applyAlignment="1">
      <alignment vertical="top" wrapText="1"/>
    </xf>
    <xf numFmtId="165" fontId="4" fillId="0" borderId="0" xfId="0" applyNumberFormat="1" applyFont="1" applyAlignment="1">
      <alignment vertical="top" wrapText="1"/>
    </xf>
    <xf numFmtId="0" fontId="32" fillId="0" borderId="0" xfId="0" applyFont="1" applyAlignment="1">
      <alignment horizontal="left" vertical="center"/>
    </xf>
    <xf numFmtId="0" fontId="0" fillId="0" borderId="0" xfId="0"/>
    <xf numFmtId="0" fontId="4" fillId="28" borderId="3" xfId="0" applyFont="1" applyFill="1" applyBorder="1" applyAlignment="1">
      <alignment horizontal="right" wrapText="1"/>
    </xf>
    <xf numFmtId="0" fontId="4" fillId="0" borderId="3" xfId="0" applyFont="1" applyBorder="1" applyAlignment="1">
      <alignment vertical="center" wrapText="1"/>
    </xf>
    <xf numFmtId="165" fontId="4" fillId="27" borderId="3" xfId="0" applyNumberFormat="1" applyFont="1" applyFill="1" applyBorder="1" applyAlignment="1">
      <alignment horizontal="right" vertical="center" wrapText="1"/>
    </xf>
    <xf numFmtId="165" fontId="4" fillId="0" borderId="3" xfId="0" applyNumberFormat="1" applyFont="1" applyBorder="1" applyAlignment="1">
      <alignment horizontal="right" vertical="center" wrapText="1"/>
    </xf>
    <xf numFmtId="165" fontId="4" fillId="29" borderId="3" xfId="0" applyNumberFormat="1" applyFont="1" applyFill="1" applyBorder="1" applyAlignment="1">
      <alignment horizontal="right" vertical="center" wrapText="1"/>
    </xf>
    <xf numFmtId="165" fontId="4" fillId="28" borderId="3" xfId="0" applyNumberFormat="1" applyFont="1" applyFill="1" applyBorder="1" applyAlignment="1">
      <alignment horizontal="right" vertical="center" wrapText="1"/>
    </xf>
    <xf numFmtId="0" fontId="5" fillId="4" borderId="3" xfId="0" applyFont="1" applyFill="1" applyBorder="1" applyAlignment="1">
      <alignment wrapText="1"/>
    </xf>
    <xf numFmtId="165" fontId="5" fillId="4" borderId="3" xfId="0" applyNumberFormat="1" applyFont="1" applyFill="1" applyBorder="1" applyAlignment="1">
      <alignment wrapText="1"/>
    </xf>
    <xf numFmtId="0" fontId="30" fillId="0" borderId="0" xfId="0" applyFont="1" applyAlignment="1"/>
    <xf numFmtId="165" fontId="5" fillId="4" borderId="3" xfId="0" applyNumberFormat="1" applyFont="1" applyFill="1" applyBorder="1" applyAlignment="1">
      <alignment horizontal="right" vertical="center" wrapText="1"/>
    </xf>
    <xf numFmtId="0" fontId="1" fillId="0" borderId="0" xfId="0" applyFont="1" applyAlignment="1"/>
    <xf numFmtId="0" fontId="32" fillId="0" borderId="0" xfId="0" applyFont="1"/>
    <xf numFmtId="0" fontId="3" fillId="28" borderId="3" xfId="0" applyFont="1" applyFill="1" applyBorder="1" applyAlignment="1">
      <alignment horizontal="right" wrapText="1"/>
    </xf>
    <xf numFmtId="0" fontId="0" fillId="0" borderId="0" xfId="0"/>
    <xf numFmtId="0" fontId="1" fillId="0" borderId="0" xfId="0" applyFont="1" applyAlignment="1"/>
    <xf numFmtId="3" fontId="4" fillId="27" borderId="3" xfId="0" applyNumberFormat="1" applyFont="1" applyFill="1" applyBorder="1" applyAlignment="1">
      <alignment horizontal="right" wrapText="1"/>
    </xf>
    <xf numFmtId="3" fontId="4" fillId="0" borderId="3" xfId="0" applyNumberFormat="1" applyFont="1" applyBorder="1" applyAlignment="1">
      <alignment horizontal="right" wrapText="1"/>
    </xf>
    <xf numFmtId="165" fontId="4" fillId="27" borderId="3" xfId="0" applyNumberFormat="1" applyFont="1" applyFill="1" applyBorder="1" applyAlignment="1">
      <alignment horizontal="right" wrapText="1"/>
    </xf>
    <xf numFmtId="165" fontId="4" fillId="0" borderId="3" xfId="0" applyNumberFormat="1" applyFont="1" applyBorder="1" applyAlignment="1">
      <alignment horizontal="right" wrapText="1"/>
    </xf>
    <xf numFmtId="0" fontId="31" fillId="0" borderId="0" xfId="0" applyFont="1"/>
    <xf numFmtId="0" fontId="4" fillId="0" borderId="3" xfId="0" applyFont="1" applyBorder="1" applyAlignment="1">
      <alignment horizontal="left" wrapText="1"/>
    </xf>
    <xf numFmtId="0" fontId="1" fillId="0" borderId="0" xfId="0" applyFont="1" applyAlignment="1">
      <alignment horizontal="justify"/>
    </xf>
    <xf numFmtId="0" fontId="31" fillId="0" borderId="13" xfId="0" applyFont="1" applyBorder="1"/>
    <xf numFmtId="0" fontId="30" fillId="30" borderId="13" xfId="0" applyFont="1" applyFill="1" applyBorder="1" applyAlignment="1">
      <alignment vertical="top"/>
    </xf>
    <xf numFmtId="0" fontId="4" fillId="0" borderId="14" xfId="0" applyFont="1" applyBorder="1" applyAlignment="1">
      <alignment horizontal="left" wrapText="1"/>
    </xf>
    <xf numFmtId="0" fontId="0" fillId="0" borderId="2" xfId="0" applyBorder="1" applyAlignment="1"/>
    <xf numFmtId="0" fontId="2" fillId="0" borderId="2" xfId="0" applyFont="1" applyBorder="1" applyAlignment="1"/>
    <xf numFmtId="0" fontId="0" fillId="0" borderId="0" xfId="0"/>
    <xf numFmtId="0" fontId="1" fillId="0" borderId="0" xfId="0" applyFont="1" applyAlignment="1"/>
    <xf numFmtId="1" fontId="4" fillId="28" borderId="3" xfId="0" applyNumberFormat="1" applyFont="1" applyFill="1" applyBorder="1" applyAlignment="1">
      <alignment horizontal="right" wrapText="1"/>
    </xf>
    <xf numFmtId="0" fontId="4" fillId="28" borderId="3" xfId="0" applyNumberFormat="1" applyFont="1" applyFill="1" applyBorder="1" applyAlignment="1">
      <alignment horizontal="right" wrapText="1"/>
    </xf>
    <xf numFmtId="0" fontId="4" fillId="0" borderId="3" xfId="0" applyFont="1" applyBorder="1" applyAlignment="1">
      <alignment wrapText="1"/>
    </xf>
    <xf numFmtId="3" fontId="4" fillId="27" borderId="3" xfId="0" applyNumberFormat="1" applyFont="1" applyFill="1" applyBorder="1" applyAlignment="1">
      <alignment wrapText="1"/>
    </xf>
    <xf numFmtId="3" fontId="4" fillId="0" borderId="3" xfId="0" applyNumberFormat="1" applyFont="1" applyFill="1" applyBorder="1" applyAlignment="1">
      <alignment wrapText="1"/>
    </xf>
    <xf numFmtId="3" fontId="4" fillId="29" borderId="3" xfId="0" applyNumberFormat="1" applyFont="1" applyFill="1" applyBorder="1" applyAlignment="1">
      <alignment wrapText="1"/>
    </xf>
    <xf numFmtId="165" fontId="4" fillId="0" borderId="3" xfId="100" applyNumberFormat="1" applyFont="1" applyFill="1" applyBorder="1" applyAlignment="1">
      <alignment horizontal="right" wrapText="1"/>
    </xf>
    <xf numFmtId="165" fontId="4" fillId="29" borderId="3" xfId="100" applyNumberFormat="1" applyFont="1" applyFill="1" applyBorder="1" applyAlignment="1">
      <alignment horizontal="right" wrapText="1"/>
    </xf>
    <xf numFmtId="0" fontId="5" fillId="4" borderId="3" xfId="0" applyFont="1" applyFill="1" applyBorder="1" applyAlignment="1">
      <alignment wrapText="1"/>
    </xf>
    <xf numFmtId="3" fontId="5" fillId="4" borderId="3" xfId="0" applyNumberFormat="1" applyFont="1" applyFill="1" applyBorder="1" applyAlignment="1">
      <alignment wrapText="1"/>
    </xf>
    <xf numFmtId="166" fontId="5" fillId="4" borderId="3" xfId="0" applyNumberFormat="1" applyFont="1" applyFill="1" applyBorder="1" applyAlignment="1">
      <alignment horizontal="right" wrapText="1"/>
    </xf>
    <xf numFmtId="3" fontId="4" fillId="27" borderId="3" xfId="0" quotePrefix="1" applyNumberFormat="1" applyFont="1" applyFill="1" applyBorder="1" applyAlignment="1">
      <alignment horizontal="right" wrapText="1"/>
    </xf>
    <xf numFmtId="3" fontId="4" fillId="0" borderId="3" xfId="0" quotePrefix="1" applyNumberFormat="1" applyFont="1" applyFill="1" applyBorder="1" applyAlignment="1">
      <alignment horizontal="right" wrapText="1"/>
    </xf>
    <xf numFmtId="165" fontId="4" fillId="29" borderId="0" xfId="100" applyNumberFormat="1" applyFont="1" applyFill="1" applyBorder="1" applyAlignment="1">
      <alignment horizontal="right" wrapText="1"/>
    </xf>
    <xf numFmtId="1" fontId="4" fillId="0" borderId="3" xfId="0" applyNumberFormat="1" applyFont="1" applyFill="1" applyBorder="1" applyAlignment="1">
      <alignment horizontal="right" wrapText="1"/>
    </xf>
    <xf numFmtId="3" fontId="4" fillId="0" borderId="3" xfId="0" applyNumberFormat="1" applyFont="1" applyFill="1" applyBorder="1" applyAlignment="1">
      <alignment horizontal="right" wrapText="1"/>
    </xf>
    <xf numFmtId="3" fontId="4" fillId="29" borderId="3" xfId="0" applyNumberFormat="1" applyFont="1" applyFill="1" applyBorder="1" applyAlignment="1">
      <alignment horizontal="right" wrapText="1"/>
    </xf>
    <xf numFmtId="165" fontId="4" fillId="27" borderId="3" xfId="100" applyNumberFormat="1" applyFont="1" applyFill="1" applyBorder="1" applyAlignment="1">
      <alignment horizontal="right" wrapText="1"/>
    </xf>
    <xf numFmtId="0" fontId="33" fillId="0" borderId="0" xfId="0" applyFont="1"/>
    <xf numFmtId="0" fontId="36" fillId="28" borderId="3" xfId="0" applyFont="1" applyFill="1" applyBorder="1" applyAlignment="1">
      <alignment horizontal="right"/>
    </xf>
    <xf numFmtId="0" fontId="37" fillId="28" borderId="3" xfId="0" applyFont="1" applyFill="1" applyBorder="1" applyAlignment="1">
      <alignment vertical="top" wrapText="1"/>
    </xf>
    <xf numFmtId="3" fontId="37" fillId="29" borderId="3" xfId="0" quotePrefix="1" applyNumberFormat="1" applyFont="1" applyFill="1" applyBorder="1" applyAlignment="1">
      <alignment horizontal="right"/>
    </xf>
    <xf numFmtId="3" fontId="37" fillId="28" borderId="3" xfId="0" applyNumberFormat="1" applyFont="1" applyFill="1" applyBorder="1" applyAlignment="1">
      <alignment horizontal="right"/>
    </xf>
    <xf numFmtId="3" fontId="36" fillId="29" borderId="3" xfId="0" applyNumberFormat="1" applyFont="1" applyFill="1" applyBorder="1" applyAlignment="1">
      <alignment horizontal="right"/>
    </xf>
    <xf numFmtId="3" fontId="36" fillId="28" borderId="3" xfId="0" applyNumberFormat="1" applyFont="1" applyFill="1" applyBorder="1"/>
    <xf numFmtId="3" fontId="37" fillId="29" borderId="3" xfId="0" applyNumberFormat="1" applyFont="1" applyFill="1" applyBorder="1" applyAlignment="1">
      <alignment horizontal="right"/>
    </xf>
    <xf numFmtId="3" fontId="36" fillId="29" borderId="3" xfId="0" applyNumberFormat="1" applyFont="1" applyFill="1" applyBorder="1"/>
    <xf numFmtId="3" fontId="36" fillId="29" borderId="3" xfId="0" quotePrefix="1" applyNumberFormat="1" applyFont="1" applyFill="1" applyBorder="1" applyAlignment="1">
      <alignment horizontal="right"/>
    </xf>
    <xf numFmtId="0" fontId="1" fillId="0" borderId="0" xfId="0" applyFont="1" applyBorder="1" applyAlignment="1"/>
    <xf numFmtId="0" fontId="38" fillId="0" borderId="0" xfId="0" applyFont="1" applyAlignment="1">
      <alignment horizontal="left" vertical="center"/>
    </xf>
    <xf numFmtId="0" fontId="36" fillId="28" borderId="3" xfId="0" applyFont="1" applyFill="1" applyBorder="1" applyAlignment="1">
      <alignment horizontal="left" vertical="center" wrapText="1"/>
    </xf>
    <xf numFmtId="3" fontId="4" fillId="28" borderId="3" xfId="0" applyNumberFormat="1" applyFont="1" applyFill="1" applyBorder="1" applyAlignment="1">
      <alignment horizontal="right" wrapText="1"/>
    </xf>
    <xf numFmtId="3" fontId="4" fillId="0" borderId="3" xfId="0" applyNumberFormat="1" applyFont="1" applyBorder="1" applyAlignment="1">
      <alignment wrapText="1"/>
    </xf>
    <xf numFmtId="0" fontId="36" fillId="29" borderId="3" xfId="0" applyFont="1" applyFill="1" applyBorder="1" applyAlignment="1">
      <alignment horizontal="right"/>
    </xf>
    <xf numFmtId="0" fontId="35" fillId="0" borderId="3" xfId="0" applyFont="1" applyFill="1" applyBorder="1" applyAlignment="1">
      <alignment horizontal="right"/>
    </xf>
    <xf numFmtId="0" fontId="36" fillId="29" borderId="3" xfId="0" applyFont="1" applyFill="1" applyBorder="1" applyAlignment="1">
      <alignment horizontal="right" vertical="center"/>
    </xf>
    <xf numFmtId="0" fontId="36" fillId="0" borderId="3" xfId="0" applyFont="1" applyFill="1" applyBorder="1" applyAlignment="1">
      <alignment horizontal="right" vertical="center"/>
    </xf>
    <xf numFmtId="0" fontId="35" fillId="29" borderId="3" xfId="0" applyFont="1" applyFill="1" applyBorder="1" applyAlignment="1">
      <alignment horizontal="right" vertical="center"/>
    </xf>
    <xf numFmtId="0" fontId="36" fillId="0" borderId="3" xfId="0" applyFont="1" applyFill="1" applyBorder="1" applyAlignment="1">
      <alignment horizontal="right"/>
    </xf>
    <xf numFmtId="0" fontId="39" fillId="4" borderId="3" xfId="0" applyFont="1" applyFill="1" applyBorder="1" applyAlignment="1">
      <alignment horizontal="left" vertical="center" wrapText="1"/>
    </xf>
    <xf numFmtId="3" fontId="39" fillId="4" borderId="3" xfId="0" applyNumberFormat="1" applyFont="1" applyFill="1" applyBorder="1" applyAlignment="1">
      <alignment horizontal="right" vertical="center" wrapText="1"/>
    </xf>
    <xf numFmtId="3" fontId="39" fillId="4" borderId="3" xfId="0" applyNumberFormat="1" applyFont="1" applyFill="1" applyBorder="1" applyAlignment="1">
      <alignment horizontal="right" wrapText="1"/>
    </xf>
    <xf numFmtId="0" fontId="1" fillId="28" borderId="0" xfId="0" applyFont="1" applyFill="1" applyAlignment="1">
      <alignment vertical="top"/>
    </xf>
    <xf numFmtId="0" fontId="40" fillId="28" borderId="0" xfId="0" applyFont="1" applyFill="1" applyAlignment="1">
      <alignment vertical="top"/>
    </xf>
    <xf numFmtId="0" fontId="40" fillId="28" borderId="0" xfId="0" applyFont="1" applyFill="1" applyAlignment="1"/>
    <xf numFmtId="0" fontId="41" fillId="28" borderId="0" xfId="0" applyFont="1" applyFill="1"/>
    <xf numFmtId="0" fontId="38" fillId="0" borderId="0" xfId="0" applyFont="1" applyAlignment="1">
      <alignment vertical="top"/>
    </xf>
    <xf numFmtId="0" fontId="38" fillId="0" borderId="0" xfId="0" applyFont="1" applyAlignment="1">
      <alignment horizontal="justify" vertical="top"/>
    </xf>
    <xf numFmtId="0" fontId="4" fillId="28" borderId="3" xfId="0" applyFont="1" applyFill="1" applyBorder="1" applyAlignment="1">
      <alignment horizontal="right"/>
    </xf>
    <xf numFmtId="0" fontId="3" fillId="28" borderId="3" xfId="0" applyFont="1" applyFill="1" applyBorder="1" applyAlignment="1">
      <alignment horizontal="right"/>
    </xf>
    <xf numFmtId="165" fontId="36" fillId="29" borderId="3" xfId="0" applyNumberFormat="1" applyFont="1" applyFill="1" applyBorder="1" applyAlignment="1">
      <alignment horizontal="right" vertical="center"/>
    </xf>
    <xf numFmtId="165" fontId="36" fillId="28" borderId="3" xfId="0" applyNumberFormat="1" applyFont="1" applyFill="1" applyBorder="1" applyAlignment="1">
      <alignment horizontal="right" vertical="center"/>
    </xf>
    <xf numFmtId="165" fontId="39" fillId="4" borderId="3" xfId="0" applyNumberFormat="1" applyFont="1" applyFill="1" applyBorder="1" applyAlignment="1">
      <alignment horizontal="right" vertical="center"/>
    </xf>
    <xf numFmtId="0" fontId="1" fillId="0" borderId="0" xfId="0" applyFont="1"/>
    <xf numFmtId="2" fontId="4" fillId="28" borderId="3" xfId="0" applyNumberFormat="1" applyFont="1" applyFill="1" applyBorder="1" applyAlignment="1">
      <alignment horizontal="right" wrapText="1"/>
    </xf>
    <xf numFmtId="165" fontId="3" fillId="28" borderId="3" xfId="0" applyNumberFormat="1" applyFont="1" applyFill="1" applyBorder="1" applyAlignment="1">
      <alignment horizontal="right" wrapText="1"/>
    </xf>
    <xf numFmtId="0" fontId="36" fillId="28" borderId="3" xfId="0" applyFont="1" applyFill="1" applyBorder="1" applyAlignment="1">
      <alignment horizontal="left" wrapText="1"/>
    </xf>
    <xf numFmtId="165" fontId="36" fillId="29" borderId="3" xfId="0" applyNumberFormat="1" applyFont="1" applyFill="1" applyBorder="1" applyAlignment="1">
      <alignment horizontal="right"/>
    </xf>
    <xf numFmtId="165" fontId="36" fillId="28" borderId="3" xfId="0" applyNumberFormat="1" applyFont="1" applyFill="1" applyBorder="1" applyAlignment="1">
      <alignment horizontal="right"/>
    </xf>
    <xf numFmtId="0" fontId="39" fillId="4" borderId="3" xfId="0" applyFont="1" applyFill="1" applyBorder="1" applyAlignment="1">
      <alignment horizontal="left" wrapText="1"/>
    </xf>
    <xf numFmtId="165" fontId="39" fillId="4" borderId="3" xfId="0" applyNumberFormat="1" applyFont="1" applyFill="1" applyBorder="1" applyAlignment="1">
      <alignment horizontal="right"/>
    </xf>
    <xf numFmtId="0" fontId="4" fillId="31" borderId="3" xfId="0" applyFont="1" applyFill="1" applyBorder="1" applyAlignment="1">
      <alignment horizontal="right"/>
    </xf>
    <xf numFmtId="0" fontId="36" fillId="31" borderId="3" xfId="0" applyFont="1" applyFill="1" applyBorder="1" applyAlignment="1">
      <alignment horizontal="left" vertical="center" wrapText="1"/>
    </xf>
    <xf numFmtId="3" fontId="36" fillId="32" borderId="3" xfId="0" applyNumberFormat="1" applyFont="1" applyFill="1" applyBorder="1" applyAlignment="1">
      <alignment horizontal="right" vertical="center"/>
    </xf>
    <xf numFmtId="3" fontId="36" fillId="31" borderId="3" xfId="0" applyNumberFormat="1" applyFont="1" applyFill="1" applyBorder="1" applyAlignment="1">
      <alignment horizontal="right" vertical="center"/>
    </xf>
    <xf numFmtId="165" fontId="36" fillId="31" borderId="3" xfId="0" applyNumberFormat="1" applyFont="1" applyFill="1" applyBorder="1" applyAlignment="1">
      <alignment horizontal="right" vertical="center"/>
    </xf>
    <xf numFmtId="165" fontId="36" fillId="32" borderId="3" xfId="0" applyNumberFormat="1" applyFont="1" applyFill="1" applyBorder="1" applyAlignment="1">
      <alignment horizontal="right" vertical="center"/>
    </xf>
    <xf numFmtId="3" fontId="36" fillId="31" borderId="3" xfId="0" applyNumberFormat="1" applyFont="1" applyFill="1" applyBorder="1" applyAlignment="1">
      <alignment horizontal="right" vertical="center" wrapText="1"/>
    </xf>
    <xf numFmtId="3" fontId="36" fillId="32" borderId="3" xfId="0" applyNumberFormat="1" applyFont="1" applyFill="1" applyBorder="1" applyAlignment="1">
      <alignment horizontal="right" vertical="center" wrapText="1"/>
    </xf>
    <xf numFmtId="165" fontId="36" fillId="31" borderId="3" xfId="0" applyNumberFormat="1" applyFont="1" applyFill="1" applyBorder="1" applyAlignment="1">
      <alignment horizontal="right" vertical="center" wrapText="1"/>
    </xf>
    <xf numFmtId="165" fontId="36" fillId="32" borderId="3" xfId="0" applyNumberFormat="1" applyFont="1" applyFill="1" applyBorder="1" applyAlignment="1">
      <alignment horizontal="right" vertical="center" wrapText="1"/>
    </xf>
    <xf numFmtId="0" fontId="39" fillId="33" borderId="3" xfId="0" applyFont="1" applyFill="1" applyBorder="1" applyAlignment="1">
      <alignment horizontal="left" vertical="center" wrapText="1"/>
    </xf>
    <xf numFmtId="3" fontId="39" fillId="33" borderId="3" xfId="0" applyNumberFormat="1" applyFont="1" applyFill="1" applyBorder="1" applyAlignment="1">
      <alignment horizontal="right" vertical="center" wrapText="1"/>
    </xf>
    <xf numFmtId="165" fontId="39" fillId="33" borderId="3" xfId="0" applyNumberFormat="1" applyFont="1" applyFill="1" applyBorder="1" applyAlignment="1">
      <alignment horizontal="right" vertical="center" wrapText="1"/>
    </xf>
    <xf numFmtId="3" fontId="36" fillId="0" borderId="3" xfId="0" applyNumberFormat="1" applyFont="1" applyBorder="1" applyAlignment="1">
      <alignment horizontal="right" vertical="center"/>
    </xf>
    <xf numFmtId="3" fontId="36" fillId="29" borderId="3" xfId="0" applyNumberFormat="1" applyFont="1" applyFill="1" applyBorder="1" applyAlignment="1">
      <alignment horizontal="right" vertical="center"/>
    </xf>
    <xf numFmtId="165" fontId="36" fillId="29" borderId="3" xfId="0" applyNumberFormat="1" applyFont="1" applyFill="1" applyBorder="1" applyAlignment="1">
      <alignment horizontal="right" vertical="center" wrapText="1"/>
    </xf>
    <xf numFmtId="165" fontId="36" fillId="0" borderId="3" xfId="0" applyNumberFormat="1" applyFont="1" applyBorder="1" applyAlignment="1">
      <alignment horizontal="right" vertical="center"/>
    </xf>
    <xf numFmtId="165" fontId="39" fillId="4" borderId="3" xfId="0" applyNumberFormat="1" applyFont="1" applyFill="1" applyBorder="1" applyAlignment="1">
      <alignment horizontal="right" vertical="center" wrapText="1"/>
    </xf>
    <xf numFmtId="0" fontId="44" fillId="0" borderId="0" xfId="0" applyFont="1" applyAlignment="1"/>
    <xf numFmtId="168" fontId="44" fillId="0" borderId="0" xfId="0" applyNumberFormat="1" applyFont="1" applyAlignment="1"/>
    <xf numFmtId="0" fontId="3" fillId="28" borderId="3" xfId="0" applyFont="1" applyFill="1" applyBorder="1" applyAlignment="1">
      <alignment wrapText="1"/>
    </xf>
    <xf numFmtId="0" fontId="4" fillId="0" borderId="3" xfId="0" applyFont="1" applyFill="1" applyBorder="1" applyAlignment="1">
      <alignment horizontal="right"/>
    </xf>
    <xf numFmtId="0" fontId="4" fillId="0" borderId="3" xfId="0" applyFont="1" applyFill="1" applyBorder="1" applyAlignment="1">
      <alignment horizontal="right" wrapText="1"/>
    </xf>
    <xf numFmtId="0" fontId="4" fillId="0" borderId="3" xfId="0" applyFont="1" applyBorder="1" applyAlignment="1">
      <alignment horizontal="left" vertical="center"/>
    </xf>
    <xf numFmtId="3" fontId="4" fillId="29" borderId="3" xfId="0" applyNumberFormat="1" applyFont="1" applyFill="1" applyBorder="1" applyAlignment="1">
      <alignment vertical="center" wrapText="1"/>
    </xf>
    <xf numFmtId="3" fontId="4" fillId="0" borderId="3" xfId="0" applyNumberFormat="1" applyFont="1" applyBorder="1" applyAlignment="1">
      <alignment vertical="center" wrapText="1"/>
    </xf>
    <xf numFmtId="165" fontId="36" fillId="0" borderId="3" xfId="0" applyNumberFormat="1" applyFont="1" applyBorder="1" applyAlignment="1">
      <alignment vertical="center"/>
    </xf>
    <xf numFmtId="165" fontId="36" fillId="29" borderId="3" xfId="0" applyNumberFormat="1" applyFont="1" applyFill="1" applyBorder="1" applyAlignment="1">
      <alignment vertical="center"/>
    </xf>
    <xf numFmtId="3" fontId="4" fillId="0" borderId="3" xfId="0" applyNumberFormat="1" applyFont="1" applyBorder="1" applyAlignment="1">
      <alignment horizontal="right" vertical="center" wrapText="1"/>
    </xf>
    <xf numFmtId="1" fontId="4" fillId="0" borderId="3" xfId="0" applyNumberFormat="1" applyFont="1" applyBorder="1" applyAlignment="1">
      <alignment horizontal="right" wrapText="1"/>
    </xf>
    <xf numFmtId="1" fontId="4" fillId="29" borderId="3" xfId="0" applyNumberFormat="1" applyFont="1" applyFill="1" applyBorder="1" applyAlignment="1">
      <alignment horizontal="right" wrapText="1"/>
    </xf>
    <xf numFmtId="165" fontId="4" fillId="29" borderId="3" xfId="0" applyNumberFormat="1" applyFont="1" applyFill="1" applyBorder="1" applyAlignment="1">
      <alignment horizontal="right" wrapText="1"/>
    </xf>
    <xf numFmtId="0" fontId="39" fillId="4" borderId="3" xfId="0" applyFont="1" applyFill="1" applyBorder="1" applyAlignment="1">
      <alignment horizontal="left" vertical="center"/>
    </xf>
    <xf numFmtId="3" fontId="39" fillId="4" borderId="3" xfId="0" applyNumberFormat="1" applyFont="1" applyFill="1" applyBorder="1" applyAlignment="1">
      <alignment vertical="center" wrapText="1"/>
    </xf>
    <xf numFmtId="165" fontId="39" fillId="4" borderId="3" xfId="0" applyNumberFormat="1" applyFont="1" applyFill="1" applyBorder="1" applyAlignment="1">
      <alignment vertical="center"/>
    </xf>
    <xf numFmtId="169" fontId="4" fillId="29" borderId="3" xfId="101" applyNumberFormat="1" applyFont="1" applyFill="1" applyBorder="1" applyAlignment="1">
      <alignment vertical="center" wrapText="1"/>
    </xf>
    <xf numFmtId="0" fontId="0" fillId="0" borderId="0" xfId="0"/>
    <xf numFmtId="0" fontId="1" fillId="0" borderId="0" xfId="0" applyFont="1" applyBorder="1" applyAlignment="1"/>
    <xf numFmtId="0" fontId="32" fillId="0" borderId="0" xfId="0" applyFont="1"/>
    <xf numFmtId="2" fontId="32" fillId="0" borderId="0" xfId="0" applyNumberFormat="1" applyFont="1"/>
    <xf numFmtId="0" fontId="38" fillId="0" borderId="0" xfId="0" applyFont="1" applyBorder="1" applyAlignment="1">
      <alignment horizontal="left" vertical="center"/>
    </xf>
    <xf numFmtId="0" fontId="4" fillId="28" borderId="3" xfId="0" applyFont="1" applyFill="1" applyBorder="1" applyAlignment="1">
      <alignment horizontal="right" wrapText="1"/>
    </xf>
    <xf numFmtId="2" fontId="4" fillId="28" borderId="3" xfId="0" applyNumberFormat="1" applyFont="1" applyFill="1" applyBorder="1" applyAlignment="1">
      <alignment horizontal="right" wrapText="1"/>
    </xf>
    <xf numFmtId="0" fontId="4" fillId="28" borderId="3" xfId="0" applyFont="1" applyFill="1" applyBorder="1" applyAlignment="1">
      <alignment horizontal="left" vertical="center"/>
    </xf>
    <xf numFmtId="0" fontId="4" fillId="29" borderId="3" xfId="0" applyFont="1" applyFill="1" applyBorder="1" applyAlignment="1">
      <alignment vertical="center" wrapText="1"/>
    </xf>
    <xf numFmtId="0" fontId="4" fillId="28" borderId="3" xfId="0" applyFont="1" applyFill="1" applyBorder="1" applyAlignment="1">
      <alignment horizontal="right" vertical="center" wrapText="1"/>
    </xf>
    <xf numFmtId="165" fontId="4" fillId="28" borderId="3" xfId="0" applyNumberFormat="1" applyFont="1" applyFill="1" applyBorder="1" applyAlignment="1">
      <alignment horizontal="right" vertical="center" wrapText="1"/>
    </xf>
    <xf numFmtId="0" fontId="4" fillId="28" borderId="3" xfId="0" applyFont="1" applyFill="1" applyBorder="1" applyAlignment="1">
      <alignment vertical="center" wrapText="1"/>
    </xf>
    <xf numFmtId="165" fontId="4" fillId="28" borderId="3" xfId="0" applyNumberFormat="1" applyFont="1" applyFill="1" applyBorder="1" applyAlignment="1">
      <alignment vertical="center" wrapText="1"/>
    </xf>
    <xf numFmtId="169" fontId="4" fillId="29" borderId="3" xfId="104" applyNumberFormat="1" applyFont="1" applyFill="1" applyBorder="1" applyAlignment="1">
      <alignment vertical="center" wrapText="1"/>
    </xf>
    <xf numFmtId="0" fontId="39" fillId="4" borderId="3" xfId="0" applyFont="1" applyFill="1" applyBorder="1" applyAlignment="1">
      <alignment horizontal="left" vertical="center"/>
    </xf>
    <xf numFmtId="0" fontId="39" fillId="4" borderId="3" xfId="0" applyFont="1" applyFill="1" applyBorder="1" applyAlignment="1">
      <alignment vertical="center" wrapText="1"/>
    </xf>
    <xf numFmtId="1" fontId="39" fillId="4" borderId="3" xfId="0" applyNumberFormat="1" applyFont="1" applyFill="1" applyBorder="1" applyAlignment="1">
      <alignment horizontal="right" vertical="center" wrapText="1"/>
    </xf>
    <xf numFmtId="165" fontId="39" fillId="4" borderId="3" xfId="0" applyNumberFormat="1" applyFont="1" applyFill="1" applyBorder="1" applyAlignment="1">
      <alignment horizontal="right" vertical="center" wrapText="1"/>
    </xf>
    <xf numFmtId="0" fontId="39" fillId="4" borderId="3" xfId="0" applyFont="1" applyFill="1" applyBorder="1" applyAlignment="1">
      <alignment horizontal="right" vertical="center" wrapText="1"/>
    </xf>
    <xf numFmtId="169" fontId="39" fillId="4" borderId="3" xfId="104" applyNumberFormat="1" applyFont="1" applyFill="1" applyBorder="1" applyAlignment="1">
      <alignment vertical="center" wrapText="1"/>
    </xf>
    <xf numFmtId="165" fontId="39" fillId="4" borderId="3" xfId="0" applyNumberFormat="1" applyFont="1" applyFill="1" applyBorder="1" applyAlignment="1">
      <alignment vertical="center" wrapText="1"/>
    </xf>
    <xf numFmtId="0" fontId="30" fillId="0" borderId="0" xfId="0" applyFont="1" applyBorder="1" applyAlignment="1">
      <alignment horizontal="left" vertical="center"/>
    </xf>
    <xf numFmtId="0" fontId="31" fillId="0" borderId="0" xfId="0" applyFont="1"/>
    <xf numFmtId="2" fontId="31" fillId="0" borderId="0" xfId="0" applyNumberFormat="1" applyFont="1"/>
    <xf numFmtId="169" fontId="39" fillId="4" borderId="3" xfId="101" applyNumberFormat="1" applyFont="1" applyFill="1" applyBorder="1" applyAlignment="1">
      <alignment vertical="center" wrapText="1"/>
    </xf>
    <xf numFmtId="0" fontId="1" fillId="0" borderId="0" xfId="0" applyFont="1" applyAlignment="1">
      <alignment vertical="center"/>
    </xf>
    <xf numFmtId="0" fontId="38" fillId="0" borderId="0" xfId="0" applyFont="1"/>
    <xf numFmtId="0" fontId="46" fillId="28" borderId="3" xfId="0" applyFont="1" applyFill="1" applyBorder="1" applyAlignment="1">
      <alignment horizontal="left" wrapText="1"/>
    </xf>
    <xf numFmtId="1" fontId="4" fillId="27" borderId="3" xfId="0" applyNumberFormat="1" applyFont="1" applyFill="1" applyBorder="1" applyAlignment="1">
      <alignment horizontal="right" wrapText="1"/>
    </xf>
    <xf numFmtId="0" fontId="3" fillId="0" borderId="3" xfId="0" applyFont="1" applyBorder="1" applyAlignment="1">
      <alignment horizontal="left" wrapText="1"/>
    </xf>
    <xf numFmtId="1" fontId="3" fillId="27" borderId="3" xfId="0" applyNumberFormat="1" applyFont="1" applyFill="1" applyBorder="1" applyAlignment="1">
      <alignment horizontal="right" wrapText="1"/>
    </xf>
    <xf numFmtId="165" fontId="3" fillId="0" borderId="3" xfId="0" applyNumberFormat="1" applyFont="1" applyBorder="1" applyAlignment="1">
      <alignment horizontal="right" wrapText="1"/>
    </xf>
    <xf numFmtId="3" fontId="3" fillId="27" borderId="3" xfId="0" applyNumberFormat="1" applyFont="1" applyFill="1" applyBorder="1" applyAlignment="1">
      <alignment horizontal="right" wrapText="1"/>
    </xf>
    <xf numFmtId="165" fontId="3" fillId="27" borderId="3" xfId="0" applyNumberFormat="1" applyFont="1" applyFill="1" applyBorder="1" applyAlignment="1">
      <alignment horizontal="right" wrapText="1"/>
    </xf>
    <xf numFmtId="165" fontId="46" fillId="28" borderId="3" xfId="0" applyNumberFormat="1" applyFont="1" applyFill="1" applyBorder="1" applyAlignment="1">
      <alignment horizontal="left" wrapText="1"/>
    </xf>
    <xf numFmtId="1" fontId="5" fillId="4" borderId="3" xfId="0" applyNumberFormat="1" applyFont="1" applyFill="1" applyBorder="1" applyAlignment="1">
      <alignment horizontal="right" wrapText="1"/>
    </xf>
    <xf numFmtId="0" fontId="38" fillId="0" borderId="0" xfId="0" applyFont="1" applyAlignment="1"/>
    <xf numFmtId="3" fontId="36" fillId="28" borderId="3" xfId="0" applyNumberFormat="1" applyFont="1" applyFill="1" applyBorder="1" applyAlignment="1">
      <alignment horizontal="right" vertical="center"/>
    </xf>
    <xf numFmtId="0" fontId="30" fillId="0" borderId="0" xfId="0" applyFont="1" applyFill="1" applyAlignment="1">
      <alignment horizontal="left" vertical="top"/>
    </xf>
    <xf numFmtId="0" fontId="30" fillId="28" borderId="0" xfId="0" applyFont="1" applyFill="1" applyAlignment="1">
      <alignment horizontal="left" vertical="top"/>
    </xf>
    <xf numFmtId="0" fontId="31" fillId="28" borderId="0" xfId="0" applyFont="1" applyFill="1"/>
    <xf numFmtId="2" fontId="31" fillId="28" borderId="0" xfId="0" applyNumberFormat="1" applyFont="1" applyFill="1"/>
    <xf numFmtId="0" fontId="30" fillId="30" borderId="0" xfId="0" applyFont="1" applyFill="1" applyAlignment="1">
      <alignment horizontal="left" vertical="top"/>
    </xf>
    <xf numFmtId="0" fontId="48" fillId="0" borderId="0" xfId="0" applyFont="1" applyAlignment="1">
      <alignment horizontal="left" vertical="top"/>
    </xf>
    <xf numFmtId="0" fontId="49" fillId="0" borderId="0" xfId="0" applyFont="1" applyAlignment="1"/>
    <xf numFmtId="0" fontId="0" fillId="0" borderId="0" xfId="0"/>
    <xf numFmtId="0" fontId="32" fillId="0" borderId="0" xfId="0" applyFont="1"/>
    <xf numFmtId="0" fontId="1" fillId="0" borderId="0" xfId="0" applyFont="1" applyAlignment="1"/>
    <xf numFmtId="0" fontId="38" fillId="0" borderId="0" xfId="0" applyFont="1" applyAlignment="1"/>
    <xf numFmtId="0" fontId="4" fillId="0" borderId="3" xfId="0" applyFont="1" applyBorder="1" applyAlignment="1">
      <alignment wrapText="1"/>
    </xf>
    <xf numFmtId="3" fontId="4" fillId="27" borderId="3" xfId="0" applyNumberFormat="1" applyFont="1" applyFill="1" applyBorder="1" applyAlignment="1">
      <alignment horizontal="right" wrapText="1"/>
    </xf>
    <xf numFmtId="3" fontId="4" fillId="0" borderId="3" xfId="0" applyNumberFormat="1" applyFont="1" applyBorder="1" applyAlignment="1">
      <alignment horizontal="right" wrapText="1"/>
    </xf>
    <xf numFmtId="3" fontId="4" fillId="29" borderId="3" xfId="0" applyNumberFormat="1" applyFont="1" applyFill="1" applyBorder="1" applyAlignment="1">
      <alignment horizontal="right" wrapText="1"/>
    </xf>
    <xf numFmtId="165" fontId="4" fillId="28" borderId="3" xfId="0" applyNumberFormat="1" applyFont="1" applyFill="1" applyBorder="1" applyAlignment="1">
      <alignment horizontal="right" wrapText="1"/>
    </xf>
    <xf numFmtId="0" fontId="5" fillId="4" borderId="3" xfId="0" applyFont="1" applyFill="1" applyBorder="1" applyAlignment="1">
      <alignment wrapText="1"/>
    </xf>
    <xf numFmtId="3" fontId="5" fillId="4" borderId="3" xfId="0" applyNumberFormat="1" applyFont="1" applyFill="1" applyBorder="1" applyAlignment="1">
      <alignment horizontal="right" wrapText="1"/>
    </xf>
    <xf numFmtId="165" fontId="5" fillId="4" borderId="3" xfId="0" applyNumberFormat="1" applyFont="1" applyFill="1" applyBorder="1" applyAlignment="1">
      <alignment horizontal="right" wrapText="1"/>
    </xf>
    <xf numFmtId="0" fontId="30" fillId="0" borderId="0" xfId="0" applyFont="1" applyFill="1" applyAlignment="1">
      <alignment horizontal="left" vertical="top"/>
    </xf>
    <xf numFmtId="0" fontId="4" fillId="3" borderId="3" xfId="0" applyFont="1" applyFill="1" applyBorder="1" applyAlignment="1">
      <alignment horizontal="right" vertical="center" wrapText="1"/>
    </xf>
    <xf numFmtId="0" fontId="4" fillId="3" borderId="3" xfId="0" quotePrefix="1" applyFont="1" applyFill="1" applyBorder="1" applyAlignment="1">
      <alignment horizontal="right" vertical="center" wrapText="1"/>
    </xf>
    <xf numFmtId="0" fontId="4" fillId="3" borderId="3" xfId="0" applyFont="1" applyFill="1" applyBorder="1" applyAlignment="1">
      <alignment vertical="center" wrapText="1"/>
    </xf>
    <xf numFmtId="0" fontId="4" fillId="27" borderId="3" xfId="0" applyFont="1" applyFill="1" applyBorder="1" applyAlignment="1">
      <alignment horizontal="right" vertical="center" wrapText="1"/>
    </xf>
    <xf numFmtId="3" fontId="4" fillId="28" borderId="3" xfId="0" applyNumberFormat="1" applyFont="1" applyFill="1" applyBorder="1" applyAlignment="1">
      <alignment horizontal="right" vertical="center"/>
    </xf>
    <xf numFmtId="0" fontId="4" fillId="27" borderId="3" xfId="0" applyFont="1" applyFill="1" applyBorder="1" applyAlignment="1">
      <alignment horizontal="right" vertical="center"/>
    </xf>
    <xf numFmtId="1" fontId="4" fillId="27" borderId="3" xfId="0" applyNumberFormat="1" applyFont="1" applyFill="1" applyBorder="1" applyAlignment="1">
      <alignment horizontal="right" vertical="center" wrapText="1"/>
    </xf>
    <xf numFmtId="1" fontId="4" fillId="28"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1" fontId="50" fillId="27" borderId="3" xfId="0" applyNumberFormat="1" applyFont="1" applyFill="1" applyBorder="1" applyAlignment="1">
      <alignment horizontal="right" vertical="center" wrapText="1"/>
    </xf>
    <xf numFmtId="0" fontId="3" fillId="3" borderId="3" xfId="0" applyFont="1" applyFill="1" applyBorder="1" applyAlignment="1">
      <alignment vertical="center" wrapText="1"/>
    </xf>
    <xf numFmtId="0" fontId="3" fillId="27" borderId="3" xfId="0" applyFont="1" applyFill="1" applyBorder="1" applyAlignment="1">
      <alignment horizontal="right" vertical="center" wrapText="1"/>
    </xf>
    <xf numFmtId="165" fontId="3" fillId="29" borderId="3" xfId="0" applyNumberFormat="1" applyFont="1" applyFill="1" applyBorder="1" applyAlignment="1">
      <alignment horizontal="right" vertical="center" wrapText="1"/>
    </xf>
    <xf numFmtId="3" fontId="3" fillId="28" borderId="3" xfId="0" applyNumberFormat="1" applyFont="1" applyFill="1" applyBorder="1" applyAlignment="1">
      <alignment horizontal="right" vertical="center"/>
    </xf>
    <xf numFmtId="165" fontId="3" fillId="28" borderId="3" xfId="0" applyNumberFormat="1" applyFont="1" applyFill="1" applyBorder="1" applyAlignment="1">
      <alignment horizontal="right" vertical="center" wrapText="1"/>
    </xf>
    <xf numFmtId="0" fontId="3" fillId="27" borderId="3" xfId="0" applyFont="1" applyFill="1" applyBorder="1" applyAlignment="1">
      <alignment horizontal="right" vertical="center"/>
    </xf>
    <xf numFmtId="1" fontId="3" fillId="27" borderId="3" xfId="0" applyNumberFormat="1" applyFont="1" applyFill="1" applyBorder="1" applyAlignment="1">
      <alignment horizontal="right" vertical="center" wrapText="1"/>
    </xf>
    <xf numFmtId="1" fontId="3" fillId="3" borderId="3" xfId="0" applyNumberFormat="1" applyFont="1" applyFill="1" applyBorder="1" applyAlignment="1">
      <alignment horizontal="right" vertical="center" wrapText="1"/>
    </xf>
    <xf numFmtId="0" fontId="4" fillId="28" borderId="3" xfId="0" applyFont="1" applyFill="1" applyBorder="1" applyAlignment="1">
      <alignment horizontal="right" vertical="center"/>
    </xf>
    <xf numFmtId="0" fontId="3" fillId="0" borderId="3" xfId="0" applyFont="1" applyBorder="1" applyAlignment="1">
      <alignment vertical="center" wrapText="1"/>
    </xf>
    <xf numFmtId="3" fontId="3" fillId="28" borderId="3" xfId="0" applyNumberFormat="1" applyFont="1" applyFill="1" applyBorder="1" applyAlignment="1">
      <alignment horizontal="right" vertical="center" wrapText="1"/>
    </xf>
    <xf numFmtId="1" fontId="3" fillId="0" borderId="3" xfId="0" applyNumberFormat="1" applyFont="1" applyBorder="1" applyAlignment="1">
      <alignment horizontal="right" vertical="center" wrapText="1"/>
    </xf>
    <xf numFmtId="1" fontId="5" fillId="4" borderId="3" xfId="0" applyNumberFormat="1" applyFont="1" applyFill="1" applyBorder="1" applyAlignment="1">
      <alignment horizontal="right" vertical="center" wrapText="1"/>
    </xf>
    <xf numFmtId="0" fontId="4" fillId="28" borderId="17" xfId="0" applyFont="1" applyFill="1" applyBorder="1" applyAlignment="1">
      <alignment horizontal="right" wrapText="1"/>
    </xf>
    <xf numFmtId="0" fontId="36" fillId="3" borderId="17" xfId="0" applyFont="1" applyFill="1" applyBorder="1" applyAlignment="1">
      <alignment wrapText="1"/>
    </xf>
    <xf numFmtId="165" fontId="4" fillId="27" borderId="17" xfId="0" applyNumberFormat="1" applyFont="1" applyFill="1" applyBorder="1" applyAlignment="1">
      <alignment horizontal="right" wrapText="1"/>
    </xf>
    <xf numFmtId="165" fontId="4" fillId="0" borderId="17" xfId="0" applyNumberFormat="1" applyFont="1" applyBorder="1" applyAlignment="1">
      <alignment horizontal="right" wrapText="1"/>
    </xf>
    <xf numFmtId="165" fontId="4" fillId="29" borderId="17" xfId="0" applyNumberFormat="1" applyFont="1" applyFill="1" applyBorder="1" applyAlignment="1">
      <alignment horizontal="right" wrapText="1"/>
    </xf>
    <xf numFmtId="165" fontId="4" fillId="28" borderId="17" xfId="0" applyNumberFormat="1" applyFont="1" applyFill="1" applyBorder="1" applyAlignment="1">
      <alignment horizontal="right" wrapText="1"/>
    </xf>
    <xf numFmtId="0" fontId="35" fillId="3" borderId="17" xfId="0" applyFont="1" applyFill="1" applyBorder="1" applyAlignment="1">
      <alignment wrapText="1"/>
    </xf>
    <xf numFmtId="165" fontId="3" fillId="27" borderId="17" xfId="0" applyNumberFormat="1" applyFont="1" applyFill="1" applyBorder="1" applyAlignment="1">
      <alignment horizontal="right" wrapText="1"/>
    </xf>
    <xf numFmtId="165" fontId="3" fillId="0" borderId="17" xfId="0" applyNumberFormat="1" applyFont="1" applyBorder="1" applyAlignment="1">
      <alignment horizontal="right" wrapText="1"/>
    </xf>
    <xf numFmtId="165" fontId="3" fillId="29" borderId="17" xfId="0" applyNumberFormat="1" applyFont="1" applyFill="1" applyBorder="1" applyAlignment="1">
      <alignment horizontal="right" wrapText="1"/>
    </xf>
    <xf numFmtId="165" fontId="3" fillId="28" borderId="17" xfId="0" applyNumberFormat="1" applyFont="1" applyFill="1" applyBorder="1" applyAlignment="1">
      <alignment horizontal="right" wrapText="1"/>
    </xf>
    <xf numFmtId="0" fontId="35" fillId="0" borderId="17" xfId="0" applyFont="1" applyBorder="1" applyAlignment="1">
      <alignment wrapText="1"/>
    </xf>
    <xf numFmtId="0" fontId="5" fillId="4" borderId="17" xfId="0" applyFont="1" applyFill="1" applyBorder="1" applyAlignment="1">
      <alignment wrapText="1"/>
    </xf>
    <xf numFmtId="165" fontId="5" fillId="4" borderId="17" xfId="0" applyNumberFormat="1" applyFont="1" applyFill="1" applyBorder="1" applyAlignment="1">
      <alignment horizontal="right" wrapText="1"/>
    </xf>
    <xf numFmtId="165" fontId="32" fillId="0" borderId="0" xfId="0" applyNumberFormat="1" applyFont="1"/>
    <xf numFmtId="0" fontId="51" fillId="0" borderId="0" xfId="0" applyFont="1" applyAlignment="1">
      <alignment horizontal="left" vertical="center"/>
    </xf>
    <xf numFmtId="165" fontId="36" fillId="28" borderId="3" xfId="0" applyNumberFormat="1" applyFont="1" applyFill="1" applyBorder="1" applyAlignment="1">
      <alignment horizontal="right" vertical="center" wrapText="1"/>
    </xf>
    <xf numFmtId="0" fontId="35" fillId="28" borderId="3" xfId="0" applyFont="1" applyFill="1" applyBorder="1" applyAlignment="1">
      <alignment horizontal="left" vertical="center" wrapText="1"/>
    </xf>
    <xf numFmtId="3" fontId="35" fillId="29" borderId="3" xfId="0" applyNumberFormat="1" applyFont="1" applyFill="1" applyBorder="1" applyAlignment="1">
      <alignment horizontal="right" vertical="center"/>
    </xf>
    <xf numFmtId="3" fontId="35" fillId="28" borderId="3" xfId="0" applyNumberFormat="1" applyFont="1" applyFill="1" applyBorder="1" applyAlignment="1">
      <alignment horizontal="right" vertical="center"/>
    </xf>
    <xf numFmtId="165" fontId="35" fillId="28" borderId="3" xfId="0" applyNumberFormat="1" applyFont="1" applyFill="1" applyBorder="1" applyAlignment="1">
      <alignment horizontal="right" vertical="center" wrapText="1"/>
    </xf>
    <xf numFmtId="165" fontId="35" fillId="29" borderId="3" xfId="0" applyNumberFormat="1" applyFont="1" applyFill="1" applyBorder="1" applyAlignment="1">
      <alignment horizontal="right" vertical="center"/>
    </xf>
    <xf numFmtId="0" fontId="39" fillId="4" borderId="1" xfId="0" applyFont="1" applyFill="1" applyBorder="1" applyAlignment="1">
      <alignment horizontal="left" vertical="center" wrapText="1"/>
    </xf>
    <xf numFmtId="3" fontId="39" fillId="4" borderId="1" xfId="0" applyNumberFormat="1" applyFont="1" applyFill="1" applyBorder="1" applyAlignment="1">
      <alignment horizontal="right" vertical="center"/>
    </xf>
    <xf numFmtId="0" fontId="52" fillId="0" borderId="0" xfId="0" applyFont="1" applyAlignment="1">
      <alignment horizontal="left" vertical="top"/>
    </xf>
    <xf numFmtId="0" fontId="37" fillId="28" borderId="3" xfId="76" applyFont="1" applyFill="1" applyBorder="1" applyAlignment="1">
      <alignment horizontal="right"/>
    </xf>
    <xf numFmtId="0" fontId="54" fillId="0" borderId="0" xfId="0" applyFont="1" applyAlignment="1"/>
    <xf numFmtId="2" fontId="36" fillId="28" borderId="3" xfId="0" applyNumberFormat="1" applyFont="1" applyFill="1" applyBorder="1" applyAlignment="1">
      <alignment horizontal="right" wrapText="1"/>
    </xf>
    <xf numFmtId="2" fontId="3" fillId="28" borderId="3" xfId="0" applyNumberFormat="1" applyFont="1" applyFill="1" applyBorder="1" applyAlignment="1">
      <alignment horizontal="right" wrapText="1"/>
    </xf>
    <xf numFmtId="2" fontId="46" fillId="28" borderId="3" xfId="0" applyNumberFormat="1" applyFont="1" applyFill="1" applyBorder="1" applyAlignment="1">
      <alignment horizontal="left" wrapText="1"/>
    </xf>
    <xf numFmtId="2" fontId="4" fillId="0" borderId="3" xfId="0" applyNumberFormat="1" applyFont="1" applyBorder="1" applyAlignment="1">
      <alignment horizontal="left" wrapText="1"/>
    </xf>
    <xf numFmtId="2" fontId="5" fillId="4" borderId="3" xfId="0" applyNumberFormat="1" applyFont="1" applyFill="1" applyBorder="1" applyAlignment="1">
      <alignment wrapText="1"/>
    </xf>
    <xf numFmtId="3" fontId="36" fillId="28" borderId="3" xfId="0" applyNumberFormat="1" applyFont="1" applyFill="1" applyBorder="1" applyAlignment="1">
      <alignment horizontal="right"/>
    </xf>
    <xf numFmtId="49" fontId="55" fillId="34" borderId="3" xfId="0" applyNumberFormat="1" applyFont="1" applyFill="1" applyBorder="1"/>
    <xf numFmtId="165" fontId="39" fillId="34" borderId="3" xfId="0" applyNumberFormat="1" applyFont="1" applyFill="1" applyBorder="1" applyAlignment="1">
      <alignment horizontal="right" wrapText="1"/>
    </xf>
    <xf numFmtId="3" fontId="39" fillId="34" borderId="3" xfId="0" applyNumberFormat="1" applyFont="1" applyFill="1" applyBorder="1" applyAlignment="1">
      <alignment horizontal="right"/>
    </xf>
    <xf numFmtId="0" fontId="33" fillId="0" borderId="0" xfId="0" applyFont="1" applyAlignment="1">
      <alignment vertical="center"/>
    </xf>
    <xf numFmtId="0" fontId="4" fillId="28" borderId="3" xfId="0" applyFont="1" applyFill="1" applyBorder="1" applyAlignment="1">
      <alignment wrapText="1"/>
    </xf>
    <xf numFmtId="0" fontId="35" fillId="28" borderId="3" xfId="0" applyFont="1" applyFill="1" applyBorder="1" applyAlignment="1">
      <alignment horizontal="left"/>
    </xf>
    <xf numFmtId="0" fontId="35" fillId="29" borderId="3" xfId="0" applyFont="1" applyFill="1" applyBorder="1" applyAlignment="1">
      <alignment horizontal="right"/>
    </xf>
    <xf numFmtId="0" fontId="35" fillId="28" borderId="3" xfId="0" applyFont="1" applyFill="1" applyBorder="1" applyAlignment="1">
      <alignment horizontal="right"/>
    </xf>
    <xf numFmtId="165" fontId="35" fillId="28" borderId="3" xfId="0" applyNumberFormat="1" applyFont="1" applyFill="1" applyBorder="1" applyAlignment="1">
      <alignment horizontal="right"/>
    </xf>
    <xf numFmtId="165" fontId="35" fillId="29" borderId="3" xfId="0" applyNumberFormat="1" applyFont="1" applyFill="1" applyBorder="1" applyAlignment="1">
      <alignment horizontal="right"/>
    </xf>
    <xf numFmtId="0" fontId="36" fillId="28" borderId="3" xfId="0" applyFont="1" applyFill="1" applyBorder="1" applyAlignment="1">
      <alignment horizontal="left"/>
    </xf>
    <xf numFmtId="0" fontId="3" fillId="0" borderId="3" xfId="0" applyFont="1" applyBorder="1" applyAlignment="1">
      <alignment horizontal="right" wrapText="1"/>
    </xf>
    <xf numFmtId="165" fontId="3" fillId="29" borderId="3" xfId="0" applyNumberFormat="1" applyFont="1" applyFill="1" applyBorder="1" applyAlignment="1">
      <alignment horizontal="right" wrapText="1"/>
    </xf>
    <xf numFmtId="0" fontId="36" fillId="0" borderId="0" xfId="0" applyFont="1"/>
    <xf numFmtId="3" fontId="35" fillId="29" borderId="3" xfId="0" applyNumberFormat="1" applyFont="1" applyFill="1" applyBorder="1" applyAlignment="1">
      <alignment horizontal="right"/>
    </xf>
    <xf numFmtId="3" fontId="35" fillId="28" borderId="3" xfId="0" applyNumberFormat="1" applyFont="1" applyFill="1" applyBorder="1" applyAlignment="1">
      <alignment horizontal="right"/>
    </xf>
    <xf numFmtId="166" fontId="35" fillId="28" borderId="3" xfId="0" applyNumberFormat="1" applyFont="1" applyFill="1" applyBorder="1" applyAlignment="1">
      <alignment horizontal="right"/>
    </xf>
    <xf numFmtId="0" fontId="3" fillId="0" borderId="3" xfId="0" applyFont="1" applyFill="1" applyBorder="1" applyAlignment="1">
      <alignment wrapText="1"/>
    </xf>
    <xf numFmtId="3" fontId="3" fillId="0" borderId="3" xfId="0" applyNumberFormat="1" applyFont="1" applyBorder="1" applyAlignment="1">
      <alignment horizontal="right" wrapText="1"/>
    </xf>
    <xf numFmtId="3" fontId="56" fillId="4" borderId="3" xfId="0" applyNumberFormat="1" applyFont="1" applyFill="1" applyBorder="1" applyAlignment="1">
      <alignment horizontal="right" wrapText="1"/>
    </xf>
    <xf numFmtId="0" fontId="32" fillId="0" borderId="0" xfId="0" applyFont="1" applyAlignment="1">
      <alignment vertical="center"/>
    </xf>
    <xf numFmtId="0" fontId="3" fillId="0" borderId="1" xfId="0" applyFont="1" applyBorder="1" applyAlignment="1">
      <alignment horizontal="left" vertical="center"/>
    </xf>
    <xf numFmtId="0" fontId="3" fillId="28" borderId="1" xfId="0" applyFont="1" applyFill="1" applyBorder="1" applyAlignment="1">
      <alignment horizontal="right" wrapText="1"/>
    </xf>
    <xf numFmtId="0" fontId="3" fillId="0" borderId="3" xfId="0" applyFont="1" applyBorder="1" applyAlignment="1">
      <alignment horizontal="left" vertical="top"/>
    </xf>
    <xf numFmtId="3" fontId="4" fillId="0" borderId="3" xfId="0" applyNumberFormat="1" applyFont="1" applyBorder="1" applyAlignment="1">
      <alignment vertical="top" wrapText="1"/>
    </xf>
    <xf numFmtId="3" fontId="4" fillId="29" borderId="3" xfId="0" applyNumberFormat="1" applyFont="1" applyFill="1" applyBorder="1" applyAlignment="1">
      <alignment vertical="top" wrapText="1"/>
    </xf>
    <xf numFmtId="3" fontId="3" fillId="29" borderId="3" xfId="0" applyNumberFormat="1" applyFont="1" applyFill="1" applyBorder="1" applyAlignment="1">
      <alignment horizontal="right" vertical="top" wrapText="1"/>
    </xf>
    <xf numFmtId="0" fontId="3" fillId="0" borderId="3" xfId="0" applyFont="1" applyBorder="1" applyAlignment="1">
      <alignment horizontal="left" vertical="center" wrapText="1"/>
    </xf>
    <xf numFmtId="0" fontId="57" fillId="0" borderId="0" xfId="0" applyFont="1" applyAlignment="1">
      <alignment horizontal="left" vertical="top"/>
    </xf>
    <xf numFmtId="0" fontId="38" fillId="0" borderId="0" xfId="0" applyFont="1" applyBorder="1" applyAlignment="1"/>
    <xf numFmtId="0" fontId="42" fillId="0" borderId="0" xfId="0" applyFont="1" applyBorder="1" applyAlignment="1"/>
    <xf numFmtId="0" fontId="51" fillId="0" borderId="3" xfId="0" applyFont="1" applyBorder="1" applyAlignment="1">
      <alignment horizontal="right" vertical="top" wrapText="1"/>
    </xf>
    <xf numFmtId="0" fontId="51" fillId="0" borderId="0" xfId="0" applyFont="1" applyAlignment="1">
      <alignment wrapText="1"/>
    </xf>
    <xf numFmtId="0" fontId="4" fillId="28" borderId="3" xfId="0" applyFont="1" applyFill="1" applyBorder="1" applyAlignment="1">
      <alignment horizontal="right" wrapText="1"/>
    </xf>
    <xf numFmtId="0" fontId="0" fillId="0" borderId="0" xfId="0"/>
    <xf numFmtId="165" fontId="0" fillId="0" borderId="0" xfId="0" applyNumberFormat="1"/>
    <xf numFmtId="0" fontId="38" fillId="28" borderId="0" xfId="0" applyFont="1" applyFill="1" applyBorder="1" applyAlignment="1">
      <alignment horizontal="justify"/>
    </xf>
    <xf numFmtId="0" fontId="35" fillId="0" borderId="1" xfId="0" applyFont="1" applyBorder="1"/>
    <xf numFmtId="3" fontId="35" fillId="29" borderId="1" xfId="0" applyNumberFormat="1" applyFont="1" applyFill="1" applyBorder="1" applyAlignment="1">
      <alignment horizontal="right"/>
    </xf>
    <xf numFmtId="3" fontId="35" fillId="0" borderId="1" xfId="0" applyNumberFormat="1" applyFont="1" applyBorder="1" applyAlignment="1">
      <alignment horizontal="right"/>
    </xf>
    <xf numFmtId="0" fontId="36" fillId="0" borderId="3" xfId="0" applyFont="1" applyBorder="1"/>
    <xf numFmtId="3" fontId="36" fillId="0" borderId="3" xfId="0" applyNumberFormat="1" applyFont="1" applyBorder="1" applyAlignment="1">
      <alignment horizontal="right"/>
    </xf>
    <xf numFmtId="3" fontId="35" fillId="0" borderId="3" xfId="0" applyNumberFormat="1" applyFont="1" applyBorder="1" applyAlignment="1">
      <alignment horizontal="right"/>
    </xf>
    <xf numFmtId="0" fontId="35" fillId="0" borderId="3" xfId="0" applyFont="1" applyBorder="1"/>
    <xf numFmtId="3" fontId="35" fillId="29" borderId="3" xfId="0" applyNumberFormat="1" applyFont="1" applyFill="1" applyBorder="1"/>
    <xf numFmtId="0" fontId="35" fillId="28" borderId="3" xfId="0" applyFont="1" applyFill="1" applyBorder="1"/>
    <xf numFmtId="0" fontId="39" fillId="4" borderId="3" xfId="0" applyFont="1" applyFill="1" applyBorder="1"/>
    <xf numFmtId="3" fontId="39" fillId="4" borderId="3" xfId="0" applyNumberFormat="1" applyFont="1" applyFill="1" applyBorder="1"/>
    <xf numFmtId="0" fontId="1" fillId="0" borderId="0" xfId="0" applyFont="1" applyAlignment="1">
      <alignment horizontal="justify"/>
    </xf>
    <xf numFmtId="0" fontId="0" fillId="0" borderId="0" xfId="0" applyAlignment="1"/>
    <xf numFmtId="0" fontId="2" fillId="0" borderId="0" xfId="0" applyFont="1" applyBorder="1" applyAlignment="1">
      <alignment horizontal="justify"/>
    </xf>
    <xf numFmtId="0" fontId="0" fillId="0" borderId="0" xfId="0" applyBorder="1" applyAlignment="1"/>
    <xf numFmtId="0" fontId="3" fillId="0" borderId="1"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 xfId="0" applyFont="1" applyBorder="1" applyAlignment="1">
      <alignment horizontal="justify"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3" fillId="27" borderId="1" xfId="0" applyFont="1" applyFill="1" applyBorder="1" applyAlignment="1">
      <alignment horizontal="center" wrapText="1"/>
    </xf>
    <xf numFmtId="0" fontId="3" fillId="27" borderId="2" xfId="0" applyFont="1" applyFill="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27" borderId="3" xfId="0" applyFont="1" applyFill="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justify" wrapText="1"/>
    </xf>
    <xf numFmtId="0" fontId="3" fillId="0" borderId="0" xfId="0" applyFont="1" applyBorder="1" applyAlignment="1">
      <alignment horizontal="justify" wrapText="1"/>
    </xf>
    <xf numFmtId="0" fontId="3" fillId="0" borderId="2" xfId="0" applyFont="1" applyBorder="1" applyAlignment="1">
      <alignment horizontal="justify" wrapText="1"/>
    </xf>
    <xf numFmtId="0" fontId="3" fillId="29" borderId="3" xfId="0" applyFont="1" applyFill="1" applyBorder="1" applyAlignment="1">
      <alignment horizontal="center" wrapText="1"/>
    </xf>
    <xf numFmtId="0" fontId="3" fillId="28" borderId="3" xfId="0" applyFont="1" applyFill="1" applyBorder="1" applyAlignment="1">
      <alignment horizontal="right" wrapText="1"/>
    </xf>
    <xf numFmtId="0" fontId="28" fillId="28" borderId="3" xfId="0" applyFont="1" applyFill="1" applyBorder="1" applyAlignment="1">
      <alignment horizontal="right" wrapText="1"/>
    </xf>
    <xf numFmtId="0" fontId="3" fillId="28" borderId="3" xfId="0" applyFont="1" applyFill="1" applyBorder="1" applyAlignment="1">
      <alignment horizontal="center" wrapText="1"/>
    </xf>
    <xf numFmtId="0" fontId="28" fillId="28" borderId="3" xfId="0" applyFont="1" applyFill="1" applyBorder="1" applyAlignment="1">
      <alignment horizontal="center" wrapText="1"/>
    </xf>
    <xf numFmtId="0" fontId="3" fillId="28" borderId="3" xfId="0" applyFont="1" applyFill="1" applyBorder="1" applyAlignment="1">
      <alignment horizontal="left"/>
    </xf>
    <xf numFmtId="0" fontId="3" fillId="0" borderId="3" xfId="0" applyFont="1" applyFill="1" applyBorder="1" applyAlignment="1">
      <alignment horizontal="center" wrapText="1"/>
    </xf>
    <xf numFmtId="0" fontId="29" fillId="0" borderId="1" xfId="0" applyFont="1" applyBorder="1" applyAlignment="1">
      <alignment horizontal="center"/>
    </xf>
    <xf numFmtId="0" fontId="29" fillId="0" borderId="0" xfId="0" applyFont="1" applyBorder="1" applyAlignment="1">
      <alignment horizontal="center"/>
    </xf>
    <xf numFmtId="0" fontId="29" fillId="0" borderId="2" xfId="0" applyFont="1" applyBorder="1" applyAlignment="1">
      <alignment horizontal="center"/>
    </xf>
    <xf numFmtId="0" fontId="34" fillId="28" borderId="3" xfId="0" applyFont="1" applyFill="1" applyBorder="1" applyAlignment="1">
      <alignment wrapText="1"/>
    </xf>
    <xf numFmtId="0" fontId="36" fillId="28" borderId="3" xfId="0" applyFont="1" applyFill="1" applyBorder="1" applyAlignment="1"/>
    <xf numFmtId="0" fontId="35" fillId="29" borderId="3" xfId="0" applyFont="1" applyFill="1" applyBorder="1" applyAlignment="1">
      <alignment horizontal="center"/>
    </xf>
    <xf numFmtId="0" fontId="35" fillId="0" borderId="3" xfId="0" applyFont="1" applyBorder="1" applyAlignment="1">
      <alignment horizontal="center"/>
    </xf>
    <xf numFmtId="0" fontId="36" fillId="0" borderId="3" xfId="0" applyFont="1" applyBorder="1" applyAlignment="1">
      <alignment horizontal="center"/>
    </xf>
    <xf numFmtId="0" fontId="36" fillId="29" borderId="3" xfId="0" applyFont="1" applyFill="1" applyBorder="1" applyAlignment="1">
      <alignment horizontal="center"/>
    </xf>
    <xf numFmtId="0" fontId="4" fillId="28" borderId="3" xfId="0" applyFont="1" applyFill="1" applyBorder="1" applyAlignment="1">
      <alignment horizontal="right" wrapText="1"/>
    </xf>
    <xf numFmtId="0" fontId="3" fillId="28" borderId="1" xfId="0" applyFont="1" applyFill="1" applyBorder="1" applyAlignment="1">
      <alignment horizontal="left" wrapText="1"/>
    </xf>
    <xf numFmtId="0" fontId="3" fillId="28" borderId="2" xfId="0" applyFont="1" applyFill="1" applyBorder="1" applyAlignment="1">
      <alignment horizontal="left" wrapText="1"/>
    </xf>
    <xf numFmtId="0" fontId="0" fillId="0" borderId="3" xfId="0" applyBorder="1" applyAlignment="1">
      <alignment horizontal="center" wrapText="1"/>
    </xf>
    <xf numFmtId="0" fontId="3" fillId="28" borderId="1" xfId="0" applyFont="1" applyFill="1" applyBorder="1" applyAlignment="1">
      <alignment horizontal="left" vertical="center"/>
    </xf>
    <xf numFmtId="0" fontId="3" fillId="28" borderId="2" xfId="0" applyFont="1" applyFill="1" applyBorder="1" applyAlignment="1">
      <alignment horizontal="left" vertical="center"/>
    </xf>
    <xf numFmtId="0" fontId="34" fillId="0" borderId="3" xfId="0" applyFont="1" applyFill="1" applyBorder="1" applyAlignment="1">
      <alignment horizontal="center" vertical="center"/>
    </xf>
    <xf numFmtId="0" fontId="38" fillId="0" borderId="0" xfId="0" applyFont="1" applyAlignment="1">
      <alignment horizontal="justify"/>
    </xf>
    <xf numFmtId="0" fontId="42" fillId="0" borderId="0" xfId="0" applyFont="1"/>
    <xf numFmtId="0" fontId="34" fillId="0" borderId="3" xfId="0" applyFont="1" applyBorder="1" applyAlignment="1">
      <alignment horizontal="center" vertical="center"/>
    </xf>
    <xf numFmtId="0" fontId="3" fillId="31" borderId="1" xfId="0" applyFont="1" applyFill="1" applyBorder="1" applyAlignment="1">
      <alignment horizontal="left" vertical="center" wrapText="1"/>
    </xf>
    <xf numFmtId="0" fontId="35" fillId="31" borderId="2" xfId="0" applyFont="1" applyFill="1" applyBorder="1" applyAlignment="1">
      <alignment horizontal="left" vertical="center" wrapText="1"/>
    </xf>
    <xf numFmtId="0" fontId="43" fillId="29" borderId="3" xfId="0" applyFont="1" applyFill="1" applyBorder="1" applyAlignment="1">
      <alignment horizontal="center"/>
    </xf>
    <xf numFmtId="0" fontId="3" fillId="31" borderId="3" xfId="0" applyFont="1" applyFill="1" applyBorder="1" applyAlignment="1">
      <alignment horizontal="center"/>
    </xf>
    <xf numFmtId="0" fontId="3" fillId="28" borderId="1" xfId="0" applyFont="1" applyFill="1" applyBorder="1" applyAlignment="1">
      <alignment horizontal="left" vertical="center" wrapText="1"/>
    </xf>
    <xf numFmtId="0" fontId="3" fillId="28" borderId="2" xfId="0" applyFont="1" applyFill="1" applyBorder="1" applyAlignment="1">
      <alignment horizontal="left" vertical="center" wrapText="1"/>
    </xf>
    <xf numFmtId="0" fontId="3" fillId="29" borderId="3" xfId="0" applyFont="1" applyFill="1" applyBorder="1" applyAlignment="1">
      <alignment horizontal="center"/>
    </xf>
    <xf numFmtId="0" fontId="3" fillId="28" borderId="3" xfId="0" applyFont="1" applyFill="1" applyBorder="1" applyAlignment="1">
      <alignment horizontal="center"/>
    </xf>
    <xf numFmtId="0" fontId="30" fillId="0" borderId="0" xfId="0" applyFont="1" applyBorder="1" applyAlignment="1">
      <alignment horizontal="justify" vertical="center"/>
    </xf>
    <xf numFmtId="0" fontId="45" fillId="0" borderId="0" xfId="0" applyFont="1" applyBorder="1" applyAlignment="1">
      <alignment vertical="center"/>
    </xf>
    <xf numFmtId="0" fontId="30" fillId="0" borderId="0" xfId="0" applyFont="1" applyBorder="1" applyAlignment="1">
      <alignment horizontal="left" wrapText="1"/>
    </xf>
    <xf numFmtId="0" fontId="3" fillId="28" borderId="0" xfId="0" applyFont="1" applyFill="1" applyBorder="1" applyAlignment="1">
      <alignment horizontal="left" vertical="center"/>
    </xf>
    <xf numFmtId="0" fontId="3" fillId="28" borderId="3" xfId="0" applyFont="1" applyFill="1" applyBorder="1" applyAlignment="1">
      <alignment horizontal="center" vertical="top" wrapText="1"/>
    </xf>
    <xf numFmtId="0" fontId="3" fillId="29" borderId="3" xfId="0" applyFont="1" applyFill="1" applyBorder="1" applyAlignment="1">
      <alignment horizontal="center" vertical="top" wrapText="1"/>
    </xf>
    <xf numFmtId="0" fontId="3" fillId="3" borderId="3" xfId="0" applyFont="1" applyFill="1" applyBorder="1" applyAlignment="1">
      <alignment horizontal="left" vertical="center" wrapText="1"/>
    </xf>
    <xf numFmtId="0" fontId="3" fillId="27"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0" fillId="0" borderId="0" xfId="0" applyFont="1" applyAlignment="1">
      <alignment horizontal="justify"/>
    </xf>
    <xf numFmtId="0" fontId="45" fillId="0" borderId="0" xfId="0" applyFont="1" applyAlignment="1"/>
    <xf numFmtId="0" fontId="3" fillId="3" borderId="16" xfId="0" applyFont="1" applyFill="1" applyBorder="1" applyAlignment="1">
      <alignment horizontal="justify" wrapText="1"/>
    </xf>
    <xf numFmtId="0" fontId="3" fillId="3" borderId="0" xfId="0" applyFont="1" applyFill="1" applyBorder="1" applyAlignment="1">
      <alignment horizontal="justify" wrapText="1"/>
    </xf>
    <xf numFmtId="0" fontId="3" fillId="3" borderId="17" xfId="0" applyFont="1" applyFill="1" applyBorder="1" applyAlignment="1">
      <alignment horizontal="justify" wrapText="1"/>
    </xf>
    <xf numFmtId="0" fontId="3" fillId="27" borderId="16" xfId="0" applyFont="1" applyFill="1" applyBorder="1" applyAlignment="1">
      <alignment horizontal="center" wrapText="1"/>
    </xf>
    <xf numFmtId="0" fontId="3" fillId="27" borderId="17" xfId="0" applyFont="1" applyFill="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28"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29" borderId="3" xfId="0" applyFont="1" applyFill="1" applyBorder="1" applyAlignment="1">
      <alignment horizontal="center" vertical="center"/>
    </xf>
    <xf numFmtId="0" fontId="4" fillId="0" borderId="3" xfId="0" applyFont="1" applyFill="1" applyBorder="1" applyAlignment="1">
      <alignment horizontal="right" wrapText="1"/>
    </xf>
    <xf numFmtId="0" fontId="30" fillId="0" borderId="0" xfId="0" applyFont="1" applyBorder="1" applyAlignment="1">
      <alignment horizontal="justify"/>
    </xf>
    <xf numFmtId="0" fontId="45" fillId="0" borderId="0" xfId="0" applyFont="1" applyBorder="1" applyAlignment="1"/>
    <xf numFmtId="0" fontId="34" fillId="0" borderId="3" xfId="76" applyFont="1" applyBorder="1" applyAlignment="1"/>
    <xf numFmtId="0" fontId="30" fillId="0" borderId="1" xfId="0" applyFont="1" applyBorder="1" applyAlignment="1">
      <alignment horizontal="justify" vertical="top"/>
    </xf>
    <xf numFmtId="0" fontId="45" fillId="0" borderId="1" xfId="0" applyFont="1" applyBorder="1" applyAlignment="1">
      <alignment vertical="top"/>
    </xf>
    <xf numFmtId="2" fontId="3" fillId="28" borderId="3" xfId="0" applyNumberFormat="1" applyFont="1" applyFill="1" applyBorder="1" applyAlignment="1">
      <alignment horizontal="center"/>
    </xf>
    <xf numFmtId="2" fontId="3" fillId="29" borderId="3" xfId="0" applyNumberFormat="1" applyFont="1" applyFill="1" applyBorder="1" applyAlignment="1">
      <alignment horizontal="center"/>
    </xf>
    <xf numFmtId="2" fontId="36" fillId="28" borderId="3" xfId="0" applyNumberFormat="1" applyFont="1" applyFill="1" applyBorder="1" applyAlignment="1">
      <alignment horizontal="center" wrapText="1"/>
    </xf>
    <xf numFmtId="0" fontId="36" fillId="28" borderId="3" xfId="0" applyFont="1" applyFill="1" applyBorder="1" applyAlignment="1">
      <alignment horizontal="center" wrapText="1"/>
    </xf>
    <xf numFmtId="0" fontId="0" fillId="0" borderId="0" xfId="0"/>
    <xf numFmtId="0" fontId="3" fillId="31" borderId="2" xfId="0" applyFont="1" applyFill="1" applyBorder="1" applyAlignment="1">
      <alignment horizontal="left" vertical="center" wrapText="1"/>
    </xf>
    <xf numFmtId="0" fontId="4" fillId="28" borderId="1" xfId="0" applyFont="1" applyFill="1" applyBorder="1" applyAlignment="1">
      <alignment wrapText="1"/>
    </xf>
    <xf numFmtId="0" fontId="4" fillId="28" borderId="2" xfId="0" applyFont="1" applyFill="1" applyBorder="1" applyAlignment="1">
      <alignment wrapText="1"/>
    </xf>
    <xf numFmtId="0" fontId="47" fillId="0" borderId="0" xfId="0" applyFont="1" applyBorder="1" applyAlignment="1">
      <alignment horizontal="justify"/>
    </xf>
    <xf numFmtId="0" fontId="47" fillId="0" borderId="0" xfId="0" applyFont="1" applyAlignment="1">
      <alignment horizontal="justify"/>
    </xf>
    <xf numFmtId="0" fontId="38" fillId="28" borderId="0" xfId="0" applyFont="1" applyFill="1" applyBorder="1" applyAlignment="1">
      <alignment horizontal="justify"/>
    </xf>
    <xf numFmtId="0" fontId="38" fillId="28" borderId="0" xfId="0" applyFont="1" applyFill="1" applyBorder="1" applyAlignment="1"/>
    <xf numFmtId="0" fontId="34" fillId="0" borderId="3" xfId="1" applyFont="1" applyBorder="1" applyAlignment="1"/>
    <xf numFmtId="0" fontId="43" fillId="0" borderId="18" xfId="0" applyFont="1" applyBorder="1" applyAlignment="1">
      <alignment horizontal="left" vertical="center"/>
    </xf>
    <xf numFmtId="0" fontId="43" fillId="0" borderId="20" xfId="0" applyFont="1" applyBorder="1" applyAlignment="1">
      <alignment horizontal="left" vertical="center"/>
    </xf>
    <xf numFmtId="0" fontId="43" fillId="0" borderId="21" xfId="0" applyFont="1" applyBorder="1" applyAlignment="1">
      <alignment horizontal="left" vertical="center"/>
    </xf>
    <xf numFmtId="0" fontId="53" fillId="0" borderId="19" xfId="0" applyFont="1" applyBorder="1" applyAlignment="1">
      <alignment horizontal="center" vertical="top" wrapText="1"/>
    </xf>
    <xf numFmtId="0" fontId="3" fillId="28" borderId="2" xfId="0" applyFont="1" applyFill="1" applyBorder="1" applyAlignment="1">
      <alignment horizontal="center"/>
    </xf>
    <xf numFmtId="0" fontId="3" fillId="28" borderId="3" xfId="0" applyFont="1" applyFill="1" applyBorder="1" applyAlignment="1">
      <alignment horizontal="left" wrapText="1"/>
    </xf>
  </cellXfs>
  <cellStyles count="105">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0)_Foglio1" xfId="66"/>
    <cellStyle name="Migliaia [0] 2" xfId="67"/>
    <cellStyle name="Migliaia 2" xfId="101"/>
    <cellStyle name="Migliaia 3" xfId="103"/>
    <cellStyle name="Migliaia 4" xfId="104"/>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2 5" xfId="102"/>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18"/>
  <sheetViews>
    <sheetView tabSelected="1" workbookViewId="0"/>
  </sheetViews>
  <sheetFormatPr defaultRowHeight="15" x14ac:dyDescent="0.25"/>
  <sheetData>
    <row r="4" spans="2:11" x14ac:dyDescent="0.25">
      <c r="B4" s="329" t="s">
        <v>0</v>
      </c>
      <c r="C4" s="330"/>
      <c r="D4" s="330"/>
      <c r="E4" s="330"/>
      <c r="F4" s="330"/>
      <c r="G4" s="330"/>
      <c r="H4" s="330"/>
      <c r="I4" s="330"/>
      <c r="J4" s="330"/>
      <c r="K4" s="330"/>
    </row>
    <row r="5" spans="2:11" x14ac:dyDescent="0.25">
      <c r="B5" s="331" t="s">
        <v>1</v>
      </c>
      <c r="C5" s="332"/>
      <c r="D5" s="332"/>
      <c r="E5" s="332"/>
      <c r="F5" s="332"/>
      <c r="G5" s="332"/>
      <c r="H5" s="332"/>
      <c r="I5" s="332"/>
      <c r="J5" s="332"/>
      <c r="K5" s="332"/>
    </row>
    <row r="6" spans="2:11" x14ac:dyDescent="0.25">
      <c r="B6" s="333" t="s">
        <v>2</v>
      </c>
      <c r="C6" s="336">
        <v>2019</v>
      </c>
      <c r="D6" s="336"/>
      <c r="E6" s="336"/>
      <c r="F6" s="338">
        <v>2018</v>
      </c>
      <c r="G6" s="338"/>
      <c r="H6" s="338"/>
      <c r="I6" s="340" t="s">
        <v>3</v>
      </c>
      <c r="J6" s="340" t="s">
        <v>4</v>
      </c>
      <c r="K6" s="340" t="s">
        <v>15</v>
      </c>
    </row>
    <row r="7" spans="2:11" x14ac:dyDescent="0.25">
      <c r="B7" s="334"/>
      <c r="C7" s="337"/>
      <c r="D7" s="337"/>
      <c r="E7" s="337"/>
      <c r="F7" s="339"/>
      <c r="G7" s="339"/>
      <c r="H7" s="339"/>
      <c r="I7" s="341"/>
      <c r="J7" s="341"/>
      <c r="K7" s="341"/>
    </row>
    <row r="8" spans="2:11" x14ac:dyDescent="0.25">
      <c r="B8" s="335"/>
      <c r="C8" s="1" t="s">
        <v>5</v>
      </c>
      <c r="D8" s="1" t="s">
        <v>6</v>
      </c>
      <c r="E8" s="1" t="s">
        <v>7</v>
      </c>
      <c r="F8" s="1" t="s">
        <v>5</v>
      </c>
      <c r="G8" s="1" t="s">
        <v>6</v>
      </c>
      <c r="H8" s="1" t="s">
        <v>7</v>
      </c>
      <c r="I8" s="342"/>
      <c r="J8" s="342"/>
      <c r="K8" s="342"/>
    </row>
    <row r="9" spans="2:11" ht="27" x14ac:dyDescent="0.25">
      <c r="B9" s="2" t="s">
        <v>8</v>
      </c>
      <c r="C9" s="3">
        <v>1284</v>
      </c>
      <c r="D9" s="4">
        <v>24</v>
      </c>
      <c r="E9" s="3">
        <v>1781</v>
      </c>
      <c r="F9" s="4">
        <v>1250</v>
      </c>
      <c r="G9" s="3">
        <v>21</v>
      </c>
      <c r="H9" s="4">
        <v>1682</v>
      </c>
      <c r="I9" s="5">
        <v>3</v>
      </c>
      <c r="J9" s="15">
        <v>-11.11</v>
      </c>
      <c r="K9" s="6">
        <v>6.7</v>
      </c>
    </row>
    <row r="10" spans="2:11" x14ac:dyDescent="0.25">
      <c r="B10" s="2" t="s">
        <v>9</v>
      </c>
      <c r="C10" s="3">
        <v>1655</v>
      </c>
      <c r="D10" s="4">
        <v>22</v>
      </c>
      <c r="E10" s="3">
        <v>2345</v>
      </c>
      <c r="F10" s="4">
        <v>1618</v>
      </c>
      <c r="G10" s="3">
        <v>28</v>
      </c>
      <c r="H10" s="4">
        <v>2283</v>
      </c>
      <c r="I10" s="5">
        <v>-6</v>
      </c>
      <c r="J10" s="15">
        <v>-33.33</v>
      </c>
      <c r="K10" s="6">
        <v>4.67</v>
      </c>
    </row>
    <row r="11" spans="2:11" x14ac:dyDescent="0.25">
      <c r="B11" s="2" t="s">
        <v>10</v>
      </c>
      <c r="C11" s="3">
        <v>1072</v>
      </c>
      <c r="D11" s="4">
        <v>27</v>
      </c>
      <c r="E11" s="3">
        <v>1508</v>
      </c>
      <c r="F11" s="4">
        <v>959</v>
      </c>
      <c r="G11" s="3">
        <v>22</v>
      </c>
      <c r="H11" s="4">
        <v>1356</v>
      </c>
      <c r="I11" s="5">
        <v>5</v>
      </c>
      <c r="J11" s="15">
        <v>17.39</v>
      </c>
      <c r="K11" s="6">
        <v>8.6199999999999992</v>
      </c>
    </row>
    <row r="12" spans="2:11" ht="27" x14ac:dyDescent="0.25">
      <c r="B12" s="2" t="s">
        <v>11</v>
      </c>
      <c r="C12" s="3">
        <v>863</v>
      </c>
      <c r="D12" s="4">
        <v>16</v>
      </c>
      <c r="E12" s="3">
        <v>1180</v>
      </c>
      <c r="F12" s="4">
        <v>860</v>
      </c>
      <c r="G12" s="3">
        <v>7</v>
      </c>
      <c r="H12" s="4">
        <v>1179</v>
      </c>
      <c r="I12" s="5">
        <v>9</v>
      </c>
      <c r="J12" s="15">
        <v>33.33</v>
      </c>
      <c r="K12" s="6">
        <v>7.73</v>
      </c>
    </row>
    <row r="13" spans="2:11" x14ac:dyDescent="0.25">
      <c r="B13" s="2" t="s">
        <v>12</v>
      </c>
      <c r="C13" s="3">
        <v>525</v>
      </c>
      <c r="D13" s="4">
        <v>10</v>
      </c>
      <c r="E13" s="3">
        <v>746</v>
      </c>
      <c r="F13" s="4">
        <v>529</v>
      </c>
      <c r="G13" s="3">
        <v>9</v>
      </c>
      <c r="H13" s="4">
        <v>798</v>
      </c>
      <c r="I13" s="5">
        <v>1</v>
      </c>
      <c r="J13" s="15">
        <v>-28.57</v>
      </c>
      <c r="K13" s="6">
        <v>5.76</v>
      </c>
    </row>
    <row r="14" spans="2:11" x14ac:dyDescent="0.25">
      <c r="B14" s="7" t="s">
        <v>13</v>
      </c>
      <c r="C14" s="8">
        <v>5399</v>
      </c>
      <c r="D14" s="8">
        <v>99</v>
      </c>
      <c r="E14" s="8">
        <v>7560</v>
      </c>
      <c r="F14" s="8">
        <v>5216</v>
      </c>
      <c r="G14" s="8">
        <v>87</v>
      </c>
      <c r="H14" s="8">
        <v>7298</v>
      </c>
      <c r="I14" s="9">
        <v>12</v>
      </c>
      <c r="J14" s="16">
        <v>-9.17</v>
      </c>
      <c r="K14" s="10">
        <v>6.5</v>
      </c>
    </row>
    <row r="15" spans="2:11" x14ac:dyDescent="0.25">
      <c r="B15" s="11" t="s">
        <v>14</v>
      </c>
      <c r="C15" s="12">
        <v>172183</v>
      </c>
      <c r="D15" s="12">
        <v>3173</v>
      </c>
      <c r="E15" s="12">
        <v>241384</v>
      </c>
      <c r="F15" s="12">
        <v>172553</v>
      </c>
      <c r="G15" s="12">
        <v>3334</v>
      </c>
      <c r="H15" s="12">
        <v>242919</v>
      </c>
      <c r="I15" s="13">
        <v>-161</v>
      </c>
      <c r="J15" s="17">
        <v>-22.87</v>
      </c>
      <c r="K15" s="14">
        <v>5.3</v>
      </c>
    </row>
    <row r="18" ht="15" customHeight="1" x14ac:dyDescent="0.25"/>
  </sheetData>
  <mergeCells count="8">
    <mergeCell ref="B4:K4"/>
    <mergeCell ref="B5:K5"/>
    <mergeCell ref="B6:B8"/>
    <mergeCell ref="C6:E7"/>
    <mergeCell ref="F6:H7"/>
    <mergeCell ref="I6:I8"/>
    <mergeCell ref="J6:J8"/>
    <mergeCell ref="K6:K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workbookViewId="0">
      <selection activeCell="C6" sqref="C6"/>
    </sheetView>
  </sheetViews>
  <sheetFormatPr defaultRowHeight="15" x14ac:dyDescent="0.25"/>
  <sheetData>
    <row r="2" spans="2:10" x14ac:dyDescent="0.25">
      <c r="B2" s="69" t="s">
        <v>163</v>
      </c>
      <c r="C2" s="169"/>
      <c r="D2" s="169"/>
      <c r="E2" s="169"/>
      <c r="F2" s="169"/>
      <c r="G2" s="169"/>
      <c r="H2" s="169"/>
      <c r="I2" s="169"/>
      <c r="J2" s="169"/>
    </row>
    <row r="3" spans="2:10" x14ac:dyDescent="0.25">
      <c r="B3" s="99" t="s">
        <v>164</v>
      </c>
      <c r="C3" s="169"/>
      <c r="D3" s="169"/>
      <c r="E3" s="169"/>
      <c r="F3" s="169"/>
      <c r="G3" s="169"/>
      <c r="H3" s="169"/>
      <c r="I3" s="169"/>
      <c r="J3" s="169"/>
    </row>
    <row r="4" spans="2:10" x14ac:dyDescent="0.25">
      <c r="B4" s="372" t="s">
        <v>154</v>
      </c>
      <c r="C4" s="371" t="s">
        <v>5</v>
      </c>
      <c r="D4" s="371" t="s">
        <v>6</v>
      </c>
      <c r="E4" s="371" t="s">
        <v>7</v>
      </c>
      <c r="F4" s="371" t="s">
        <v>123</v>
      </c>
      <c r="G4" s="371" t="s">
        <v>124</v>
      </c>
      <c r="H4" s="169"/>
      <c r="I4" s="169"/>
      <c r="J4" s="169"/>
    </row>
    <row r="5" spans="2:10" x14ac:dyDescent="0.25">
      <c r="B5" s="373"/>
      <c r="C5" s="371"/>
      <c r="D5" s="371"/>
      <c r="E5" s="371"/>
      <c r="F5" s="371" t="s">
        <v>165</v>
      </c>
      <c r="G5" s="371" t="s">
        <v>166</v>
      </c>
      <c r="H5" s="169"/>
      <c r="I5" s="169"/>
      <c r="J5" s="169"/>
    </row>
    <row r="6" spans="2:10" ht="27" x14ac:dyDescent="0.25">
      <c r="B6" s="126" t="s">
        <v>157</v>
      </c>
      <c r="C6" s="145">
        <v>3710</v>
      </c>
      <c r="D6" s="204">
        <v>44</v>
      </c>
      <c r="E6" s="145">
        <v>4926</v>
      </c>
      <c r="F6" s="121">
        <v>1.19</v>
      </c>
      <c r="G6" s="120">
        <v>132.78</v>
      </c>
      <c r="H6" s="169"/>
      <c r="I6" s="169"/>
      <c r="J6" s="169"/>
    </row>
    <row r="7" spans="2:10" ht="27" x14ac:dyDescent="0.25">
      <c r="B7" s="126" t="s">
        <v>158</v>
      </c>
      <c r="C7" s="145">
        <v>169</v>
      </c>
      <c r="D7" s="204">
        <v>6</v>
      </c>
      <c r="E7" s="145">
        <v>343</v>
      </c>
      <c r="F7" s="121">
        <v>3.55</v>
      </c>
      <c r="G7" s="120">
        <v>202.96</v>
      </c>
      <c r="H7" s="169"/>
      <c r="I7" s="169"/>
      <c r="J7" s="169"/>
    </row>
    <row r="8" spans="2:10" ht="27" x14ac:dyDescent="0.25">
      <c r="B8" s="126" t="s">
        <v>159</v>
      </c>
      <c r="C8" s="145">
        <v>1337</v>
      </c>
      <c r="D8" s="204">
        <v>37</v>
      </c>
      <c r="E8" s="145">
        <v>2029</v>
      </c>
      <c r="F8" s="121">
        <v>2.77</v>
      </c>
      <c r="G8" s="120">
        <v>151.76</v>
      </c>
      <c r="H8" s="169"/>
      <c r="I8" s="169"/>
      <c r="J8" s="169"/>
    </row>
    <row r="9" spans="2:10" x14ac:dyDescent="0.25">
      <c r="B9" s="129" t="s">
        <v>77</v>
      </c>
      <c r="C9" s="110">
        <v>5216</v>
      </c>
      <c r="D9" s="110">
        <v>87</v>
      </c>
      <c r="E9" s="110">
        <v>7298</v>
      </c>
      <c r="F9" s="184">
        <v>1.67</v>
      </c>
      <c r="G9" s="184">
        <v>139.91999999999999</v>
      </c>
      <c r="H9" s="169"/>
      <c r="I9" s="169"/>
      <c r="J9" s="169"/>
    </row>
    <row r="10" spans="2:10" x14ac:dyDescent="0.25">
      <c r="B10" s="205" t="s">
        <v>126</v>
      </c>
      <c r="C10" s="169"/>
      <c r="D10" s="169"/>
      <c r="E10" s="169"/>
      <c r="F10" s="169"/>
      <c r="G10" s="169"/>
      <c r="H10" s="169"/>
      <c r="I10" s="169"/>
      <c r="J10" s="169"/>
    </row>
    <row r="11" spans="2:10" x14ac:dyDescent="0.25">
      <c r="B11" s="206" t="s">
        <v>127</v>
      </c>
      <c r="C11" s="169"/>
      <c r="D11" s="169"/>
      <c r="E11" s="169"/>
      <c r="F11" s="169"/>
      <c r="G11" s="169"/>
      <c r="H11" s="169"/>
      <c r="I11" s="169"/>
      <c r="J11" s="169"/>
    </row>
    <row r="12" spans="2:10" x14ac:dyDescent="0.25">
      <c r="B12" s="209" t="s">
        <v>167</v>
      </c>
      <c r="C12" s="169"/>
      <c r="D12" s="169"/>
      <c r="E12" s="169"/>
      <c r="F12" s="169"/>
      <c r="G12" s="169"/>
      <c r="H12" s="169"/>
      <c r="I12" s="169"/>
      <c r="J12" s="169"/>
    </row>
    <row r="13" spans="2:10" x14ac:dyDescent="0.25">
      <c r="B13" s="210"/>
      <c r="C13" s="169"/>
      <c r="D13" s="169"/>
      <c r="E13" s="169"/>
      <c r="F13" s="169"/>
      <c r="G13" s="169"/>
      <c r="H13" s="169"/>
      <c r="I13" s="169"/>
      <c r="J13" s="169"/>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workbookViewId="0">
      <selection activeCell="B13" sqref="B13"/>
    </sheetView>
  </sheetViews>
  <sheetFormatPr defaultRowHeight="15" x14ac:dyDescent="0.25"/>
  <cols>
    <col min="2" max="6" width="16.85546875" customWidth="1"/>
  </cols>
  <sheetData>
    <row r="2" spans="2:6" x14ac:dyDescent="0.25">
      <c r="B2" s="214" t="s">
        <v>168</v>
      </c>
      <c r="C2" s="212"/>
      <c r="D2" s="212"/>
      <c r="E2" s="212"/>
      <c r="F2" s="212"/>
    </row>
    <row r="3" spans="2:6" x14ac:dyDescent="0.25">
      <c r="B3" s="215" t="s">
        <v>169</v>
      </c>
      <c r="C3" s="212"/>
      <c r="D3" s="212"/>
      <c r="E3" s="212"/>
      <c r="F3" s="212"/>
    </row>
    <row r="4" spans="2:6" x14ac:dyDescent="0.25">
      <c r="B4" s="372" t="s">
        <v>170</v>
      </c>
      <c r="C4" s="371" t="s">
        <v>5</v>
      </c>
      <c r="D4" s="371" t="s">
        <v>6</v>
      </c>
      <c r="E4" s="371" t="s">
        <v>7</v>
      </c>
      <c r="F4" s="371" t="s">
        <v>123</v>
      </c>
    </row>
    <row r="5" spans="2:6" x14ac:dyDescent="0.25">
      <c r="B5" s="373"/>
      <c r="C5" s="371"/>
      <c r="D5" s="371"/>
      <c r="E5" s="371"/>
      <c r="F5" s="371" t="s">
        <v>165</v>
      </c>
    </row>
    <row r="6" spans="2:6" ht="29.25" customHeight="1" x14ac:dyDescent="0.25">
      <c r="B6" s="216" t="s">
        <v>171</v>
      </c>
      <c r="C6" s="217">
        <v>881</v>
      </c>
      <c r="D6" s="218">
        <v>4</v>
      </c>
      <c r="E6" s="219">
        <v>1118</v>
      </c>
      <c r="F6" s="220">
        <v>0.45</v>
      </c>
    </row>
    <row r="7" spans="2:6" ht="29.25" customHeight="1" x14ac:dyDescent="0.25">
      <c r="B7" s="216" t="s">
        <v>172</v>
      </c>
      <c r="C7" s="217">
        <v>4068</v>
      </c>
      <c r="D7" s="218">
        <v>87</v>
      </c>
      <c r="E7" s="219">
        <v>5724</v>
      </c>
      <c r="F7" s="220">
        <v>2.14</v>
      </c>
    </row>
    <row r="8" spans="2:6" ht="29.25" customHeight="1" x14ac:dyDescent="0.25">
      <c r="B8" s="216" t="s">
        <v>173</v>
      </c>
      <c r="C8" s="217">
        <v>450</v>
      </c>
      <c r="D8" s="218">
        <v>8</v>
      </c>
      <c r="E8" s="219">
        <v>718</v>
      </c>
      <c r="F8" s="220">
        <v>1.78</v>
      </c>
    </row>
    <row r="9" spans="2:6" x14ac:dyDescent="0.25">
      <c r="B9" s="221" t="s">
        <v>77</v>
      </c>
      <c r="C9" s="222">
        <v>5399</v>
      </c>
      <c r="D9" s="222">
        <v>99</v>
      </c>
      <c r="E9" s="222">
        <v>7560</v>
      </c>
      <c r="F9" s="223">
        <v>1.83</v>
      </c>
    </row>
    <row r="10" spans="2:6" x14ac:dyDescent="0.25">
      <c r="B10" s="224" t="s">
        <v>31</v>
      </c>
      <c r="C10" s="212"/>
      <c r="D10" s="212"/>
      <c r="E10" s="212"/>
      <c r="F10" s="212"/>
    </row>
    <row r="11" spans="2:6" x14ac:dyDescent="0.25">
      <c r="B11" s="224" t="s">
        <v>32</v>
      </c>
      <c r="C11" s="212"/>
      <c r="D11" s="212"/>
      <c r="E11" s="212"/>
      <c r="F11" s="212"/>
    </row>
  </sheetData>
  <mergeCells count="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
  <sheetViews>
    <sheetView workbookViewId="0">
      <selection activeCell="G14" sqref="G14"/>
    </sheetView>
  </sheetViews>
  <sheetFormatPr defaultRowHeight="15" x14ac:dyDescent="0.25"/>
  <sheetData>
    <row r="2" spans="2:16" x14ac:dyDescent="0.25">
      <c r="B2" s="69" t="s">
        <v>78</v>
      </c>
      <c r="C2" s="98"/>
      <c r="D2" s="98"/>
      <c r="E2" s="98"/>
      <c r="F2" s="98"/>
      <c r="G2" s="98"/>
      <c r="H2" s="98"/>
      <c r="I2" s="98"/>
      <c r="J2" s="98"/>
      <c r="K2" s="98"/>
      <c r="L2" s="98"/>
      <c r="M2" s="98"/>
      <c r="N2" s="98"/>
      <c r="O2" s="98"/>
      <c r="P2" s="98"/>
    </row>
    <row r="3" spans="2:16" x14ac:dyDescent="0.25">
      <c r="B3" s="99" t="s">
        <v>79</v>
      </c>
      <c r="C3" s="99"/>
      <c r="D3" s="99"/>
      <c r="E3" s="99"/>
      <c r="F3" s="99"/>
      <c r="G3" s="99"/>
      <c r="H3" s="99"/>
      <c r="I3" s="98"/>
      <c r="J3" s="98"/>
      <c r="K3" s="98"/>
      <c r="L3" s="98"/>
      <c r="M3" s="98"/>
      <c r="N3" s="98"/>
      <c r="O3" s="98"/>
      <c r="P3" s="98"/>
    </row>
    <row r="4" spans="2:16" x14ac:dyDescent="0.25">
      <c r="B4" s="351" t="s">
        <v>80</v>
      </c>
      <c r="C4" s="350" t="s">
        <v>81</v>
      </c>
      <c r="D4" s="350"/>
      <c r="E4" s="350"/>
      <c r="F4" s="374"/>
      <c r="G4" s="374"/>
      <c r="H4" s="374"/>
      <c r="I4" s="374"/>
      <c r="J4" s="351" t="s">
        <v>82</v>
      </c>
      <c r="K4" s="351"/>
      <c r="L4" s="351"/>
      <c r="M4" s="374"/>
      <c r="N4" s="374"/>
      <c r="O4" s="374"/>
      <c r="P4" s="374"/>
    </row>
    <row r="5" spans="2:16" ht="81" x14ac:dyDescent="0.25">
      <c r="B5" s="351"/>
      <c r="C5" s="41" t="s">
        <v>83</v>
      </c>
      <c r="D5" s="41" t="s">
        <v>84</v>
      </c>
      <c r="E5" s="41" t="s">
        <v>85</v>
      </c>
      <c r="F5" s="41" t="s">
        <v>86</v>
      </c>
      <c r="G5" s="41" t="s">
        <v>87</v>
      </c>
      <c r="H5" s="41" t="s">
        <v>88</v>
      </c>
      <c r="I5" s="53" t="s">
        <v>77</v>
      </c>
      <c r="J5" s="41" t="s">
        <v>83</v>
      </c>
      <c r="K5" s="41" t="s">
        <v>84</v>
      </c>
      <c r="L5" s="41" t="s">
        <v>85</v>
      </c>
      <c r="M5" s="41" t="s">
        <v>86</v>
      </c>
      <c r="N5" s="41" t="s">
        <v>87</v>
      </c>
      <c r="O5" s="41" t="s">
        <v>88</v>
      </c>
      <c r="P5" s="53" t="s">
        <v>77</v>
      </c>
    </row>
    <row r="6" spans="2:16" ht="27" x14ac:dyDescent="0.25">
      <c r="B6" s="100" t="s">
        <v>17</v>
      </c>
      <c r="C6" s="56">
        <v>271</v>
      </c>
      <c r="D6" s="57">
        <v>107</v>
      </c>
      <c r="E6" s="86">
        <v>116</v>
      </c>
      <c r="F6" s="101">
        <v>408</v>
      </c>
      <c r="G6" s="86">
        <v>72</v>
      </c>
      <c r="H6" s="102">
        <v>4</v>
      </c>
      <c r="I6" s="56">
        <v>978</v>
      </c>
      <c r="J6" s="57">
        <v>22</v>
      </c>
      <c r="K6" s="86">
        <v>8</v>
      </c>
      <c r="L6" s="101">
        <v>22</v>
      </c>
      <c r="M6" s="86">
        <v>161</v>
      </c>
      <c r="N6" s="102">
        <v>86</v>
      </c>
      <c r="O6" s="103">
        <v>7</v>
      </c>
      <c r="P6" s="104">
        <v>306</v>
      </c>
    </row>
    <row r="7" spans="2:16" x14ac:dyDescent="0.25">
      <c r="B7" s="100" t="s">
        <v>9</v>
      </c>
      <c r="C7" s="56">
        <v>241</v>
      </c>
      <c r="D7" s="57">
        <v>54</v>
      </c>
      <c r="E7" s="86">
        <v>189</v>
      </c>
      <c r="F7" s="101">
        <v>585</v>
      </c>
      <c r="G7" s="86">
        <v>107</v>
      </c>
      <c r="H7" s="102">
        <v>26</v>
      </c>
      <c r="I7" s="56">
        <v>1202</v>
      </c>
      <c r="J7" s="57">
        <v>46</v>
      </c>
      <c r="K7" s="86">
        <v>14</v>
      </c>
      <c r="L7" s="101">
        <v>40</v>
      </c>
      <c r="M7" s="86">
        <v>243</v>
      </c>
      <c r="N7" s="102">
        <v>92</v>
      </c>
      <c r="O7" s="103">
        <v>18</v>
      </c>
      <c r="P7" s="104">
        <v>453</v>
      </c>
    </row>
    <row r="8" spans="2:16" x14ac:dyDescent="0.25">
      <c r="B8" s="100" t="s">
        <v>10</v>
      </c>
      <c r="C8" s="105">
        <v>137</v>
      </c>
      <c r="D8" s="106">
        <v>41</v>
      </c>
      <c r="E8" s="105">
        <v>85</v>
      </c>
      <c r="F8" s="106">
        <v>318</v>
      </c>
      <c r="G8" s="105">
        <v>44</v>
      </c>
      <c r="H8" s="106">
        <v>14</v>
      </c>
      <c r="I8" s="107">
        <v>639</v>
      </c>
      <c r="J8" s="108">
        <v>54</v>
      </c>
      <c r="K8" s="103">
        <v>4</v>
      </c>
      <c r="L8" s="108">
        <v>44</v>
      </c>
      <c r="M8" s="103">
        <v>203</v>
      </c>
      <c r="N8" s="108">
        <v>111</v>
      </c>
      <c r="O8" s="103">
        <v>17</v>
      </c>
      <c r="P8" s="104">
        <v>433</v>
      </c>
    </row>
    <row r="9" spans="2:16" ht="27" x14ac:dyDescent="0.25">
      <c r="B9" s="100" t="s">
        <v>11</v>
      </c>
      <c r="C9" s="105">
        <v>148</v>
      </c>
      <c r="D9" s="106">
        <v>28</v>
      </c>
      <c r="E9" s="105">
        <v>119</v>
      </c>
      <c r="F9" s="106">
        <v>277</v>
      </c>
      <c r="G9" s="105">
        <v>43</v>
      </c>
      <c r="H9" s="106">
        <v>14</v>
      </c>
      <c r="I9" s="107">
        <v>629</v>
      </c>
      <c r="J9" s="108">
        <v>7</v>
      </c>
      <c r="K9" s="103">
        <v>4</v>
      </c>
      <c r="L9" s="108">
        <v>11</v>
      </c>
      <c r="M9" s="103">
        <v>133</v>
      </c>
      <c r="N9" s="108">
        <v>59</v>
      </c>
      <c r="O9" s="103">
        <v>20</v>
      </c>
      <c r="P9" s="104">
        <v>234</v>
      </c>
    </row>
    <row r="10" spans="2:16" x14ac:dyDescent="0.25">
      <c r="B10" s="100" t="s">
        <v>12</v>
      </c>
      <c r="C10" s="105">
        <v>73</v>
      </c>
      <c r="D10" s="106">
        <v>9</v>
      </c>
      <c r="E10" s="105">
        <v>58</v>
      </c>
      <c r="F10" s="106">
        <v>198</v>
      </c>
      <c r="G10" s="105">
        <v>38</v>
      </c>
      <c r="H10" s="106">
        <v>11</v>
      </c>
      <c r="I10" s="107">
        <v>387</v>
      </c>
      <c r="J10" s="108">
        <v>5</v>
      </c>
      <c r="K10" s="103" t="s">
        <v>40</v>
      </c>
      <c r="L10" s="108">
        <v>13</v>
      </c>
      <c r="M10" s="103">
        <v>88</v>
      </c>
      <c r="N10" s="108">
        <v>31</v>
      </c>
      <c r="O10" s="103">
        <v>1</v>
      </c>
      <c r="P10" s="104">
        <v>138</v>
      </c>
    </row>
    <row r="11" spans="2:16" x14ac:dyDescent="0.25">
      <c r="B11" s="109" t="s">
        <v>77</v>
      </c>
      <c r="C11" s="110">
        <v>870</v>
      </c>
      <c r="D11" s="110">
        <v>239</v>
      </c>
      <c r="E11" s="110">
        <v>567</v>
      </c>
      <c r="F11" s="110">
        <v>1786</v>
      </c>
      <c r="G11" s="110">
        <v>304</v>
      </c>
      <c r="H11" s="110">
        <v>69</v>
      </c>
      <c r="I11" s="110">
        <v>3835</v>
      </c>
      <c r="J11" s="111">
        <v>134</v>
      </c>
      <c r="K11" s="111">
        <v>30</v>
      </c>
      <c r="L11" s="111">
        <v>130</v>
      </c>
      <c r="M11" s="111">
        <v>828</v>
      </c>
      <c r="N11" s="111">
        <v>379</v>
      </c>
      <c r="O11" s="111">
        <v>63</v>
      </c>
      <c r="P11" s="111">
        <v>1564</v>
      </c>
    </row>
    <row r="12" spans="2:16" x14ac:dyDescent="0.25">
      <c r="B12" s="68"/>
      <c r="C12" s="68"/>
      <c r="D12" s="68"/>
      <c r="E12" s="68"/>
      <c r="F12" s="68"/>
      <c r="G12" s="68"/>
      <c r="H12" s="68"/>
      <c r="I12" s="68"/>
      <c r="J12" s="68"/>
      <c r="K12" s="68"/>
      <c r="L12" s="68"/>
      <c r="M12" s="68"/>
      <c r="N12" s="68"/>
      <c r="O12" s="68"/>
      <c r="P12" s="68"/>
    </row>
  </sheetData>
  <mergeCells count="3">
    <mergeCell ref="B4:B5"/>
    <mergeCell ref="C4:I4"/>
    <mergeCell ref="J4:P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D15" sqref="D15"/>
    </sheetView>
  </sheetViews>
  <sheetFormatPr defaultRowHeight="15" x14ac:dyDescent="0.25"/>
  <sheetData>
    <row r="2" spans="2:10" x14ac:dyDescent="0.25">
      <c r="B2" s="112" t="s">
        <v>89</v>
      </c>
      <c r="C2" s="113"/>
      <c r="D2" s="114"/>
      <c r="E2" s="115"/>
      <c r="F2" s="115"/>
      <c r="G2" s="115"/>
      <c r="H2" s="115"/>
      <c r="I2" s="115"/>
      <c r="J2" s="68"/>
    </row>
    <row r="3" spans="2:10" x14ac:dyDescent="0.25">
      <c r="B3" s="116" t="s">
        <v>90</v>
      </c>
      <c r="C3" s="116"/>
      <c r="D3" s="116"/>
      <c r="E3" s="116"/>
      <c r="F3" s="116"/>
      <c r="G3" s="116"/>
      <c r="H3" s="116"/>
      <c r="I3" s="117"/>
      <c r="J3" s="68"/>
    </row>
    <row r="4" spans="2:10" x14ac:dyDescent="0.25">
      <c r="B4" s="375" t="s">
        <v>2</v>
      </c>
      <c r="C4" s="377" t="s">
        <v>91</v>
      </c>
      <c r="D4" s="377"/>
      <c r="E4" s="377"/>
      <c r="F4" s="377"/>
      <c r="G4" s="377"/>
      <c r="H4" s="377"/>
      <c r="I4" s="377"/>
      <c r="J4" s="68"/>
    </row>
    <row r="5" spans="2:10" ht="81" x14ac:dyDescent="0.25">
      <c r="B5" s="376"/>
      <c r="C5" s="118" t="s">
        <v>83</v>
      </c>
      <c r="D5" s="118" t="s">
        <v>84</v>
      </c>
      <c r="E5" s="118" t="s">
        <v>85</v>
      </c>
      <c r="F5" s="118" t="s">
        <v>86</v>
      </c>
      <c r="G5" s="118" t="s">
        <v>87</v>
      </c>
      <c r="H5" s="41" t="s">
        <v>92</v>
      </c>
      <c r="I5" s="119" t="s">
        <v>77</v>
      </c>
      <c r="J5" s="68"/>
    </row>
    <row r="6" spans="2:10" ht="27" x14ac:dyDescent="0.25">
      <c r="B6" s="100" t="s">
        <v>17</v>
      </c>
      <c r="C6" s="120">
        <v>27.71</v>
      </c>
      <c r="D6" s="121">
        <v>10.94</v>
      </c>
      <c r="E6" s="120">
        <v>11.86</v>
      </c>
      <c r="F6" s="121">
        <v>41.72</v>
      </c>
      <c r="G6" s="120">
        <v>7.36</v>
      </c>
      <c r="H6" s="121">
        <v>0.41</v>
      </c>
      <c r="I6" s="120">
        <v>100</v>
      </c>
      <c r="J6" s="68"/>
    </row>
    <row r="7" spans="2:10" x14ac:dyDescent="0.25">
      <c r="B7" s="100" t="s">
        <v>9</v>
      </c>
      <c r="C7" s="120">
        <v>20.05</v>
      </c>
      <c r="D7" s="121">
        <v>4.49</v>
      </c>
      <c r="E7" s="120">
        <v>15.72</v>
      </c>
      <c r="F7" s="121">
        <v>48.67</v>
      </c>
      <c r="G7" s="120">
        <v>8.9</v>
      </c>
      <c r="H7" s="121">
        <v>2.16</v>
      </c>
      <c r="I7" s="120">
        <v>100</v>
      </c>
      <c r="J7" s="68"/>
    </row>
    <row r="8" spans="2:10" x14ac:dyDescent="0.25">
      <c r="B8" s="100" t="s">
        <v>10</v>
      </c>
      <c r="C8" s="120">
        <v>21.44</v>
      </c>
      <c r="D8" s="121">
        <v>6.42</v>
      </c>
      <c r="E8" s="120">
        <v>13.3</v>
      </c>
      <c r="F8" s="121">
        <v>49.77</v>
      </c>
      <c r="G8" s="120">
        <v>6.89</v>
      </c>
      <c r="H8" s="121">
        <v>2.19</v>
      </c>
      <c r="I8" s="120">
        <v>100</v>
      </c>
      <c r="J8" s="68"/>
    </row>
    <row r="9" spans="2:10" ht="27" x14ac:dyDescent="0.25">
      <c r="B9" s="100" t="s">
        <v>11</v>
      </c>
      <c r="C9" s="120">
        <v>23.53</v>
      </c>
      <c r="D9" s="121">
        <v>4.45</v>
      </c>
      <c r="E9" s="120">
        <v>18.920000000000002</v>
      </c>
      <c r="F9" s="121">
        <v>44.04</v>
      </c>
      <c r="G9" s="120">
        <v>6.84</v>
      </c>
      <c r="H9" s="121">
        <v>2.23</v>
      </c>
      <c r="I9" s="120">
        <v>100</v>
      </c>
      <c r="J9" s="68"/>
    </row>
    <row r="10" spans="2:10" x14ac:dyDescent="0.25">
      <c r="B10" s="100" t="s">
        <v>12</v>
      </c>
      <c r="C10" s="120">
        <v>18.86</v>
      </c>
      <c r="D10" s="121">
        <v>2.33</v>
      </c>
      <c r="E10" s="120">
        <v>14.99</v>
      </c>
      <c r="F10" s="121">
        <v>51.16</v>
      </c>
      <c r="G10" s="120">
        <v>9.82</v>
      </c>
      <c r="H10" s="121">
        <v>2.84</v>
      </c>
      <c r="I10" s="120">
        <v>100</v>
      </c>
      <c r="J10" s="68"/>
    </row>
    <row r="11" spans="2:10" x14ac:dyDescent="0.25">
      <c r="B11" s="109" t="s">
        <v>77</v>
      </c>
      <c r="C11" s="122">
        <v>22.69</v>
      </c>
      <c r="D11" s="122">
        <v>6.23</v>
      </c>
      <c r="E11" s="122">
        <v>14.78</v>
      </c>
      <c r="F11" s="122">
        <v>46.57</v>
      </c>
      <c r="G11" s="122">
        <v>7.93</v>
      </c>
      <c r="H11" s="122">
        <v>1.8</v>
      </c>
      <c r="I11" s="122">
        <v>100</v>
      </c>
      <c r="J11" s="68"/>
    </row>
    <row r="12" spans="2:10" x14ac:dyDescent="0.25">
      <c r="B12" s="68"/>
      <c r="C12" s="68"/>
      <c r="D12" s="68"/>
      <c r="E12" s="68"/>
      <c r="F12" s="68"/>
      <c r="G12" s="68"/>
      <c r="H12" s="68"/>
      <c r="I12" s="68"/>
      <c r="J12" s="68"/>
    </row>
  </sheetData>
  <mergeCells count="2">
    <mergeCell ref="B4:B5"/>
    <mergeCell ref="C4:I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topLeftCell="A8" workbookViewId="0">
      <selection activeCell="K12" sqref="K12"/>
    </sheetView>
  </sheetViews>
  <sheetFormatPr defaultRowHeight="15" x14ac:dyDescent="0.25"/>
  <sheetData>
    <row r="2" spans="2:9" x14ac:dyDescent="0.25">
      <c r="B2" s="123" t="s">
        <v>93</v>
      </c>
      <c r="C2" s="68"/>
      <c r="D2" s="68"/>
      <c r="E2" s="68"/>
      <c r="F2" s="68"/>
      <c r="G2" s="68"/>
      <c r="H2" s="68"/>
      <c r="I2" s="68"/>
    </row>
    <row r="3" spans="2:9" x14ac:dyDescent="0.25">
      <c r="B3" s="378" t="s">
        <v>90</v>
      </c>
      <c r="C3" s="379"/>
      <c r="D3" s="379"/>
      <c r="E3" s="379"/>
      <c r="F3" s="379"/>
      <c r="G3" s="379"/>
      <c r="H3" s="379"/>
      <c r="I3" s="68"/>
    </row>
    <row r="4" spans="2:9" x14ac:dyDescent="0.25">
      <c r="B4" s="375" t="s">
        <v>2</v>
      </c>
      <c r="C4" s="380" t="s">
        <v>94</v>
      </c>
      <c r="D4" s="380"/>
      <c r="E4" s="380"/>
      <c r="F4" s="380"/>
      <c r="G4" s="380"/>
      <c r="H4" s="380"/>
      <c r="I4" s="380"/>
    </row>
    <row r="5" spans="2:9" ht="81" x14ac:dyDescent="0.25">
      <c r="B5" s="376"/>
      <c r="C5" s="124" t="s">
        <v>83</v>
      </c>
      <c r="D5" s="124" t="s">
        <v>84</v>
      </c>
      <c r="E5" s="124" t="s">
        <v>85</v>
      </c>
      <c r="F5" s="124" t="s">
        <v>86</v>
      </c>
      <c r="G5" s="124" t="s">
        <v>87</v>
      </c>
      <c r="H5" s="41" t="s">
        <v>88</v>
      </c>
      <c r="I5" s="125" t="s">
        <v>77</v>
      </c>
    </row>
    <row r="6" spans="2:9" ht="27" x14ac:dyDescent="0.25">
      <c r="B6" s="126" t="s">
        <v>17</v>
      </c>
      <c r="C6" s="127">
        <v>7.19</v>
      </c>
      <c r="D6" s="128">
        <v>2.61</v>
      </c>
      <c r="E6" s="127">
        <v>7.19</v>
      </c>
      <c r="F6" s="128">
        <v>52.61</v>
      </c>
      <c r="G6" s="127">
        <v>28.1</v>
      </c>
      <c r="H6" s="128">
        <v>2.29</v>
      </c>
      <c r="I6" s="127">
        <v>100</v>
      </c>
    </row>
    <row r="7" spans="2:9" x14ac:dyDescent="0.25">
      <c r="B7" s="126" t="s">
        <v>9</v>
      </c>
      <c r="C7" s="127">
        <v>10.15</v>
      </c>
      <c r="D7" s="128">
        <v>3.09</v>
      </c>
      <c r="E7" s="127">
        <v>8.83</v>
      </c>
      <c r="F7" s="128">
        <v>53.64</v>
      </c>
      <c r="G7" s="127">
        <v>20.309999999999999</v>
      </c>
      <c r="H7" s="128">
        <v>3.97</v>
      </c>
      <c r="I7" s="127">
        <v>100</v>
      </c>
    </row>
    <row r="8" spans="2:9" x14ac:dyDescent="0.25">
      <c r="B8" s="126" t="s">
        <v>10</v>
      </c>
      <c r="C8" s="127">
        <v>12.5</v>
      </c>
      <c r="D8" s="128">
        <v>0.93</v>
      </c>
      <c r="E8" s="127">
        <v>10.19</v>
      </c>
      <c r="F8" s="128">
        <v>46.76</v>
      </c>
      <c r="G8" s="127">
        <v>25.69</v>
      </c>
      <c r="H8" s="128">
        <v>3.94</v>
      </c>
      <c r="I8" s="127">
        <v>100</v>
      </c>
    </row>
    <row r="9" spans="2:9" ht="27" x14ac:dyDescent="0.25">
      <c r="B9" s="126" t="s">
        <v>11</v>
      </c>
      <c r="C9" s="127">
        <v>2.99</v>
      </c>
      <c r="D9" s="128">
        <v>1.71</v>
      </c>
      <c r="E9" s="127">
        <v>4.7</v>
      </c>
      <c r="F9" s="128">
        <v>56.84</v>
      </c>
      <c r="G9" s="127">
        <v>25.21</v>
      </c>
      <c r="H9" s="128">
        <v>8.5500000000000007</v>
      </c>
      <c r="I9" s="127">
        <v>100</v>
      </c>
    </row>
    <row r="10" spans="2:9" x14ac:dyDescent="0.25">
      <c r="B10" s="126" t="s">
        <v>12</v>
      </c>
      <c r="C10" s="127">
        <v>3.6</v>
      </c>
      <c r="D10" s="128" t="s">
        <v>95</v>
      </c>
      <c r="E10" s="127">
        <v>9.35</v>
      </c>
      <c r="F10" s="128">
        <v>64.03</v>
      </c>
      <c r="G10" s="127">
        <v>22.3</v>
      </c>
      <c r="H10" s="128">
        <v>0.72</v>
      </c>
      <c r="I10" s="127">
        <v>100</v>
      </c>
    </row>
    <row r="11" spans="2:9" x14ac:dyDescent="0.25">
      <c r="B11" s="129" t="s">
        <v>77</v>
      </c>
      <c r="C11" s="130">
        <v>8.57</v>
      </c>
      <c r="D11" s="130">
        <v>1.92</v>
      </c>
      <c r="E11" s="130">
        <v>8.31</v>
      </c>
      <c r="F11" s="130">
        <v>52.94</v>
      </c>
      <c r="G11" s="130">
        <v>24.23</v>
      </c>
      <c r="H11" s="130">
        <v>4.03</v>
      </c>
      <c r="I11" s="130">
        <v>100</v>
      </c>
    </row>
    <row r="12" spans="2:9" x14ac:dyDescent="0.25">
      <c r="B12" s="68"/>
      <c r="C12" s="68"/>
      <c r="D12" s="68"/>
      <c r="E12" s="68"/>
      <c r="F12" s="68"/>
      <c r="G12" s="68"/>
      <c r="H12" s="68"/>
      <c r="I12" s="68"/>
    </row>
  </sheetData>
  <mergeCells count="3">
    <mergeCell ref="B3:H3"/>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8"/>
  <sheetViews>
    <sheetView topLeftCell="A4" workbookViewId="0">
      <selection activeCell="D10" sqref="D10:D14"/>
    </sheetView>
  </sheetViews>
  <sheetFormatPr defaultRowHeight="15" x14ac:dyDescent="0.25"/>
  <sheetData>
    <row r="2" spans="2:9" x14ac:dyDescent="0.25">
      <c r="B2" s="123" t="s">
        <v>96</v>
      </c>
      <c r="C2" s="123"/>
      <c r="D2" s="123"/>
      <c r="E2" s="123"/>
      <c r="F2" s="123"/>
      <c r="G2" s="123"/>
      <c r="H2" s="123"/>
      <c r="I2" s="68"/>
    </row>
    <row r="3" spans="2:9" x14ac:dyDescent="0.25">
      <c r="B3" s="99" t="s">
        <v>97</v>
      </c>
      <c r="C3" s="99"/>
      <c r="D3" s="99"/>
      <c r="E3" s="99"/>
      <c r="F3" s="99"/>
      <c r="G3" s="99"/>
      <c r="H3" s="99"/>
      <c r="I3" s="68"/>
    </row>
    <row r="4" spans="2:9" x14ac:dyDescent="0.25">
      <c r="B4" s="381" t="s">
        <v>98</v>
      </c>
      <c r="C4" s="383" t="s">
        <v>46</v>
      </c>
      <c r="D4" s="383"/>
      <c r="E4" s="383"/>
      <c r="F4" s="384" t="s">
        <v>47</v>
      </c>
      <c r="G4" s="384"/>
      <c r="H4" s="384"/>
      <c r="I4" s="68"/>
    </row>
    <row r="5" spans="2:9" x14ac:dyDescent="0.25">
      <c r="B5" s="382"/>
      <c r="C5" s="131" t="s">
        <v>5</v>
      </c>
      <c r="D5" s="131" t="s">
        <v>6</v>
      </c>
      <c r="E5" s="131" t="s">
        <v>7</v>
      </c>
      <c r="F5" s="131" t="s">
        <v>5</v>
      </c>
      <c r="G5" s="131" t="s">
        <v>6</v>
      </c>
      <c r="H5" s="131" t="s">
        <v>7</v>
      </c>
      <c r="I5" s="68"/>
    </row>
    <row r="6" spans="2:9" x14ac:dyDescent="0.25">
      <c r="B6" s="132" t="s">
        <v>99</v>
      </c>
      <c r="C6" s="133">
        <v>300</v>
      </c>
      <c r="D6" s="134">
        <v>2</v>
      </c>
      <c r="E6" s="133">
        <v>418</v>
      </c>
      <c r="F6" s="135">
        <v>5.5566000000000004</v>
      </c>
      <c r="G6" s="136">
        <v>2.0202</v>
      </c>
      <c r="H6" s="135">
        <v>5.5290999999999997</v>
      </c>
      <c r="I6" s="68"/>
    </row>
    <row r="7" spans="2:9" x14ac:dyDescent="0.25">
      <c r="B7" s="132" t="s">
        <v>100</v>
      </c>
      <c r="C7" s="133">
        <v>329</v>
      </c>
      <c r="D7" s="134">
        <v>8</v>
      </c>
      <c r="E7" s="133">
        <v>479</v>
      </c>
      <c r="F7" s="135">
        <v>6.0937000000000001</v>
      </c>
      <c r="G7" s="136">
        <v>8.0808</v>
      </c>
      <c r="H7" s="135">
        <v>6.3360000000000003</v>
      </c>
      <c r="I7" s="68"/>
    </row>
    <row r="8" spans="2:9" x14ac:dyDescent="0.25">
      <c r="B8" s="132" t="s">
        <v>101</v>
      </c>
      <c r="C8" s="133">
        <v>423</v>
      </c>
      <c r="D8" s="134">
        <v>13</v>
      </c>
      <c r="E8" s="133">
        <v>615</v>
      </c>
      <c r="F8" s="135">
        <v>7.8348000000000004</v>
      </c>
      <c r="G8" s="136">
        <v>13.1313</v>
      </c>
      <c r="H8" s="135">
        <v>8.1349</v>
      </c>
      <c r="I8" s="68"/>
    </row>
    <row r="9" spans="2:9" x14ac:dyDescent="0.25">
      <c r="B9" s="132" t="s">
        <v>102</v>
      </c>
      <c r="C9" s="133">
        <v>435</v>
      </c>
      <c r="D9" s="134">
        <v>6</v>
      </c>
      <c r="E9" s="133">
        <v>618</v>
      </c>
      <c r="F9" s="135">
        <v>8.0570000000000004</v>
      </c>
      <c r="G9" s="136">
        <v>6.0606</v>
      </c>
      <c r="H9" s="135">
        <v>8.1745999999999999</v>
      </c>
      <c r="I9" s="68"/>
    </row>
    <row r="10" spans="2:9" x14ac:dyDescent="0.25">
      <c r="B10" s="132" t="s">
        <v>103</v>
      </c>
      <c r="C10" s="133">
        <v>430</v>
      </c>
      <c r="D10" s="134">
        <v>8</v>
      </c>
      <c r="E10" s="133">
        <v>605</v>
      </c>
      <c r="F10" s="135">
        <v>7.9644000000000004</v>
      </c>
      <c r="G10" s="136">
        <v>8.0808</v>
      </c>
      <c r="H10" s="135">
        <v>8.0025999999999993</v>
      </c>
      <c r="I10" s="68"/>
    </row>
    <row r="11" spans="2:9" x14ac:dyDescent="0.25">
      <c r="B11" s="132" t="s">
        <v>104</v>
      </c>
      <c r="C11" s="133">
        <v>598</v>
      </c>
      <c r="D11" s="134">
        <v>9</v>
      </c>
      <c r="E11" s="133">
        <v>835</v>
      </c>
      <c r="F11" s="135">
        <v>11.0761</v>
      </c>
      <c r="G11" s="136">
        <v>9.0908999999999995</v>
      </c>
      <c r="H11" s="135">
        <v>11.045</v>
      </c>
      <c r="I11" s="68"/>
    </row>
    <row r="12" spans="2:9" x14ac:dyDescent="0.25">
      <c r="B12" s="132" t="s">
        <v>105</v>
      </c>
      <c r="C12" s="133">
        <v>571</v>
      </c>
      <c r="D12" s="134">
        <v>9</v>
      </c>
      <c r="E12" s="133">
        <v>764</v>
      </c>
      <c r="F12" s="135">
        <v>10.576000000000001</v>
      </c>
      <c r="G12" s="136">
        <v>9.0908999999999995</v>
      </c>
      <c r="H12" s="135">
        <v>10.1058</v>
      </c>
      <c r="I12" s="68"/>
    </row>
    <row r="13" spans="2:9" x14ac:dyDescent="0.25">
      <c r="B13" s="132" t="s">
        <v>106</v>
      </c>
      <c r="C13" s="133">
        <v>563</v>
      </c>
      <c r="D13" s="134">
        <v>19</v>
      </c>
      <c r="E13" s="133">
        <v>769</v>
      </c>
      <c r="F13" s="135">
        <v>10.427899999999999</v>
      </c>
      <c r="G13" s="136">
        <v>19.1919</v>
      </c>
      <c r="H13" s="135">
        <v>10.172000000000001</v>
      </c>
      <c r="I13" s="68"/>
    </row>
    <row r="14" spans="2:9" x14ac:dyDescent="0.25">
      <c r="B14" s="132" t="s">
        <v>107</v>
      </c>
      <c r="C14" s="133">
        <v>461</v>
      </c>
      <c r="D14" s="134">
        <v>5</v>
      </c>
      <c r="E14" s="133">
        <v>632</v>
      </c>
      <c r="F14" s="135">
        <v>8.5386000000000006</v>
      </c>
      <c r="G14" s="136">
        <v>5.0505000000000004</v>
      </c>
      <c r="H14" s="135">
        <v>8.3597999999999999</v>
      </c>
      <c r="I14" s="68"/>
    </row>
    <row r="15" spans="2:9" x14ac:dyDescent="0.25">
      <c r="B15" s="132" t="s">
        <v>108</v>
      </c>
      <c r="C15" s="133">
        <v>438</v>
      </c>
      <c r="D15" s="134">
        <v>7</v>
      </c>
      <c r="E15" s="133">
        <v>613</v>
      </c>
      <c r="F15" s="135">
        <v>8.1126000000000005</v>
      </c>
      <c r="G15" s="136">
        <v>7.0707000000000004</v>
      </c>
      <c r="H15" s="135">
        <v>8.1084999999999994</v>
      </c>
      <c r="I15" s="68"/>
    </row>
    <row r="16" spans="2:9" x14ac:dyDescent="0.25">
      <c r="B16" s="132" t="s">
        <v>109</v>
      </c>
      <c r="C16" s="133">
        <v>436</v>
      </c>
      <c r="D16" s="134">
        <v>6</v>
      </c>
      <c r="E16" s="133">
        <v>614</v>
      </c>
      <c r="F16" s="135">
        <v>8.0755999999999997</v>
      </c>
      <c r="G16" s="136">
        <v>6.0606</v>
      </c>
      <c r="H16" s="135">
        <v>8.1217000000000006</v>
      </c>
      <c r="I16" s="68"/>
    </row>
    <row r="17" spans="2:9" x14ac:dyDescent="0.25">
      <c r="B17" s="132" t="s">
        <v>110</v>
      </c>
      <c r="C17" s="133">
        <v>415</v>
      </c>
      <c r="D17" s="137">
        <v>7</v>
      </c>
      <c r="E17" s="138">
        <v>598</v>
      </c>
      <c r="F17" s="139">
        <v>7.6866000000000003</v>
      </c>
      <c r="G17" s="140">
        <v>7.0707000000000004</v>
      </c>
      <c r="H17" s="139">
        <v>7.9100999999999999</v>
      </c>
      <c r="I17" s="68"/>
    </row>
    <row r="18" spans="2:9" x14ac:dyDescent="0.25">
      <c r="B18" s="141" t="s">
        <v>77</v>
      </c>
      <c r="C18" s="142">
        <v>5399</v>
      </c>
      <c r="D18" s="142">
        <v>99</v>
      </c>
      <c r="E18" s="142">
        <v>7560</v>
      </c>
      <c r="F18" s="143">
        <v>100</v>
      </c>
      <c r="G18" s="143">
        <v>100</v>
      </c>
      <c r="H18" s="143">
        <v>100</v>
      </c>
      <c r="I18" s="68"/>
    </row>
  </sheetData>
  <mergeCells count="3">
    <mergeCell ref="B4:B5"/>
    <mergeCell ref="C4:E4"/>
    <mergeCell ref="F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workbookViewId="0">
      <selection activeCell="J18" sqref="J18"/>
    </sheetView>
  </sheetViews>
  <sheetFormatPr defaultRowHeight="15" x14ac:dyDescent="0.25"/>
  <sheetData>
    <row r="2" spans="2:10" x14ac:dyDescent="0.25">
      <c r="B2" s="123" t="s">
        <v>111</v>
      </c>
      <c r="C2" s="123"/>
      <c r="D2" s="123"/>
      <c r="E2" s="123"/>
      <c r="F2" s="123"/>
      <c r="G2" s="123"/>
      <c r="H2" s="123"/>
      <c r="I2" s="68"/>
      <c r="J2" s="68"/>
    </row>
    <row r="3" spans="2:10" x14ac:dyDescent="0.25">
      <c r="B3" s="99" t="s">
        <v>97</v>
      </c>
      <c r="C3" s="99"/>
      <c r="D3" s="99"/>
      <c r="E3" s="99"/>
      <c r="F3" s="99"/>
      <c r="G3" s="99"/>
      <c r="H3" s="99"/>
      <c r="I3" s="68"/>
      <c r="J3" s="68"/>
    </row>
    <row r="4" spans="2:10" x14ac:dyDescent="0.25">
      <c r="B4" s="385" t="s">
        <v>112</v>
      </c>
      <c r="C4" s="387" t="s">
        <v>46</v>
      </c>
      <c r="D4" s="387"/>
      <c r="E4" s="387"/>
      <c r="F4" s="388" t="s">
        <v>47</v>
      </c>
      <c r="G4" s="388"/>
      <c r="H4" s="388"/>
      <c r="I4" s="68"/>
      <c r="J4" s="68"/>
    </row>
    <row r="5" spans="2:10" x14ac:dyDescent="0.25">
      <c r="B5" s="386"/>
      <c r="C5" s="118" t="s">
        <v>5</v>
      </c>
      <c r="D5" s="41" t="s">
        <v>6</v>
      </c>
      <c r="E5" s="41" t="s">
        <v>7</v>
      </c>
      <c r="F5" s="41" t="s">
        <v>5</v>
      </c>
      <c r="G5" s="41" t="s">
        <v>6</v>
      </c>
      <c r="H5" s="41" t="s">
        <v>7</v>
      </c>
      <c r="I5" s="68"/>
      <c r="J5" s="68"/>
    </row>
    <row r="6" spans="2:10" x14ac:dyDescent="0.25">
      <c r="B6" s="100" t="s">
        <v>113</v>
      </c>
      <c r="C6" s="144">
        <v>777</v>
      </c>
      <c r="D6" s="145">
        <v>12</v>
      </c>
      <c r="E6" s="144">
        <v>1062</v>
      </c>
      <c r="F6" s="146">
        <v>14.3916</v>
      </c>
      <c r="G6" s="147">
        <v>12.1212</v>
      </c>
      <c r="H6" s="146">
        <v>14.047599999999999</v>
      </c>
      <c r="I6" s="68"/>
      <c r="J6" s="68"/>
    </row>
    <row r="7" spans="2:10" x14ac:dyDescent="0.25">
      <c r="B7" s="100" t="s">
        <v>114</v>
      </c>
      <c r="C7" s="144">
        <v>833</v>
      </c>
      <c r="D7" s="145">
        <v>19</v>
      </c>
      <c r="E7" s="144">
        <v>1097</v>
      </c>
      <c r="F7" s="146">
        <v>15.428800000000001</v>
      </c>
      <c r="G7" s="147">
        <v>19.1919</v>
      </c>
      <c r="H7" s="146">
        <v>14.5106</v>
      </c>
      <c r="I7" s="68"/>
      <c r="J7" s="68"/>
    </row>
    <row r="8" spans="2:10" x14ac:dyDescent="0.25">
      <c r="B8" s="100" t="s">
        <v>115</v>
      </c>
      <c r="C8" s="144">
        <v>774</v>
      </c>
      <c r="D8" s="145">
        <v>9</v>
      </c>
      <c r="E8" s="144">
        <v>1100</v>
      </c>
      <c r="F8" s="146">
        <v>14.336</v>
      </c>
      <c r="G8" s="147">
        <v>9.0908999999999995</v>
      </c>
      <c r="H8" s="146">
        <v>14.5503</v>
      </c>
      <c r="I8" s="68"/>
      <c r="J8" s="68"/>
    </row>
    <row r="9" spans="2:10" x14ac:dyDescent="0.25">
      <c r="B9" s="100" t="s">
        <v>116</v>
      </c>
      <c r="C9" s="144">
        <v>814</v>
      </c>
      <c r="D9" s="145">
        <v>8</v>
      </c>
      <c r="E9" s="144">
        <v>1092</v>
      </c>
      <c r="F9" s="146">
        <v>15.0769</v>
      </c>
      <c r="G9" s="147">
        <v>8.0808</v>
      </c>
      <c r="H9" s="146">
        <v>14.4444</v>
      </c>
      <c r="I9" s="68"/>
      <c r="J9" s="68"/>
    </row>
    <row r="10" spans="2:10" x14ac:dyDescent="0.25">
      <c r="B10" s="100" t="s">
        <v>117</v>
      </c>
      <c r="C10" s="144">
        <v>791</v>
      </c>
      <c r="D10" s="145">
        <v>14</v>
      </c>
      <c r="E10" s="144">
        <v>1052</v>
      </c>
      <c r="F10" s="146">
        <v>14.6509</v>
      </c>
      <c r="G10" s="147">
        <v>14.141400000000001</v>
      </c>
      <c r="H10" s="146">
        <v>13.9153</v>
      </c>
      <c r="I10" s="68"/>
      <c r="J10" s="68"/>
    </row>
    <row r="11" spans="2:10" x14ac:dyDescent="0.25">
      <c r="B11" s="100" t="s">
        <v>118</v>
      </c>
      <c r="C11" s="144">
        <v>794</v>
      </c>
      <c r="D11" s="145">
        <v>17</v>
      </c>
      <c r="E11" s="144">
        <v>1151</v>
      </c>
      <c r="F11" s="146">
        <v>14.7064</v>
      </c>
      <c r="G11" s="147">
        <v>17.171700000000001</v>
      </c>
      <c r="H11" s="146">
        <v>15.2249</v>
      </c>
      <c r="I11" s="68"/>
      <c r="J11" s="68"/>
    </row>
    <row r="12" spans="2:10" x14ac:dyDescent="0.25">
      <c r="B12" s="100" t="s">
        <v>119</v>
      </c>
      <c r="C12" s="144">
        <v>616</v>
      </c>
      <c r="D12" s="145">
        <v>20</v>
      </c>
      <c r="E12" s="144">
        <v>1006</v>
      </c>
      <c r="F12" s="146">
        <v>11.4095</v>
      </c>
      <c r="G12" s="147">
        <v>20.202000000000002</v>
      </c>
      <c r="H12" s="146">
        <v>13.306900000000001</v>
      </c>
      <c r="I12" s="68"/>
      <c r="J12" s="68"/>
    </row>
    <row r="13" spans="2:10" x14ac:dyDescent="0.25">
      <c r="B13" s="109" t="s">
        <v>77</v>
      </c>
      <c r="C13" s="110">
        <v>5399</v>
      </c>
      <c r="D13" s="110">
        <v>99</v>
      </c>
      <c r="E13" s="110">
        <v>7560</v>
      </c>
      <c r="F13" s="148">
        <v>100</v>
      </c>
      <c r="G13" s="148">
        <v>100</v>
      </c>
      <c r="H13" s="148">
        <v>100</v>
      </c>
      <c r="I13" s="68"/>
      <c r="J13" s="68"/>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2"/>
  <sheetViews>
    <sheetView topLeftCell="A7" workbookViewId="0">
      <selection activeCell="K28" sqref="K27:K28"/>
    </sheetView>
  </sheetViews>
  <sheetFormatPr defaultRowHeight="15" x14ac:dyDescent="0.25"/>
  <sheetData>
    <row r="2" spans="2:10" x14ac:dyDescent="0.25">
      <c r="B2" s="69" t="s">
        <v>120</v>
      </c>
      <c r="C2" s="149"/>
      <c r="D2" s="149"/>
      <c r="E2" s="149"/>
      <c r="F2" s="150"/>
      <c r="G2" s="150"/>
    </row>
    <row r="3" spans="2:10" x14ac:dyDescent="0.25">
      <c r="B3" s="99" t="s">
        <v>121</v>
      </c>
      <c r="C3" s="99"/>
      <c r="D3" s="99"/>
      <c r="E3" s="99"/>
      <c r="F3" s="99"/>
      <c r="G3" s="99"/>
    </row>
    <row r="4" spans="2:10" ht="27" x14ac:dyDescent="0.25">
      <c r="B4" s="151" t="s">
        <v>122</v>
      </c>
      <c r="C4" s="152" t="s">
        <v>5</v>
      </c>
      <c r="D4" s="152" t="s">
        <v>6</v>
      </c>
      <c r="E4" s="152" t="s">
        <v>7</v>
      </c>
      <c r="F4" s="153" t="s">
        <v>123</v>
      </c>
      <c r="G4" s="153" t="s">
        <v>124</v>
      </c>
    </row>
    <row r="5" spans="2:10" x14ac:dyDescent="0.25">
      <c r="B5" s="154">
        <v>1</v>
      </c>
      <c r="C5" s="155">
        <v>82</v>
      </c>
      <c r="D5" s="156">
        <v>5</v>
      </c>
      <c r="E5" s="155">
        <v>128</v>
      </c>
      <c r="F5" s="157">
        <v>6.1</v>
      </c>
      <c r="G5" s="158">
        <v>156.1</v>
      </c>
    </row>
    <row r="6" spans="2:10" x14ac:dyDescent="0.25">
      <c r="B6" s="154">
        <v>2</v>
      </c>
      <c r="C6" s="155">
        <v>63</v>
      </c>
      <c r="D6" s="159">
        <v>1</v>
      </c>
      <c r="E6" s="155">
        <v>101</v>
      </c>
      <c r="F6" s="44">
        <v>1.59</v>
      </c>
      <c r="G6" s="158">
        <v>160.32</v>
      </c>
    </row>
    <row r="7" spans="2:10" x14ac:dyDescent="0.25">
      <c r="B7" s="154">
        <v>3</v>
      </c>
      <c r="C7" s="155">
        <v>47</v>
      </c>
      <c r="D7" s="159">
        <v>0</v>
      </c>
      <c r="E7" s="155">
        <v>69</v>
      </c>
      <c r="F7" s="44">
        <v>0</v>
      </c>
      <c r="G7" s="158">
        <v>146.81</v>
      </c>
    </row>
    <row r="8" spans="2:10" x14ac:dyDescent="0.25">
      <c r="B8" s="154">
        <v>4</v>
      </c>
      <c r="C8" s="155">
        <v>42</v>
      </c>
      <c r="D8" s="159">
        <v>0</v>
      </c>
      <c r="E8" s="155">
        <v>65</v>
      </c>
      <c r="F8" s="44">
        <v>0</v>
      </c>
      <c r="G8" s="158">
        <v>154.76</v>
      </c>
    </row>
    <row r="9" spans="2:10" x14ac:dyDescent="0.25">
      <c r="B9" s="154">
        <v>5</v>
      </c>
      <c r="C9" s="155">
        <v>54</v>
      </c>
      <c r="D9" s="159">
        <v>2</v>
      </c>
      <c r="E9" s="155">
        <v>83</v>
      </c>
      <c r="F9" s="44">
        <v>3.7</v>
      </c>
      <c r="G9" s="158">
        <v>153.69999999999999</v>
      </c>
    </row>
    <row r="10" spans="2:10" x14ac:dyDescent="0.25">
      <c r="B10" s="154">
        <v>6</v>
      </c>
      <c r="C10" s="155">
        <v>55</v>
      </c>
      <c r="D10" s="156">
        <v>1</v>
      </c>
      <c r="E10" s="155">
        <v>72</v>
      </c>
      <c r="F10" s="157">
        <v>1.82</v>
      </c>
      <c r="G10" s="158">
        <v>130.91</v>
      </c>
    </row>
    <row r="11" spans="2:10" x14ac:dyDescent="0.25">
      <c r="B11" s="154">
        <v>7</v>
      </c>
      <c r="C11" s="155">
        <v>92</v>
      </c>
      <c r="D11" s="159">
        <v>4</v>
      </c>
      <c r="E11" s="155">
        <v>122</v>
      </c>
      <c r="F11" s="147">
        <v>4.3499999999999996</v>
      </c>
      <c r="G11" s="158">
        <v>132.61000000000001</v>
      </c>
    </row>
    <row r="12" spans="2:10" x14ac:dyDescent="0.25">
      <c r="B12" s="154">
        <v>8</v>
      </c>
      <c r="C12" s="155">
        <v>215</v>
      </c>
      <c r="D12" s="156">
        <v>0</v>
      </c>
      <c r="E12" s="155">
        <v>287</v>
      </c>
      <c r="F12" s="157">
        <v>0</v>
      </c>
      <c r="G12" s="158">
        <v>133.49</v>
      </c>
    </row>
    <row r="13" spans="2:10" x14ac:dyDescent="0.25">
      <c r="B13" s="154">
        <v>9</v>
      </c>
      <c r="C13" s="155">
        <v>366</v>
      </c>
      <c r="D13" s="159">
        <v>5</v>
      </c>
      <c r="E13" s="155">
        <v>500</v>
      </c>
      <c r="F13" s="44">
        <v>1.37</v>
      </c>
      <c r="G13" s="158">
        <v>136.61000000000001</v>
      </c>
    </row>
    <row r="14" spans="2:10" x14ac:dyDescent="0.25">
      <c r="B14" s="154">
        <v>10</v>
      </c>
      <c r="C14" s="155">
        <v>318</v>
      </c>
      <c r="D14" s="156">
        <v>7</v>
      </c>
      <c r="E14" s="155">
        <v>423</v>
      </c>
      <c r="F14" s="157">
        <v>2.2000000000000002</v>
      </c>
      <c r="G14" s="158">
        <v>133.02000000000001</v>
      </c>
    </row>
    <row r="15" spans="2:10" x14ac:dyDescent="0.25">
      <c r="B15" s="154">
        <v>11</v>
      </c>
      <c r="C15" s="155">
        <v>362</v>
      </c>
      <c r="D15" s="156">
        <v>7</v>
      </c>
      <c r="E15" s="155">
        <v>488</v>
      </c>
      <c r="F15" s="157">
        <v>1.93</v>
      </c>
      <c r="G15" s="158">
        <v>134.81</v>
      </c>
      <c r="J15">
        <f>4187/C30*100</f>
        <v>77.55139840711243</v>
      </c>
    </row>
    <row r="16" spans="2:10" x14ac:dyDescent="0.25">
      <c r="B16" s="154">
        <v>12</v>
      </c>
      <c r="C16" s="155">
        <v>380</v>
      </c>
      <c r="D16" s="156">
        <v>10</v>
      </c>
      <c r="E16" s="155">
        <v>501</v>
      </c>
      <c r="F16" s="157">
        <v>2.63</v>
      </c>
      <c r="G16" s="158">
        <v>131.84</v>
      </c>
    </row>
    <row r="17" spans="2:7" x14ac:dyDescent="0.25">
      <c r="B17" s="154">
        <v>13</v>
      </c>
      <c r="C17" s="155">
        <v>390</v>
      </c>
      <c r="D17" s="159">
        <v>5</v>
      </c>
      <c r="E17" s="155">
        <v>539</v>
      </c>
      <c r="F17" s="147">
        <v>1.28</v>
      </c>
      <c r="G17" s="158">
        <v>138.21</v>
      </c>
    </row>
    <row r="18" spans="2:7" x14ac:dyDescent="0.25">
      <c r="B18" s="154">
        <v>14</v>
      </c>
      <c r="C18" s="155">
        <v>330</v>
      </c>
      <c r="D18" s="156">
        <v>5</v>
      </c>
      <c r="E18" s="155">
        <v>466</v>
      </c>
      <c r="F18" s="157">
        <v>1.52</v>
      </c>
      <c r="G18" s="158">
        <v>141.21</v>
      </c>
    </row>
    <row r="19" spans="2:7" x14ac:dyDescent="0.25">
      <c r="B19" s="154">
        <v>15</v>
      </c>
      <c r="C19" s="155">
        <v>315</v>
      </c>
      <c r="D19" s="156">
        <v>5</v>
      </c>
      <c r="E19" s="155">
        <v>462</v>
      </c>
      <c r="F19" s="157">
        <v>1.59</v>
      </c>
      <c r="G19" s="158">
        <v>146.66999999999999</v>
      </c>
    </row>
    <row r="20" spans="2:7" x14ac:dyDescent="0.25">
      <c r="B20" s="154">
        <v>16</v>
      </c>
      <c r="C20" s="155">
        <v>279</v>
      </c>
      <c r="D20" s="156">
        <v>4</v>
      </c>
      <c r="E20" s="155">
        <v>388</v>
      </c>
      <c r="F20" s="157">
        <v>1.43</v>
      </c>
      <c r="G20" s="158">
        <v>139.07</v>
      </c>
    </row>
    <row r="21" spans="2:7" x14ac:dyDescent="0.25">
      <c r="B21" s="154">
        <v>17</v>
      </c>
      <c r="C21" s="155">
        <v>352</v>
      </c>
      <c r="D21" s="156">
        <v>7</v>
      </c>
      <c r="E21" s="155">
        <v>479</v>
      </c>
      <c r="F21" s="157">
        <v>1.99</v>
      </c>
      <c r="G21" s="158">
        <v>136.08000000000001</v>
      </c>
    </row>
    <row r="22" spans="2:7" x14ac:dyDescent="0.25">
      <c r="B22" s="154">
        <v>18</v>
      </c>
      <c r="C22" s="155">
        <v>488</v>
      </c>
      <c r="D22" s="156">
        <v>6</v>
      </c>
      <c r="E22" s="155">
        <v>685</v>
      </c>
      <c r="F22" s="157">
        <v>1.23</v>
      </c>
      <c r="G22" s="158">
        <v>140.37</v>
      </c>
    </row>
    <row r="23" spans="2:7" x14ac:dyDescent="0.25">
      <c r="B23" s="154">
        <v>19</v>
      </c>
      <c r="C23" s="155">
        <v>392</v>
      </c>
      <c r="D23" s="156">
        <v>8</v>
      </c>
      <c r="E23" s="155">
        <v>545</v>
      </c>
      <c r="F23" s="157">
        <v>2.04</v>
      </c>
      <c r="G23" s="158">
        <v>139.03</v>
      </c>
    </row>
    <row r="24" spans="2:7" x14ac:dyDescent="0.25">
      <c r="B24" s="154">
        <v>20</v>
      </c>
      <c r="C24" s="155">
        <v>309</v>
      </c>
      <c r="D24" s="159">
        <v>11</v>
      </c>
      <c r="E24" s="155">
        <v>429</v>
      </c>
      <c r="F24" s="147">
        <v>3.56</v>
      </c>
      <c r="G24" s="158">
        <v>138.83000000000001</v>
      </c>
    </row>
    <row r="25" spans="2:7" x14ac:dyDescent="0.25">
      <c r="B25" s="154">
        <v>21</v>
      </c>
      <c r="C25" s="155">
        <v>179</v>
      </c>
      <c r="D25" s="159">
        <v>2</v>
      </c>
      <c r="E25" s="155">
        <v>310</v>
      </c>
      <c r="F25" s="44">
        <v>1.1200000000000001</v>
      </c>
      <c r="G25" s="158">
        <v>173.18</v>
      </c>
    </row>
    <row r="26" spans="2:7" x14ac:dyDescent="0.25">
      <c r="B26" s="154">
        <v>22</v>
      </c>
      <c r="C26" s="155">
        <v>106</v>
      </c>
      <c r="D26" s="159">
        <v>1</v>
      </c>
      <c r="E26" s="155">
        <v>146</v>
      </c>
      <c r="F26" s="44">
        <v>0.94</v>
      </c>
      <c r="G26" s="158">
        <v>137.74</v>
      </c>
    </row>
    <row r="27" spans="2:7" x14ac:dyDescent="0.25">
      <c r="B27" s="61">
        <v>23</v>
      </c>
      <c r="C27" s="155">
        <v>105</v>
      </c>
      <c r="D27" s="160">
        <v>3</v>
      </c>
      <c r="E27" s="161">
        <v>146</v>
      </c>
      <c r="F27" s="59">
        <v>2.86</v>
      </c>
      <c r="G27" s="162">
        <v>139.05000000000001</v>
      </c>
    </row>
    <row r="28" spans="2:7" x14ac:dyDescent="0.25">
      <c r="B28" s="61">
        <v>24</v>
      </c>
      <c r="C28" s="155">
        <v>75</v>
      </c>
      <c r="D28" s="159">
        <v>0</v>
      </c>
      <c r="E28" s="161">
        <v>122</v>
      </c>
      <c r="F28" s="44">
        <v>0</v>
      </c>
      <c r="G28" s="162">
        <v>162.66999999999999</v>
      </c>
    </row>
    <row r="29" spans="2:7" x14ac:dyDescent="0.25">
      <c r="B29" s="61" t="s">
        <v>125</v>
      </c>
      <c r="C29" s="155">
        <v>3</v>
      </c>
      <c r="D29" s="159">
        <v>0</v>
      </c>
      <c r="E29" s="161">
        <v>4</v>
      </c>
      <c r="F29" s="44">
        <v>0</v>
      </c>
      <c r="G29" s="162">
        <v>133.33000000000001</v>
      </c>
    </row>
    <row r="30" spans="2:7" x14ac:dyDescent="0.25">
      <c r="B30" s="163" t="s">
        <v>77</v>
      </c>
      <c r="C30" s="164">
        <v>5399</v>
      </c>
      <c r="D30" s="164">
        <v>99</v>
      </c>
      <c r="E30" s="164">
        <v>7560</v>
      </c>
      <c r="F30" s="165">
        <v>1.83</v>
      </c>
      <c r="G30" s="165">
        <v>140.03</v>
      </c>
    </row>
    <row r="31" spans="2:7" ht="16.5" x14ac:dyDescent="0.25">
      <c r="B31" s="389" t="s">
        <v>126</v>
      </c>
      <c r="C31" s="390"/>
      <c r="D31" s="390"/>
      <c r="E31" s="390"/>
      <c r="F31" s="390"/>
      <c r="G31" s="390"/>
    </row>
    <row r="32" spans="2:7" x14ac:dyDescent="0.25">
      <c r="B32" s="391" t="s">
        <v>127</v>
      </c>
      <c r="C32" s="391"/>
      <c r="D32" s="391"/>
      <c r="E32" s="391"/>
      <c r="F32" s="391"/>
      <c r="G32" s="391"/>
    </row>
  </sheetData>
  <mergeCells count="2">
    <mergeCell ref="B31:G31"/>
    <mergeCell ref="B32:G3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B2" sqref="B2:R14"/>
    </sheetView>
  </sheetViews>
  <sheetFormatPr defaultRowHeight="15" x14ac:dyDescent="0.25"/>
  <sheetData>
    <row r="2" spans="2:18" x14ac:dyDescent="0.25">
      <c r="B2" s="168" t="s">
        <v>128</v>
      </c>
      <c r="C2" s="169"/>
      <c r="D2" s="169"/>
      <c r="E2" s="169"/>
      <c r="F2" s="170"/>
      <c r="G2" s="169"/>
      <c r="H2" s="169"/>
      <c r="I2" s="169"/>
      <c r="J2" s="170"/>
      <c r="K2" s="169"/>
      <c r="L2" s="169"/>
      <c r="M2" s="169"/>
      <c r="N2" s="170"/>
      <c r="O2" s="169"/>
      <c r="P2" s="169"/>
      <c r="Q2" s="169"/>
      <c r="R2" s="170"/>
    </row>
    <row r="3" spans="2:18" x14ac:dyDescent="0.25">
      <c r="B3" s="171" t="s">
        <v>129</v>
      </c>
      <c r="C3" s="171"/>
      <c r="D3" s="171"/>
      <c r="E3" s="171"/>
      <c r="F3" s="171"/>
      <c r="G3" s="171"/>
      <c r="H3" s="171"/>
      <c r="I3" s="169"/>
      <c r="J3" s="170"/>
      <c r="K3" s="169"/>
      <c r="L3" s="169"/>
      <c r="M3" s="169"/>
      <c r="N3" s="170"/>
      <c r="O3" s="169"/>
      <c r="P3" s="169"/>
      <c r="Q3" s="169"/>
      <c r="R3" s="170"/>
    </row>
    <row r="4" spans="2:18" x14ac:dyDescent="0.25">
      <c r="B4" s="375" t="s">
        <v>80</v>
      </c>
      <c r="C4" s="393" t="s">
        <v>112</v>
      </c>
      <c r="D4" s="393"/>
      <c r="E4" s="393"/>
      <c r="F4" s="393"/>
      <c r="G4" s="393"/>
      <c r="H4" s="393"/>
      <c r="I4" s="393"/>
      <c r="J4" s="393"/>
      <c r="K4" s="393"/>
      <c r="L4" s="393"/>
      <c r="M4" s="393"/>
      <c r="N4" s="393"/>
      <c r="O4" s="393"/>
      <c r="P4" s="393"/>
      <c r="Q4" s="393"/>
      <c r="R4" s="393"/>
    </row>
    <row r="5" spans="2:18" x14ac:dyDescent="0.25">
      <c r="B5" s="392"/>
      <c r="C5" s="394" t="s">
        <v>130</v>
      </c>
      <c r="D5" s="394"/>
      <c r="E5" s="394"/>
      <c r="F5" s="394"/>
      <c r="G5" s="393" t="s">
        <v>131</v>
      </c>
      <c r="H5" s="393"/>
      <c r="I5" s="393"/>
      <c r="J5" s="393"/>
      <c r="K5" s="394" t="s">
        <v>132</v>
      </c>
      <c r="L5" s="394"/>
      <c r="M5" s="394"/>
      <c r="N5" s="394"/>
      <c r="O5" s="393" t="s">
        <v>77</v>
      </c>
      <c r="P5" s="393"/>
      <c r="Q5" s="393"/>
      <c r="R5" s="393"/>
    </row>
    <row r="6" spans="2:18" ht="27" x14ac:dyDescent="0.25">
      <c r="B6" s="376"/>
      <c r="C6" s="172" t="s">
        <v>5</v>
      </c>
      <c r="D6" s="172" t="s">
        <v>6</v>
      </c>
      <c r="E6" s="172" t="s">
        <v>7</v>
      </c>
      <c r="F6" s="173" t="s">
        <v>37</v>
      </c>
      <c r="G6" s="172" t="s">
        <v>5</v>
      </c>
      <c r="H6" s="172" t="s">
        <v>6</v>
      </c>
      <c r="I6" s="172" t="s">
        <v>7</v>
      </c>
      <c r="J6" s="173" t="s">
        <v>37</v>
      </c>
      <c r="K6" s="172" t="s">
        <v>5</v>
      </c>
      <c r="L6" s="172" t="s">
        <v>6</v>
      </c>
      <c r="M6" s="172" t="s">
        <v>7</v>
      </c>
      <c r="N6" s="173" t="s">
        <v>37</v>
      </c>
      <c r="O6" s="172" t="s">
        <v>5</v>
      </c>
      <c r="P6" s="172" t="s">
        <v>6</v>
      </c>
      <c r="Q6" s="172" t="s">
        <v>7</v>
      </c>
      <c r="R6" s="173" t="s">
        <v>37</v>
      </c>
    </row>
    <row r="7" spans="2:18" x14ac:dyDescent="0.25">
      <c r="B7" s="174" t="s">
        <v>8</v>
      </c>
      <c r="C7" s="175">
        <v>18</v>
      </c>
      <c r="D7" s="176">
        <v>0</v>
      </c>
      <c r="E7" s="175">
        <v>28</v>
      </c>
      <c r="F7" s="177">
        <v>0</v>
      </c>
      <c r="G7" s="175">
        <v>28</v>
      </c>
      <c r="H7" s="176">
        <v>0</v>
      </c>
      <c r="I7" s="175">
        <v>50</v>
      </c>
      <c r="J7" s="177">
        <v>0</v>
      </c>
      <c r="K7" s="175">
        <v>83</v>
      </c>
      <c r="L7" s="178">
        <v>0</v>
      </c>
      <c r="M7" s="175">
        <v>131</v>
      </c>
      <c r="N7" s="179">
        <v>0</v>
      </c>
      <c r="O7" s="180">
        <v>129</v>
      </c>
      <c r="P7" s="178">
        <v>0</v>
      </c>
      <c r="Q7" s="180">
        <v>209</v>
      </c>
      <c r="R7" s="179">
        <v>0</v>
      </c>
    </row>
    <row r="8" spans="2:18" x14ac:dyDescent="0.25">
      <c r="B8" s="174" t="s">
        <v>9</v>
      </c>
      <c r="C8" s="175">
        <v>41</v>
      </c>
      <c r="D8" s="176">
        <v>2</v>
      </c>
      <c r="E8" s="175">
        <v>62</v>
      </c>
      <c r="F8" s="177">
        <v>4.88</v>
      </c>
      <c r="G8" s="175">
        <v>47</v>
      </c>
      <c r="H8" s="176">
        <v>0</v>
      </c>
      <c r="I8" s="175">
        <v>86</v>
      </c>
      <c r="J8" s="177">
        <v>0</v>
      </c>
      <c r="K8" s="175">
        <v>109</v>
      </c>
      <c r="L8" s="176">
        <v>3</v>
      </c>
      <c r="M8" s="175">
        <v>146</v>
      </c>
      <c r="N8" s="177">
        <v>2.75</v>
      </c>
      <c r="O8" s="180">
        <v>197</v>
      </c>
      <c r="P8" s="178">
        <v>5</v>
      </c>
      <c r="Q8" s="180">
        <v>294</v>
      </c>
      <c r="R8" s="179">
        <v>2.54</v>
      </c>
    </row>
    <row r="9" spans="2:18" x14ac:dyDescent="0.25">
      <c r="B9" s="174" t="s">
        <v>10</v>
      </c>
      <c r="C9" s="175">
        <v>29</v>
      </c>
      <c r="D9" s="176">
        <v>1</v>
      </c>
      <c r="E9" s="175">
        <v>34</v>
      </c>
      <c r="F9" s="177">
        <v>3.45</v>
      </c>
      <c r="G9" s="175">
        <v>36</v>
      </c>
      <c r="H9" s="176">
        <v>2</v>
      </c>
      <c r="I9" s="175">
        <v>66</v>
      </c>
      <c r="J9" s="177">
        <v>5.56</v>
      </c>
      <c r="K9" s="175">
        <v>63</v>
      </c>
      <c r="L9" s="176">
        <v>3</v>
      </c>
      <c r="M9" s="175">
        <v>88</v>
      </c>
      <c r="N9" s="177">
        <v>4.76</v>
      </c>
      <c r="O9" s="180">
        <v>128</v>
      </c>
      <c r="P9" s="178">
        <v>6</v>
      </c>
      <c r="Q9" s="180">
        <v>188</v>
      </c>
      <c r="R9" s="179">
        <v>4.6900000000000004</v>
      </c>
    </row>
    <row r="10" spans="2:18" x14ac:dyDescent="0.25">
      <c r="B10" s="174" t="s">
        <v>11</v>
      </c>
      <c r="C10" s="175">
        <v>20</v>
      </c>
      <c r="D10" s="176">
        <v>0</v>
      </c>
      <c r="E10" s="175">
        <v>23</v>
      </c>
      <c r="F10" s="177">
        <v>0</v>
      </c>
      <c r="G10" s="175">
        <v>28</v>
      </c>
      <c r="H10" s="176">
        <v>1</v>
      </c>
      <c r="I10" s="175">
        <v>36</v>
      </c>
      <c r="J10" s="177">
        <v>3.57</v>
      </c>
      <c r="K10" s="175">
        <v>57</v>
      </c>
      <c r="L10" s="176">
        <v>0</v>
      </c>
      <c r="M10" s="175">
        <v>82</v>
      </c>
      <c r="N10" s="177">
        <v>0</v>
      </c>
      <c r="O10" s="180">
        <v>105</v>
      </c>
      <c r="P10" s="178">
        <v>1</v>
      </c>
      <c r="Q10" s="180">
        <v>141</v>
      </c>
      <c r="R10" s="179">
        <v>0.95</v>
      </c>
    </row>
    <row r="11" spans="2:18" x14ac:dyDescent="0.25">
      <c r="B11" s="174" t="s">
        <v>12</v>
      </c>
      <c r="C11" s="175">
        <v>11</v>
      </c>
      <c r="D11" s="176">
        <v>0</v>
      </c>
      <c r="E11" s="175">
        <v>16</v>
      </c>
      <c r="F11" s="177">
        <v>0</v>
      </c>
      <c r="G11" s="175">
        <v>13</v>
      </c>
      <c r="H11" s="176">
        <v>0</v>
      </c>
      <c r="I11" s="175">
        <v>22</v>
      </c>
      <c r="J11" s="177">
        <v>0</v>
      </c>
      <c r="K11" s="175">
        <v>46</v>
      </c>
      <c r="L11" s="176">
        <v>1</v>
      </c>
      <c r="M11" s="175">
        <v>62</v>
      </c>
      <c r="N11" s="177">
        <v>2.17</v>
      </c>
      <c r="O11" s="180">
        <v>70</v>
      </c>
      <c r="P11" s="176">
        <v>1</v>
      </c>
      <c r="Q11" s="180">
        <v>100</v>
      </c>
      <c r="R11" s="177">
        <v>1.43</v>
      </c>
    </row>
    <row r="12" spans="2:18" x14ac:dyDescent="0.25">
      <c r="B12" s="181" t="s">
        <v>77</v>
      </c>
      <c r="C12" s="182">
        <v>119</v>
      </c>
      <c r="D12" s="183">
        <v>3</v>
      </c>
      <c r="E12" s="182">
        <v>163</v>
      </c>
      <c r="F12" s="184">
        <v>2.52</v>
      </c>
      <c r="G12" s="182">
        <v>152</v>
      </c>
      <c r="H12" s="185">
        <v>3</v>
      </c>
      <c r="I12" s="182">
        <v>260</v>
      </c>
      <c r="J12" s="184">
        <v>1.97</v>
      </c>
      <c r="K12" s="182">
        <v>358</v>
      </c>
      <c r="L12" s="182">
        <v>7</v>
      </c>
      <c r="M12" s="186">
        <v>509</v>
      </c>
      <c r="N12" s="187">
        <v>1.96</v>
      </c>
      <c r="O12" s="186">
        <v>629</v>
      </c>
      <c r="P12" s="182">
        <v>13</v>
      </c>
      <c r="Q12" s="186">
        <v>932</v>
      </c>
      <c r="R12" s="187">
        <v>2.0699999999999998</v>
      </c>
    </row>
    <row r="13" spans="2:18" x14ac:dyDescent="0.25">
      <c r="B13" s="188" t="s">
        <v>133</v>
      </c>
      <c r="C13" s="189"/>
      <c r="D13" s="189"/>
      <c r="E13" s="189"/>
      <c r="F13" s="190"/>
      <c r="G13" s="189"/>
      <c r="H13" s="189"/>
      <c r="I13" s="169"/>
      <c r="J13" s="170"/>
      <c r="K13" s="169"/>
      <c r="L13" s="169"/>
      <c r="M13" s="169"/>
      <c r="N13" s="170"/>
      <c r="O13" s="169"/>
      <c r="P13" s="169"/>
      <c r="Q13" s="169"/>
      <c r="R13" s="170"/>
    </row>
    <row r="14" spans="2:18" x14ac:dyDescent="0.25">
      <c r="B14" s="188" t="s">
        <v>42</v>
      </c>
      <c r="C14" s="189"/>
      <c r="D14" s="189"/>
      <c r="E14" s="189"/>
      <c r="F14" s="190"/>
      <c r="G14" s="189"/>
      <c r="H14" s="189"/>
      <c r="I14" s="169"/>
      <c r="J14" s="170"/>
      <c r="K14" s="169"/>
      <c r="L14" s="169"/>
      <c r="M14" s="169"/>
      <c r="N14" s="170"/>
      <c r="O14" s="169"/>
      <c r="P14" s="169"/>
      <c r="Q14" s="169"/>
      <c r="R14" s="170"/>
    </row>
  </sheetData>
  <mergeCells count="6">
    <mergeCell ref="B4:B6"/>
    <mergeCell ref="C4:R4"/>
    <mergeCell ref="C5:F5"/>
    <mergeCell ref="G5:J5"/>
    <mergeCell ref="K5:N5"/>
    <mergeCell ref="O5:R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5"/>
  <sheetViews>
    <sheetView workbookViewId="0">
      <selection activeCell="B2" sqref="B2:R15"/>
    </sheetView>
  </sheetViews>
  <sheetFormatPr defaultRowHeight="15" x14ac:dyDescent="0.25"/>
  <sheetData>
    <row r="2" spans="2:18" x14ac:dyDescent="0.25">
      <c r="B2" s="168" t="s">
        <v>134</v>
      </c>
      <c r="C2" s="169"/>
      <c r="D2" s="169"/>
      <c r="E2" s="169"/>
      <c r="F2" s="170"/>
      <c r="G2" s="169"/>
      <c r="H2" s="169"/>
      <c r="I2" s="169"/>
      <c r="J2" s="170"/>
      <c r="K2" s="169"/>
      <c r="L2" s="169"/>
      <c r="M2" s="169"/>
      <c r="N2" s="170"/>
      <c r="O2" s="169"/>
      <c r="P2" s="169"/>
      <c r="Q2" s="169"/>
      <c r="R2" s="170"/>
    </row>
    <row r="3" spans="2:18" x14ac:dyDescent="0.25">
      <c r="B3" s="171" t="s">
        <v>129</v>
      </c>
      <c r="C3" s="171"/>
      <c r="D3" s="171"/>
      <c r="E3" s="171"/>
      <c r="F3" s="171"/>
      <c r="G3" s="171"/>
      <c r="H3" s="171"/>
      <c r="I3" s="169"/>
      <c r="J3" s="170"/>
      <c r="K3" s="169"/>
      <c r="L3" s="169"/>
      <c r="M3" s="169"/>
      <c r="N3" s="170"/>
      <c r="O3" s="169"/>
      <c r="P3" s="169"/>
      <c r="Q3" s="169"/>
      <c r="R3" s="170"/>
    </row>
    <row r="4" spans="2:18" x14ac:dyDescent="0.25">
      <c r="B4" s="375" t="s">
        <v>80</v>
      </c>
      <c r="C4" s="393" t="s">
        <v>112</v>
      </c>
      <c r="D4" s="393"/>
      <c r="E4" s="393"/>
      <c r="F4" s="393"/>
      <c r="G4" s="393"/>
      <c r="H4" s="393"/>
      <c r="I4" s="393"/>
      <c r="J4" s="393"/>
      <c r="K4" s="393"/>
      <c r="L4" s="393"/>
      <c r="M4" s="393"/>
      <c r="N4" s="393"/>
      <c r="O4" s="393"/>
      <c r="P4" s="393"/>
      <c r="Q4" s="393"/>
      <c r="R4" s="393"/>
    </row>
    <row r="5" spans="2:18" x14ac:dyDescent="0.25">
      <c r="B5" s="392"/>
      <c r="C5" s="394" t="s">
        <v>130</v>
      </c>
      <c r="D5" s="394"/>
      <c r="E5" s="394"/>
      <c r="F5" s="394"/>
      <c r="G5" s="393" t="s">
        <v>131</v>
      </c>
      <c r="H5" s="393"/>
      <c r="I5" s="393"/>
      <c r="J5" s="393"/>
      <c r="K5" s="394" t="s">
        <v>132</v>
      </c>
      <c r="L5" s="394"/>
      <c r="M5" s="394"/>
      <c r="N5" s="394"/>
      <c r="O5" s="393" t="s">
        <v>77</v>
      </c>
      <c r="P5" s="393"/>
      <c r="Q5" s="393"/>
      <c r="R5" s="393"/>
    </row>
    <row r="6" spans="2:18" ht="27" x14ac:dyDescent="0.25">
      <c r="B6" s="376"/>
      <c r="C6" s="172" t="s">
        <v>5</v>
      </c>
      <c r="D6" s="172" t="s">
        <v>6</v>
      </c>
      <c r="E6" s="172" t="s">
        <v>7</v>
      </c>
      <c r="F6" s="173" t="s">
        <v>37</v>
      </c>
      <c r="G6" s="172" t="s">
        <v>5</v>
      </c>
      <c r="H6" s="172" t="s">
        <v>6</v>
      </c>
      <c r="I6" s="172" t="s">
        <v>7</v>
      </c>
      <c r="J6" s="173" t="s">
        <v>37</v>
      </c>
      <c r="K6" s="172" t="s">
        <v>5</v>
      </c>
      <c r="L6" s="172" t="s">
        <v>6</v>
      </c>
      <c r="M6" s="172" t="s">
        <v>7</v>
      </c>
      <c r="N6" s="173" t="s">
        <v>37</v>
      </c>
      <c r="O6" s="172" t="s">
        <v>5</v>
      </c>
      <c r="P6" s="172" t="s">
        <v>6</v>
      </c>
      <c r="Q6" s="172" t="s">
        <v>7</v>
      </c>
      <c r="R6" s="173" t="s">
        <v>37</v>
      </c>
    </row>
    <row r="7" spans="2:18" x14ac:dyDescent="0.25">
      <c r="B7" s="174" t="s">
        <v>8</v>
      </c>
      <c r="C7" s="175">
        <v>12</v>
      </c>
      <c r="D7" s="176" t="s">
        <v>40</v>
      </c>
      <c r="E7" s="175">
        <v>18</v>
      </c>
      <c r="F7" s="177" t="s">
        <v>40</v>
      </c>
      <c r="G7" s="175">
        <v>15</v>
      </c>
      <c r="H7" s="176" t="s">
        <v>40</v>
      </c>
      <c r="I7" s="175">
        <v>25</v>
      </c>
      <c r="J7" s="177" t="s">
        <v>40</v>
      </c>
      <c r="K7" s="175">
        <v>55</v>
      </c>
      <c r="L7" s="176" t="s">
        <v>40</v>
      </c>
      <c r="M7" s="175">
        <v>84</v>
      </c>
      <c r="N7" s="177" t="s">
        <v>40</v>
      </c>
      <c r="O7" s="166">
        <v>82</v>
      </c>
      <c r="P7" s="176" t="s">
        <v>40</v>
      </c>
      <c r="Q7" s="166">
        <v>127</v>
      </c>
      <c r="R7" s="177" t="s">
        <v>40</v>
      </c>
    </row>
    <row r="8" spans="2:18" x14ac:dyDescent="0.25">
      <c r="B8" s="174" t="s">
        <v>9</v>
      </c>
      <c r="C8" s="175">
        <v>23</v>
      </c>
      <c r="D8" s="176" t="s">
        <v>40</v>
      </c>
      <c r="E8" s="175">
        <v>37</v>
      </c>
      <c r="F8" s="177" t="s">
        <v>40</v>
      </c>
      <c r="G8" s="175">
        <v>30</v>
      </c>
      <c r="H8" s="176" t="s">
        <v>40</v>
      </c>
      <c r="I8" s="175">
        <v>55</v>
      </c>
      <c r="J8" s="177" t="s">
        <v>40</v>
      </c>
      <c r="K8" s="175">
        <v>71</v>
      </c>
      <c r="L8" s="176">
        <v>3</v>
      </c>
      <c r="M8" s="175">
        <v>92</v>
      </c>
      <c r="N8" s="177">
        <v>4.2300000000000004</v>
      </c>
      <c r="O8" s="166">
        <v>124</v>
      </c>
      <c r="P8" s="178">
        <v>3</v>
      </c>
      <c r="Q8" s="166">
        <v>184</v>
      </c>
      <c r="R8" s="179">
        <v>2.42</v>
      </c>
    </row>
    <row r="9" spans="2:18" x14ac:dyDescent="0.25">
      <c r="B9" s="174" t="s">
        <v>10</v>
      </c>
      <c r="C9" s="175">
        <v>18</v>
      </c>
      <c r="D9" s="176">
        <v>1</v>
      </c>
      <c r="E9" s="175">
        <v>18</v>
      </c>
      <c r="F9" s="177">
        <v>5.56</v>
      </c>
      <c r="G9" s="175">
        <v>14</v>
      </c>
      <c r="H9" s="176" t="s">
        <v>40</v>
      </c>
      <c r="I9" s="175">
        <v>20</v>
      </c>
      <c r="J9" s="177" t="s">
        <v>40</v>
      </c>
      <c r="K9" s="175">
        <v>40</v>
      </c>
      <c r="L9" s="176" t="s">
        <v>40</v>
      </c>
      <c r="M9" s="175">
        <v>53</v>
      </c>
      <c r="N9" s="177" t="s">
        <v>40</v>
      </c>
      <c r="O9" s="166">
        <v>72</v>
      </c>
      <c r="P9" s="178">
        <v>1</v>
      </c>
      <c r="Q9" s="166">
        <v>91</v>
      </c>
      <c r="R9" s="179">
        <v>1.39</v>
      </c>
    </row>
    <row r="10" spans="2:18" x14ac:dyDescent="0.25">
      <c r="B10" s="174" t="s">
        <v>11</v>
      </c>
      <c r="C10" s="175">
        <v>16</v>
      </c>
      <c r="D10" s="176" t="s">
        <v>40</v>
      </c>
      <c r="E10" s="175">
        <v>19</v>
      </c>
      <c r="F10" s="177" t="s">
        <v>40</v>
      </c>
      <c r="G10" s="175">
        <v>17</v>
      </c>
      <c r="H10" s="176" t="s">
        <v>40</v>
      </c>
      <c r="I10" s="175">
        <v>24</v>
      </c>
      <c r="J10" s="177" t="s">
        <v>40</v>
      </c>
      <c r="K10" s="175">
        <v>35</v>
      </c>
      <c r="L10" s="176" t="s">
        <v>40</v>
      </c>
      <c r="M10" s="175">
        <v>49</v>
      </c>
      <c r="N10" s="177" t="s">
        <v>40</v>
      </c>
      <c r="O10" s="166">
        <v>68</v>
      </c>
      <c r="P10" s="176" t="s">
        <v>40</v>
      </c>
      <c r="Q10" s="166">
        <v>92</v>
      </c>
      <c r="R10" s="177" t="s">
        <v>40</v>
      </c>
    </row>
    <row r="11" spans="2:18" x14ac:dyDescent="0.25">
      <c r="B11" s="174" t="s">
        <v>12</v>
      </c>
      <c r="C11" s="175">
        <v>8</v>
      </c>
      <c r="D11" s="176" t="s">
        <v>40</v>
      </c>
      <c r="E11" s="175">
        <v>11</v>
      </c>
      <c r="F11" s="177" t="s">
        <v>40</v>
      </c>
      <c r="G11" s="175">
        <v>8</v>
      </c>
      <c r="H11" s="176" t="s">
        <v>40</v>
      </c>
      <c r="I11" s="175">
        <v>11</v>
      </c>
      <c r="J11" s="177" t="s">
        <v>40</v>
      </c>
      <c r="K11" s="175">
        <v>35</v>
      </c>
      <c r="L11" s="176" t="s">
        <v>40</v>
      </c>
      <c r="M11" s="175">
        <v>47</v>
      </c>
      <c r="N11" s="177" t="s">
        <v>40</v>
      </c>
      <c r="O11" s="166">
        <v>51</v>
      </c>
      <c r="P11" s="176" t="s">
        <v>40</v>
      </c>
      <c r="Q11" s="166">
        <v>69</v>
      </c>
      <c r="R11" s="177" t="s">
        <v>40</v>
      </c>
    </row>
    <row r="12" spans="2:18" x14ac:dyDescent="0.25">
      <c r="B12" s="181" t="s">
        <v>77</v>
      </c>
      <c r="C12" s="182">
        <v>77</v>
      </c>
      <c r="D12" s="183">
        <v>1</v>
      </c>
      <c r="E12" s="182">
        <v>103</v>
      </c>
      <c r="F12" s="184">
        <v>1.3</v>
      </c>
      <c r="G12" s="182">
        <v>84</v>
      </c>
      <c r="H12" s="185" t="s">
        <v>40</v>
      </c>
      <c r="I12" s="182">
        <v>135</v>
      </c>
      <c r="J12" s="184" t="s">
        <v>40</v>
      </c>
      <c r="K12" s="182">
        <v>236</v>
      </c>
      <c r="L12" s="182">
        <v>3</v>
      </c>
      <c r="M12" s="191">
        <v>325</v>
      </c>
      <c r="N12" s="187">
        <v>1.27</v>
      </c>
      <c r="O12" s="191">
        <v>397</v>
      </c>
      <c r="P12" s="182">
        <v>4</v>
      </c>
      <c r="Q12" s="191">
        <v>563</v>
      </c>
      <c r="R12" s="187">
        <v>1.01</v>
      </c>
    </row>
    <row r="13" spans="2:18" x14ac:dyDescent="0.25">
      <c r="B13" s="188" t="s">
        <v>133</v>
      </c>
      <c r="C13" s="189"/>
      <c r="D13" s="189"/>
      <c r="E13" s="189"/>
      <c r="F13" s="190"/>
      <c r="G13" s="189"/>
      <c r="H13" s="189"/>
      <c r="I13" s="169"/>
      <c r="J13" s="170"/>
      <c r="K13" s="169"/>
      <c r="L13" s="169"/>
      <c r="M13" s="169"/>
      <c r="N13" s="170"/>
      <c r="O13" s="169"/>
      <c r="P13" s="169"/>
      <c r="Q13" s="169"/>
      <c r="R13" s="170"/>
    </row>
    <row r="14" spans="2:18" x14ac:dyDescent="0.25">
      <c r="B14" s="188" t="s">
        <v>42</v>
      </c>
      <c r="C14" s="189"/>
      <c r="D14" s="189"/>
      <c r="E14" s="189"/>
      <c r="F14" s="190"/>
      <c r="G14" s="189"/>
      <c r="H14" s="189"/>
      <c r="I14" s="169"/>
      <c r="J14" s="170"/>
      <c r="K14" s="169"/>
      <c r="L14" s="169"/>
      <c r="M14" s="169"/>
      <c r="N14" s="170"/>
      <c r="O14" s="169"/>
      <c r="P14" s="169"/>
      <c r="Q14" s="169"/>
      <c r="R14" s="170"/>
    </row>
    <row r="15" spans="2:18" x14ac:dyDescent="0.25">
      <c r="B15" s="167"/>
      <c r="C15" s="167"/>
      <c r="D15" s="167"/>
      <c r="E15" s="167"/>
      <c r="F15" s="167"/>
      <c r="G15" s="167"/>
      <c r="H15" s="167"/>
      <c r="I15" s="167"/>
      <c r="J15" s="167"/>
      <c r="K15" s="167"/>
      <c r="L15" s="167"/>
      <c r="M15" s="167"/>
      <c r="N15" s="167"/>
      <c r="O15" s="167"/>
      <c r="P15" s="167"/>
      <c r="Q15" s="167"/>
      <c r="R15" s="167"/>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C12" sqref="C12:E12"/>
    </sheetView>
  </sheetViews>
  <sheetFormatPr defaultRowHeight="15" x14ac:dyDescent="0.25"/>
  <sheetData>
    <row r="2" spans="2:11" x14ac:dyDescent="0.25">
      <c r="B2" s="20" t="s">
        <v>16</v>
      </c>
      <c r="C2" s="18"/>
      <c r="D2" s="18"/>
      <c r="E2" s="18"/>
      <c r="F2" s="18"/>
      <c r="G2" s="18"/>
      <c r="H2" s="18"/>
      <c r="I2" s="18"/>
      <c r="J2" s="18"/>
      <c r="K2" s="18"/>
    </row>
    <row r="3" spans="2:11" x14ac:dyDescent="0.25">
      <c r="B3" s="33" t="s">
        <v>1</v>
      </c>
      <c r="C3" s="31"/>
      <c r="D3" s="31"/>
      <c r="E3" s="31"/>
      <c r="F3" s="31"/>
      <c r="G3" s="31"/>
      <c r="H3" s="31"/>
      <c r="I3" s="31"/>
      <c r="J3" s="31"/>
      <c r="K3" s="31"/>
    </row>
    <row r="4" spans="2:11" x14ac:dyDescent="0.25">
      <c r="B4" s="343" t="s">
        <v>2</v>
      </c>
      <c r="C4" s="346">
        <v>2019</v>
      </c>
      <c r="D4" s="346"/>
      <c r="E4" s="346"/>
      <c r="F4" s="348">
        <v>2018</v>
      </c>
      <c r="G4" s="348"/>
      <c r="H4" s="348"/>
      <c r="I4" s="346" t="s">
        <v>18</v>
      </c>
      <c r="J4" s="346"/>
      <c r="K4" s="346"/>
    </row>
    <row r="5" spans="2:11" x14ac:dyDescent="0.25">
      <c r="B5" s="344"/>
      <c r="C5" s="347"/>
      <c r="D5" s="347"/>
      <c r="E5" s="347"/>
      <c r="F5" s="349"/>
      <c r="G5" s="349"/>
      <c r="H5" s="349"/>
      <c r="I5" s="347"/>
      <c r="J5" s="347"/>
      <c r="K5" s="347"/>
    </row>
    <row r="6" spans="2:11" x14ac:dyDescent="0.25">
      <c r="B6" s="345"/>
      <c r="C6" s="29" t="s">
        <v>5</v>
      </c>
      <c r="D6" s="29" t="s">
        <v>6</v>
      </c>
      <c r="E6" s="29" t="s">
        <v>7</v>
      </c>
      <c r="F6" s="29" t="s">
        <v>5</v>
      </c>
      <c r="G6" s="29" t="s">
        <v>6</v>
      </c>
      <c r="H6" s="29" t="s">
        <v>7</v>
      </c>
      <c r="I6" s="29" t="s">
        <v>5</v>
      </c>
      <c r="J6" s="29" t="s">
        <v>6</v>
      </c>
      <c r="K6" s="29" t="s">
        <v>7</v>
      </c>
    </row>
    <row r="7" spans="2:11" ht="27" x14ac:dyDescent="0.25">
      <c r="B7" s="21" t="s">
        <v>17</v>
      </c>
      <c r="C7" s="22">
        <v>1284</v>
      </c>
      <c r="D7" s="30">
        <v>24</v>
      </c>
      <c r="E7" s="22">
        <v>1781</v>
      </c>
      <c r="F7" s="23">
        <v>1250</v>
      </c>
      <c r="G7" s="32">
        <v>21</v>
      </c>
      <c r="H7" s="23">
        <v>1682</v>
      </c>
      <c r="I7" s="24">
        <v>2.72</v>
      </c>
      <c r="J7" s="25">
        <v>14.29</v>
      </c>
      <c r="K7" s="24">
        <v>5.89</v>
      </c>
    </row>
    <row r="8" spans="2:11" x14ac:dyDescent="0.25">
      <c r="B8" s="21" t="s">
        <v>9</v>
      </c>
      <c r="C8" s="22">
        <v>1655</v>
      </c>
      <c r="D8" s="30">
        <v>22</v>
      </c>
      <c r="E8" s="22">
        <v>2345</v>
      </c>
      <c r="F8" s="23">
        <v>1618</v>
      </c>
      <c r="G8" s="32">
        <v>28</v>
      </c>
      <c r="H8" s="23">
        <v>2283</v>
      </c>
      <c r="I8" s="24">
        <v>2.29</v>
      </c>
      <c r="J8" s="25">
        <v>-21.43</v>
      </c>
      <c r="K8" s="24">
        <v>2.72</v>
      </c>
    </row>
    <row r="9" spans="2:11" x14ac:dyDescent="0.25">
      <c r="B9" s="21" t="s">
        <v>10</v>
      </c>
      <c r="C9" s="22">
        <v>1072</v>
      </c>
      <c r="D9" s="30">
        <v>27</v>
      </c>
      <c r="E9" s="22">
        <v>1508</v>
      </c>
      <c r="F9" s="23">
        <v>959</v>
      </c>
      <c r="G9" s="32">
        <v>22</v>
      </c>
      <c r="H9" s="23">
        <v>1356</v>
      </c>
      <c r="I9" s="24">
        <v>11.78</v>
      </c>
      <c r="J9" s="25">
        <v>22.73</v>
      </c>
      <c r="K9" s="24">
        <v>11.21</v>
      </c>
    </row>
    <row r="10" spans="2:11" ht="27" x14ac:dyDescent="0.25">
      <c r="B10" s="21" t="s">
        <v>11</v>
      </c>
      <c r="C10" s="22">
        <v>863</v>
      </c>
      <c r="D10" s="30">
        <v>16</v>
      </c>
      <c r="E10" s="22">
        <v>1180</v>
      </c>
      <c r="F10" s="23">
        <v>860</v>
      </c>
      <c r="G10" s="32">
        <v>7</v>
      </c>
      <c r="H10" s="23">
        <v>1179</v>
      </c>
      <c r="I10" s="24">
        <v>0.35</v>
      </c>
      <c r="J10" s="25">
        <v>128.57</v>
      </c>
      <c r="K10" s="24">
        <v>0.08</v>
      </c>
    </row>
    <row r="11" spans="2:11" x14ac:dyDescent="0.25">
      <c r="B11" s="21" t="s">
        <v>12</v>
      </c>
      <c r="C11" s="32">
        <v>525</v>
      </c>
      <c r="D11" s="30">
        <v>10</v>
      </c>
      <c r="E11" s="32">
        <v>746</v>
      </c>
      <c r="F11" s="30">
        <v>529</v>
      </c>
      <c r="G11" s="32">
        <v>9</v>
      </c>
      <c r="H11" s="30">
        <v>798</v>
      </c>
      <c r="I11" s="24">
        <v>-0.76</v>
      </c>
      <c r="J11" s="25">
        <v>11.11</v>
      </c>
      <c r="K11" s="24">
        <v>-6.52</v>
      </c>
    </row>
    <row r="12" spans="2:11" x14ac:dyDescent="0.25">
      <c r="B12" s="19" t="s">
        <v>13</v>
      </c>
      <c r="C12" s="26">
        <v>5399</v>
      </c>
      <c r="D12" s="27">
        <v>99</v>
      </c>
      <c r="E12" s="26">
        <v>7560</v>
      </c>
      <c r="F12" s="26">
        <v>5216</v>
      </c>
      <c r="G12" s="27">
        <v>87</v>
      </c>
      <c r="H12" s="26">
        <v>7298</v>
      </c>
      <c r="I12" s="28">
        <v>3.51</v>
      </c>
      <c r="J12" s="28">
        <v>13.79</v>
      </c>
      <c r="K12" s="28">
        <v>3.59</v>
      </c>
    </row>
    <row r="13" spans="2:11" x14ac:dyDescent="0.25">
      <c r="B13" s="19" t="s">
        <v>14</v>
      </c>
      <c r="C13" s="26">
        <v>172183</v>
      </c>
      <c r="D13" s="26">
        <v>3173</v>
      </c>
      <c r="E13" s="26">
        <v>241384</v>
      </c>
      <c r="F13" s="26">
        <v>172553</v>
      </c>
      <c r="G13" s="26">
        <v>3334</v>
      </c>
      <c r="H13" s="26">
        <v>242919</v>
      </c>
      <c r="I13" s="28">
        <v>-0.21</v>
      </c>
      <c r="J13" s="28">
        <v>-4.83</v>
      </c>
      <c r="K13" s="28">
        <v>-0.63</v>
      </c>
    </row>
  </sheetData>
  <mergeCells count="4">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B2" sqref="B2:R14"/>
    </sheetView>
  </sheetViews>
  <sheetFormatPr defaultRowHeight="15" x14ac:dyDescent="0.25"/>
  <sheetData>
    <row r="2" spans="2:18" x14ac:dyDescent="0.25">
      <c r="B2" s="168" t="s">
        <v>135</v>
      </c>
      <c r="C2" s="169"/>
      <c r="D2" s="169"/>
      <c r="E2" s="169"/>
      <c r="F2" s="170"/>
      <c r="G2" s="169"/>
      <c r="H2" s="169"/>
      <c r="I2" s="169"/>
      <c r="J2" s="170"/>
      <c r="K2" s="169"/>
      <c r="L2" s="169"/>
      <c r="M2" s="169"/>
      <c r="N2" s="170"/>
      <c r="O2" s="169"/>
      <c r="P2" s="169"/>
      <c r="Q2" s="169"/>
      <c r="R2" s="170"/>
    </row>
    <row r="3" spans="2:18" x14ac:dyDescent="0.25">
      <c r="B3" s="171" t="s">
        <v>129</v>
      </c>
      <c r="C3" s="171"/>
      <c r="D3" s="171"/>
      <c r="E3" s="171"/>
      <c r="F3" s="171"/>
      <c r="G3" s="171"/>
      <c r="H3" s="171"/>
      <c r="I3" s="169"/>
      <c r="J3" s="170"/>
      <c r="K3" s="169"/>
      <c r="L3" s="169"/>
      <c r="M3" s="169"/>
      <c r="N3" s="170"/>
      <c r="O3" s="169"/>
      <c r="P3" s="169"/>
      <c r="Q3" s="169"/>
      <c r="R3" s="170"/>
    </row>
    <row r="4" spans="2:18" x14ac:dyDescent="0.25">
      <c r="B4" s="375" t="s">
        <v>80</v>
      </c>
      <c r="C4" s="393" t="s">
        <v>112</v>
      </c>
      <c r="D4" s="393"/>
      <c r="E4" s="393"/>
      <c r="F4" s="393"/>
      <c r="G4" s="393"/>
      <c r="H4" s="393"/>
      <c r="I4" s="393"/>
      <c r="J4" s="393"/>
      <c r="K4" s="393"/>
      <c r="L4" s="393"/>
      <c r="M4" s="393"/>
      <c r="N4" s="393"/>
      <c r="O4" s="393"/>
      <c r="P4" s="393"/>
      <c r="Q4" s="393"/>
      <c r="R4" s="393"/>
    </row>
    <row r="5" spans="2:18" x14ac:dyDescent="0.25">
      <c r="B5" s="392"/>
      <c r="C5" s="394" t="s">
        <v>130</v>
      </c>
      <c r="D5" s="394"/>
      <c r="E5" s="394"/>
      <c r="F5" s="394"/>
      <c r="G5" s="393" t="s">
        <v>131</v>
      </c>
      <c r="H5" s="393"/>
      <c r="I5" s="393"/>
      <c r="J5" s="393"/>
      <c r="K5" s="394" t="s">
        <v>132</v>
      </c>
      <c r="L5" s="394"/>
      <c r="M5" s="394"/>
      <c r="N5" s="394"/>
      <c r="O5" s="393" t="s">
        <v>77</v>
      </c>
      <c r="P5" s="393"/>
      <c r="Q5" s="393"/>
      <c r="R5" s="393"/>
    </row>
    <row r="6" spans="2:18" ht="27" x14ac:dyDescent="0.25">
      <c r="B6" s="376"/>
      <c r="C6" s="172" t="s">
        <v>5</v>
      </c>
      <c r="D6" s="172" t="s">
        <v>6</v>
      </c>
      <c r="E6" s="172" t="s">
        <v>7</v>
      </c>
      <c r="F6" s="173" t="s">
        <v>37</v>
      </c>
      <c r="G6" s="172" t="s">
        <v>5</v>
      </c>
      <c r="H6" s="172" t="s">
        <v>6</v>
      </c>
      <c r="I6" s="172" t="s">
        <v>7</v>
      </c>
      <c r="J6" s="173" t="s">
        <v>37</v>
      </c>
      <c r="K6" s="172" t="s">
        <v>5</v>
      </c>
      <c r="L6" s="172" t="s">
        <v>6</v>
      </c>
      <c r="M6" s="172" t="s">
        <v>7</v>
      </c>
      <c r="N6" s="173" t="s">
        <v>37</v>
      </c>
      <c r="O6" s="172" t="s">
        <v>5</v>
      </c>
      <c r="P6" s="172" t="s">
        <v>6</v>
      </c>
      <c r="Q6" s="172" t="s">
        <v>7</v>
      </c>
      <c r="R6" s="173" t="s">
        <v>37</v>
      </c>
    </row>
    <row r="7" spans="2:18" x14ac:dyDescent="0.25">
      <c r="B7" s="174" t="s">
        <v>8</v>
      </c>
      <c r="C7" s="175">
        <v>6</v>
      </c>
      <c r="D7" s="176" t="s">
        <v>40</v>
      </c>
      <c r="E7" s="175">
        <v>10</v>
      </c>
      <c r="F7" s="177" t="s">
        <v>40</v>
      </c>
      <c r="G7" s="175">
        <v>13</v>
      </c>
      <c r="H7" s="176" t="s">
        <v>40</v>
      </c>
      <c r="I7" s="175">
        <v>25</v>
      </c>
      <c r="J7" s="177" t="s">
        <v>40</v>
      </c>
      <c r="K7" s="175">
        <v>28</v>
      </c>
      <c r="L7" s="176" t="s">
        <v>40</v>
      </c>
      <c r="M7" s="175">
        <v>47</v>
      </c>
      <c r="N7" s="177" t="s">
        <v>40</v>
      </c>
      <c r="O7" s="166">
        <v>47</v>
      </c>
      <c r="P7" s="176" t="s">
        <v>40</v>
      </c>
      <c r="Q7" s="166">
        <v>82</v>
      </c>
      <c r="R7" s="177" t="s">
        <v>40</v>
      </c>
    </row>
    <row r="8" spans="2:18" x14ac:dyDescent="0.25">
      <c r="B8" s="174" t="s">
        <v>9</v>
      </c>
      <c r="C8" s="175">
        <v>18</v>
      </c>
      <c r="D8" s="176">
        <v>2</v>
      </c>
      <c r="E8" s="175">
        <v>25</v>
      </c>
      <c r="F8" s="177">
        <v>11.11</v>
      </c>
      <c r="G8" s="175">
        <v>17</v>
      </c>
      <c r="H8" s="176" t="s">
        <v>40</v>
      </c>
      <c r="I8" s="175">
        <v>31</v>
      </c>
      <c r="J8" s="177" t="s">
        <v>40</v>
      </c>
      <c r="K8" s="175">
        <v>38</v>
      </c>
      <c r="L8" s="176" t="s">
        <v>40</v>
      </c>
      <c r="M8" s="175">
        <v>54</v>
      </c>
      <c r="N8" s="177" t="s">
        <v>40</v>
      </c>
      <c r="O8" s="166">
        <v>73</v>
      </c>
      <c r="P8" s="178">
        <v>2</v>
      </c>
      <c r="Q8" s="166">
        <v>110</v>
      </c>
      <c r="R8" s="179">
        <v>2.74</v>
      </c>
    </row>
    <row r="9" spans="2:18" x14ac:dyDescent="0.25">
      <c r="B9" s="174" t="s">
        <v>10</v>
      </c>
      <c r="C9" s="175">
        <v>11</v>
      </c>
      <c r="D9" s="176" t="s">
        <v>40</v>
      </c>
      <c r="E9" s="175">
        <v>16</v>
      </c>
      <c r="F9" s="177" t="s">
        <v>40</v>
      </c>
      <c r="G9" s="175">
        <v>22</v>
      </c>
      <c r="H9" s="176">
        <v>2</v>
      </c>
      <c r="I9" s="175">
        <v>46</v>
      </c>
      <c r="J9" s="177">
        <v>9.1</v>
      </c>
      <c r="K9" s="175">
        <v>23</v>
      </c>
      <c r="L9" s="176">
        <v>3</v>
      </c>
      <c r="M9" s="175">
        <v>35</v>
      </c>
      <c r="N9" s="177">
        <v>13.04</v>
      </c>
      <c r="O9" s="166">
        <v>56</v>
      </c>
      <c r="P9" s="178">
        <v>5</v>
      </c>
      <c r="Q9" s="166">
        <v>97</v>
      </c>
      <c r="R9" s="179">
        <v>9.09</v>
      </c>
    </row>
    <row r="10" spans="2:18" x14ac:dyDescent="0.25">
      <c r="B10" s="174" t="s">
        <v>11</v>
      </c>
      <c r="C10" s="175">
        <v>4</v>
      </c>
      <c r="D10" s="176" t="s">
        <v>40</v>
      </c>
      <c r="E10" s="175">
        <v>4</v>
      </c>
      <c r="F10" s="177" t="s">
        <v>40</v>
      </c>
      <c r="G10" s="175">
        <v>11</v>
      </c>
      <c r="H10" s="176">
        <v>1</v>
      </c>
      <c r="I10" s="175">
        <v>12</v>
      </c>
      <c r="J10" s="177">
        <v>9.09</v>
      </c>
      <c r="K10" s="175">
        <v>22</v>
      </c>
      <c r="L10" s="176" t="s">
        <v>40</v>
      </c>
      <c r="M10" s="175">
        <v>33</v>
      </c>
      <c r="N10" s="177" t="s">
        <v>40</v>
      </c>
      <c r="O10" s="166">
        <v>37</v>
      </c>
      <c r="P10" s="176">
        <v>1</v>
      </c>
      <c r="Q10" s="166">
        <v>49</v>
      </c>
      <c r="R10" s="177">
        <v>2.7</v>
      </c>
    </row>
    <row r="11" spans="2:18" x14ac:dyDescent="0.25">
      <c r="B11" s="174" t="s">
        <v>12</v>
      </c>
      <c r="C11" s="175">
        <v>3</v>
      </c>
      <c r="D11" s="176" t="s">
        <v>40</v>
      </c>
      <c r="E11" s="175">
        <v>5</v>
      </c>
      <c r="F11" s="177" t="s">
        <v>40</v>
      </c>
      <c r="G11" s="175">
        <v>5</v>
      </c>
      <c r="H11" s="176" t="s">
        <v>40</v>
      </c>
      <c r="I11" s="175">
        <v>12</v>
      </c>
      <c r="J11" s="177" t="s">
        <v>40</v>
      </c>
      <c r="K11" s="175">
        <v>11</v>
      </c>
      <c r="L11" s="176">
        <v>1</v>
      </c>
      <c r="M11" s="175">
        <v>15</v>
      </c>
      <c r="N11" s="177">
        <v>9.09</v>
      </c>
      <c r="O11" s="166">
        <v>20</v>
      </c>
      <c r="P11" s="176">
        <v>1</v>
      </c>
      <c r="Q11" s="166">
        <v>32</v>
      </c>
      <c r="R11" s="177">
        <v>5</v>
      </c>
    </row>
    <row r="12" spans="2:18" x14ac:dyDescent="0.25">
      <c r="B12" s="181" t="s">
        <v>77</v>
      </c>
      <c r="C12" s="182">
        <v>42</v>
      </c>
      <c r="D12" s="183">
        <v>2</v>
      </c>
      <c r="E12" s="182">
        <v>60</v>
      </c>
      <c r="F12" s="184">
        <v>4.76</v>
      </c>
      <c r="G12" s="182">
        <v>68</v>
      </c>
      <c r="H12" s="185">
        <v>3</v>
      </c>
      <c r="I12" s="182">
        <v>125</v>
      </c>
      <c r="J12" s="184">
        <v>4.41</v>
      </c>
      <c r="K12" s="182">
        <v>122</v>
      </c>
      <c r="L12" s="182">
        <v>4</v>
      </c>
      <c r="M12" s="191">
        <v>184</v>
      </c>
      <c r="N12" s="187">
        <v>3.28</v>
      </c>
      <c r="O12" s="191">
        <v>232</v>
      </c>
      <c r="P12" s="182">
        <v>9</v>
      </c>
      <c r="Q12" s="191">
        <v>369</v>
      </c>
      <c r="R12" s="187">
        <v>3.88</v>
      </c>
    </row>
    <row r="13" spans="2:18" x14ac:dyDescent="0.25">
      <c r="B13" s="188" t="s">
        <v>133</v>
      </c>
      <c r="C13" s="189"/>
      <c r="D13" s="189"/>
      <c r="E13" s="189"/>
      <c r="F13" s="190"/>
      <c r="G13" s="189"/>
      <c r="H13" s="189"/>
      <c r="I13" s="169"/>
      <c r="J13" s="170"/>
      <c r="K13" s="169"/>
      <c r="L13" s="169"/>
      <c r="M13" s="169"/>
      <c r="N13" s="170"/>
      <c r="O13" s="169"/>
      <c r="P13" s="169"/>
      <c r="Q13" s="169"/>
      <c r="R13" s="170"/>
    </row>
    <row r="14" spans="2:18" x14ac:dyDescent="0.25">
      <c r="B14" s="188" t="s">
        <v>42</v>
      </c>
      <c r="C14" s="189"/>
      <c r="D14" s="189"/>
      <c r="E14" s="189"/>
      <c r="F14" s="190"/>
      <c r="G14" s="189"/>
      <c r="H14" s="189"/>
      <c r="I14" s="169"/>
      <c r="J14" s="170"/>
      <c r="K14" s="169"/>
      <c r="L14" s="169"/>
      <c r="M14" s="169"/>
      <c r="N14" s="170"/>
      <c r="O14" s="169"/>
      <c r="P14" s="169"/>
      <c r="Q14" s="169"/>
      <c r="R14" s="170"/>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4"/>
  <sheetViews>
    <sheetView workbookViewId="0">
      <selection activeCell="Q4" sqref="Q4"/>
    </sheetView>
  </sheetViews>
  <sheetFormatPr defaultRowHeight="15" x14ac:dyDescent="0.25"/>
  <sheetData>
    <row r="2" spans="2:17" x14ac:dyDescent="0.25">
      <c r="B2" s="211" t="s">
        <v>174</v>
      </c>
      <c r="C2" s="212"/>
      <c r="D2" s="212"/>
      <c r="E2" s="212"/>
      <c r="F2" s="212"/>
      <c r="G2" s="212"/>
      <c r="H2" s="212"/>
      <c r="I2" s="212"/>
      <c r="J2" s="212"/>
      <c r="K2" s="212"/>
      <c r="L2" s="212"/>
      <c r="M2" s="212"/>
    </row>
    <row r="3" spans="2:17" x14ac:dyDescent="0.25">
      <c r="B3" s="215" t="s">
        <v>175</v>
      </c>
      <c r="C3" s="212"/>
      <c r="D3" s="212"/>
      <c r="E3" s="212"/>
      <c r="F3" s="212"/>
      <c r="G3" s="212"/>
      <c r="H3" s="212"/>
      <c r="I3" s="212"/>
      <c r="J3" s="212"/>
      <c r="K3" s="212"/>
      <c r="L3" s="212"/>
      <c r="M3" s="212"/>
    </row>
    <row r="4" spans="2:17" x14ac:dyDescent="0.25">
      <c r="B4" s="395" t="s">
        <v>176</v>
      </c>
      <c r="C4" s="396">
        <v>2019</v>
      </c>
      <c r="D4" s="396"/>
      <c r="E4" s="396"/>
      <c r="F4" s="396"/>
      <c r="G4" s="396"/>
      <c r="H4" s="396"/>
      <c r="I4" s="396"/>
      <c r="J4" s="396"/>
      <c r="K4" s="397" t="s">
        <v>177</v>
      </c>
      <c r="L4" s="397"/>
      <c r="M4" s="397"/>
    </row>
    <row r="5" spans="2:17" x14ac:dyDescent="0.25">
      <c r="B5" s="395"/>
      <c r="C5" s="396"/>
      <c r="D5" s="396"/>
      <c r="E5" s="396"/>
      <c r="F5" s="396"/>
      <c r="G5" s="396"/>
      <c r="H5" s="396"/>
      <c r="I5" s="396"/>
      <c r="J5" s="396"/>
      <c r="K5" s="398" t="s">
        <v>178</v>
      </c>
      <c r="L5" s="398"/>
      <c r="M5" s="398"/>
    </row>
    <row r="6" spans="2:17" ht="27" x14ac:dyDescent="0.25">
      <c r="B6" s="395"/>
      <c r="C6" s="225" t="s">
        <v>179</v>
      </c>
      <c r="D6" s="226" t="s">
        <v>180</v>
      </c>
      <c r="E6" s="225" t="s">
        <v>5</v>
      </c>
      <c r="F6" s="226" t="s">
        <v>180</v>
      </c>
      <c r="G6" s="225" t="s">
        <v>6</v>
      </c>
      <c r="H6" s="226" t="s">
        <v>180</v>
      </c>
      <c r="I6" s="225" t="s">
        <v>7</v>
      </c>
      <c r="J6" s="226" t="s">
        <v>180</v>
      </c>
      <c r="K6" s="1" t="s">
        <v>5</v>
      </c>
      <c r="L6" s="1" t="s">
        <v>6</v>
      </c>
      <c r="M6" s="1" t="s">
        <v>7</v>
      </c>
    </row>
    <row r="7" spans="2:17" x14ac:dyDescent="0.25">
      <c r="B7" s="227" t="s">
        <v>181</v>
      </c>
      <c r="C7" s="228">
        <v>11</v>
      </c>
      <c r="D7" s="45">
        <v>4.8245614035087714</v>
      </c>
      <c r="E7" s="229">
        <v>2745</v>
      </c>
      <c r="F7" s="177">
        <v>50.84</v>
      </c>
      <c r="G7" s="230">
        <v>23</v>
      </c>
      <c r="H7" s="45">
        <v>23.23</v>
      </c>
      <c r="I7" s="229">
        <v>3734</v>
      </c>
      <c r="J7" s="177">
        <v>49.39</v>
      </c>
      <c r="K7" s="231">
        <v>94</v>
      </c>
      <c r="L7" s="232">
        <v>-12</v>
      </c>
      <c r="M7" s="231">
        <v>129</v>
      </c>
      <c r="Q7" s="316"/>
    </row>
    <row r="8" spans="2:17" ht="27" x14ac:dyDescent="0.25">
      <c r="B8" s="227" t="s">
        <v>182</v>
      </c>
      <c r="C8" s="228">
        <v>8</v>
      </c>
      <c r="D8" s="45">
        <v>3.5087719298245612</v>
      </c>
      <c r="E8" s="229">
        <v>471</v>
      </c>
      <c r="F8" s="177">
        <v>8.7200000000000006</v>
      </c>
      <c r="G8" s="230">
        <v>12</v>
      </c>
      <c r="H8" s="45">
        <v>12.12</v>
      </c>
      <c r="I8" s="229">
        <v>632</v>
      </c>
      <c r="J8" s="177">
        <v>8.36</v>
      </c>
      <c r="K8" s="231">
        <v>37</v>
      </c>
      <c r="L8" s="233">
        <v>5</v>
      </c>
      <c r="M8" s="234">
        <v>-31</v>
      </c>
      <c r="Q8" s="316"/>
    </row>
    <row r="9" spans="2:17" x14ac:dyDescent="0.25">
      <c r="B9" s="227" t="s">
        <v>183</v>
      </c>
      <c r="C9" s="228">
        <v>108</v>
      </c>
      <c r="D9" s="45">
        <v>47.368421052631575</v>
      </c>
      <c r="E9" s="229">
        <v>1805</v>
      </c>
      <c r="F9" s="177">
        <v>33.43</v>
      </c>
      <c r="G9" s="230">
        <v>47</v>
      </c>
      <c r="H9" s="45">
        <v>47.47</v>
      </c>
      <c r="I9" s="229">
        <v>2601</v>
      </c>
      <c r="J9" s="177">
        <v>34.4</v>
      </c>
      <c r="K9" s="231">
        <v>27</v>
      </c>
      <c r="L9" s="233">
        <v>16</v>
      </c>
      <c r="M9" s="231">
        <v>78</v>
      </c>
      <c r="Q9" s="316"/>
    </row>
    <row r="10" spans="2:17" ht="27" x14ac:dyDescent="0.25">
      <c r="B10" s="235" t="s">
        <v>184</v>
      </c>
      <c r="C10" s="236">
        <v>127</v>
      </c>
      <c r="D10" s="237">
        <v>55.701754385964911</v>
      </c>
      <c r="E10" s="238">
        <v>5021</v>
      </c>
      <c r="F10" s="239">
        <v>93</v>
      </c>
      <c r="G10" s="240">
        <v>82</v>
      </c>
      <c r="H10" s="237">
        <v>82.83</v>
      </c>
      <c r="I10" s="238">
        <v>6967</v>
      </c>
      <c r="J10" s="239">
        <v>92.16</v>
      </c>
      <c r="K10" s="241">
        <v>158</v>
      </c>
      <c r="L10" s="242">
        <v>9</v>
      </c>
      <c r="M10" s="241">
        <v>176</v>
      </c>
      <c r="Q10" s="316"/>
    </row>
    <row r="11" spans="2:17" x14ac:dyDescent="0.25">
      <c r="B11" s="227" t="s">
        <v>185</v>
      </c>
      <c r="C11" s="228">
        <v>76</v>
      </c>
      <c r="D11" s="45">
        <v>33.333333333333329</v>
      </c>
      <c r="E11" s="243">
        <v>337</v>
      </c>
      <c r="F11" s="177">
        <v>6.24</v>
      </c>
      <c r="G11" s="230">
        <v>16</v>
      </c>
      <c r="H11" s="45">
        <v>16.16</v>
      </c>
      <c r="I11" s="229">
        <v>524</v>
      </c>
      <c r="J11" s="177">
        <v>6.93</v>
      </c>
      <c r="K11" s="231">
        <v>14</v>
      </c>
      <c r="L11" s="233">
        <v>3</v>
      </c>
      <c r="M11" s="231">
        <v>53</v>
      </c>
      <c r="Q11" s="316"/>
    </row>
    <row r="12" spans="2:17" x14ac:dyDescent="0.25">
      <c r="B12" s="227" t="s">
        <v>186</v>
      </c>
      <c r="C12" s="228">
        <v>25</v>
      </c>
      <c r="D12" s="45">
        <v>10.964912280701753</v>
      </c>
      <c r="E12" s="243">
        <v>41</v>
      </c>
      <c r="F12" s="177">
        <v>0.76</v>
      </c>
      <c r="G12" s="230">
        <v>1</v>
      </c>
      <c r="H12" s="45">
        <v>1.01</v>
      </c>
      <c r="I12" s="243">
        <v>69</v>
      </c>
      <c r="J12" s="177">
        <v>0.91</v>
      </c>
      <c r="K12" s="231">
        <v>11</v>
      </c>
      <c r="L12" s="233">
        <v>0</v>
      </c>
      <c r="M12" s="231">
        <v>33</v>
      </c>
      <c r="Q12" s="316"/>
    </row>
    <row r="13" spans="2:17" ht="27" x14ac:dyDescent="0.25">
      <c r="B13" s="244" t="s">
        <v>187</v>
      </c>
      <c r="C13" s="236">
        <v>101</v>
      </c>
      <c r="D13" s="237">
        <v>44.298245614035089</v>
      </c>
      <c r="E13" s="245">
        <v>378</v>
      </c>
      <c r="F13" s="239">
        <v>7</v>
      </c>
      <c r="G13" s="236">
        <v>17</v>
      </c>
      <c r="H13" s="237">
        <v>17.170000000000002</v>
      </c>
      <c r="I13" s="245">
        <v>593</v>
      </c>
      <c r="J13" s="239">
        <v>7.84</v>
      </c>
      <c r="K13" s="241">
        <v>25</v>
      </c>
      <c r="L13" s="246">
        <v>3</v>
      </c>
      <c r="M13" s="241">
        <v>86</v>
      </c>
      <c r="Q13" s="316"/>
    </row>
    <row r="14" spans="2:17" x14ac:dyDescent="0.25">
      <c r="B14" s="7" t="s">
        <v>13</v>
      </c>
      <c r="C14" s="9">
        <v>228</v>
      </c>
      <c r="D14" s="247">
        <v>100</v>
      </c>
      <c r="E14" s="8">
        <v>5399</v>
      </c>
      <c r="F14" s="247">
        <v>100</v>
      </c>
      <c r="G14" s="8">
        <v>99</v>
      </c>
      <c r="H14" s="247">
        <v>100</v>
      </c>
      <c r="I14" s="8">
        <v>7560</v>
      </c>
      <c r="J14" s="247">
        <v>100</v>
      </c>
      <c r="K14" s="247">
        <v>183</v>
      </c>
      <c r="L14" s="247">
        <v>12</v>
      </c>
      <c r="M14" s="247">
        <v>262</v>
      </c>
      <c r="Q14" s="316"/>
    </row>
  </sheetData>
  <mergeCells count="4">
    <mergeCell ref="B4:B6"/>
    <mergeCell ref="C4:J5"/>
    <mergeCell ref="K4:M4"/>
    <mergeCell ref="K5:M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I11" sqref="I11"/>
    </sheetView>
  </sheetViews>
  <sheetFormatPr defaultRowHeight="15" x14ac:dyDescent="0.25"/>
  <sheetData>
    <row r="2" spans="2:9" x14ac:dyDescent="0.25">
      <c r="B2" s="214" t="s">
        <v>188</v>
      </c>
      <c r="C2" s="214"/>
      <c r="D2" s="214"/>
      <c r="E2" s="214"/>
      <c r="F2" s="214"/>
      <c r="G2" s="212"/>
      <c r="H2" s="212"/>
      <c r="I2" s="212"/>
    </row>
    <row r="3" spans="2:9" ht="15.75" thickBot="1" x14ac:dyDescent="0.3">
      <c r="B3" s="331" t="s">
        <v>189</v>
      </c>
      <c r="C3" s="331"/>
      <c r="D3" s="331"/>
      <c r="E3" s="331"/>
      <c r="F3" s="331"/>
      <c r="G3" s="212"/>
      <c r="H3" s="212"/>
      <c r="I3" s="212"/>
    </row>
    <row r="4" spans="2:9" x14ac:dyDescent="0.25">
      <c r="B4" s="401" t="s">
        <v>176</v>
      </c>
      <c r="C4" s="404">
        <v>2019</v>
      </c>
      <c r="D4" s="404"/>
      <c r="E4" s="406">
        <v>2018</v>
      </c>
      <c r="F4" s="406"/>
      <c r="G4" s="212"/>
      <c r="H4" s="212"/>
      <c r="I4" s="212"/>
    </row>
    <row r="5" spans="2:9" ht="15.75" thickBot="1" x14ac:dyDescent="0.3">
      <c r="B5" s="402"/>
      <c r="C5" s="405"/>
      <c r="D5" s="405"/>
      <c r="E5" s="407"/>
      <c r="F5" s="407"/>
      <c r="G5" s="212"/>
      <c r="H5" s="212"/>
      <c r="I5" s="212"/>
    </row>
    <row r="6" spans="2:9" ht="27.75" thickBot="1" x14ac:dyDescent="0.3">
      <c r="B6" s="403"/>
      <c r="C6" s="248" t="s">
        <v>30</v>
      </c>
      <c r="D6" s="248" t="s">
        <v>23</v>
      </c>
      <c r="E6" s="248" t="s">
        <v>30</v>
      </c>
      <c r="F6" s="248" t="s">
        <v>23</v>
      </c>
      <c r="G6" s="212"/>
      <c r="H6" s="212"/>
      <c r="I6" s="212"/>
    </row>
    <row r="7" spans="2:9" ht="15.75" thickBot="1" x14ac:dyDescent="0.3">
      <c r="B7" s="249" t="s">
        <v>181</v>
      </c>
      <c r="C7" s="250">
        <v>0.8378870673952642</v>
      </c>
      <c r="D7" s="251">
        <v>0.61219057758850148</v>
      </c>
      <c r="E7" s="252">
        <v>1.3202565069784986</v>
      </c>
      <c r="F7" s="253">
        <v>0.96153846153846156</v>
      </c>
      <c r="G7" s="212"/>
      <c r="H7" s="212"/>
      <c r="I7" s="212"/>
    </row>
    <row r="8" spans="2:9" ht="27.75" thickBot="1" x14ac:dyDescent="0.3">
      <c r="B8" s="249" t="s">
        <v>182</v>
      </c>
      <c r="C8" s="250">
        <v>2.547770700636943</v>
      </c>
      <c r="D8" s="251">
        <v>1.8633540372670807</v>
      </c>
      <c r="E8" s="252">
        <v>1.6129032258064515</v>
      </c>
      <c r="F8" s="253">
        <v>1.0447761194029852</v>
      </c>
      <c r="G8" s="212"/>
      <c r="H8" s="212"/>
      <c r="I8" s="212"/>
    </row>
    <row r="9" spans="2:9" ht="15.75" thickBot="1" x14ac:dyDescent="0.3">
      <c r="B9" s="249" t="s">
        <v>183</v>
      </c>
      <c r="C9" s="250">
        <v>2.6038781163434903</v>
      </c>
      <c r="D9" s="251">
        <v>1.7749244712990937</v>
      </c>
      <c r="E9" s="252">
        <v>1.7435320584926886</v>
      </c>
      <c r="F9" s="253">
        <v>1.2137823022709475</v>
      </c>
      <c r="G9" s="212"/>
      <c r="H9" s="212"/>
      <c r="I9" s="212"/>
    </row>
    <row r="10" spans="2:9" ht="27.75" thickBot="1" x14ac:dyDescent="0.3">
      <c r="B10" s="254" t="s">
        <v>184</v>
      </c>
      <c r="C10" s="255">
        <v>1.6331408086038637</v>
      </c>
      <c r="D10" s="256">
        <v>1.16328557242162</v>
      </c>
      <c r="E10" s="257">
        <v>1.5011309891013778</v>
      </c>
      <c r="F10" s="258">
        <v>1.0635198135198136</v>
      </c>
      <c r="G10" s="212"/>
      <c r="H10" s="212"/>
      <c r="I10" s="212"/>
    </row>
    <row r="11" spans="2:9" ht="15.75" thickBot="1" x14ac:dyDescent="0.3">
      <c r="B11" s="249" t="s">
        <v>185</v>
      </c>
      <c r="C11" s="250">
        <v>4.7477744807121667</v>
      </c>
      <c r="D11" s="251">
        <v>2.9629629629629632</v>
      </c>
      <c r="E11" s="252">
        <v>4.0247678018575854</v>
      </c>
      <c r="F11" s="253">
        <v>2.6859504132231407</v>
      </c>
      <c r="G11" s="212"/>
      <c r="H11" s="212"/>
      <c r="I11" s="212"/>
    </row>
    <row r="12" spans="2:9" ht="15.75" thickBot="1" x14ac:dyDescent="0.3">
      <c r="B12" s="249" t="s">
        <v>186</v>
      </c>
      <c r="C12" s="250">
        <v>2.4390243902439024</v>
      </c>
      <c r="D12" s="251">
        <v>1.4285714285714286</v>
      </c>
      <c r="E12" s="252">
        <v>3.3333333333333335</v>
      </c>
      <c r="F12" s="253">
        <v>2.7027027027027026</v>
      </c>
      <c r="G12" s="212"/>
      <c r="H12" s="212"/>
      <c r="I12" s="212"/>
    </row>
    <row r="13" spans="2:9" ht="27.75" thickBot="1" x14ac:dyDescent="0.3">
      <c r="B13" s="259" t="s">
        <v>187</v>
      </c>
      <c r="C13" s="255">
        <v>4.4973544973544968</v>
      </c>
      <c r="D13" s="256">
        <v>2.7868852459016393</v>
      </c>
      <c r="E13" s="257">
        <v>3.9660056657223794</v>
      </c>
      <c r="F13" s="258">
        <v>2.6871401151631478</v>
      </c>
      <c r="G13" s="212"/>
      <c r="H13" s="212"/>
      <c r="I13" s="212"/>
    </row>
    <row r="14" spans="2:9" ht="15.75" thickBot="1" x14ac:dyDescent="0.3">
      <c r="B14" s="260" t="s">
        <v>13</v>
      </c>
      <c r="C14" s="261">
        <v>1.8336729023893314</v>
      </c>
      <c r="D14" s="261">
        <v>1.2925969447708578</v>
      </c>
      <c r="E14" s="261">
        <v>1.6679447852760738</v>
      </c>
      <c r="F14" s="261">
        <v>1.1780636425186188</v>
      </c>
      <c r="G14" s="212"/>
      <c r="H14" s="212"/>
      <c r="I14" s="212"/>
    </row>
    <row r="15" spans="2:9" ht="16.5" x14ac:dyDescent="0.3">
      <c r="B15" s="399" t="s">
        <v>190</v>
      </c>
      <c r="C15" s="400"/>
      <c r="D15" s="400"/>
      <c r="E15" s="400"/>
      <c r="F15" s="400"/>
      <c r="G15" s="400"/>
      <c r="H15" s="400"/>
      <c r="I15" s="400"/>
    </row>
    <row r="16" spans="2:9" ht="16.5" x14ac:dyDescent="0.3">
      <c r="B16" s="399" t="s">
        <v>191</v>
      </c>
      <c r="C16" s="400"/>
      <c r="D16" s="400"/>
      <c r="E16" s="400"/>
      <c r="F16" s="400"/>
      <c r="G16" s="400"/>
      <c r="H16" s="400"/>
      <c r="I16" s="400"/>
    </row>
  </sheetData>
  <mergeCells count="6">
    <mergeCell ref="B16:I16"/>
    <mergeCell ref="B3:F3"/>
    <mergeCell ref="B4:B6"/>
    <mergeCell ref="C4:D5"/>
    <mergeCell ref="E4:F5"/>
    <mergeCell ref="B15:I1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topLeftCell="A7" workbookViewId="0">
      <selection activeCell="K6" sqref="K6"/>
    </sheetView>
  </sheetViews>
  <sheetFormatPr defaultRowHeight="15" x14ac:dyDescent="0.25"/>
  <sheetData>
    <row r="2" spans="2:10" x14ac:dyDescent="0.25">
      <c r="B2" s="168" t="s">
        <v>192</v>
      </c>
      <c r="C2" s="213"/>
      <c r="D2" s="213"/>
      <c r="E2" s="213"/>
      <c r="F2" s="262"/>
      <c r="G2" s="262"/>
      <c r="H2" s="262"/>
      <c r="I2" s="213"/>
      <c r="J2" s="213"/>
    </row>
    <row r="3" spans="2:10" x14ac:dyDescent="0.25">
      <c r="B3" s="263"/>
      <c r="C3" s="213"/>
      <c r="D3" s="213"/>
      <c r="E3" s="213"/>
      <c r="F3" s="262"/>
      <c r="G3" s="262"/>
      <c r="H3" s="262"/>
      <c r="I3" s="213"/>
      <c r="J3" s="213"/>
    </row>
    <row r="4" spans="2:10" x14ac:dyDescent="0.25">
      <c r="B4" s="408" t="s">
        <v>193</v>
      </c>
      <c r="C4" s="409" t="s">
        <v>46</v>
      </c>
      <c r="D4" s="409" t="s">
        <v>6</v>
      </c>
      <c r="E4" s="409" t="s">
        <v>7</v>
      </c>
      <c r="F4" s="410" t="s">
        <v>194</v>
      </c>
      <c r="G4" s="410"/>
      <c r="H4" s="410"/>
      <c r="I4" s="411" t="s">
        <v>123</v>
      </c>
      <c r="J4" s="213"/>
    </row>
    <row r="5" spans="2:10" x14ac:dyDescent="0.25">
      <c r="B5" s="408"/>
      <c r="C5" s="243" t="s">
        <v>5</v>
      </c>
      <c r="D5" s="243" t="s">
        <v>6</v>
      </c>
      <c r="E5" s="243" t="s">
        <v>7</v>
      </c>
      <c r="F5" s="243" t="s">
        <v>5</v>
      </c>
      <c r="G5" s="243" t="s">
        <v>6</v>
      </c>
      <c r="H5" s="243" t="s">
        <v>7</v>
      </c>
      <c r="I5" s="411"/>
      <c r="J5" s="213"/>
    </row>
    <row r="6" spans="2:10" ht="27" x14ac:dyDescent="0.25">
      <c r="B6" s="100" t="s">
        <v>195</v>
      </c>
      <c r="C6" s="145">
        <v>354</v>
      </c>
      <c r="D6" s="204">
        <v>16</v>
      </c>
      <c r="E6" s="145">
        <v>644</v>
      </c>
      <c r="F6" s="264">
        <v>6.56</v>
      </c>
      <c r="G6" s="120">
        <v>16.16</v>
      </c>
      <c r="H6" s="264">
        <v>8.52</v>
      </c>
      <c r="I6" s="120">
        <f t="shared" ref="I6:I20" si="0">D6/C6*100</f>
        <v>4.5197740112994351</v>
      </c>
      <c r="J6" s="213"/>
    </row>
    <row r="7" spans="2:10" ht="40.5" x14ac:dyDescent="0.25">
      <c r="B7" s="100" t="s">
        <v>196</v>
      </c>
      <c r="C7" s="145">
        <v>1679</v>
      </c>
      <c r="D7" s="204">
        <v>30</v>
      </c>
      <c r="E7" s="145">
        <v>2481</v>
      </c>
      <c r="F7" s="264">
        <v>31.1</v>
      </c>
      <c r="G7" s="120">
        <v>30.3</v>
      </c>
      <c r="H7" s="264">
        <v>32.82</v>
      </c>
      <c r="I7" s="120">
        <f t="shared" si="0"/>
        <v>1.786777843954735</v>
      </c>
      <c r="J7" s="213"/>
    </row>
    <row r="8" spans="2:10" ht="27" x14ac:dyDescent="0.25">
      <c r="B8" s="100" t="s">
        <v>197</v>
      </c>
      <c r="C8" s="145">
        <v>532</v>
      </c>
      <c r="D8" s="204">
        <v>2</v>
      </c>
      <c r="E8" s="145">
        <v>660</v>
      </c>
      <c r="F8" s="264">
        <v>9.85</v>
      </c>
      <c r="G8" s="120">
        <v>2.02</v>
      </c>
      <c r="H8" s="264">
        <v>8.73</v>
      </c>
      <c r="I8" s="120">
        <f t="shared" si="0"/>
        <v>0.37593984962406013</v>
      </c>
      <c r="J8" s="213"/>
    </row>
    <row r="9" spans="2:10" ht="27" x14ac:dyDescent="0.25">
      <c r="B9" s="100" t="s">
        <v>198</v>
      </c>
      <c r="C9" s="145">
        <v>1102</v>
      </c>
      <c r="D9" s="204">
        <v>9</v>
      </c>
      <c r="E9" s="145">
        <v>1763</v>
      </c>
      <c r="F9" s="264">
        <v>20.41</v>
      </c>
      <c r="G9" s="120">
        <v>9.09</v>
      </c>
      <c r="H9" s="264">
        <v>23.32</v>
      </c>
      <c r="I9" s="120">
        <f t="shared" si="0"/>
        <v>0.8166969147005444</v>
      </c>
      <c r="J9" s="213"/>
    </row>
    <row r="10" spans="2:10" ht="67.5" x14ac:dyDescent="0.25">
      <c r="B10" s="100" t="s">
        <v>199</v>
      </c>
      <c r="C10" s="145">
        <v>164</v>
      </c>
      <c r="D10" s="204">
        <v>0</v>
      </c>
      <c r="E10" s="145">
        <v>220</v>
      </c>
      <c r="F10" s="264">
        <v>3.04</v>
      </c>
      <c r="G10" s="120">
        <v>0</v>
      </c>
      <c r="H10" s="264">
        <v>2.91</v>
      </c>
      <c r="I10" s="120">
        <f t="shared" si="0"/>
        <v>0</v>
      </c>
      <c r="J10" s="213"/>
    </row>
    <row r="11" spans="2:10" ht="40.5" x14ac:dyDescent="0.25">
      <c r="B11" s="265" t="s">
        <v>200</v>
      </c>
      <c r="C11" s="266">
        <v>3831</v>
      </c>
      <c r="D11" s="267">
        <v>57</v>
      </c>
      <c r="E11" s="266">
        <v>5768</v>
      </c>
      <c r="F11" s="268">
        <v>70.959999999999994</v>
      </c>
      <c r="G11" s="269">
        <v>57.58</v>
      </c>
      <c r="H11" s="268">
        <v>76.3</v>
      </c>
      <c r="I11" s="269">
        <f t="shared" si="0"/>
        <v>1.4878621769772904</v>
      </c>
      <c r="J11" s="213"/>
    </row>
    <row r="12" spans="2:10" ht="27" x14ac:dyDescent="0.25">
      <c r="B12" s="100" t="s">
        <v>201</v>
      </c>
      <c r="C12" s="145">
        <v>562</v>
      </c>
      <c r="D12" s="204">
        <v>18</v>
      </c>
      <c r="E12" s="145">
        <v>611</v>
      </c>
      <c r="F12" s="264">
        <v>10.41</v>
      </c>
      <c r="G12" s="120">
        <v>18.18</v>
      </c>
      <c r="H12" s="264">
        <v>8.08</v>
      </c>
      <c r="I12" s="120">
        <f t="shared" si="0"/>
        <v>3.2028469750889679</v>
      </c>
      <c r="J12" s="213"/>
    </row>
    <row r="13" spans="2:10" ht="40.5" x14ac:dyDescent="0.25">
      <c r="B13" s="100" t="s">
        <v>202</v>
      </c>
      <c r="C13" s="145">
        <v>96</v>
      </c>
      <c r="D13" s="204">
        <v>0</v>
      </c>
      <c r="E13" s="145">
        <v>109</v>
      </c>
      <c r="F13" s="264">
        <v>1.78</v>
      </c>
      <c r="G13" s="120">
        <v>0</v>
      </c>
      <c r="H13" s="264">
        <v>1.44</v>
      </c>
      <c r="I13" s="120">
        <f t="shared" si="0"/>
        <v>0</v>
      </c>
      <c r="J13" s="213"/>
    </row>
    <row r="14" spans="2:10" ht="40.5" x14ac:dyDescent="0.25">
      <c r="B14" s="100" t="s">
        <v>203</v>
      </c>
      <c r="C14" s="145">
        <v>274</v>
      </c>
      <c r="D14" s="204">
        <v>10</v>
      </c>
      <c r="E14" s="145">
        <v>320</v>
      </c>
      <c r="F14" s="264">
        <v>5.08</v>
      </c>
      <c r="G14" s="120">
        <v>10.1</v>
      </c>
      <c r="H14" s="264">
        <v>4.2300000000000004</v>
      </c>
      <c r="I14" s="120">
        <f t="shared" si="0"/>
        <v>3.6496350364963499</v>
      </c>
      <c r="J14" s="213"/>
    </row>
    <row r="15" spans="2:10" ht="27" x14ac:dyDescent="0.25">
      <c r="B15" s="100" t="s">
        <v>204</v>
      </c>
      <c r="C15" s="145">
        <v>1</v>
      </c>
      <c r="D15" s="204">
        <v>0</v>
      </c>
      <c r="E15" s="145">
        <v>1</v>
      </c>
      <c r="F15" s="264">
        <v>0.02</v>
      </c>
      <c r="G15" s="120">
        <v>0</v>
      </c>
      <c r="H15" s="264">
        <v>0.01</v>
      </c>
      <c r="I15" s="120">
        <f t="shared" si="0"/>
        <v>0</v>
      </c>
      <c r="J15" s="213"/>
    </row>
    <row r="16" spans="2:10" x14ac:dyDescent="0.25">
      <c r="B16" s="100" t="s">
        <v>205</v>
      </c>
      <c r="C16" s="145">
        <v>557</v>
      </c>
      <c r="D16" s="204">
        <v>13</v>
      </c>
      <c r="E16" s="145">
        <v>671</v>
      </c>
      <c r="F16" s="264">
        <v>10.32</v>
      </c>
      <c r="G16" s="120">
        <v>13.13</v>
      </c>
      <c r="H16" s="264">
        <v>8.8800000000000008</v>
      </c>
      <c r="I16" s="120">
        <f t="shared" si="0"/>
        <v>2.3339317773788149</v>
      </c>
      <c r="J16" s="213"/>
    </row>
    <row r="17" spans="2:10" ht="27" x14ac:dyDescent="0.25">
      <c r="B17" s="100" t="s">
        <v>206</v>
      </c>
      <c r="C17" s="145">
        <v>8</v>
      </c>
      <c r="D17" s="204">
        <v>0</v>
      </c>
      <c r="E17" s="145">
        <v>8</v>
      </c>
      <c r="F17" s="264">
        <v>0.15</v>
      </c>
      <c r="G17" s="120">
        <v>0</v>
      </c>
      <c r="H17" s="264">
        <v>0.11</v>
      </c>
      <c r="I17" s="120">
        <f t="shared" si="0"/>
        <v>0</v>
      </c>
      <c r="J17" s="213"/>
    </row>
    <row r="18" spans="2:10" ht="27" x14ac:dyDescent="0.25">
      <c r="B18" s="100" t="s">
        <v>207</v>
      </c>
      <c r="C18" s="145">
        <v>70</v>
      </c>
      <c r="D18" s="204">
        <v>1</v>
      </c>
      <c r="E18" s="145">
        <v>72</v>
      </c>
      <c r="F18" s="264">
        <v>1.3</v>
      </c>
      <c r="G18" s="120">
        <v>1.01</v>
      </c>
      <c r="H18" s="264">
        <v>0.95</v>
      </c>
      <c r="I18" s="120">
        <f t="shared" si="0"/>
        <v>1.4285714285714286</v>
      </c>
      <c r="J18" s="213"/>
    </row>
    <row r="19" spans="2:10" ht="54" x14ac:dyDescent="0.25">
      <c r="B19" s="265" t="s">
        <v>208</v>
      </c>
      <c r="C19" s="266">
        <v>1568</v>
      </c>
      <c r="D19" s="267">
        <v>42</v>
      </c>
      <c r="E19" s="266">
        <v>1792</v>
      </c>
      <c r="F19" s="268">
        <v>29.04</v>
      </c>
      <c r="G19" s="269">
        <v>42.42</v>
      </c>
      <c r="H19" s="268">
        <v>23.7</v>
      </c>
      <c r="I19" s="269">
        <f t="shared" si="0"/>
        <v>2.6785714285714284</v>
      </c>
      <c r="J19" s="213"/>
    </row>
    <row r="20" spans="2:10" ht="27" x14ac:dyDescent="0.25">
      <c r="B20" s="270" t="s">
        <v>209</v>
      </c>
      <c r="C20" s="271">
        <v>5399</v>
      </c>
      <c r="D20" s="271">
        <v>99</v>
      </c>
      <c r="E20" s="271">
        <v>7560</v>
      </c>
      <c r="F20" s="271">
        <v>100</v>
      </c>
      <c r="G20" s="271">
        <v>100</v>
      </c>
      <c r="H20" s="271">
        <v>100</v>
      </c>
      <c r="I20" s="271">
        <f t="shared" si="0"/>
        <v>1.8336729023893314</v>
      </c>
      <c r="J20" s="213"/>
    </row>
    <row r="21" spans="2:10" x14ac:dyDescent="0.25">
      <c r="B21" s="272" t="s">
        <v>31</v>
      </c>
      <c r="C21" s="213"/>
      <c r="D21" s="213"/>
      <c r="E21" s="213"/>
      <c r="F21" s="262"/>
      <c r="G21" s="262"/>
      <c r="H21" s="262"/>
      <c r="I21" s="213"/>
      <c r="J21" s="213"/>
    </row>
    <row r="22" spans="2:10" x14ac:dyDescent="0.25">
      <c r="B22" s="272" t="s">
        <v>32</v>
      </c>
      <c r="C22" s="213"/>
      <c r="D22" s="213"/>
      <c r="E22" s="213"/>
      <c r="F22" s="213"/>
      <c r="G22" s="213"/>
      <c r="H22" s="213"/>
      <c r="I22" s="213"/>
      <c r="J22" s="213"/>
    </row>
  </sheetData>
  <mergeCells count="4">
    <mergeCell ref="B4:B5"/>
    <mergeCell ref="C4:E4"/>
    <mergeCell ref="F4:H4"/>
    <mergeCell ref="I4:I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0"/>
  <sheetViews>
    <sheetView workbookViewId="0">
      <selection activeCell="K8" sqref="K8"/>
    </sheetView>
  </sheetViews>
  <sheetFormatPr defaultRowHeight="15" x14ac:dyDescent="0.25"/>
  <cols>
    <col min="1" max="1" width="9.140625" style="212"/>
    <col min="2" max="2" width="26.140625" style="212" customWidth="1"/>
    <col min="3" max="9" width="9.140625" style="212"/>
    <col min="11" max="11" width="19.5703125" customWidth="1"/>
  </cols>
  <sheetData>
    <row r="2" spans="2:11" x14ac:dyDescent="0.25">
      <c r="B2" s="168" t="s">
        <v>240</v>
      </c>
    </row>
    <row r="3" spans="2:11" x14ac:dyDescent="0.25">
      <c r="B3" s="215" t="s">
        <v>210</v>
      </c>
    </row>
    <row r="4" spans="2:11" ht="15" customHeight="1" x14ac:dyDescent="0.25">
      <c r="B4" s="414" t="s">
        <v>211</v>
      </c>
      <c r="C4" s="350" t="s">
        <v>157</v>
      </c>
      <c r="D4" s="350"/>
      <c r="E4" s="358" t="s">
        <v>212</v>
      </c>
      <c r="F4" s="358"/>
      <c r="G4" s="350" t="s">
        <v>77</v>
      </c>
      <c r="H4" s="350"/>
    </row>
    <row r="5" spans="2:11" x14ac:dyDescent="0.25">
      <c r="B5" s="414"/>
      <c r="C5" s="273" t="s">
        <v>46</v>
      </c>
      <c r="D5" s="273" t="s">
        <v>180</v>
      </c>
      <c r="E5" s="273" t="s">
        <v>46</v>
      </c>
      <c r="F5" s="273" t="s">
        <v>180</v>
      </c>
      <c r="G5" s="273" t="s">
        <v>46</v>
      </c>
      <c r="H5" s="273" t="s">
        <v>180</v>
      </c>
    </row>
    <row r="6" spans="2:11" ht="33.75" customHeight="1" x14ac:dyDescent="0.25">
      <c r="B6" s="61" t="s">
        <v>213</v>
      </c>
      <c r="C6" s="217">
        <v>950</v>
      </c>
      <c r="D6" s="59">
        <v>20</v>
      </c>
      <c r="E6" s="217">
        <v>387</v>
      </c>
      <c r="F6" s="59">
        <v>18.399999999999999</v>
      </c>
      <c r="G6" s="217">
        <v>1337</v>
      </c>
      <c r="H6" s="59">
        <v>19.5</v>
      </c>
    </row>
    <row r="7" spans="2:11" ht="33.75" customHeight="1" x14ac:dyDescent="0.25">
      <c r="B7" s="61" t="s">
        <v>214</v>
      </c>
      <c r="C7" s="217">
        <v>827</v>
      </c>
      <c r="D7" s="59">
        <v>17.399999999999999</v>
      </c>
      <c r="E7" s="217">
        <v>124</v>
      </c>
      <c r="F7" s="59">
        <v>5.9</v>
      </c>
      <c r="G7" s="217">
        <v>951</v>
      </c>
      <c r="H7" s="59">
        <v>13.9</v>
      </c>
    </row>
    <row r="8" spans="2:11" ht="33.75" customHeight="1" x14ac:dyDescent="0.25">
      <c r="B8" s="61" t="s">
        <v>215</v>
      </c>
      <c r="C8" s="217">
        <v>289</v>
      </c>
      <c r="D8" s="59">
        <v>6.1</v>
      </c>
      <c r="E8" s="217">
        <v>44</v>
      </c>
      <c r="F8" s="59">
        <v>2.1</v>
      </c>
      <c r="G8" s="217">
        <v>333</v>
      </c>
      <c r="H8" s="59">
        <v>4.9000000000000004</v>
      </c>
      <c r="K8" s="316"/>
    </row>
    <row r="9" spans="2:11" ht="33.75" customHeight="1" x14ac:dyDescent="0.25">
      <c r="B9" s="61" t="s">
        <v>216</v>
      </c>
      <c r="C9" s="217">
        <v>196</v>
      </c>
      <c r="D9" s="59">
        <v>4.0999999999999996</v>
      </c>
      <c r="E9" s="217">
        <v>33</v>
      </c>
      <c r="F9" s="59">
        <v>1.6</v>
      </c>
      <c r="G9" s="217">
        <v>229</v>
      </c>
      <c r="H9" s="59">
        <v>3.3</v>
      </c>
    </row>
    <row r="10" spans="2:11" ht="33.75" customHeight="1" x14ac:dyDescent="0.25">
      <c r="B10" s="61" t="s">
        <v>217</v>
      </c>
      <c r="C10" s="217">
        <v>311</v>
      </c>
      <c r="D10" s="59">
        <v>6.6</v>
      </c>
      <c r="E10" s="217">
        <v>41</v>
      </c>
      <c r="F10" s="59">
        <v>2</v>
      </c>
      <c r="G10" s="217">
        <v>352</v>
      </c>
      <c r="H10" s="59">
        <v>5.0999999999999996</v>
      </c>
    </row>
    <row r="11" spans="2:11" ht="33.75" customHeight="1" x14ac:dyDescent="0.25">
      <c r="B11" s="61" t="s">
        <v>218</v>
      </c>
      <c r="C11" s="217">
        <v>31</v>
      </c>
      <c r="D11" s="59">
        <v>0.7</v>
      </c>
      <c r="E11" s="217">
        <v>6</v>
      </c>
      <c r="F11" s="59">
        <v>0.3</v>
      </c>
      <c r="G11" s="217">
        <v>37</v>
      </c>
      <c r="H11" s="59">
        <v>0.5</v>
      </c>
    </row>
    <row r="12" spans="2:11" ht="30" customHeight="1" x14ac:dyDescent="0.25">
      <c r="B12" s="61" t="s">
        <v>219</v>
      </c>
      <c r="C12" s="217">
        <v>353</v>
      </c>
      <c r="D12" s="59">
        <v>7.4</v>
      </c>
      <c r="E12" s="217">
        <v>221</v>
      </c>
      <c r="F12" s="59">
        <v>10.5</v>
      </c>
      <c r="G12" s="217">
        <v>574</v>
      </c>
      <c r="H12" s="59">
        <v>8.4</v>
      </c>
    </row>
    <row r="13" spans="2:11" ht="30" customHeight="1" x14ac:dyDescent="0.25">
      <c r="B13" s="61" t="s">
        <v>220</v>
      </c>
      <c r="C13" s="217">
        <v>336</v>
      </c>
      <c r="D13" s="59">
        <v>7.1</v>
      </c>
      <c r="E13" s="217">
        <v>213</v>
      </c>
      <c r="F13" s="59">
        <v>10.1</v>
      </c>
      <c r="G13" s="217">
        <v>549</v>
      </c>
      <c r="H13" s="59">
        <v>8</v>
      </c>
    </row>
    <row r="14" spans="2:11" ht="30" customHeight="1" x14ac:dyDescent="0.25">
      <c r="B14" s="61" t="s">
        <v>221</v>
      </c>
      <c r="C14" s="217">
        <v>17</v>
      </c>
      <c r="D14" s="59">
        <v>0.4</v>
      </c>
      <c r="E14" s="217">
        <v>8</v>
      </c>
      <c r="F14" s="59">
        <v>0.4</v>
      </c>
      <c r="G14" s="217">
        <v>25</v>
      </c>
      <c r="H14" s="59">
        <v>0.4</v>
      </c>
    </row>
    <row r="15" spans="2:11" ht="30" customHeight="1" x14ac:dyDescent="0.25">
      <c r="B15" s="61" t="s">
        <v>222</v>
      </c>
      <c r="C15" s="217">
        <v>457</v>
      </c>
      <c r="D15" s="59">
        <v>9.6</v>
      </c>
      <c r="E15" s="217">
        <v>247</v>
      </c>
      <c r="F15" s="59">
        <v>11.8</v>
      </c>
      <c r="G15" s="217">
        <v>704</v>
      </c>
      <c r="H15" s="59">
        <v>10.3</v>
      </c>
    </row>
    <row r="16" spans="2:11" ht="30" customHeight="1" x14ac:dyDescent="0.25">
      <c r="B16" s="61" t="s">
        <v>223</v>
      </c>
      <c r="C16" s="217">
        <v>377</v>
      </c>
      <c r="D16" s="59">
        <v>7.9</v>
      </c>
      <c r="E16" s="217">
        <v>124</v>
      </c>
      <c r="F16" s="59">
        <v>5.9</v>
      </c>
      <c r="G16" s="217">
        <v>501</v>
      </c>
      <c r="H16" s="59">
        <v>7.3</v>
      </c>
    </row>
    <row r="17" spans="2:8" ht="30" customHeight="1" x14ac:dyDescent="0.25">
      <c r="B17" s="61" t="s">
        <v>224</v>
      </c>
      <c r="C17" s="217">
        <v>121</v>
      </c>
      <c r="D17" s="59">
        <v>2.5</v>
      </c>
      <c r="E17" s="217">
        <v>23</v>
      </c>
      <c r="F17" s="59">
        <v>1.1000000000000001</v>
      </c>
      <c r="G17" s="217">
        <v>144</v>
      </c>
      <c r="H17" s="59">
        <v>2.1</v>
      </c>
    </row>
    <row r="18" spans="2:8" ht="30" customHeight="1" x14ac:dyDescent="0.25">
      <c r="B18" s="61" t="s">
        <v>225</v>
      </c>
      <c r="C18" s="217">
        <v>98</v>
      </c>
      <c r="D18" s="59">
        <v>2.1</v>
      </c>
      <c r="E18" s="217">
        <v>55</v>
      </c>
      <c r="F18" s="59">
        <v>2.6</v>
      </c>
      <c r="G18" s="217">
        <v>153</v>
      </c>
      <c r="H18" s="59">
        <v>2.2000000000000002</v>
      </c>
    </row>
    <row r="19" spans="2:8" ht="30" customHeight="1" x14ac:dyDescent="0.25">
      <c r="B19" s="61" t="s">
        <v>226</v>
      </c>
      <c r="C19" s="217">
        <v>85</v>
      </c>
      <c r="D19" s="59">
        <v>1.8</v>
      </c>
      <c r="E19" s="217">
        <v>25</v>
      </c>
      <c r="F19" s="59">
        <v>1.2</v>
      </c>
      <c r="G19" s="217">
        <v>110</v>
      </c>
      <c r="H19" s="59">
        <v>1.6</v>
      </c>
    </row>
    <row r="20" spans="2:8" ht="30" customHeight="1" x14ac:dyDescent="0.25">
      <c r="B20" s="61" t="s">
        <v>227</v>
      </c>
      <c r="C20" s="217">
        <v>203</v>
      </c>
      <c r="D20" s="59">
        <v>4.3</v>
      </c>
      <c r="E20" s="217">
        <v>6</v>
      </c>
      <c r="F20" s="59">
        <v>0.3</v>
      </c>
      <c r="G20" s="217">
        <v>209</v>
      </c>
      <c r="H20" s="59">
        <v>3.1</v>
      </c>
    </row>
    <row r="21" spans="2:8" ht="30" customHeight="1" x14ac:dyDescent="0.25">
      <c r="B21" s="61" t="s">
        <v>228</v>
      </c>
      <c r="C21" s="217">
        <v>90</v>
      </c>
      <c r="D21" s="59">
        <v>1.9</v>
      </c>
      <c r="E21" s="217">
        <v>85</v>
      </c>
      <c r="F21" s="59">
        <v>4</v>
      </c>
      <c r="G21" s="217">
        <v>175</v>
      </c>
      <c r="H21" s="59">
        <v>2.6</v>
      </c>
    </row>
    <row r="22" spans="2:8" ht="30" customHeight="1" x14ac:dyDescent="0.25">
      <c r="B22" s="61" t="s">
        <v>229</v>
      </c>
      <c r="C22" s="217">
        <v>54</v>
      </c>
      <c r="D22" s="59">
        <v>1.1000000000000001</v>
      </c>
      <c r="E22" s="217">
        <v>21</v>
      </c>
      <c r="F22" s="59">
        <v>1</v>
      </c>
      <c r="G22" s="217">
        <v>75</v>
      </c>
      <c r="H22" s="59">
        <v>1.1000000000000001</v>
      </c>
    </row>
    <row r="23" spans="2:8" ht="30" customHeight="1" x14ac:dyDescent="0.25">
      <c r="B23" s="61" t="s">
        <v>230</v>
      </c>
      <c r="C23" s="217">
        <v>22</v>
      </c>
      <c r="D23" s="59">
        <v>0.5</v>
      </c>
      <c r="E23" s="217">
        <v>16</v>
      </c>
      <c r="F23" s="59">
        <v>0.8</v>
      </c>
      <c r="G23" s="217">
        <v>38</v>
      </c>
      <c r="H23" s="59">
        <v>0.6</v>
      </c>
    </row>
    <row r="24" spans="2:8" ht="30" customHeight="1" x14ac:dyDescent="0.25">
      <c r="B24" s="61" t="s">
        <v>231</v>
      </c>
      <c r="C24" s="217">
        <v>27</v>
      </c>
      <c r="D24" s="59">
        <v>0.6</v>
      </c>
      <c r="E24" s="217">
        <v>18</v>
      </c>
      <c r="F24" s="59">
        <v>0.9</v>
      </c>
      <c r="G24" s="217">
        <v>45</v>
      </c>
      <c r="H24" s="59">
        <v>0.7</v>
      </c>
    </row>
    <row r="25" spans="2:8" ht="30" customHeight="1" x14ac:dyDescent="0.25">
      <c r="B25" s="61" t="s">
        <v>232</v>
      </c>
      <c r="C25" s="217">
        <v>530</v>
      </c>
      <c r="D25" s="59">
        <v>11.2</v>
      </c>
      <c r="E25" s="217">
        <v>444</v>
      </c>
      <c r="F25" s="59">
        <v>21.1</v>
      </c>
      <c r="G25" s="217">
        <v>974</v>
      </c>
      <c r="H25" s="59">
        <v>14.2</v>
      </c>
    </row>
    <row r="26" spans="2:8" ht="30" customHeight="1" x14ac:dyDescent="0.25">
      <c r="B26" s="61" t="s">
        <v>233</v>
      </c>
      <c r="C26" s="217">
        <v>152</v>
      </c>
      <c r="D26" s="59">
        <v>3.2</v>
      </c>
      <c r="E26" s="217">
        <v>83</v>
      </c>
      <c r="F26" s="59">
        <v>4</v>
      </c>
      <c r="G26" s="217">
        <v>235</v>
      </c>
      <c r="H26" s="59">
        <v>3.4</v>
      </c>
    </row>
    <row r="27" spans="2:8" ht="30" customHeight="1" x14ac:dyDescent="0.25">
      <c r="B27" s="61" t="s">
        <v>234</v>
      </c>
      <c r="C27" s="217">
        <v>151</v>
      </c>
      <c r="D27" s="59">
        <v>3.2</v>
      </c>
      <c r="E27" s="217">
        <v>24</v>
      </c>
      <c r="F27" s="59">
        <v>1.1000000000000001</v>
      </c>
      <c r="G27" s="217">
        <v>175</v>
      </c>
      <c r="H27" s="59">
        <v>2.6</v>
      </c>
    </row>
    <row r="28" spans="2:8" ht="45.75" customHeight="1" x14ac:dyDescent="0.25">
      <c r="B28" s="61" t="s">
        <v>235</v>
      </c>
      <c r="C28" s="217">
        <v>4497</v>
      </c>
      <c r="D28" s="59">
        <v>94.7</v>
      </c>
      <c r="E28" s="217">
        <v>1903</v>
      </c>
      <c r="F28" s="59">
        <v>90.6</v>
      </c>
      <c r="G28" s="217">
        <v>6400</v>
      </c>
      <c r="H28" s="59">
        <v>93.5</v>
      </c>
    </row>
    <row r="29" spans="2:8" x14ac:dyDescent="0.25">
      <c r="B29" s="61" t="s">
        <v>236</v>
      </c>
      <c r="C29" s="217">
        <v>250</v>
      </c>
      <c r="D29" s="59">
        <v>5.3</v>
      </c>
      <c r="E29" s="217">
        <v>198</v>
      </c>
      <c r="F29" s="59">
        <v>9.4</v>
      </c>
      <c r="G29" s="217">
        <v>448</v>
      </c>
      <c r="H29" s="59">
        <v>6.5</v>
      </c>
    </row>
    <row r="30" spans="2:8" x14ac:dyDescent="0.25">
      <c r="B30" s="221" t="s">
        <v>237</v>
      </c>
      <c r="C30" s="222">
        <v>4747</v>
      </c>
      <c r="D30" s="48">
        <v>100</v>
      </c>
      <c r="E30" s="222">
        <v>2101</v>
      </c>
      <c r="F30" s="223">
        <v>100</v>
      </c>
      <c r="G30" s="222">
        <v>6848</v>
      </c>
      <c r="H30" s="223">
        <v>100</v>
      </c>
    </row>
    <row r="31" spans="2:8" ht="16.5" customHeight="1" x14ac:dyDescent="0.25">
      <c r="B31" s="415" t="s">
        <v>238</v>
      </c>
      <c r="C31" s="416"/>
      <c r="D31" s="416"/>
      <c r="E31" s="416"/>
      <c r="F31" s="416"/>
      <c r="G31" s="416"/>
      <c r="H31" s="416"/>
    </row>
    <row r="32" spans="2:8" ht="16.5" customHeight="1" x14ac:dyDescent="0.3">
      <c r="B32" s="412" t="s">
        <v>239</v>
      </c>
      <c r="C32" s="413"/>
      <c r="D32" s="413"/>
      <c r="E32" s="413"/>
      <c r="F32" s="413"/>
      <c r="G32" s="413"/>
      <c r="H32" s="413"/>
    </row>
    <row r="35" spans="12:16" x14ac:dyDescent="0.25">
      <c r="L35" s="274"/>
      <c r="M35" s="274"/>
      <c r="N35" s="274"/>
      <c r="O35" s="274"/>
      <c r="P35" s="213"/>
    </row>
    <row r="36" spans="12:16" x14ac:dyDescent="0.25">
      <c r="L36" s="274"/>
      <c r="M36" s="274"/>
      <c r="N36" s="274"/>
      <c r="O36" s="274"/>
      <c r="P36" s="213"/>
    </row>
    <row r="37" spans="12:16" x14ac:dyDescent="0.25">
      <c r="L37" s="274"/>
      <c r="M37" s="274"/>
      <c r="N37" s="274"/>
      <c r="O37" s="274"/>
      <c r="P37" s="213"/>
    </row>
    <row r="38" spans="12:16" x14ac:dyDescent="0.25">
      <c r="L38" s="274"/>
      <c r="M38" s="274"/>
      <c r="N38" s="274"/>
      <c r="O38" s="274"/>
      <c r="P38" s="213"/>
    </row>
    <row r="39" spans="12:16" x14ac:dyDescent="0.25">
      <c r="L39" s="274"/>
      <c r="M39" s="274"/>
      <c r="N39" s="274"/>
      <c r="O39" s="274"/>
      <c r="P39" s="213"/>
    </row>
    <row r="40" spans="12:16" x14ac:dyDescent="0.25">
      <c r="L40" s="274"/>
      <c r="M40" s="274"/>
      <c r="N40" s="274"/>
      <c r="O40" s="274"/>
      <c r="P40" s="213"/>
    </row>
  </sheetData>
  <mergeCells count="6">
    <mergeCell ref="B32:H32"/>
    <mergeCell ref="B4:B5"/>
    <mergeCell ref="C4:D4"/>
    <mergeCell ref="E4:F4"/>
    <mergeCell ref="G4:H4"/>
    <mergeCell ref="B31:H3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topLeftCell="A4" workbookViewId="0">
      <selection activeCell="L18" sqref="L18"/>
    </sheetView>
  </sheetViews>
  <sheetFormatPr defaultRowHeight="15" x14ac:dyDescent="0.25"/>
  <sheetData>
    <row r="2" spans="2:10" x14ac:dyDescent="0.25">
      <c r="B2" s="192" t="s">
        <v>241</v>
      </c>
      <c r="C2" s="35"/>
      <c r="D2" s="35"/>
      <c r="E2" s="35"/>
      <c r="F2" s="35"/>
      <c r="G2" s="35"/>
      <c r="H2" s="35"/>
      <c r="I2" s="35"/>
      <c r="J2" s="35"/>
    </row>
    <row r="3" spans="2:10" x14ac:dyDescent="0.25">
      <c r="B3" s="215" t="s">
        <v>242</v>
      </c>
      <c r="C3" s="35"/>
      <c r="D3" s="35"/>
      <c r="E3" s="35"/>
      <c r="F3" s="35"/>
      <c r="G3" s="35"/>
      <c r="H3" s="35"/>
      <c r="I3" s="35"/>
      <c r="J3" s="35"/>
    </row>
    <row r="4" spans="2:10" x14ac:dyDescent="0.25">
      <c r="B4" s="385" t="s">
        <v>243</v>
      </c>
      <c r="C4" s="417" t="s">
        <v>6</v>
      </c>
      <c r="D4" s="417"/>
      <c r="E4" s="417"/>
      <c r="F4" s="417"/>
      <c r="G4" s="418" t="s">
        <v>7</v>
      </c>
      <c r="H4" s="418"/>
      <c r="I4" s="418"/>
      <c r="J4" s="418"/>
    </row>
    <row r="5" spans="2:10" ht="27" x14ac:dyDescent="0.25">
      <c r="B5" s="386"/>
      <c r="C5" s="275" t="s">
        <v>144</v>
      </c>
      <c r="D5" s="275" t="s">
        <v>145</v>
      </c>
      <c r="E5" s="275" t="s">
        <v>146</v>
      </c>
      <c r="F5" s="276" t="s">
        <v>77</v>
      </c>
      <c r="G5" s="275" t="s">
        <v>144</v>
      </c>
      <c r="H5" s="275" t="s">
        <v>145</v>
      </c>
      <c r="I5" s="275" t="s">
        <v>146</v>
      </c>
      <c r="J5" s="276" t="s">
        <v>77</v>
      </c>
    </row>
    <row r="6" spans="2:10" x14ac:dyDescent="0.25">
      <c r="B6" s="277"/>
      <c r="C6" s="419" t="s">
        <v>244</v>
      </c>
      <c r="D6" s="419"/>
      <c r="E6" s="419"/>
      <c r="F6" s="419"/>
      <c r="G6" s="419"/>
      <c r="H6" s="419"/>
      <c r="I6" s="419"/>
      <c r="J6" s="419"/>
    </row>
    <row r="7" spans="2:10" x14ac:dyDescent="0.25">
      <c r="B7" s="278" t="s">
        <v>245</v>
      </c>
      <c r="C7" s="195" t="s">
        <v>40</v>
      </c>
      <c r="D7" s="160" t="s">
        <v>40</v>
      </c>
      <c r="E7" s="195">
        <v>1</v>
      </c>
      <c r="F7" s="160">
        <v>1</v>
      </c>
      <c r="G7" s="217">
        <v>46</v>
      </c>
      <c r="H7" s="218">
        <v>275</v>
      </c>
      <c r="I7" s="217">
        <v>50</v>
      </c>
      <c r="J7" s="218">
        <v>371</v>
      </c>
    </row>
    <row r="8" spans="2:10" x14ac:dyDescent="0.25">
      <c r="B8" s="278" t="s">
        <v>246</v>
      </c>
      <c r="C8" s="195">
        <v>8</v>
      </c>
      <c r="D8" s="160">
        <v>2</v>
      </c>
      <c r="E8" s="195">
        <v>2</v>
      </c>
      <c r="F8" s="160">
        <v>12</v>
      </c>
      <c r="G8" s="217">
        <v>1350</v>
      </c>
      <c r="H8" s="218">
        <v>456</v>
      </c>
      <c r="I8" s="217">
        <v>93</v>
      </c>
      <c r="J8" s="218">
        <v>1899</v>
      </c>
    </row>
    <row r="9" spans="2:10" x14ac:dyDescent="0.25">
      <c r="B9" s="278" t="s">
        <v>247</v>
      </c>
      <c r="C9" s="195">
        <v>14</v>
      </c>
      <c r="D9" s="160">
        <v>1</v>
      </c>
      <c r="E9" s="195">
        <v>1</v>
      </c>
      <c r="F9" s="160">
        <v>16</v>
      </c>
      <c r="G9" s="217">
        <v>1273</v>
      </c>
      <c r="H9" s="218">
        <v>253</v>
      </c>
      <c r="I9" s="217">
        <v>65</v>
      </c>
      <c r="J9" s="218">
        <v>1591</v>
      </c>
    </row>
    <row r="10" spans="2:10" x14ac:dyDescent="0.25">
      <c r="B10" s="278" t="s">
        <v>248</v>
      </c>
      <c r="C10" s="195">
        <v>25</v>
      </c>
      <c r="D10" s="160">
        <v>2</v>
      </c>
      <c r="E10" s="195">
        <v>4</v>
      </c>
      <c r="F10" s="160">
        <v>31</v>
      </c>
      <c r="G10" s="217">
        <v>1788</v>
      </c>
      <c r="H10" s="218">
        <v>288</v>
      </c>
      <c r="I10" s="217">
        <v>162</v>
      </c>
      <c r="J10" s="218">
        <v>2238</v>
      </c>
    </row>
    <row r="11" spans="2:10" x14ac:dyDescent="0.25">
      <c r="B11" s="278" t="s">
        <v>249</v>
      </c>
      <c r="C11" s="195">
        <v>23</v>
      </c>
      <c r="D11" s="160">
        <v>4</v>
      </c>
      <c r="E11" s="195">
        <v>11</v>
      </c>
      <c r="F11" s="160">
        <v>38</v>
      </c>
      <c r="G11" s="217">
        <v>840</v>
      </c>
      <c r="H11" s="218">
        <v>212</v>
      </c>
      <c r="I11" s="217">
        <v>229</v>
      </c>
      <c r="J11" s="218">
        <v>1281</v>
      </c>
    </row>
    <row r="12" spans="2:10" ht="27" x14ac:dyDescent="0.25">
      <c r="B12" s="278" t="s">
        <v>250</v>
      </c>
      <c r="C12" s="195">
        <v>1</v>
      </c>
      <c r="D12" s="160" t="s">
        <v>40</v>
      </c>
      <c r="E12" s="195" t="s">
        <v>40</v>
      </c>
      <c r="F12" s="160">
        <v>1</v>
      </c>
      <c r="G12" s="217">
        <v>118</v>
      </c>
      <c r="H12" s="218">
        <v>59</v>
      </c>
      <c r="I12" s="217">
        <v>3</v>
      </c>
      <c r="J12" s="218">
        <v>180</v>
      </c>
    </row>
    <row r="13" spans="2:10" x14ac:dyDescent="0.25">
      <c r="B13" s="279" t="s">
        <v>251</v>
      </c>
      <c r="C13" s="202">
        <v>71</v>
      </c>
      <c r="D13" s="202">
        <v>9</v>
      </c>
      <c r="E13" s="202">
        <v>19</v>
      </c>
      <c r="F13" s="202">
        <v>99</v>
      </c>
      <c r="G13" s="202">
        <v>5415</v>
      </c>
      <c r="H13" s="202">
        <v>1543</v>
      </c>
      <c r="I13" s="222">
        <v>602</v>
      </c>
      <c r="J13" s="222">
        <v>7560</v>
      </c>
    </row>
    <row r="14" spans="2:10" x14ac:dyDescent="0.25">
      <c r="B14" s="277"/>
      <c r="C14" s="419" t="s">
        <v>252</v>
      </c>
      <c r="D14" s="419"/>
      <c r="E14" s="419"/>
      <c r="F14" s="419"/>
      <c r="G14" s="419"/>
      <c r="H14" s="419"/>
      <c r="I14" s="419"/>
      <c r="J14" s="419"/>
    </row>
    <row r="15" spans="2:10" x14ac:dyDescent="0.25">
      <c r="B15" s="278" t="s">
        <v>245</v>
      </c>
      <c r="C15" s="58" t="s">
        <v>40</v>
      </c>
      <c r="D15" s="59" t="s">
        <v>40</v>
      </c>
      <c r="E15" s="58">
        <v>5.2631578947368416</v>
      </c>
      <c r="F15" s="59">
        <v>1.0101010101010102</v>
      </c>
      <c r="G15" s="58">
        <v>0.84949215143120949</v>
      </c>
      <c r="H15" s="59">
        <v>17.822423849643553</v>
      </c>
      <c r="I15" s="58">
        <v>8.3056478405315612</v>
      </c>
      <c r="J15" s="59">
        <v>4.9074074074074074</v>
      </c>
    </row>
    <row r="16" spans="2:10" x14ac:dyDescent="0.25">
      <c r="B16" s="278" t="s">
        <v>246</v>
      </c>
      <c r="C16" s="58">
        <v>11.267605633802818</v>
      </c>
      <c r="D16" s="59">
        <v>22.222222222222221</v>
      </c>
      <c r="E16" s="58">
        <v>10.526315789473683</v>
      </c>
      <c r="F16" s="59">
        <v>12.121212121212121</v>
      </c>
      <c r="G16" s="58">
        <v>24.930747922437675</v>
      </c>
      <c r="H16" s="59">
        <v>29.552819183408946</v>
      </c>
      <c r="I16" s="58">
        <v>15.448504983388705</v>
      </c>
      <c r="J16" s="59">
        <v>25.11904761904762</v>
      </c>
    </row>
    <row r="17" spans="2:10" x14ac:dyDescent="0.25">
      <c r="B17" s="278" t="s">
        <v>247</v>
      </c>
      <c r="C17" s="58">
        <v>19.718309859154928</v>
      </c>
      <c r="D17" s="59">
        <v>11.111111111111111</v>
      </c>
      <c r="E17" s="58">
        <v>5.2631578947368416</v>
      </c>
      <c r="F17" s="59">
        <v>16.161616161616163</v>
      </c>
      <c r="G17" s="58">
        <v>23.508771929824562</v>
      </c>
      <c r="H17" s="59">
        <v>16.396629941672067</v>
      </c>
      <c r="I17" s="58">
        <v>10.79734219269103</v>
      </c>
      <c r="J17" s="59">
        <v>21.044973544973544</v>
      </c>
    </row>
    <row r="18" spans="2:10" x14ac:dyDescent="0.25">
      <c r="B18" s="278" t="s">
        <v>248</v>
      </c>
      <c r="C18" s="58">
        <v>35.2112676056338</v>
      </c>
      <c r="D18" s="59">
        <v>22.222222222222221</v>
      </c>
      <c r="E18" s="58">
        <v>21.052631578947366</v>
      </c>
      <c r="F18" s="59">
        <v>31.313131313131315</v>
      </c>
      <c r="G18" s="58">
        <v>33.019390581717452</v>
      </c>
      <c r="H18" s="59">
        <v>18.664938431626702</v>
      </c>
      <c r="I18" s="58">
        <v>26.910299003322258</v>
      </c>
      <c r="J18" s="59">
        <v>29.603174603174605</v>
      </c>
    </row>
    <row r="19" spans="2:10" x14ac:dyDescent="0.25">
      <c r="B19" s="278" t="s">
        <v>249</v>
      </c>
      <c r="C19" s="58">
        <v>32.394366197183103</v>
      </c>
      <c r="D19" s="59">
        <v>44.444444444444443</v>
      </c>
      <c r="E19" s="58">
        <v>57.894736842105267</v>
      </c>
      <c r="F19" s="59">
        <v>38.383838383838381</v>
      </c>
      <c r="G19" s="58">
        <v>15.512465373961218</v>
      </c>
      <c r="H19" s="59">
        <v>13.739468567725211</v>
      </c>
      <c r="I19" s="58">
        <v>38.03986710963455</v>
      </c>
      <c r="J19" s="59">
        <v>16.944444444444446</v>
      </c>
    </row>
    <row r="20" spans="2:10" ht="27" x14ac:dyDescent="0.25">
      <c r="B20" s="278" t="s">
        <v>250</v>
      </c>
      <c r="C20" s="58">
        <v>1.4084507042253522</v>
      </c>
      <c r="D20" s="59" t="s">
        <v>40</v>
      </c>
      <c r="E20" s="58" t="s">
        <v>40</v>
      </c>
      <c r="F20" s="59">
        <v>1.0101010101010102</v>
      </c>
      <c r="G20" s="58">
        <v>2.1791320406278856</v>
      </c>
      <c r="H20" s="59">
        <v>3.8237200259235258</v>
      </c>
      <c r="I20" s="58">
        <v>0.49833887043189368</v>
      </c>
      <c r="J20" s="59">
        <v>2.3809523809523809</v>
      </c>
    </row>
    <row r="21" spans="2:10" x14ac:dyDescent="0.25">
      <c r="B21" s="279" t="s">
        <v>251</v>
      </c>
      <c r="C21" s="202">
        <v>100</v>
      </c>
      <c r="D21" s="202">
        <v>100</v>
      </c>
      <c r="E21" s="202">
        <v>100</v>
      </c>
      <c r="F21" s="202">
        <v>100</v>
      </c>
      <c r="G21" s="202">
        <v>100</v>
      </c>
      <c r="H21" s="202">
        <v>100</v>
      </c>
      <c r="I21" s="202">
        <v>100</v>
      </c>
      <c r="J21" s="202">
        <v>100</v>
      </c>
    </row>
  </sheetData>
  <mergeCells count="5">
    <mergeCell ref="B4:B5"/>
    <mergeCell ref="C4:F4"/>
    <mergeCell ref="G4:J4"/>
    <mergeCell ref="C6:J6"/>
    <mergeCell ref="C14:J1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topLeftCell="A7" workbookViewId="0">
      <selection activeCell="I13" sqref="I13"/>
    </sheetView>
  </sheetViews>
  <sheetFormatPr defaultRowHeight="15" x14ac:dyDescent="0.25"/>
  <sheetData>
    <row r="2" spans="2:7" x14ac:dyDescent="0.25">
      <c r="B2" s="192" t="s">
        <v>136</v>
      </c>
      <c r="C2" s="167"/>
      <c r="D2" s="167"/>
      <c r="E2" s="167"/>
      <c r="F2" s="167"/>
      <c r="G2" s="167"/>
    </row>
    <row r="3" spans="2:7" x14ac:dyDescent="0.25">
      <c r="B3" s="193" t="s">
        <v>137</v>
      </c>
      <c r="C3" s="167"/>
      <c r="D3" s="167"/>
      <c r="E3" s="167"/>
      <c r="F3" s="167"/>
      <c r="G3" s="167"/>
    </row>
    <row r="4" spans="2:7" x14ac:dyDescent="0.25">
      <c r="B4" s="381" t="s">
        <v>138</v>
      </c>
      <c r="C4" s="350" t="s">
        <v>6</v>
      </c>
      <c r="D4" s="350"/>
      <c r="E4" s="351" t="s">
        <v>7</v>
      </c>
      <c r="F4" s="351"/>
      <c r="G4" s="371" t="s">
        <v>139</v>
      </c>
    </row>
    <row r="5" spans="2:7" ht="27" x14ac:dyDescent="0.25">
      <c r="B5" s="422"/>
      <c r="C5" s="172" t="s">
        <v>46</v>
      </c>
      <c r="D5" s="172" t="s">
        <v>140</v>
      </c>
      <c r="E5" s="172" t="s">
        <v>141</v>
      </c>
      <c r="F5" s="172" t="s">
        <v>142</v>
      </c>
      <c r="G5" s="371"/>
    </row>
    <row r="6" spans="2:7" x14ac:dyDescent="0.25">
      <c r="B6" s="194"/>
      <c r="C6" s="420" t="s">
        <v>143</v>
      </c>
      <c r="D6" s="420"/>
      <c r="E6" s="420"/>
      <c r="F6" s="420"/>
      <c r="G6" s="194"/>
    </row>
    <row r="7" spans="2:7" x14ac:dyDescent="0.25">
      <c r="B7" s="61" t="s">
        <v>144</v>
      </c>
      <c r="C7" s="195">
        <v>64</v>
      </c>
      <c r="D7" s="59">
        <v>80</v>
      </c>
      <c r="E7" s="56">
        <v>3812</v>
      </c>
      <c r="F7" s="59">
        <v>81.418197351559158</v>
      </c>
      <c r="G7" s="58">
        <v>1.6511867905056758</v>
      </c>
    </row>
    <row r="8" spans="2:7" ht="27" x14ac:dyDescent="0.25">
      <c r="B8" s="61" t="s">
        <v>145</v>
      </c>
      <c r="C8" s="195">
        <v>6</v>
      </c>
      <c r="D8" s="59">
        <v>7.5</v>
      </c>
      <c r="E8" s="56">
        <v>607</v>
      </c>
      <c r="F8" s="59">
        <v>12.964545066211022</v>
      </c>
      <c r="G8" s="58">
        <v>0.97879282218597052</v>
      </c>
    </row>
    <row r="9" spans="2:7" x14ac:dyDescent="0.25">
      <c r="B9" s="61" t="s">
        <v>146</v>
      </c>
      <c r="C9" s="195">
        <v>10</v>
      </c>
      <c r="D9" s="59">
        <v>12.5</v>
      </c>
      <c r="E9" s="56">
        <v>263</v>
      </c>
      <c r="F9" s="59">
        <v>5.6172575822298159</v>
      </c>
      <c r="G9" s="58">
        <v>3.6630036630036633</v>
      </c>
    </row>
    <row r="10" spans="2:7" ht="27" x14ac:dyDescent="0.25">
      <c r="B10" s="196" t="s">
        <v>147</v>
      </c>
      <c r="C10" s="197">
        <v>80</v>
      </c>
      <c r="D10" s="198">
        <v>100</v>
      </c>
      <c r="E10" s="199">
        <v>4682</v>
      </c>
      <c r="F10" s="198">
        <v>100</v>
      </c>
      <c r="G10" s="200">
        <v>1.6799664006719865</v>
      </c>
    </row>
    <row r="11" spans="2:7" x14ac:dyDescent="0.25">
      <c r="B11" s="194"/>
      <c r="C11" s="420" t="s">
        <v>148</v>
      </c>
      <c r="D11" s="420"/>
      <c r="E11" s="420"/>
      <c r="F11" s="420"/>
      <c r="G11" s="201"/>
    </row>
    <row r="12" spans="2:7" x14ac:dyDescent="0.25">
      <c r="B12" s="61" t="s">
        <v>144</v>
      </c>
      <c r="C12" s="195">
        <v>7</v>
      </c>
      <c r="D12" s="59">
        <v>36.84210526315789</v>
      </c>
      <c r="E12" s="56">
        <v>1603</v>
      </c>
      <c r="F12" s="59">
        <v>55.698401667824882</v>
      </c>
      <c r="G12" s="58">
        <v>0.43478260869565216</v>
      </c>
    </row>
    <row r="13" spans="2:7" ht="27" x14ac:dyDescent="0.25">
      <c r="B13" s="61" t="s">
        <v>145</v>
      </c>
      <c r="C13" s="195">
        <v>3</v>
      </c>
      <c r="D13" s="59">
        <v>15.789473684210526</v>
      </c>
      <c r="E13" s="56">
        <v>936</v>
      </c>
      <c r="F13" s="59">
        <v>32.522585128561502</v>
      </c>
      <c r="G13" s="58">
        <v>0.31948881789137379</v>
      </c>
    </row>
    <row r="14" spans="2:7" x14ac:dyDescent="0.25">
      <c r="B14" s="61" t="s">
        <v>146</v>
      </c>
      <c r="C14" s="195">
        <v>9</v>
      </c>
      <c r="D14" s="59">
        <v>47.368421052631575</v>
      </c>
      <c r="E14" s="56">
        <v>339</v>
      </c>
      <c r="F14" s="59">
        <v>11.779013203613621</v>
      </c>
      <c r="G14" s="58">
        <v>2.5862068965517242</v>
      </c>
    </row>
    <row r="15" spans="2:7" ht="27" x14ac:dyDescent="0.25">
      <c r="B15" s="196" t="s">
        <v>149</v>
      </c>
      <c r="C15" s="197">
        <v>19</v>
      </c>
      <c r="D15" s="198">
        <v>100</v>
      </c>
      <c r="E15" s="199">
        <v>2878</v>
      </c>
      <c r="F15" s="198">
        <v>100</v>
      </c>
      <c r="G15" s="200">
        <v>0.6558508802209182</v>
      </c>
    </row>
    <row r="16" spans="2:7" x14ac:dyDescent="0.25">
      <c r="B16" s="194"/>
      <c r="C16" s="420" t="s">
        <v>150</v>
      </c>
      <c r="D16" s="420"/>
      <c r="E16" s="420"/>
      <c r="F16" s="420"/>
      <c r="G16" s="201"/>
    </row>
    <row r="17" spans="2:7" x14ac:dyDescent="0.25">
      <c r="B17" s="61" t="s">
        <v>144</v>
      </c>
      <c r="C17" s="195">
        <v>71</v>
      </c>
      <c r="D17" s="59">
        <v>71.717171717171709</v>
      </c>
      <c r="E17" s="195">
        <v>5415</v>
      </c>
      <c r="F17" s="59">
        <v>71.626984126984127</v>
      </c>
      <c r="G17" s="58">
        <v>1.2942034269048486</v>
      </c>
    </row>
    <row r="18" spans="2:7" ht="27" x14ac:dyDescent="0.25">
      <c r="B18" s="61" t="s">
        <v>145</v>
      </c>
      <c r="C18" s="195">
        <v>9</v>
      </c>
      <c r="D18" s="59">
        <v>9.0909090909090917</v>
      </c>
      <c r="E18" s="195">
        <v>1543</v>
      </c>
      <c r="F18" s="59">
        <v>20.410052910052908</v>
      </c>
      <c r="G18" s="58">
        <v>0.57989690721649489</v>
      </c>
    </row>
    <row r="19" spans="2:7" x14ac:dyDescent="0.25">
      <c r="B19" s="61" t="s">
        <v>146</v>
      </c>
      <c r="C19" s="195">
        <v>19</v>
      </c>
      <c r="D19" s="59">
        <v>19.19191919191919</v>
      </c>
      <c r="E19" s="195">
        <v>602</v>
      </c>
      <c r="F19" s="59">
        <v>7.9629629629629637</v>
      </c>
      <c r="G19" s="58">
        <v>3.0595813204508859</v>
      </c>
    </row>
    <row r="20" spans="2:7" x14ac:dyDescent="0.25">
      <c r="B20" s="78" t="s">
        <v>77</v>
      </c>
      <c r="C20" s="202">
        <v>99</v>
      </c>
      <c r="D20" s="48">
        <v>100</v>
      </c>
      <c r="E20" s="26">
        <v>7560</v>
      </c>
      <c r="F20" s="28">
        <v>100</v>
      </c>
      <c r="G20" s="28">
        <v>1.2925969447708578</v>
      </c>
    </row>
    <row r="21" spans="2:7" x14ac:dyDescent="0.25">
      <c r="B21" s="399" t="s">
        <v>151</v>
      </c>
      <c r="C21" s="421"/>
      <c r="D21" s="421"/>
      <c r="E21" s="421"/>
      <c r="F21" s="421"/>
      <c r="G21" s="421"/>
    </row>
  </sheetData>
  <mergeCells count="8">
    <mergeCell ref="C16:F16"/>
    <mergeCell ref="B21:G21"/>
    <mergeCell ref="B4:B5"/>
    <mergeCell ref="C4:D4"/>
    <mergeCell ref="E4:F4"/>
    <mergeCell ref="G4:G5"/>
    <mergeCell ref="C6:F6"/>
    <mergeCell ref="C11:F1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5"/>
  <sheetViews>
    <sheetView topLeftCell="A4" workbookViewId="0">
      <selection activeCell="M14" sqref="M14"/>
    </sheetView>
  </sheetViews>
  <sheetFormatPr defaultRowHeight="15" x14ac:dyDescent="0.25"/>
  <sheetData>
    <row r="2" spans="2:10" x14ac:dyDescent="0.25">
      <c r="B2" s="168" t="s">
        <v>277</v>
      </c>
      <c r="C2" s="212"/>
      <c r="D2" s="212"/>
      <c r="E2" s="212"/>
      <c r="F2" s="212"/>
      <c r="G2" s="212"/>
      <c r="H2" s="212"/>
      <c r="I2" s="212"/>
      <c r="J2" s="212"/>
    </row>
    <row r="3" spans="2:10" x14ac:dyDescent="0.25">
      <c r="B3" s="284" t="s">
        <v>121</v>
      </c>
      <c r="C3" s="212"/>
      <c r="D3" s="212"/>
      <c r="E3" s="212"/>
      <c r="F3" s="212"/>
      <c r="G3" s="212"/>
      <c r="H3" s="212"/>
      <c r="I3" s="212"/>
      <c r="J3" s="212"/>
    </row>
    <row r="4" spans="2:10" ht="27" x14ac:dyDescent="0.25">
      <c r="B4" s="151" t="s">
        <v>278</v>
      </c>
      <c r="C4" s="423" t="s">
        <v>5</v>
      </c>
      <c r="D4" s="423" t="s">
        <v>6</v>
      </c>
      <c r="E4" s="423" t="s">
        <v>7</v>
      </c>
      <c r="F4" s="423" t="s">
        <v>279</v>
      </c>
      <c r="G4" s="423" t="s">
        <v>280</v>
      </c>
      <c r="H4" s="423" t="s">
        <v>281</v>
      </c>
      <c r="I4" s="423" t="s">
        <v>123</v>
      </c>
      <c r="J4" s="423" t="s">
        <v>124</v>
      </c>
    </row>
    <row r="5" spans="2:10" x14ac:dyDescent="0.25">
      <c r="B5" s="285" t="s">
        <v>282</v>
      </c>
      <c r="C5" s="424"/>
      <c r="D5" s="424"/>
      <c r="E5" s="424"/>
      <c r="F5" s="424"/>
      <c r="G5" s="424"/>
      <c r="H5" s="424"/>
      <c r="I5" s="424"/>
      <c r="J5" s="424"/>
    </row>
    <row r="6" spans="2:10" x14ac:dyDescent="0.25">
      <c r="B6" s="286" t="s">
        <v>9</v>
      </c>
      <c r="C6" s="287">
        <v>452</v>
      </c>
      <c r="D6" s="288">
        <v>1</v>
      </c>
      <c r="E6" s="287">
        <v>619</v>
      </c>
      <c r="F6" s="289">
        <v>4.4902520799702001</v>
      </c>
      <c r="G6" s="290">
        <v>0.99341860176331798</v>
      </c>
      <c r="H6" s="289">
        <v>614.92611449149297</v>
      </c>
      <c r="I6" s="290">
        <v>0.221238938053097</v>
      </c>
      <c r="J6" s="289">
        <v>136.94690265486699</v>
      </c>
    </row>
    <row r="7" spans="2:10" x14ac:dyDescent="0.25">
      <c r="B7" s="291" t="s">
        <v>283</v>
      </c>
      <c r="C7" s="103">
        <v>246</v>
      </c>
      <c r="D7" s="89">
        <v>4</v>
      </c>
      <c r="E7" s="103">
        <v>333</v>
      </c>
      <c r="F7" s="128">
        <v>5.5108144132438799</v>
      </c>
      <c r="G7" s="127">
        <v>8.9606738426729695</v>
      </c>
      <c r="H7" s="128">
        <v>745.97609740252403</v>
      </c>
      <c r="I7" s="127">
        <v>1.6260162601626</v>
      </c>
      <c r="J7" s="128">
        <v>135.36585365853699</v>
      </c>
    </row>
    <row r="8" spans="2:10" x14ac:dyDescent="0.25">
      <c r="B8" s="291" t="s">
        <v>284</v>
      </c>
      <c r="C8" s="103">
        <v>191</v>
      </c>
      <c r="D8" s="89">
        <v>1</v>
      </c>
      <c r="E8" s="103">
        <v>265</v>
      </c>
      <c r="F8" s="128">
        <v>4.7771497173728203</v>
      </c>
      <c r="G8" s="127">
        <v>2.5011255064779201</v>
      </c>
      <c r="H8" s="128">
        <v>662.79825921664701</v>
      </c>
      <c r="I8" s="127">
        <v>0.52356020942408399</v>
      </c>
      <c r="J8" s="128">
        <v>138.743455497382</v>
      </c>
    </row>
    <row r="9" spans="2:10" x14ac:dyDescent="0.25">
      <c r="B9" s="291" t="s">
        <v>285</v>
      </c>
      <c r="C9" s="103">
        <v>133</v>
      </c>
      <c r="D9" s="89">
        <v>1</v>
      </c>
      <c r="E9" s="103">
        <v>216</v>
      </c>
      <c r="F9" s="128">
        <v>3.7912260197827901</v>
      </c>
      <c r="G9" s="127">
        <v>2.8505458795359302</v>
      </c>
      <c r="H9" s="128">
        <v>615.71790997976098</v>
      </c>
      <c r="I9" s="127">
        <v>0.75187969924812004</v>
      </c>
      <c r="J9" s="128">
        <v>162.40601503759399</v>
      </c>
    </row>
    <row r="10" spans="2:10" x14ac:dyDescent="0.25">
      <c r="B10" s="291" t="s">
        <v>286</v>
      </c>
      <c r="C10" s="103">
        <v>46</v>
      </c>
      <c r="D10" s="89">
        <v>2</v>
      </c>
      <c r="E10" s="103">
        <v>74</v>
      </c>
      <c r="F10" s="128">
        <v>1.5162502472147099</v>
      </c>
      <c r="G10" s="127">
        <v>6.5923923791944103</v>
      </c>
      <c r="H10" s="128">
        <v>243.91851803019301</v>
      </c>
      <c r="I10" s="127">
        <v>4.3478260869565197</v>
      </c>
      <c r="J10" s="128">
        <v>160.869565217391</v>
      </c>
    </row>
    <row r="11" spans="2:10" x14ac:dyDescent="0.25">
      <c r="B11" s="291" t="s">
        <v>287</v>
      </c>
      <c r="C11" s="103">
        <v>115</v>
      </c>
      <c r="D11" s="89">
        <v>0</v>
      </c>
      <c r="E11" s="103">
        <v>152</v>
      </c>
      <c r="F11" s="128">
        <v>4.4386120653054899</v>
      </c>
      <c r="G11" s="127">
        <v>0</v>
      </c>
      <c r="H11" s="128">
        <v>586.66872515342095</v>
      </c>
      <c r="I11" s="127">
        <v>0</v>
      </c>
      <c r="J11" s="128">
        <v>132.173913043478</v>
      </c>
    </row>
    <row r="12" spans="2:10" x14ac:dyDescent="0.25">
      <c r="B12" s="291" t="s">
        <v>288</v>
      </c>
      <c r="C12" s="103">
        <v>73</v>
      </c>
      <c r="D12" s="89">
        <v>2</v>
      </c>
      <c r="E12" s="103">
        <v>100</v>
      </c>
      <c r="F12" s="128">
        <v>3.90991135748909</v>
      </c>
      <c r="G12" s="127">
        <v>10.712085910929</v>
      </c>
      <c r="H12" s="128">
        <v>535.60429554644998</v>
      </c>
      <c r="I12" s="127">
        <v>2.7397260273972601</v>
      </c>
      <c r="J12" s="128">
        <v>136.98630136986301</v>
      </c>
    </row>
    <row r="13" spans="2:10" x14ac:dyDescent="0.25">
      <c r="B13" s="286" t="s">
        <v>11</v>
      </c>
      <c r="C13" s="287">
        <v>266</v>
      </c>
      <c r="D13" s="288">
        <v>3</v>
      </c>
      <c r="E13" s="287">
        <v>354</v>
      </c>
      <c r="F13" s="289">
        <v>5.5576448957419204</v>
      </c>
      <c r="G13" s="290">
        <v>6.2680205591074296</v>
      </c>
      <c r="H13" s="289">
        <v>739.62642597467698</v>
      </c>
      <c r="I13" s="290">
        <v>1.1278195488721801</v>
      </c>
      <c r="J13" s="289">
        <v>133.082706766917</v>
      </c>
    </row>
    <row r="14" spans="2:10" x14ac:dyDescent="0.25">
      <c r="B14" s="291" t="s">
        <v>289</v>
      </c>
      <c r="C14" s="103">
        <v>302</v>
      </c>
      <c r="D14" s="30">
        <v>1</v>
      </c>
      <c r="E14" s="103">
        <v>388</v>
      </c>
      <c r="F14" s="128">
        <v>6.3670767317078303</v>
      </c>
      <c r="G14" s="162">
        <v>2.1083035535456398</v>
      </c>
      <c r="H14" s="128">
        <v>818.02177877570796</v>
      </c>
      <c r="I14" s="162">
        <v>0.33112582781457001</v>
      </c>
      <c r="J14" s="128">
        <v>128.476821192053</v>
      </c>
    </row>
    <row r="15" spans="2:10" x14ac:dyDescent="0.25">
      <c r="B15" s="291" t="s">
        <v>290</v>
      </c>
      <c r="C15" s="103">
        <v>54</v>
      </c>
      <c r="D15" s="89">
        <v>1</v>
      </c>
      <c r="E15" s="103">
        <v>79</v>
      </c>
      <c r="F15" s="128">
        <v>3.3543497841413799</v>
      </c>
      <c r="G15" s="127">
        <v>6.21175885952107</v>
      </c>
      <c r="H15" s="128">
        <v>490.728949902164</v>
      </c>
      <c r="I15" s="127">
        <v>1.8518518518518501</v>
      </c>
      <c r="J15" s="128">
        <v>146.29629629629599</v>
      </c>
    </row>
    <row r="16" spans="2:10" x14ac:dyDescent="0.25">
      <c r="B16" s="286" t="s">
        <v>12</v>
      </c>
      <c r="C16" s="287">
        <v>129</v>
      </c>
      <c r="D16" s="288">
        <v>3</v>
      </c>
      <c r="E16" s="287">
        <v>165</v>
      </c>
      <c r="F16" s="289">
        <v>3.4814524943662501</v>
      </c>
      <c r="G16" s="290">
        <v>8.0964011496889601</v>
      </c>
      <c r="H16" s="289">
        <v>445.30206323289298</v>
      </c>
      <c r="I16" s="290">
        <v>2.32558139534884</v>
      </c>
      <c r="J16" s="289">
        <v>127.906976744186</v>
      </c>
    </row>
    <row r="17" spans="2:10" x14ac:dyDescent="0.25">
      <c r="B17" s="291" t="s">
        <v>291</v>
      </c>
      <c r="C17" s="103">
        <v>113</v>
      </c>
      <c r="D17" s="89">
        <v>3</v>
      </c>
      <c r="E17" s="103">
        <v>156</v>
      </c>
      <c r="F17" s="128">
        <v>4.28566010543482</v>
      </c>
      <c r="G17" s="127">
        <v>11.377858686995101</v>
      </c>
      <c r="H17" s="128">
        <v>591.64865172374505</v>
      </c>
      <c r="I17" s="127">
        <v>2.65486725663717</v>
      </c>
      <c r="J17" s="128">
        <v>138.05309734513301</v>
      </c>
    </row>
    <row r="18" spans="2:10" x14ac:dyDescent="0.25">
      <c r="B18" s="291" t="s">
        <v>292</v>
      </c>
      <c r="C18" s="103">
        <v>52</v>
      </c>
      <c r="D18" s="30">
        <v>0</v>
      </c>
      <c r="E18" s="103">
        <v>79</v>
      </c>
      <c r="F18" s="128">
        <v>3.0279209246804699</v>
      </c>
      <c r="G18" s="162">
        <v>0</v>
      </c>
      <c r="H18" s="128">
        <v>460.01106355722402</v>
      </c>
      <c r="I18" s="162">
        <v>0</v>
      </c>
      <c r="J18" s="128">
        <v>151.92307692307699</v>
      </c>
    </row>
    <row r="19" spans="2:10" x14ac:dyDescent="0.25">
      <c r="B19" s="291" t="s">
        <v>293</v>
      </c>
      <c r="C19" s="103">
        <v>64</v>
      </c>
      <c r="D19" s="30">
        <v>0</v>
      </c>
      <c r="E19" s="103">
        <v>89</v>
      </c>
      <c r="F19" s="128">
        <v>3.9776258545680498</v>
      </c>
      <c r="G19" s="162">
        <v>0</v>
      </c>
      <c r="H19" s="128">
        <v>553.13859540087003</v>
      </c>
      <c r="I19" s="162">
        <v>0</v>
      </c>
      <c r="J19" s="128">
        <v>139.0625</v>
      </c>
    </row>
    <row r="20" spans="2:10" x14ac:dyDescent="0.25">
      <c r="B20" s="286" t="s">
        <v>10</v>
      </c>
      <c r="C20" s="287">
        <v>163</v>
      </c>
      <c r="D20" s="292">
        <v>1</v>
      </c>
      <c r="E20" s="287">
        <v>212</v>
      </c>
      <c r="F20" s="289">
        <v>3.9430555051586298</v>
      </c>
      <c r="G20" s="293">
        <v>2.4190524571525298</v>
      </c>
      <c r="H20" s="289">
        <v>512.83912091633704</v>
      </c>
      <c r="I20" s="293">
        <v>0.61349693251533699</v>
      </c>
      <c r="J20" s="289">
        <v>130.061349693252</v>
      </c>
    </row>
    <row r="21" spans="2:10" x14ac:dyDescent="0.25">
      <c r="B21" s="294" t="s">
        <v>294</v>
      </c>
      <c r="C21" s="103">
        <v>254</v>
      </c>
      <c r="D21" s="30">
        <v>0</v>
      </c>
      <c r="E21" s="103">
        <v>353</v>
      </c>
      <c r="F21" s="128">
        <v>5.9764705882352898</v>
      </c>
      <c r="G21" s="162">
        <v>0</v>
      </c>
      <c r="H21" s="128">
        <v>830.588235294117</v>
      </c>
      <c r="I21" s="162">
        <v>0</v>
      </c>
      <c r="J21" s="128">
        <v>138.976377952756</v>
      </c>
    </row>
    <row r="22" spans="2:10" x14ac:dyDescent="0.25">
      <c r="B22" s="291" t="s">
        <v>295</v>
      </c>
      <c r="C22" s="103">
        <v>67</v>
      </c>
      <c r="D22" s="30">
        <v>1</v>
      </c>
      <c r="E22" s="103">
        <v>101</v>
      </c>
      <c r="F22" s="128">
        <v>3.1730245554213701</v>
      </c>
      <c r="G22" s="162">
        <v>4.7358575454050298</v>
      </c>
      <c r="H22" s="128">
        <v>478.32161208590799</v>
      </c>
      <c r="I22" s="162">
        <v>1.4925373134328399</v>
      </c>
      <c r="J22" s="128">
        <v>150.74626865671601</v>
      </c>
    </row>
    <row r="23" spans="2:10" x14ac:dyDescent="0.25">
      <c r="B23" s="291" t="s">
        <v>296</v>
      </c>
      <c r="C23" s="103">
        <v>88</v>
      </c>
      <c r="D23" s="30">
        <v>2</v>
      </c>
      <c r="E23" s="103">
        <v>131</v>
      </c>
      <c r="F23" s="128">
        <v>4.6351162729451403</v>
      </c>
      <c r="G23" s="162">
        <v>10.534355165784399</v>
      </c>
      <c r="H23" s="128">
        <v>690.00026335887901</v>
      </c>
      <c r="I23" s="162">
        <v>2.2727272727272698</v>
      </c>
      <c r="J23" s="128">
        <v>148.863636363636</v>
      </c>
    </row>
    <row r="24" spans="2:10" x14ac:dyDescent="0.25">
      <c r="B24" s="291" t="s">
        <v>297</v>
      </c>
      <c r="C24" s="103">
        <v>45</v>
      </c>
      <c r="D24" s="30">
        <v>1</v>
      </c>
      <c r="E24" s="103">
        <v>76</v>
      </c>
      <c r="F24" s="128">
        <v>2.8263668624187401</v>
      </c>
      <c r="G24" s="162">
        <v>6.2808152498194296</v>
      </c>
      <c r="H24" s="128">
        <v>477.34195898627598</v>
      </c>
      <c r="I24" s="162">
        <v>2.2222222222222201</v>
      </c>
      <c r="J24" s="128">
        <v>168.888888888889</v>
      </c>
    </row>
    <row r="25" spans="2:10" x14ac:dyDescent="0.25">
      <c r="B25" s="291" t="s">
        <v>298</v>
      </c>
      <c r="C25" s="103">
        <v>56</v>
      </c>
      <c r="D25" s="30">
        <v>2</v>
      </c>
      <c r="E25" s="103">
        <v>84</v>
      </c>
      <c r="F25" s="128">
        <v>3.6883356385431099</v>
      </c>
      <c r="G25" s="162">
        <v>13.172627280511101</v>
      </c>
      <c r="H25" s="128">
        <v>553.25034578146597</v>
      </c>
      <c r="I25" s="162">
        <v>3.5714285714285698</v>
      </c>
      <c r="J25" s="128">
        <v>150</v>
      </c>
    </row>
    <row r="26" spans="2:10" x14ac:dyDescent="0.25">
      <c r="B26" s="286" t="s">
        <v>299</v>
      </c>
      <c r="C26" s="287">
        <v>494</v>
      </c>
      <c r="D26" s="292">
        <v>8</v>
      </c>
      <c r="E26" s="287">
        <v>659</v>
      </c>
      <c r="F26" s="289">
        <v>5.1952968891319404</v>
      </c>
      <c r="G26" s="293">
        <v>8.41343625770355</v>
      </c>
      <c r="H26" s="289">
        <v>693.05681172832999</v>
      </c>
      <c r="I26" s="293">
        <v>1.6194331983805701</v>
      </c>
      <c r="J26" s="289">
        <v>133.40080971659901</v>
      </c>
    </row>
    <row r="27" spans="2:10" x14ac:dyDescent="0.25">
      <c r="B27" s="291" t="s">
        <v>300</v>
      </c>
      <c r="C27" s="103">
        <v>269</v>
      </c>
      <c r="D27" s="30">
        <v>1</v>
      </c>
      <c r="E27" s="103">
        <v>387</v>
      </c>
      <c r="F27" s="128">
        <v>4.4243421052631602</v>
      </c>
      <c r="G27" s="162">
        <v>1.6447368421052599</v>
      </c>
      <c r="H27" s="128">
        <v>636.51315789473597</v>
      </c>
      <c r="I27" s="162">
        <v>0.37174721189591098</v>
      </c>
      <c r="J27" s="128">
        <v>143.866171003717</v>
      </c>
    </row>
    <row r="28" spans="2:10" x14ac:dyDescent="0.25">
      <c r="B28" s="291" t="s">
        <v>301</v>
      </c>
      <c r="C28" s="103">
        <v>49</v>
      </c>
      <c r="D28" s="30">
        <v>0</v>
      </c>
      <c r="E28" s="103">
        <v>65</v>
      </c>
      <c r="F28" s="128">
        <v>3.2491214110470099</v>
      </c>
      <c r="G28" s="162">
        <v>0</v>
      </c>
      <c r="H28" s="128">
        <v>431.00590146541998</v>
      </c>
      <c r="I28" s="162">
        <v>0</v>
      </c>
      <c r="J28" s="128">
        <v>132.65306122448999</v>
      </c>
    </row>
    <row r="29" spans="2:10" x14ac:dyDescent="0.25">
      <c r="B29" s="286" t="s">
        <v>302</v>
      </c>
      <c r="C29" s="287">
        <v>59</v>
      </c>
      <c r="D29" s="292">
        <v>0</v>
      </c>
      <c r="E29" s="287">
        <v>87</v>
      </c>
      <c r="F29" s="289">
        <v>4.1451505251694902</v>
      </c>
      <c r="G29" s="293">
        <v>0</v>
      </c>
      <c r="H29" s="289">
        <v>611.23406049109497</v>
      </c>
      <c r="I29" s="293">
        <v>0</v>
      </c>
      <c r="J29" s="289">
        <v>147.45762711864401</v>
      </c>
    </row>
    <row r="30" spans="2:10" x14ac:dyDescent="0.25">
      <c r="B30" s="286" t="s">
        <v>303</v>
      </c>
      <c r="C30" s="295">
        <v>3780</v>
      </c>
      <c r="D30" s="296">
        <v>38</v>
      </c>
      <c r="E30" s="295">
        <v>5224</v>
      </c>
      <c r="F30" s="297">
        <v>2.4838427017900422</v>
      </c>
      <c r="G30" s="290">
        <v>2.4969847266672383</v>
      </c>
      <c r="H30" s="289">
        <v>343.26968979235932</v>
      </c>
      <c r="I30" s="290">
        <v>1.0052910052910053</v>
      </c>
      <c r="J30" s="297">
        <v>138.2010582010582</v>
      </c>
    </row>
    <row r="31" spans="2:10" x14ac:dyDescent="0.25">
      <c r="B31" s="286" t="s">
        <v>304</v>
      </c>
      <c r="C31" s="295">
        <v>1619</v>
      </c>
      <c r="D31" s="296">
        <v>61</v>
      </c>
      <c r="E31" s="295">
        <v>2336</v>
      </c>
      <c r="F31" s="297">
        <v>1.0638469138090154</v>
      </c>
      <c r="G31" s="290">
        <v>4.0083175875447772</v>
      </c>
      <c r="H31" s="289">
        <v>153.49885056564918</v>
      </c>
      <c r="I31" s="290">
        <v>3.7677578752316245</v>
      </c>
      <c r="J31" s="297">
        <v>144.2865966646078</v>
      </c>
    </row>
    <row r="32" spans="2:10" x14ac:dyDescent="0.25">
      <c r="B32" s="221" t="s">
        <v>13</v>
      </c>
      <c r="C32" s="222">
        <v>5399</v>
      </c>
      <c r="D32" s="79">
        <v>99</v>
      </c>
      <c r="E32" s="222">
        <v>7560</v>
      </c>
      <c r="F32" s="80">
        <v>3.547689615599058</v>
      </c>
      <c r="G32" s="223">
        <v>6.505302314212015</v>
      </c>
      <c r="H32" s="223">
        <v>496.76854035800847</v>
      </c>
      <c r="I32" s="48">
        <v>1.8336729023893314</v>
      </c>
      <c r="J32" s="80">
        <v>140.02593072791259</v>
      </c>
    </row>
    <row r="33" spans="2:10" x14ac:dyDescent="0.25">
      <c r="B33" s="425" t="s">
        <v>305</v>
      </c>
      <c r="C33" s="332"/>
      <c r="D33" s="332"/>
      <c r="E33" s="332"/>
      <c r="F33" s="332"/>
      <c r="G33" s="332"/>
      <c r="H33" s="332"/>
      <c r="I33" s="332"/>
      <c r="J33" s="332"/>
    </row>
    <row r="34" spans="2:10" x14ac:dyDescent="0.25">
      <c r="B34" s="426" t="s">
        <v>306</v>
      </c>
      <c r="C34" s="330"/>
      <c r="D34" s="330"/>
      <c r="E34" s="330"/>
      <c r="F34" s="330"/>
      <c r="G34" s="330"/>
      <c r="H34" s="330"/>
      <c r="I34" s="330"/>
      <c r="J34" s="330"/>
    </row>
    <row r="35" spans="2:10" x14ac:dyDescent="0.25">
      <c r="B35" s="294" t="s">
        <v>307</v>
      </c>
      <c r="C35" s="212"/>
      <c r="D35" s="212"/>
      <c r="E35" s="212"/>
      <c r="F35" s="212"/>
      <c r="G35" s="212"/>
      <c r="H35" s="212"/>
      <c r="I35" s="212"/>
      <c r="J35" s="212"/>
    </row>
  </sheetData>
  <mergeCells count="10">
    <mergeCell ref="I4:I5"/>
    <mergeCell ref="J4:J5"/>
    <mergeCell ref="B33:J33"/>
    <mergeCell ref="B34:J34"/>
    <mergeCell ref="C4:C5"/>
    <mergeCell ref="D4:D5"/>
    <mergeCell ref="E4:E5"/>
    <mergeCell ref="F4:F5"/>
    <mergeCell ref="G4:G5"/>
    <mergeCell ref="H4:H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J14" sqref="J14"/>
    </sheetView>
  </sheetViews>
  <sheetFormatPr defaultRowHeight="15" x14ac:dyDescent="0.25"/>
  <cols>
    <col min="1" max="1" width="22.85546875" style="315" customWidth="1"/>
    <col min="2" max="16384" width="9.140625" style="315"/>
  </cols>
  <sheetData>
    <row r="1" spans="1:7" x14ac:dyDescent="0.25">
      <c r="A1" s="168" t="s">
        <v>322</v>
      </c>
      <c r="B1" s="168"/>
      <c r="C1" s="168"/>
      <c r="D1" s="168"/>
      <c r="E1" s="168"/>
      <c r="F1" s="168"/>
      <c r="G1" s="168"/>
    </row>
    <row r="2" spans="1:7" x14ac:dyDescent="0.25">
      <c r="A2" s="427" t="s">
        <v>79</v>
      </c>
      <c r="B2" s="428"/>
      <c r="C2" s="428"/>
      <c r="D2" s="428"/>
      <c r="E2" s="428"/>
      <c r="F2" s="428"/>
      <c r="G2" s="317"/>
    </row>
    <row r="3" spans="1:7" x14ac:dyDescent="0.25">
      <c r="A3" s="385" t="s">
        <v>323</v>
      </c>
      <c r="B3" s="355" t="s">
        <v>157</v>
      </c>
      <c r="C3" s="355"/>
      <c r="D3" s="355"/>
      <c r="E3" s="358" t="s">
        <v>324</v>
      </c>
      <c r="F3" s="358"/>
      <c r="G3" s="358"/>
    </row>
    <row r="4" spans="1:7" x14ac:dyDescent="0.25">
      <c r="A4" s="386"/>
      <c r="B4" s="314" t="s">
        <v>5</v>
      </c>
      <c r="C4" s="314" t="s">
        <v>6</v>
      </c>
      <c r="D4" s="314" t="s">
        <v>7</v>
      </c>
      <c r="E4" s="314" t="s">
        <v>5</v>
      </c>
      <c r="F4" s="314" t="s">
        <v>6</v>
      </c>
      <c r="G4" s="314" t="s">
        <v>7</v>
      </c>
    </row>
    <row r="5" spans="1:7" x14ac:dyDescent="0.25">
      <c r="A5" s="318" t="s">
        <v>299</v>
      </c>
      <c r="B5" s="319">
        <v>445</v>
      </c>
      <c r="C5" s="320">
        <v>7</v>
      </c>
      <c r="D5" s="319">
        <v>585</v>
      </c>
      <c r="E5" s="320">
        <v>49</v>
      </c>
      <c r="F5" s="319">
        <v>1</v>
      </c>
      <c r="G5" s="320">
        <v>74</v>
      </c>
    </row>
    <row r="6" spans="1:7" x14ac:dyDescent="0.25">
      <c r="A6" s="321" t="s">
        <v>300</v>
      </c>
      <c r="B6" s="93">
        <v>212</v>
      </c>
      <c r="C6" s="322">
        <v>1</v>
      </c>
      <c r="D6" s="93">
        <v>286</v>
      </c>
      <c r="E6" s="322">
        <v>57</v>
      </c>
      <c r="F6" s="93" t="s">
        <v>40</v>
      </c>
      <c r="G6" s="322">
        <v>101</v>
      </c>
    </row>
    <row r="7" spans="1:7" x14ac:dyDescent="0.25">
      <c r="A7" s="321" t="s">
        <v>301</v>
      </c>
      <c r="B7" s="295">
        <v>39</v>
      </c>
      <c r="C7" s="323" t="s">
        <v>40</v>
      </c>
      <c r="D7" s="295">
        <v>54</v>
      </c>
      <c r="E7" s="323">
        <v>10</v>
      </c>
      <c r="F7" s="295" t="s">
        <v>40</v>
      </c>
      <c r="G7" s="323">
        <v>11</v>
      </c>
    </row>
    <row r="8" spans="1:7" x14ac:dyDescent="0.25">
      <c r="A8" s="324" t="s">
        <v>9</v>
      </c>
      <c r="B8" s="93">
        <v>396</v>
      </c>
      <c r="C8" s="322">
        <v>1</v>
      </c>
      <c r="D8" s="93">
        <v>529</v>
      </c>
      <c r="E8" s="322">
        <v>56</v>
      </c>
      <c r="F8" s="93" t="s">
        <v>40</v>
      </c>
      <c r="G8" s="322">
        <v>90</v>
      </c>
    </row>
    <row r="9" spans="1:7" x14ac:dyDescent="0.25">
      <c r="A9" s="321" t="s">
        <v>288</v>
      </c>
      <c r="B9" s="93">
        <v>49</v>
      </c>
      <c r="C9" s="322">
        <v>1</v>
      </c>
      <c r="D9" s="93">
        <v>70</v>
      </c>
      <c r="E9" s="322">
        <v>24</v>
      </c>
      <c r="F9" s="93">
        <v>1</v>
      </c>
      <c r="G9" s="322">
        <v>30</v>
      </c>
    </row>
    <row r="10" spans="1:7" x14ac:dyDescent="0.25">
      <c r="A10" s="321" t="s">
        <v>286</v>
      </c>
      <c r="B10" s="93">
        <v>33</v>
      </c>
      <c r="C10" s="322">
        <v>1</v>
      </c>
      <c r="D10" s="93">
        <v>49</v>
      </c>
      <c r="E10" s="322">
        <v>13</v>
      </c>
      <c r="F10" s="93">
        <v>1</v>
      </c>
      <c r="G10" s="322">
        <v>25</v>
      </c>
    </row>
    <row r="11" spans="1:7" x14ac:dyDescent="0.25">
      <c r="A11" s="321" t="s">
        <v>287</v>
      </c>
      <c r="B11" s="93">
        <v>83</v>
      </c>
      <c r="C11" s="322" t="s">
        <v>40</v>
      </c>
      <c r="D11" s="93">
        <v>99</v>
      </c>
      <c r="E11" s="322">
        <v>33</v>
      </c>
      <c r="F11" s="93" t="s">
        <v>40</v>
      </c>
      <c r="G11" s="322">
        <v>55</v>
      </c>
    </row>
    <row r="12" spans="1:7" x14ac:dyDescent="0.25">
      <c r="A12" s="321" t="s">
        <v>284</v>
      </c>
      <c r="B12" s="93">
        <v>160</v>
      </c>
      <c r="C12" s="322" t="s">
        <v>40</v>
      </c>
      <c r="D12" s="93">
        <v>225</v>
      </c>
      <c r="E12" s="322">
        <v>31</v>
      </c>
      <c r="F12" s="93">
        <v>1</v>
      </c>
      <c r="G12" s="322">
        <v>40</v>
      </c>
    </row>
    <row r="13" spans="1:7" x14ac:dyDescent="0.25">
      <c r="A13" s="321" t="s">
        <v>285</v>
      </c>
      <c r="B13" s="93">
        <v>86</v>
      </c>
      <c r="C13" s="322">
        <v>1</v>
      </c>
      <c r="D13" s="93">
        <v>140</v>
      </c>
      <c r="E13" s="322">
        <v>47</v>
      </c>
      <c r="F13" s="93" t="s">
        <v>40</v>
      </c>
      <c r="G13" s="322">
        <v>76</v>
      </c>
    </row>
    <row r="14" spans="1:7" x14ac:dyDescent="0.25">
      <c r="A14" s="321" t="s">
        <v>283</v>
      </c>
      <c r="B14" s="93">
        <v>195</v>
      </c>
      <c r="C14" s="322">
        <v>2</v>
      </c>
      <c r="D14" s="93">
        <v>252</v>
      </c>
      <c r="E14" s="322">
        <v>51</v>
      </c>
      <c r="F14" s="93">
        <v>2</v>
      </c>
      <c r="G14" s="322">
        <v>81</v>
      </c>
    </row>
    <row r="15" spans="1:7" x14ac:dyDescent="0.25">
      <c r="A15" s="324" t="s">
        <v>10</v>
      </c>
      <c r="B15" s="295">
        <v>119</v>
      </c>
      <c r="C15" s="323" t="s">
        <v>40</v>
      </c>
      <c r="D15" s="295">
        <v>147</v>
      </c>
      <c r="E15" s="323">
        <v>44</v>
      </c>
      <c r="F15" s="295">
        <v>1</v>
      </c>
      <c r="G15" s="323">
        <v>65</v>
      </c>
    </row>
    <row r="16" spans="1:7" x14ac:dyDescent="0.25">
      <c r="A16" s="321" t="s">
        <v>294</v>
      </c>
      <c r="B16" s="93">
        <v>214</v>
      </c>
      <c r="C16" s="322" t="s">
        <v>40</v>
      </c>
      <c r="D16" s="93">
        <v>282</v>
      </c>
      <c r="E16" s="322">
        <v>41</v>
      </c>
      <c r="F16" s="93" t="s">
        <v>40</v>
      </c>
      <c r="G16" s="322">
        <v>72</v>
      </c>
    </row>
    <row r="17" spans="1:7" x14ac:dyDescent="0.25">
      <c r="A17" s="321" t="s">
        <v>298</v>
      </c>
      <c r="B17" s="93">
        <v>21</v>
      </c>
      <c r="C17" s="322">
        <v>1</v>
      </c>
      <c r="D17" s="93">
        <v>26</v>
      </c>
      <c r="E17" s="322">
        <v>35</v>
      </c>
      <c r="F17" s="93">
        <v>1</v>
      </c>
      <c r="G17" s="322">
        <v>58</v>
      </c>
    </row>
    <row r="18" spans="1:7" x14ac:dyDescent="0.25">
      <c r="A18" s="321" t="s">
        <v>297</v>
      </c>
      <c r="B18" s="93">
        <v>19</v>
      </c>
      <c r="C18" s="322" t="s">
        <v>40</v>
      </c>
      <c r="D18" s="93">
        <v>25</v>
      </c>
      <c r="E18" s="322">
        <v>27</v>
      </c>
      <c r="F18" s="93">
        <v>1</v>
      </c>
      <c r="G18" s="322">
        <v>52</v>
      </c>
    </row>
    <row r="19" spans="1:7" x14ac:dyDescent="0.25">
      <c r="A19" s="321" t="s">
        <v>295</v>
      </c>
      <c r="B19" s="93">
        <v>30</v>
      </c>
      <c r="C19" s="322">
        <v>1</v>
      </c>
      <c r="D19" s="93">
        <v>41</v>
      </c>
      <c r="E19" s="322">
        <v>36</v>
      </c>
      <c r="F19" s="93" t="s">
        <v>40</v>
      </c>
      <c r="G19" s="322">
        <v>59</v>
      </c>
    </row>
    <row r="20" spans="1:7" x14ac:dyDescent="0.25">
      <c r="A20" s="321" t="s">
        <v>296</v>
      </c>
      <c r="B20" s="93">
        <v>47</v>
      </c>
      <c r="C20" s="322" t="s">
        <v>40</v>
      </c>
      <c r="D20" s="93">
        <v>70</v>
      </c>
      <c r="E20" s="322">
        <v>41</v>
      </c>
      <c r="F20" s="93">
        <v>2</v>
      </c>
      <c r="G20" s="322">
        <v>61</v>
      </c>
    </row>
    <row r="21" spans="1:7" x14ac:dyDescent="0.25">
      <c r="A21" s="324" t="s">
        <v>11</v>
      </c>
      <c r="B21" s="295">
        <v>216</v>
      </c>
      <c r="C21" s="323">
        <v>2</v>
      </c>
      <c r="D21" s="295">
        <v>282</v>
      </c>
      <c r="E21" s="323">
        <v>51</v>
      </c>
      <c r="F21" s="295">
        <v>2</v>
      </c>
      <c r="G21" s="323">
        <v>73</v>
      </c>
    </row>
    <row r="22" spans="1:7" x14ac:dyDescent="0.25">
      <c r="A22" s="321" t="s">
        <v>290</v>
      </c>
      <c r="B22" s="93">
        <v>37</v>
      </c>
      <c r="C22" s="322">
        <v>1</v>
      </c>
      <c r="D22" s="93">
        <v>47</v>
      </c>
      <c r="E22" s="322">
        <v>17</v>
      </c>
      <c r="F22" s="93" t="s">
        <v>40</v>
      </c>
      <c r="G22" s="322">
        <v>32</v>
      </c>
    </row>
    <row r="23" spans="1:7" x14ac:dyDescent="0.25">
      <c r="A23" s="321" t="s">
        <v>289</v>
      </c>
      <c r="B23" s="93">
        <v>273</v>
      </c>
      <c r="C23" s="322">
        <v>1</v>
      </c>
      <c r="D23" s="93">
        <v>339</v>
      </c>
      <c r="E23" s="322">
        <v>29</v>
      </c>
      <c r="F23" s="93" t="s">
        <v>40</v>
      </c>
      <c r="G23" s="322">
        <v>49</v>
      </c>
    </row>
    <row r="24" spans="1:7" x14ac:dyDescent="0.25">
      <c r="A24" s="324" t="s">
        <v>12</v>
      </c>
      <c r="B24" s="295">
        <v>101</v>
      </c>
      <c r="C24" s="323">
        <v>2</v>
      </c>
      <c r="D24" s="295">
        <v>126</v>
      </c>
      <c r="E24" s="323">
        <v>28</v>
      </c>
      <c r="F24" s="295">
        <v>1</v>
      </c>
      <c r="G24" s="323">
        <v>39</v>
      </c>
    </row>
    <row r="25" spans="1:7" x14ac:dyDescent="0.25">
      <c r="A25" s="321" t="s">
        <v>293</v>
      </c>
      <c r="B25" s="93">
        <v>57</v>
      </c>
      <c r="C25" s="322" t="s">
        <v>40</v>
      </c>
      <c r="D25" s="93">
        <v>74</v>
      </c>
      <c r="E25" s="322">
        <v>7</v>
      </c>
      <c r="F25" s="93" t="s">
        <v>40</v>
      </c>
      <c r="G25" s="322">
        <v>15</v>
      </c>
    </row>
    <row r="26" spans="1:7" x14ac:dyDescent="0.25">
      <c r="A26" s="321" t="s">
        <v>291</v>
      </c>
      <c r="B26" s="93">
        <v>103</v>
      </c>
      <c r="C26" s="322">
        <v>2</v>
      </c>
      <c r="D26" s="93">
        <v>139</v>
      </c>
      <c r="E26" s="322">
        <v>11</v>
      </c>
      <c r="F26" s="93">
        <v>1</v>
      </c>
      <c r="G26" s="322">
        <v>19</v>
      </c>
    </row>
    <row r="27" spans="1:7" x14ac:dyDescent="0.25">
      <c r="A27" s="321" t="s">
        <v>292</v>
      </c>
      <c r="B27" s="93">
        <v>31</v>
      </c>
      <c r="C27" s="322" t="s">
        <v>40</v>
      </c>
      <c r="D27" s="93">
        <v>50</v>
      </c>
      <c r="E27" s="322">
        <v>19</v>
      </c>
      <c r="F27" s="93" t="s">
        <v>40</v>
      </c>
      <c r="G27" s="322">
        <v>26</v>
      </c>
    </row>
    <row r="28" spans="1:7" x14ac:dyDescent="0.25">
      <c r="A28" s="286" t="s">
        <v>303</v>
      </c>
      <c r="B28" s="325">
        <v>2966</v>
      </c>
      <c r="C28" s="325">
        <v>24</v>
      </c>
      <c r="D28" s="325">
        <v>3937</v>
      </c>
      <c r="E28" s="325">
        <v>757</v>
      </c>
      <c r="F28" s="325">
        <v>15</v>
      </c>
      <c r="G28" s="325">
        <v>1203</v>
      </c>
    </row>
    <row r="29" spans="1:7" x14ac:dyDescent="0.25">
      <c r="A29" s="326" t="s">
        <v>304</v>
      </c>
      <c r="B29" s="325">
        <v>869</v>
      </c>
      <c r="C29" s="325">
        <v>25</v>
      </c>
      <c r="D29" s="325">
        <v>1163</v>
      </c>
      <c r="E29" s="325">
        <v>807</v>
      </c>
      <c r="F29" s="325">
        <v>35</v>
      </c>
      <c r="G29" s="325">
        <v>1257</v>
      </c>
    </row>
    <row r="30" spans="1:7" x14ac:dyDescent="0.25">
      <c r="A30" s="327" t="s">
        <v>13</v>
      </c>
      <c r="B30" s="328">
        <v>3835</v>
      </c>
      <c r="C30" s="328">
        <v>49</v>
      </c>
      <c r="D30" s="328">
        <v>5100</v>
      </c>
      <c r="E30" s="328">
        <v>1564</v>
      </c>
      <c r="F30" s="328">
        <v>50</v>
      </c>
      <c r="G30" s="328">
        <v>2460</v>
      </c>
    </row>
  </sheetData>
  <mergeCells count="4">
    <mergeCell ref="A2:F2"/>
    <mergeCell ref="A3:A4"/>
    <mergeCell ref="B3:D3"/>
    <mergeCell ref="E3:G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8"/>
  <sheetViews>
    <sheetView topLeftCell="A10" workbookViewId="0">
      <selection activeCell="I14" sqref="I14"/>
    </sheetView>
  </sheetViews>
  <sheetFormatPr defaultRowHeight="15" x14ac:dyDescent="0.25"/>
  <cols>
    <col min="2" max="2" width="17" customWidth="1"/>
    <col min="3" max="4" width="19" customWidth="1"/>
  </cols>
  <sheetData>
    <row r="2" spans="2:9" x14ac:dyDescent="0.25">
      <c r="B2" s="214" t="s">
        <v>253</v>
      </c>
      <c r="C2" s="34"/>
      <c r="D2" s="34"/>
    </row>
    <row r="3" spans="2:9" x14ac:dyDescent="0.25">
      <c r="B3" s="212"/>
      <c r="C3" s="212"/>
      <c r="D3" s="212"/>
    </row>
    <row r="4" spans="2:9" x14ac:dyDescent="0.25">
      <c r="B4" s="429" t="s">
        <v>254</v>
      </c>
      <c r="C4" s="350" t="s">
        <v>255</v>
      </c>
      <c r="D4" s="350"/>
    </row>
    <row r="5" spans="2:9" x14ac:dyDescent="0.25">
      <c r="B5" s="429"/>
      <c r="C5" s="53" t="s">
        <v>256</v>
      </c>
      <c r="D5" s="53" t="s">
        <v>257</v>
      </c>
    </row>
    <row r="6" spans="2:9" x14ac:dyDescent="0.25">
      <c r="B6" s="61" t="s">
        <v>258</v>
      </c>
      <c r="C6" s="58">
        <v>186.75222128433848</v>
      </c>
      <c r="D6" s="280">
        <v>1082000631</v>
      </c>
    </row>
    <row r="7" spans="2:9" x14ac:dyDescent="0.25">
      <c r="B7" s="61" t="s">
        <v>259</v>
      </c>
      <c r="C7" s="58">
        <v>195.77080565479082</v>
      </c>
      <c r="D7" s="280">
        <v>378995835</v>
      </c>
    </row>
    <row r="8" spans="2:9" x14ac:dyDescent="0.25">
      <c r="B8" s="61" t="s">
        <v>260</v>
      </c>
      <c r="C8" s="58">
        <v>207.5169721817141</v>
      </c>
      <c r="D8" s="280">
        <v>116189064</v>
      </c>
    </row>
    <row r="9" spans="2:9" ht="27" x14ac:dyDescent="0.25">
      <c r="B9" s="61" t="s">
        <v>261</v>
      </c>
      <c r="C9" s="58">
        <v>222.53321495260127</v>
      </c>
      <c r="D9" s="280">
        <v>27946500</v>
      </c>
    </row>
    <row r="10" spans="2:9" x14ac:dyDescent="0.25">
      <c r="B10" s="61" t="s">
        <v>262</v>
      </c>
      <c r="C10" s="58">
        <v>223.19114340548103</v>
      </c>
      <c r="D10" s="280">
        <v>1112418249</v>
      </c>
    </row>
    <row r="11" spans="2:9" x14ac:dyDescent="0.25">
      <c r="B11" s="61" t="s">
        <v>263</v>
      </c>
      <c r="C11" s="58">
        <v>228.48495916747831</v>
      </c>
      <c r="D11" s="280">
        <v>373580334</v>
      </c>
    </row>
    <row r="12" spans="2:9" x14ac:dyDescent="0.25">
      <c r="B12" s="61" t="s">
        <v>264</v>
      </c>
      <c r="C12" s="58">
        <v>255.92119392290977</v>
      </c>
      <c r="D12" s="280">
        <v>1112973249</v>
      </c>
    </row>
    <row r="13" spans="2:9" x14ac:dyDescent="0.25">
      <c r="B13" s="61" t="s">
        <v>265</v>
      </c>
      <c r="C13" s="58">
        <v>266.1171734769901</v>
      </c>
      <c r="D13" s="280">
        <v>348260892</v>
      </c>
      <c r="I13">
        <f>D22/D26*100</f>
        <v>3.1289929840140429</v>
      </c>
    </row>
    <row r="14" spans="2:9" x14ac:dyDescent="0.25">
      <c r="B14" s="61" t="s">
        <v>266</v>
      </c>
      <c r="C14" s="58">
        <v>270.17740906769563</v>
      </c>
      <c r="D14" s="280">
        <v>238066824</v>
      </c>
    </row>
    <row r="15" spans="2:9" ht="27" x14ac:dyDescent="0.25">
      <c r="B15" s="61" t="s">
        <v>267</v>
      </c>
      <c r="C15" s="58">
        <v>272.4989349194359</v>
      </c>
      <c r="D15" s="280">
        <v>330619824</v>
      </c>
    </row>
    <row r="16" spans="2:9" x14ac:dyDescent="0.25">
      <c r="B16" s="61" t="s">
        <v>45</v>
      </c>
      <c r="C16" s="58">
        <v>273.74382772229995</v>
      </c>
      <c r="D16" s="280">
        <v>1100087340</v>
      </c>
    </row>
    <row r="17" spans="2:4" x14ac:dyDescent="0.25">
      <c r="B17" s="61" t="s">
        <v>268</v>
      </c>
      <c r="C17" s="58">
        <v>285.43334726147509</v>
      </c>
      <c r="D17" s="280">
        <v>86754897</v>
      </c>
    </row>
    <row r="18" spans="2:4" x14ac:dyDescent="0.25">
      <c r="B18" s="61" t="s">
        <v>269</v>
      </c>
      <c r="C18" s="58">
        <v>286.73849737135129</v>
      </c>
      <c r="D18" s="280">
        <v>2890975380</v>
      </c>
    </row>
    <row r="19" spans="2:4" ht="27" x14ac:dyDescent="0.25">
      <c r="B19" s="61" t="s">
        <v>270</v>
      </c>
      <c r="C19" s="58">
        <v>290.77579949848541</v>
      </c>
      <c r="D19" s="280">
        <v>312161778</v>
      </c>
    </row>
    <row r="20" spans="2:4" x14ac:dyDescent="0.25">
      <c r="B20" s="61" t="s">
        <v>271</v>
      </c>
      <c r="C20" s="58">
        <v>295.96190494823588</v>
      </c>
      <c r="D20" s="280">
        <v>1452219660</v>
      </c>
    </row>
    <row r="21" spans="2:4" x14ac:dyDescent="0.25">
      <c r="B21" s="61" t="s">
        <v>272</v>
      </c>
      <c r="C21" s="58">
        <v>298.1601130593686</v>
      </c>
      <c r="D21" s="280">
        <v>1750889508</v>
      </c>
    </row>
    <row r="22" spans="2:4" x14ac:dyDescent="0.25">
      <c r="B22" s="61" t="s">
        <v>13</v>
      </c>
      <c r="C22" s="58">
        <v>346.54472444623616</v>
      </c>
      <c r="D22" s="280">
        <v>527384064</v>
      </c>
    </row>
    <row r="23" spans="2:4" x14ac:dyDescent="0.25">
      <c r="B23" s="61" t="s">
        <v>273</v>
      </c>
      <c r="C23" s="58">
        <v>361.02081404975866</v>
      </c>
      <c r="D23" s="280">
        <v>1345230342</v>
      </c>
    </row>
    <row r="24" spans="2:4" ht="27" x14ac:dyDescent="0.25">
      <c r="B24" s="61" t="s">
        <v>274</v>
      </c>
      <c r="C24" s="58">
        <v>371.69258603084381</v>
      </c>
      <c r="D24" s="280">
        <v>1658974590</v>
      </c>
    </row>
    <row r="25" spans="2:4" x14ac:dyDescent="0.25">
      <c r="B25" s="61" t="s">
        <v>275</v>
      </c>
      <c r="C25" s="58">
        <v>393.71086639685535</v>
      </c>
      <c r="D25" s="280">
        <v>609024843</v>
      </c>
    </row>
    <row r="26" spans="2:4" x14ac:dyDescent="0.25">
      <c r="B26" s="281" t="s">
        <v>276</v>
      </c>
      <c r="C26" s="282">
        <v>279.5052892070039</v>
      </c>
      <c r="D26" s="283">
        <v>16854753804</v>
      </c>
    </row>
    <row r="27" spans="2:4" x14ac:dyDescent="0.25">
      <c r="B27" s="212"/>
      <c r="C27" s="212"/>
      <c r="D27" s="212"/>
    </row>
    <row r="28" spans="2:4" x14ac:dyDescent="0.25">
      <c r="B28" s="212"/>
      <c r="C28" s="212"/>
      <c r="D28" s="212"/>
    </row>
  </sheetData>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{E641ED64-F2CE-4D5D-9FEC-F954F4D6D6E6}</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{80EDA95B-790C-4229-AC6B-9D6C4FB161AE}</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E641ED64-F2CE-4D5D-9FEC-F954F4D6D6E6}">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80EDA95B-790C-4229-AC6B-9D6C4FB161AE}">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C11" sqref="C11:F11"/>
    </sheetView>
  </sheetViews>
  <sheetFormatPr defaultRowHeight="15" x14ac:dyDescent="0.25"/>
  <sheetData>
    <row r="2" spans="2:9" x14ac:dyDescent="0.25">
      <c r="B2" s="329" t="s">
        <v>19</v>
      </c>
      <c r="C2" s="330"/>
      <c r="D2" s="330"/>
      <c r="E2" s="330"/>
      <c r="F2" s="330"/>
      <c r="G2" s="330"/>
      <c r="H2" s="330"/>
      <c r="I2" s="330"/>
    </row>
    <row r="3" spans="2:9" x14ac:dyDescent="0.25">
      <c r="B3" s="331" t="s">
        <v>26</v>
      </c>
      <c r="C3" s="332"/>
      <c r="D3" s="332"/>
      <c r="E3" s="332"/>
      <c r="F3" s="332"/>
      <c r="G3" s="40"/>
      <c r="H3" s="40"/>
      <c r="I3" s="40"/>
    </row>
    <row r="4" spans="2:9" x14ac:dyDescent="0.25">
      <c r="B4" s="343" t="s">
        <v>2</v>
      </c>
      <c r="C4" s="350">
        <v>2019</v>
      </c>
      <c r="D4" s="350">
        <v>2017</v>
      </c>
      <c r="E4" s="351">
        <v>2018</v>
      </c>
      <c r="F4" s="351">
        <v>2016</v>
      </c>
      <c r="G4" s="40"/>
      <c r="H4" s="40"/>
      <c r="I4" s="40"/>
    </row>
    <row r="5" spans="2:9" x14ac:dyDescent="0.25">
      <c r="B5" s="344"/>
      <c r="C5" s="350" t="s">
        <v>20</v>
      </c>
      <c r="D5" s="350" t="s">
        <v>21</v>
      </c>
      <c r="E5" s="351" t="s">
        <v>20</v>
      </c>
      <c r="F5" s="351" t="s">
        <v>21</v>
      </c>
      <c r="G5" s="40"/>
      <c r="H5" s="40"/>
      <c r="I5" s="40"/>
    </row>
    <row r="6" spans="2:9" ht="27" x14ac:dyDescent="0.25">
      <c r="B6" s="345"/>
      <c r="C6" s="41" t="s">
        <v>22</v>
      </c>
      <c r="D6" s="41" t="s">
        <v>23</v>
      </c>
      <c r="E6" s="41" t="s">
        <v>22</v>
      </c>
      <c r="F6" s="41" t="s">
        <v>23</v>
      </c>
      <c r="G6" s="40"/>
      <c r="H6" s="40"/>
      <c r="I6" s="40"/>
    </row>
    <row r="7" spans="2:9" ht="27" x14ac:dyDescent="0.25">
      <c r="B7" s="42" t="s">
        <v>8</v>
      </c>
      <c r="C7" s="43">
        <v>1.87</v>
      </c>
      <c r="D7" s="44">
        <v>1.33</v>
      </c>
      <c r="E7" s="45">
        <v>1.68</v>
      </c>
      <c r="F7" s="46">
        <v>1.23</v>
      </c>
      <c r="G7" s="40"/>
      <c r="H7" s="40"/>
      <c r="I7" s="40"/>
    </row>
    <row r="8" spans="2:9" x14ac:dyDescent="0.25">
      <c r="B8" s="42" t="s">
        <v>9</v>
      </c>
      <c r="C8" s="43">
        <v>1.33</v>
      </c>
      <c r="D8" s="44">
        <v>0.93</v>
      </c>
      <c r="E8" s="45">
        <v>1.73</v>
      </c>
      <c r="F8" s="46">
        <v>1.21</v>
      </c>
      <c r="G8" s="40"/>
      <c r="H8" s="40"/>
      <c r="I8" s="40"/>
    </row>
    <row r="9" spans="2:9" x14ac:dyDescent="0.25">
      <c r="B9" s="42" t="s">
        <v>10</v>
      </c>
      <c r="C9" s="43">
        <v>2.52</v>
      </c>
      <c r="D9" s="44">
        <v>1.76</v>
      </c>
      <c r="E9" s="45">
        <v>2.29</v>
      </c>
      <c r="F9" s="46">
        <v>1.6</v>
      </c>
      <c r="G9" s="40"/>
      <c r="H9" s="40"/>
      <c r="I9" s="40"/>
    </row>
    <row r="10" spans="2:9" ht="27" x14ac:dyDescent="0.25">
      <c r="B10" s="42" t="s">
        <v>11</v>
      </c>
      <c r="C10" s="43">
        <v>1.85</v>
      </c>
      <c r="D10" s="44">
        <v>1.34</v>
      </c>
      <c r="E10" s="45">
        <v>0.81</v>
      </c>
      <c r="F10" s="46">
        <v>0.59</v>
      </c>
      <c r="G10" s="40"/>
      <c r="H10" s="40"/>
      <c r="I10" s="40"/>
    </row>
    <row r="11" spans="2:9" x14ac:dyDescent="0.25">
      <c r="B11" s="42" t="s">
        <v>12</v>
      </c>
      <c r="C11" s="43">
        <v>1.9</v>
      </c>
      <c r="D11" s="44">
        <v>1.32</v>
      </c>
      <c r="E11" s="45">
        <v>1.7</v>
      </c>
      <c r="F11" s="177">
        <v>1.1200000000000001</v>
      </c>
      <c r="G11" s="40"/>
      <c r="H11" s="40"/>
      <c r="I11" s="40"/>
    </row>
    <row r="12" spans="2:9" x14ac:dyDescent="0.25">
      <c r="B12" s="47" t="s">
        <v>13</v>
      </c>
      <c r="C12" s="50">
        <v>1.83</v>
      </c>
      <c r="D12" s="50">
        <v>1.29</v>
      </c>
      <c r="E12" s="50">
        <v>1.67</v>
      </c>
      <c r="F12" s="50">
        <v>1.18</v>
      </c>
      <c r="G12" s="40"/>
      <c r="H12" s="40"/>
      <c r="I12" s="40"/>
    </row>
    <row r="13" spans="2:9" x14ac:dyDescent="0.25">
      <c r="B13" s="47" t="s">
        <v>14</v>
      </c>
      <c r="C13" s="50">
        <v>1.8</v>
      </c>
      <c r="D13" s="50">
        <v>1.3</v>
      </c>
      <c r="E13" s="50">
        <v>1.9</v>
      </c>
      <c r="F13" s="50">
        <v>1.4</v>
      </c>
      <c r="G13" s="40"/>
      <c r="H13" s="40"/>
      <c r="I13" s="40"/>
    </row>
    <row r="14" spans="2:9" x14ac:dyDescent="0.25">
      <c r="B14" s="49" t="s">
        <v>24</v>
      </c>
      <c r="C14" s="40"/>
      <c r="D14" s="40"/>
      <c r="E14" s="40"/>
      <c r="F14" s="40"/>
      <c r="G14" s="40"/>
      <c r="H14" s="40"/>
      <c r="I14" s="40"/>
    </row>
    <row r="15" spans="2:9" x14ac:dyDescent="0.25">
      <c r="B15" s="49" t="s">
        <v>25</v>
      </c>
      <c r="C15" s="40"/>
      <c r="D15" s="40"/>
      <c r="E15" s="40"/>
      <c r="F15" s="40"/>
      <c r="G15" s="40"/>
      <c r="H15" s="40"/>
      <c r="I15" s="40"/>
    </row>
    <row r="16" spans="2:9" x14ac:dyDescent="0.25">
      <c r="B16" s="49"/>
      <c r="C16" s="40"/>
      <c r="D16" s="40"/>
      <c r="E16" s="40"/>
      <c r="F16" s="40"/>
      <c r="G16" s="40"/>
      <c r="H16" s="40"/>
      <c r="I16" s="40"/>
    </row>
  </sheetData>
  <mergeCells count="5">
    <mergeCell ref="B2:I2"/>
    <mergeCell ref="B3:F3"/>
    <mergeCell ref="B4:B6"/>
    <mergeCell ref="C4:D5"/>
    <mergeCell ref="E4:F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6"/>
  <sheetViews>
    <sheetView workbookViewId="0">
      <selection activeCell="B2" sqref="B2:M16"/>
    </sheetView>
  </sheetViews>
  <sheetFormatPr defaultRowHeight="15" x14ac:dyDescent="0.25"/>
  <sheetData>
    <row r="2" spans="2:13" x14ac:dyDescent="0.25">
      <c r="B2" s="211" t="s">
        <v>308</v>
      </c>
      <c r="C2" s="213"/>
      <c r="D2" s="213"/>
      <c r="E2" s="213"/>
      <c r="F2" s="213"/>
      <c r="G2" s="213"/>
      <c r="H2" s="213"/>
      <c r="I2" s="213"/>
      <c r="J2" s="213"/>
      <c r="K2" s="213"/>
      <c r="L2" s="213"/>
      <c r="M2" s="213"/>
    </row>
    <row r="3" spans="2:13" ht="15.75" thickBot="1" x14ac:dyDescent="0.3">
      <c r="B3" s="263"/>
      <c r="C3" s="213"/>
      <c r="D3" s="213"/>
      <c r="E3" s="213"/>
      <c r="F3" s="213"/>
      <c r="G3" s="213"/>
      <c r="H3" s="213"/>
      <c r="I3" s="213"/>
      <c r="J3" s="213"/>
      <c r="K3" s="213"/>
      <c r="L3" s="213"/>
      <c r="M3" s="213"/>
    </row>
    <row r="4" spans="2:13" x14ac:dyDescent="0.25">
      <c r="B4" s="430" t="s">
        <v>80</v>
      </c>
      <c r="C4" s="433" t="s">
        <v>309</v>
      </c>
      <c r="D4" s="433"/>
      <c r="E4" s="433"/>
      <c r="F4" s="433"/>
      <c r="G4" s="433"/>
      <c r="H4" s="433"/>
      <c r="I4" s="433"/>
      <c r="J4" s="433"/>
      <c r="K4" s="433"/>
      <c r="L4" s="433"/>
      <c r="M4" s="433"/>
    </row>
    <row r="5" spans="2:13" x14ac:dyDescent="0.25">
      <c r="B5" s="431"/>
      <c r="C5" s="347" t="s">
        <v>157</v>
      </c>
      <c r="D5" s="347"/>
      <c r="E5" s="347"/>
      <c r="F5" s="347"/>
      <c r="G5" s="434" t="s">
        <v>158</v>
      </c>
      <c r="H5" s="434"/>
      <c r="I5" s="434"/>
      <c r="J5" s="347" t="s">
        <v>310</v>
      </c>
      <c r="K5" s="347"/>
      <c r="L5" s="347"/>
      <c r="M5" s="347"/>
    </row>
    <row r="6" spans="2:13" ht="40.5" x14ac:dyDescent="0.25">
      <c r="B6" s="432"/>
      <c r="C6" s="53" t="s">
        <v>311</v>
      </c>
      <c r="D6" s="53" t="s">
        <v>312</v>
      </c>
      <c r="E6" s="53" t="s">
        <v>313</v>
      </c>
      <c r="F6" s="53" t="s">
        <v>77</v>
      </c>
      <c r="G6" s="53" t="s">
        <v>311</v>
      </c>
      <c r="H6" s="53" t="s">
        <v>312</v>
      </c>
      <c r="I6" s="53" t="s">
        <v>77</v>
      </c>
      <c r="J6" s="53" t="s">
        <v>311</v>
      </c>
      <c r="K6" s="53" t="s">
        <v>312</v>
      </c>
      <c r="L6" s="53" t="s">
        <v>313</v>
      </c>
      <c r="M6" s="53" t="s">
        <v>77</v>
      </c>
    </row>
    <row r="7" spans="2:13" ht="27" x14ac:dyDescent="0.25">
      <c r="B7" s="298" t="s">
        <v>8</v>
      </c>
      <c r="C7" s="217">
        <v>75</v>
      </c>
      <c r="D7" s="218">
        <v>127</v>
      </c>
      <c r="E7" s="217">
        <v>776</v>
      </c>
      <c r="F7" s="299">
        <v>978</v>
      </c>
      <c r="G7" s="217">
        <v>29</v>
      </c>
      <c r="H7" s="299" t="s">
        <v>40</v>
      </c>
      <c r="I7" s="217">
        <v>29</v>
      </c>
      <c r="J7" s="218">
        <v>70</v>
      </c>
      <c r="K7" s="217">
        <v>90</v>
      </c>
      <c r="L7" s="299">
        <v>117</v>
      </c>
      <c r="M7" s="298">
        <v>277</v>
      </c>
    </row>
    <row r="8" spans="2:13" x14ac:dyDescent="0.25">
      <c r="B8" s="298" t="s">
        <v>9</v>
      </c>
      <c r="C8" s="217">
        <v>168</v>
      </c>
      <c r="D8" s="218">
        <v>312</v>
      </c>
      <c r="E8" s="217">
        <v>722</v>
      </c>
      <c r="F8" s="299">
        <v>1202</v>
      </c>
      <c r="G8" s="217">
        <v>42</v>
      </c>
      <c r="H8" s="299" t="s">
        <v>40</v>
      </c>
      <c r="I8" s="217">
        <v>42</v>
      </c>
      <c r="J8" s="218">
        <v>124</v>
      </c>
      <c r="K8" s="217">
        <v>161</v>
      </c>
      <c r="L8" s="299">
        <v>126</v>
      </c>
      <c r="M8" s="298">
        <v>411</v>
      </c>
    </row>
    <row r="9" spans="2:13" x14ac:dyDescent="0.25">
      <c r="B9" s="298" t="s">
        <v>10</v>
      </c>
      <c r="C9" s="217">
        <v>190</v>
      </c>
      <c r="D9" s="218">
        <v>166</v>
      </c>
      <c r="E9" s="217">
        <v>283</v>
      </c>
      <c r="F9" s="299">
        <v>639</v>
      </c>
      <c r="G9" s="217">
        <v>22</v>
      </c>
      <c r="H9" s="299" t="s">
        <v>40</v>
      </c>
      <c r="I9" s="217">
        <v>22</v>
      </c>
      <c r="J9" s="218">
        <v>166</v>
      </c>
      <c r="K9" s="217">
        <v>172</v>
      </c>
      <c r="L9" s="299">
        <v>72</v>
      </c>
      <c r="M9" s="298">
        <v>410</v>
      </c>
    </row>
    <row r="10" spans="2:13" ht="27" x14ac:dyDescent="0.25">
      <c r="B10" s="298" t="s">
        <v>11</v>
      </c>
      <c r="C10" s="217">
        <v>109</v>
      </c>
      <c r="D10" s="218">
        <v>153</v>
      </c>
      <c r="E10" s="217">
        <v>367</v>
      </c>
      <c r="F10" s="299">
        <v>629</v>
      </c>
      <c r="G10" s="217">
        <v>66</v>
      </c>
      <c r="H10" s="299">
        <v>2</v>
      </c>
      <c r="I10" s="217">
        <v>68</v>
      </c>
      <c r="J10" s="218">
        <v>47</v>
      </c>
      <c r="K10" s="217">
        <v>116</v>
      </c>
      <c r="L10" s="299">
        <v>3</v>
      </c>
      <c r="M10" s="298">
        <v>166</v>
      </c>
    </row>
    <row r="11" spans="2:13" x14ac:dyDescent="0.25">
      <c r="B11" s="298" t="s">
        <v>12</v>
      </c>
      <c r="C11" s="217">
        <v>95</v>
      </c>
      <c r="D11" s="218">
        <v>130</v>
      </c>
      <c r="E11" s="217">
        <v>162</v>
      </c>
      <c r="F11" s="299">
        <v>387</v>
      </c>
      <c r="G11" s="217">
        <v>35</v>
      </c>
      <c r="H11" s="299" t="s">
        <v>40</v>
      </c>
      <c r="I11" s="217">
        <v>35</v>
      </c>
      <c r="J11" s="218">
        <v>22</v>
      </c>
      <c r="K11" s="217">
        <v>74</v>
      </c>
      <c r="L11" s="299">
        <v>8</v>
      </c>
      <c r="M11" s="298">
        <v>104</v>
      </c>
    </row>
    <row r="12" spans="2:13" x14ac:dyDescent="0.25">
      <c r="B12" s="221" t="s">
        <v>77</v>
      </c>
      <c r="C12" s="222">
        <v>637</v>
      </c>
      <c r="D12" s="222">
        <v>888</v>
      </c>
      <c r="E12" s="222">
        <v>2310</v>
      </c>
      <c r="F12" s="222">
        <v>3835</v>
      </c>
      <c r="G12" s="222">
        <v>194</v>
      </c>
      <c r="H12" s="222">
        <v>2</v>
      </c>
      <c r="I12" s="300">
        <v>196</v>
      </c>
      <c r="J12" s="222">
        <v>429</v>
      </c>
      <c r="K12" s="222">
        <v>613</v>
      </c>
      <c r="L12" s="222">
        <v>326</v>
      </c>
      <c r="M12" s="221">
        <v>1368</v>
      </c>
    </row>
    <row r="13" spans="2:13" x14ac:dyDescent="0.25">
      <c r="B13" s="301"/>
      <c r="C13" s="213"/>
      <c r="D13" s="213"/>
      <c r="E13" s="213"/>
      <c r="F13" s="213"/>
      <c r="G13" s="213"/>
      <c r="H13" s="213"/>
      <c r="I13" s="213"/>
      <c r="J13" s="213"/>
      <c r="K13" s="213"/>
      <c r="L13" s="213"/>
      <c r="M13" s="213"/>
    </row>
    <row r="14" spans="2:13" x14ac:dyDescent="0.25">
      <c r="B14" s="272" t="s">
        <v>31</v>
      </c>
      <c r="C14" s="213"/>
      <c r="D14" s="213"/>
      <c r="E14" s="213"/>
      <c r="F14" s="213"/>
      <c r="G14" s="213"/>
      <c r="H14" s="213"/>
      <c r="I14" s="213"/>
      <c r="J14" s="213"/>
      <c r="K14" s="213"/>
      <c r="L14" s="213"/>
      <c r="M14" s="213"/>
    </row>
    <row r="15" spans="2:13" x14ac:dyDescent="0.25">
      <c r="B15" s="272" t="s">
        <v>314</v>
      </c>
      <c r="C15" s="213"/>
      <c r="D15" s="213"/>
      <c r="E15" s="213"/>
      <c r="F15" s="213"/>
      <c r="G15" s="213"/>
      <c r="H15" s="213"/>
      <c r="I15" s="213"/>
      <c r="J15" s="213"/>
      <c r="K15" s="213"/>
      <c r="L15" s="213"/>
      <c r="M15" s="213"/>
    </row>
    <row r="16" spans="2:13" x14ac:dyDescent="0.25">
      <c r="B16" s="301"/>
      <c r="C16" s="213"/>
      <c r="D16" s="213"/>
      <c r="E16" s="213"/>
      <c r="F16" s="213"/>
      <c r="G16" s="213"/>
      <c r="H16" s="213"/>
      <c r="I16" s="213"/>
      <c r="J16" s="213"/>
      <c r="K16" s="213"/>
      <c r="L16" s="213"/>
      <c r="M16" s="213"/>
    </row>
  </sheetData>
  <mergeCells count="5">
    <mergeCell ref="B4:B6"/>
    <mergeCell ref="C4:M4"/>
    <mergeCell ref="C5:F5"/>
    <mergeCell ref="G5:I5"/>
    <mergeCell ref="J5:M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9"/>
  <sheetViews>
    <sheetView workbookViewId="0">
      <selection activeCell="H15" sqref="H15"/>
    </sheetView>
  </sheetViews>
  <sheetFormatPr defaultRowHeight="15" x14ac:dyDescent="0.25"/>
  <sheetData>
    <row r="2" spans="2:12" x14ac:dyDescent="0.25">
      <c r="B2" s="214" t="s">
        <v>315</v>
      </c>
      <c r="C2" s="213"/>
      <c r="D2" s="213"/>
      <c r="E2" s="213"/>
      <c r="F2" s="213"/>
      <c r="G2" s="213"/>
      <c r="H2" s="213"/>
      <c r="I2" s="213"/>
      <c r="J2" s="213"/>
      <c r="K2" s="213"/>
      <c r="L2" s="213"/>
    </row>
    <row r="3" spans="2:12" x14ac:dyDescent="0.25">
      <c r="B3" s="263"/>
      <c r="C3" s="213"/>
      <c r="D3" s="213"/>
      <c r="E3" s="213"/>
      <c r="F3" s="213"/>
      <c r="G3" s="213"/>
      <c r="H3" s="213"/>
      <c r="I3" s="213"/>
      <c r="J3" s="213"/>
      <c r="K3" s="213"/>
      <c r="L3" s="213"/>
    </row>
    <row r="4" spans="2:12" ht="40.5" x14ac:dyDescent="0.25">
      <c r="B4" s="302" t="s">
        <v>98</v>
      </c>
      <c r="C4" s="303" t="s">
        <v>311</v>
      </c>
      <c r="D4" s="303" t="s">
        <v>312</v>
      </c>
      <c r="E4" s="303" t="s">
        <v>313</v>
      </c>
      <c r="F4" s="303" t="s">
        <v>77</v>
      </c>
      <c r="G4" s="213"/>
      <c r="H4" s="213"/>
      <c r="I4" s="213"/>
      <c r="J4" s="213"/>
      <c r="K4" s="213"/>
      <c r="L4" s="213"/>
    </row>
    <row r="5" spans="2:12" x14ac:dyDescent="0.25">
      <c r="B5" s="304" t="s">
        <v>99</v>
      </c>
      <c r="C5" s="305">
        <v>83</v>
      </c>
      <c r="D5" s="306">
        <v>84</v>
      </c>
      <c r="E5" s="305">
        <v>133</v>
      </c>
      <c r="F5" s="307">
        <v>300</v>
      </c>
      <c r="G5" s="213"/>
      <c r="H5" s="213"/>
      <c r="I5" s="213"/>
      <c r="J5" s="213"/>
      <c r="K5" s="213"/>
      <c r="L5" s="213"/>
    </row>
    <row r="6" spans="2:12" x14ac:dyDescent="0.25">
      <c r="B6" s="304" t="s">
        <v>100</v>
      </c>
      <c r="C6" s="305">
        <v>88</v>
      </c>
      <c r="D6" s="306">
        <v>76</v>
      </c>
      <c r="E6" s="305">
        <v>165</v>
      </c>
      <c r="F6" s="307">
        <v>329</v>
      </c>
      <c r="G6" s="213"/>
      <c r="H6" s="213"/>
      <c r="I6" s="213"/>
      <c r="J6" s="213"/>
      <c r="K6" s="213"/>
      <c r="L6" s="213"/>
    </row>
    <row r="7" spans="2:12" x14ac:dyDescent="0.25">
      <c r="B7" s="304" t="s">
        <v>101</v>
      </c>
      <c r="C7" s="305">
        <v>95</v>
      </c>
      <c r="D7" s="306">
        <v>119</v>
      </c>
      <c r="E7" s="305">
        <v>209</v>
      </c>
      <c r="F7" s="307">
        <v>423</v>
      </c>
      <c r="G7" s="213"/>
      <c r="H7" s="213"/>
      <c r="I7" s="213"/>
      <c r="J7" s="213"/>
      <c r="K7" s="213"/>
      <c r="L7" s="213"/>
    </row>
    <row r="8" spans="2:12" x14ac:dyDescent="0.25">
      <c r="B8" s="304" t="s">
        <v>102</v>
      </c>
      <c r="C8" s="305">
        <v>119</v>
      </c>
      <c r="D8" s="306">
        <v>97</v>
      </c>
      <c r="E8" s="305">
        <v>219</v>
      </c>
      <c r="F8" s="307">
        <v>435</v>
      </c>
      <c r="G8" s="213"/>
      <c r="H8" s="213"/>
      <c r="I8" s="213"/>
      <c r="J8" s="213"/>
      <c r="K8" s="213"/>
      <c r="L8" s="213"/>
    </row>
    <row r="9" spans="2:12" x14ac:dyDescent="0.25">
      <c r="B9" s="304" t="s">
        <v>103</v>
      </c>
      <c r="C9" s="305">
        <v>106</v>
      </c>
      <c r="D9" s="306">
        <v>126</v>
      </c>
      <c r="E9" s="305">
        <v>198</v>
      </c>
      <c r="F9" s="307">
        <v>430</v>
      </c>
      <c r="G9" s="213"/>
      <c r="H9" s="213"/>
      <c r="I9" s="213"/>
      <c r="J9" s="213"/>
      <c r="K9" s="213"/>
      <c r="L9" s="213"/>
    </row>
    <row r="10" spans="2:12" x14ac:dyDescent="0.25">
      <c r="B10" s="304" t="s">
        <v>104</v>
      </c>
      <c r="C10" s="305">
        <v>120</v>
      </c>
      <c r="D10" s="306">
        <v>170</v>
      </c>
      <c r="E10" s="305">
        <v>308</v>
      </c>
      <c r="F10" s="307">
        <v>598</v>
      </c>
      <c r="G10" s="213"/>
      <c r="H10" s="213"/>
      <c r="I10" s="213"/>
      <c r="J10" s="213"/>
      <c r="K10" s="213"/>
      <c r="L10" s="213"/>
    </row>
    <row r="11" spans="2:12" x14ac:dyDescent="0.25">
      <c r="B11" s="304" t="s">
        <v>105</v>
      </c>
      <c r="C11" s="305">
        <v>109</v>
      </c>
      <c r="D11" s="306">
        <v>188</v>
      </c>
      <c r="E11" s="305">
        <v>274</v>
      </c>
      <c r="F11" s="307">
        <v>571</v>
      </c>
      <c r="G11" s="213"/>
      <c r="H11" s="213"/>
      <c r="I11" s="213"/>
      <c r="J11" s="213"/>
      <c r="K11" s="213"/>
      <c r="L11" s="213"/>
    </row>
    <row r="12" spans="2:12" x14ac:dyDescent="0.25">
      <c r="B12" s="304" t="s">
        <v>106</v>
      </c>
      <c r="C12" s="305">
        <v>157</v>
      </c>
      <c r="D12" s="306">
        <v>141</v>
      </c>
      <c r="E12" s="305">
        <v>265</v>
      </c>
      <c r="F12" s="307">
        <v>563</v>
      </c>
      <c r="G12" s="213"/>
      <c r="H12" s="213"/>
      <c r="I12" s="213"/>
      <c r="J12" s="213"/>
      <c r="K12" s="213"/>
      <c r="L12" s="213"/>
    </row>
    <row r="13" spans="2:12" x14ac:dyDescent="0.25">
      <c r="B13" s="304" t="s">
        <v>107</v>
      </c>
      <c r="C13" s="305">
        <v>103</v>
      </c>
      <c r="D13" s="306">
        <v>140</v>
      </c>
      <c r="E13" s="305">
        <v>218</v>
      </c>
      <c r="F13" s="307">
        <v>461</v>
      </c>
      <c r="G13" s="213"/>
      <c r="H13" s="213"/>
      <c r="I13" s="213"/>
      <c r="J13" s="213"/>
      <c r="K13" s="213"/>
      <c r="L13" s="213"/>
    </row>
    <row r="14" spans="2:12" x14ac:dyDescent="0.25">
      <c r="B14" s="304" t="s">
        <v>108</v>
      </c>
      <c r="C14" s="305">
        <v>102</v>
      </c>
      <c r="D14" s="306">
        <v>118</v>
      </c>
      <c r="E14" s="305">
        <v>218</v>
      </c>
      <c r="F14" s="307">
        <v>438</v>
      </c>
      <c r="G14" s="213"/>
      <c r="H14" s="213"/>
      <c r="I14" s="213"/>
      <c r="J14" s="213"/>
      <c r="K14" s="213"/>
      <c r="L14" s="213"/>
    </row>
    <row r="15" spans="2:12" x14ac:dyDescent="0.25">
      <c r="B15" s="304" t="s">
        <v>109</v>
      </c>
      <c r="C15" s="305">
        <v>90</v>
      </c>
      <c r="D15" s="306">
        <v>121</v>
      </c>
      <c r="E15" s="305">
        <v>225</v>
      </c>
      <c r="F15" s="307">
        <v>436</v>
      </c>
      <c r="G15" s="213"/>
      <c r="H15" s="213"/>
      <c r="I15" s="213"/>
      <c r="J15" s="213"/>
      <c r="K15" s="213"/>
      <c r="L15" s="213"/>
    </row>
    <row r="16" spans="2:12" x14ac:dyDescent="0.25">
      <c r="B16" s="304" t="s">
        <v>110</v>
      </c>
      <c r="C16" s="305">
        <v>88</v>
      </c>
      <c r="D16" s="306">
        <v>123</v>
      </c>
      <c r="E16" s="305">
        <v>204</v>
      </c>
      <c r="F16" s="307">
        <v>415</v>
      </c>
      <c r="G16" s="213"/>
      <c r="H16" s="213"/>
      <c r="I16" s="213"/>
      <c r="J16" s="213"/>
      <c r="K16" s="213"/>
      <c r="L16" s="213"/>
    </row>
    <row r="17" spans="2:12" x14ac:dyDescent="0.25">
      <c r="B17" s="221" t="s">
        <v>35</v>
      </c>
      <c r="C17" s="79">
        <v>1260</v>
      </c>
      <c r="D17" s="79">
        <v>1503</v>
      </c>
      <c r="E17" s="79">
        <v>2636</v>
      </c>
      <c r="F17" s="79">
        <v>5399</v>
      </c>
      <c r="G17" s="213"/>
      <c r="H17" s="213"/>
      <c r="I17" s="213"/>
      <c r="J17" s="213"/>
      <c r="K17" s="213"/>
      <c r="L17" s="213"/>
    </row>
    <row r="18" spans="2:12" x14ac:dyDescent="0.25">
      <c r="B18" s="39"/>
      <c r="C18" s="213"/>
      <c r="D18" s="213"/>
      <c r="E18" s="213"/>
      <c r="F18" s="213"/>
      <c r="G18" s="213"/>
      <c r="H18" s="213"/>
      <c r="I18" s="213"/>
      <c r="J18" s="213"/>
      <c r="K18" s="213"/>
      <c r="L18" s="213"/>
    </row>
    <row r="19" spans="2:12" x14ac:dyDescent="0.25">
      <c r="B19" s="272" t="s">
        <v>31</v>
      </c>
      <c r="C19" s="213"/>
      <c r="D19" s="213"/>
      <c r="E19" s="213"/>
      <c r="F19" s="213"/>
      <c r="G19" s="213"/>
      <c r="H19" s="213"/>
      <c r="I19" s="213"/>
      <c r="J19" s="213"/>
      <c r="K19" s="213"/>
      <c r="L19" s="213"/>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workbookViewId="0">
      <selection activeCell="B2" sqref="B2:G14"/>
    </sheetView>
  </sheetViews>
  <sheetFormatPr defaultRowHeight="15" x14ac:dyDescent="0.25"/>
  <sheetData>
    <row r="2" spans="2:7" x14ac:dyDescent="0.25">
      <c r="B2" s="214" t="s">
        <v>316</v>
      </c>
      <c r="C2" s="213"/>
      <c r="D2" s="213"/>
      <c r="E2" s="213"/>
      <c r="F2" s="213"/>
      <c r="G2" s="213"/>
    </row>
    <row r="3" spans="2:7" x14ac:dyDescent="0.25">
      <c r="B3" s="263"/>
      <c r="C3" s="213"/>
      <c r="D3" s="213"/>
      <c r="E3" s="213"/>
      <c r="F3" s="213"/>
      <c r="G3" s="213"/>
    </row>
    <row r="4" spans="2:7" ht="54" x14ac:dyDescent="0.25">
      <c r="B4" s="308" t="s">
        <v>112</v>
      </c>
      <c r="C4" s="53" t="s">
        <v>311</v>
      </c>
      <c r="D4" s="53" t="s">
        <v>312</v>
      </c>
      <c r="E4" s="53" t="s">
        <v>313</v>
      </c>
      <c r="F4" s="53" t="s">
        <v>77</v>
      </c>
      <c r="G4" s="213"/>
    </row>
    <row r="5" spans="2:7" x14ac:dyDescent="0.25">
      <c r="B5" s="151" t="s">
        <v>113</v>
      </c>
      <c r="C5" s="217">
        <v>166</v>
      </c>
      <c r="D5" s="102">
        <v>223</v>
      </c>
      <c r="E5" s="217">
        <v>388</v>
      </c>
      <c r="F5" s="299">
        <v>777</v>
      </c>
      <c r="G5" s="213"/>
    </row>
    <row r="6" spans="2:7" x14ac:dyDescent="0.25">
      <c r="B6" s="151" t="s">
        <v>114</v>
      </c>
      <c r="C6" s="217">
        <v>178</v>
      </c>
      <c r="D6" s="102">
        <v>205</v>
      </c>
      <c r="E6" s="217">
        <v>450</v>
      </c>
      <c r="F6" s="299">
        <v>833</v>
      </c>
      <c r="G6" s="213"/>
    </row>
    <row r="7" spans="2:7" x14ac:dyDescent="0.25">
      <c r="B7" s="151" t="s">
        <v>115</v>
      </c>
      <c r="C7" s="217">
        <v>187</v>
      </c>
      <c r="D7" s="102">
        <v>191</v>
      </c>
      <c r="E7" s="217">
        <v>396</v>
      </c>
      <c r="F7" s="299">
        <v>774</v>
      </c>
      <c r="G7" s="213"/>
    </row>
    <row r="8" spans="2:7" x14ac:dyDescent="0.25">
      <c r="B8" s="151" t="s">
        <v>116</v>
      </c>
      <c r="C8" s="217">
        <v>186</v>
      </c>
      <c r="D8" s="102">
        <v>198</v>
      </c>
      <c r="E8" s="217">
        <v>430</v>
      </c>
      <c r="F8" s="299">
        <v>814</v>
      </c>
      <c r="G8" s="213"/>
    </row>
    <row r="9" spans="2:7" x14ac:dyDescent="0.25">
      <c r="B9" s="151" t="s">
        <v>117</v>
      </c>
      <c r="C9" s="217">
        <v>171</v>
      </c>
      <c r="D9" s="102">
        <v>205</v>
      </c>
      <c r="E9" s="217">
        <v>415</v>
      </c>
      <c r="F9" s="299">
        <v>791</v>
      </c>
      <c r="G9" s="213"/>
    </row>
    <row r="10" spans="2:7" x14ac:dyDescent="0.25">
      <c r="B10" s="151" t="s">
        <v>118</v>
      </c>
      <c r="C10" s="217">
        <v>180</v>
      </c>
      <c r="D10" s="102">
        <v>235</v>
      </c>
      <c r="E10" s="217">
        <v>379</v>
      </c>
      <c r="F10" s="299">
        <v>794</v>
      </c>
      <c r="G10" s="213"/>
    </row>
    <row r="11" spans="2:7" x14ac:dyDescent="0.25">
      <c r="B11" s="151" t="s">
        <v>119</v>
      </c>
      <c r="C11" s="217">
        <v>192</v>
      </c>
      <c r="D11" s="102">
        <v>246</v>
      </c>
      <c r="E11" s="217">
        <v>178</v>
      </c>
      <c r="F11" s="299">
        <v>616</v>
      </c>
      <c r="G11" s="213"/>
    </row>
    <row r="12" spans="2:7" x14ac:dyDescent="0.25">
      <c r="B12" s="221" t="s">
        <v>77</v>
      </c>
      <c r="C12" s="222">
        <v>1260</v>
      </c>
      <c r="D12" s="222">
        <v>1503</v>
      </c>
      <c r="E12" s="222">
        <v>2636</v>
      </c>
      <c r="F12" s="222">
        <v>5399</v>
      </c>
      <c r="G12" s="213"/>
    </row>
    <row r="13" spans="2:7" x14ac:dyDescent="0.25">
      <c r="B13" s="39"/>
      <c r="C13" s="213"/>
      <c r="D13" s="213"/>
      <c r="E13" s="213"/>
      <c r="F13" s="213"/>
      <c r="G13" s="213"/>
    </row>
    <row r="14" spans="2:7" x14ac:dyDescent="0.25">
      <c r="B14" s="309" t="s">
        <v>31</v>
      </c>
      <c r="C14" s="213"/>
      <c r="D14" s="213"/>
      <c r="E14" s="213"/>
      <c r="F14" s="213"/>
      <c r="G14" s="213"/>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7"/>
  <sheetViews>
    <sheetView topLeftCell="A4" workbookViewId="0">
      <selection activeCell="L27" sqref="L27"/>
    </sheetView>
  </sheetViews>
  <sheetFormatPr defaultRowHeight="15" x14ac:dyDescent="0.25"/>
  <sheetData>
    <row r="2" spans="2:7" x14ac:dyDescent="0.25">
      <c r="B2" s="214" t="s">
        <v>317</v>
      </c>
      <c r="C2" s="149"/>
      <c r="D2" s="149"/>
      <c r="E2" s="149"/>
      <c r="F2" s="150"/>
      <c r="G2" s="212"/>
    </row>
    <row r="3" spans="2:7" x14ac:dyDescent="0.25">
      <c r="B3" s="310" t="s">
        <v>318</v>
      </c>
      <c r="C3" s="311"/>
      <c r="D3" s="311"/>
      <c r="E3" s="311"/>
      <c r="F3" s="311"/>
      <c r="G3" s="212"/>
    </row>
    <row r="4" spans="2:7" x14ac:dyDescent="0.25">
      <c r="B4" s="435" t="s">
        <v>122</v>
      </c>
      <c r="C4" s="371" t="s">
        <v>319</v>
      </c>
      <c r="D4" s="371" t="s">
        <v>320</v>
      </c>
      <c r="E4" s="371" t="s">
        <v>321</v>
      </c>
      <c r="F4" s="356" t="s">
        <v>77</v>
      </c>
      <c r="G4" s="212"/>
    </row>
    <row r="5" spans="2:7" x14ac:dyDescent="0.25">
      <c r="B5" s="435"/>
      <c r="C5" s="371"/>
      <c r="D5" s="371"/>
      <c r="E5" s="371"/>
      <c r="F5" s="356"/>
      <c r="G5" s="212"/>
    </row>
    <row r="6" spans="2:7" x14ac:dyDescent="0.25">
      <c r="B6" s="61">
        <v>1</v>
      </c>
      <c r="C6" s="312">
        <v>28</v>
      </c>
      <c r="D6" s="312">
        <v>47</v>
      </c>
      <c r="E6" s="312">
        <v>7</v>
      </c>
      <c r="F6" s="312">
        <v>82</v>
      </c>
      <c r="G6" s="212"/>
    </row>
    <row r="7" spans="2:7" x14ac:dyDescent="0.25">
      <c r="B7" s="61">
        <v>2</v>
      </c>
      <c r="C7" s="312">
        <v>27</v>
      </c>
      <c r="D7" s="312">
        <v>36</v>
      </c>
      <c r="E7" s="312" t="s">
        <v>40</v>
      </c>
      <c r="F7" s="312">
        <v>63</v>
      </c>
      <c r="G7" s="212"/>
    </row>
    <row r="8" spans="2:7" x14ac:dyDescent="0.25">
      <c r="B8" s="61">
        <v>3</v>
      </c>
      <c r="C8" s="312">
        <v>19</v>
      </c>
      <c r="D8" s="312">
        <v>27</v>
      </c>
      <c r="E8" s="312">
        <v>1</v>
      </c>
      <c r="F8" s="312">
        <v>47</v>
      </c>
      <c r="G8" s="212"/>
    </row>
    <row r="9" spans="2:7" x14ac:dyDescent="0.25">
      <c r="B9" s="61">
        <v>4</v>
      </c>
      <c r="C9" s="312">
        <v>14</v>
      </c>
      <c r="D9" s="312">
        <v>28</v>
      </c>
      <c r="E9" s="312" t="s">
        <v>40</v>
      </c>
      <c r="F9" s="312">
        <v>42</v>
      </c>
      <c r="G9" s="212"/>
    </row>
    <row r="10" spans="2:7" x14ac:dyDescent="0.25">
      <c r="B10" s="61">
        <v>5</v>
      </c>
      <c r="C10" s="312">
        <v>28</v>
      </c>
      <c r="D10" s="312">
        <v>24</v>
      </c>
      <c r="E10" s="312">
        <v>2</v>
      </c>
      <c r="F10" s="312">
        <v>54</v>
      </c>
      <c r="G10" s="212"/>
    </row>
    <row r="11" spans="2:7" x14ac:dyDescent="0.25">
      <c r="B11" s="61">
        <v>6</v>
      </c>
      <c r="C11" s="312">
        <v>27</v>
      </c>
      <c r="D11" s="312">
        <v>27</v>
      </c>
      <c r="E11" s="312">
        <v>1</v>
      </c>
      <c r="F11" s="312">
        <v>55</v>
      </c>
      <c r="G11" s="212"/>
    </row>
    <row r="12" spans="2:7" x14ac:dyDescent="0.25">
      <c r="B12" s="61">
        <v>7</v>
      </c>
      <c r="C12" s="312">
        <v>39</v>
      </c>
      <c r="D12" s="312">
        <v>43</v>
      </c>
      <c r="E12" s="312">
        <v>10</v>
      </c>
      <c r="F12" s="312">
        <v>92</v>
      </c>
      <c r="G12" s="212"/>
    </row>
    <row r="13" spans="2:7" x14ac:dyDescent="0.25">
      <c r="B13" s="61">
        <v>8</v>
      </c>
      <c r="C13" s="312">
        <v>46</v>
      </c>
      <c r="D13" s="312">
        <v>53</v>
      </c>
      <c r="E13" s="312">
        <v>116</v>
      </c>
      <c r="F13" s="312">
        <v>215</v>
      </c>
      <c r="G13" s="212"/>
    </row>
    <row r="14" spans="2:7" x14ac:dyDescent="0.25">
      <c r="B14" s="61">
        <v>9</v>
      </c>
      <c r="C14" s="312">
        <v>66</v>
      </c>
      <c r="D14" s="312">
        <v>54</v>
      </c>
      <c r="E14" s="312">
        <v>246</v>
      </c>
      <c r="F14" s="312">
        <v>366</v>
      </c>
      <c r="G14" s="212"/>
    </row>
    <row r="15" spans="2:7" x14ac:dyDescent="0.25">
      <c r="B15" s="61">
        <v>10</v>
      </c>
      <c r="C15" s="312">
        <v>64</v>
      </c>
      <c r="D15" s="312">
        <v>59</v>
      </c>
      <c r="E15" s="312">
        <v>195</v>
      </c>
      <c r="F15" s="312">
        <v>318</v>
      </c>
      <c r="G15" s="212"/>
    </row>
    <row r="16" spans="2:7" x14ac:dyDescent="0.25">
      <c r="B16" s="61">
        <v>11</v>
      </c>
      <c r="C16" s="312">
        <v>59</v>
      </c>
      <c r="D16" s="312">
        <v>71</v>
      </c>
      <c r="E16" s="312">
        <v>232</v>
      </c>
      <c r="F16" s="312">
        <v>362</v>
      </c>
      <c r="G16" s="212"/>
    </row>
    <row r="17" spans="2:7" x14ac:dyDescent="0.25">
      <c r="B17" s="61">
        <v>12</v>
      </c>
      <c r="C17" s="312">
        <v>74</v>
      </c>
      <c r="D17" s="312">
        <v>84</v>
      </c>
      <c r="E17" s="312">
        <v>222</v>
      </c>
      <c r="F17" s="312">
        <v>380</v>
      </c>
      <c r="G17" s="212"/>
    </row>
    <row r="18" spans="2:7" x14ac:dyDescent="0.25">
      <c r="B18" s="61">
        <v>13</v>
      </c>
      <c r="C18" s="312">
        <v>93</v>
      </c>
      <c r="D18" s="312">
        <v>94</v>
      </c>
      <c r="E18" s="312">
        <v>203</v>
      </c>
      <c r="F18" s="312">
        <v>390</v>
      </c>
      <c r="G18" s="212"/>
    </row>
    <row r="19" spans="2:7" x14ac:dyDescent="0.25">
      <c r="B19" s="61">
        <v>14</v>
      </c>
      <c r="C19" s="312">
        <v>81</v>
      </c>
      <c r="D19" s="312">
        <v>75</v>
      </c>
      <c r="E19" s="312">
        <v>174</v>
      </c>
      <c r="F19" s="312">
        <v>330</v>
      </c>
      <c r="G19" s="212"/>
    </row>
    <row r="20" spans="2:7" x14ac:dyDescent="0.25">
      <c r="B20" s="61">
        <v>15</v>
      </c>
      <c r="C20" s="312">
        <v>64</v>
      </c>
      <c r="D20" s="312">
        <v>66</v>
      </c>
      <c r="E20" s="312">
        <v>185</v>
      </c>
      <c r="F20" s="312">
        <v>315</v>
      </c>
      <c r="G20" s="212"/>
    </row>
    <row r="21" spans="2:7" x14ac:dyDescent="0.25">
      <c r="B21" s="61">
        <v>16</v>
      </c>
      <c r="C21" s="312">
        <v>57</v>
      </c>
      <c r="D21" s="312">
        <v>62</v>
      </c>
      <c r="E21" s="312">
        <v>160</v>
      </c>
      <c r="F21" s="312">
        <v>279</v>
      </c>
      <c r="G21" s="212"/>
    </row>
    <row r="22" spans="2:7" x14ac:dyDescent="0.25">
      <c r="B22" s="61">
        <v>17</v>
      </c>
      <c r="C22" s="312">
        <v>58</v>
      </c>
      <c r="D22" s="312">
        <v>81</v>
      </c>
      <c r="E22" s="312">
        <v>213</v>
      </c>
      <c r="F22" s="312">
        <v>352</v>
      </c>
      <c r="G22" s="212"/>
    </row>
    <row r="23" spans="2:7" x14ac:dyDescent="0.25">
      <c r="B23" s="61">
        <v>18</v>
      </c>
      <c r="C23" s="312">
        <v>91</v>
      </c>
      <c r="D23" s="312">
        <v>131</v>
      </c>
      <c r="E23" s="312">
        <v>266</v>
      </c>
      <c r="F23" s="312">
        <v>488</v>
      </c>
      <c r="G23" s="212"/>
    </row>
    <row r="24" spans="2:7" x14ac:dyDescent="0.25">
      <c r="B24" s="61">
        <v>19</v>
      </c>
      <c r="C24" s="312">
        <v>77</v>
      </c>
      <c r="D24" s="312">
        <v>96</v>
      </c>
      <c r="E24" s="312">
        <v>219</v>
      </c>
      <c r="F24" s="312">
        <v>392</v>
      </c>
      <c r="G24" s="212"/>
    </row>
    <row r="25" spans="2:7" x14ac:dyDescent="0.25">
      <c r="B25" s="61">
        <v>20</v>
      </c>
      <c r="C25" s="312">
        <v>82</v>
      </c>
      <c r="D25" s="312">
        <v>115</v>
      </c>
      <c r="E25" s="312">
        <v>112</v>
      </c>
      <c r="F25" s="312">
        <v>309</v>
      </c>
      <c r="G25" s="212"/>
    </row>
    <row r="26" spans="2:7" x14ac:dyDescent="0.25">
      <c r="B26" s="61">
        <v>21</v>
      </c>
      <c r="C26" s="312">
        <v>66</v>
      </c>
      <c r="D26" s="312">
        <v>90</v>
      </c>
      <c r="E26" s="312">
        <v>23</v>
      </c>
      <c r="F26" s="312">
        <v>179</v>
      </c>
      <c r="G26" s="212"/>
    </row>
    <row r="27" spans="2:7" x14ac:dyDescent="0.25">
      <c r="B27" s="61">
        <v>22</v>
      </c>
      <c r="C27" s="312">
        <v>35</v>
      </c>
      <c r="D27" s="312">
        <v>53</v>
      </c>
      <c r="E27" s="312">
        <v>18</v>
      </c>
      <c r="F27" s="312">
        <v>106</v>
      </c>
      <c r="G27" s="212"/>
    </row>
    <row r="28" spans="2:7" x14ac:dyDescent="0.25">
      <c r="B28" s="61">
        <v>23</v>
      </c>
      <c r="C28" s="312">
        <v>38</v>
      </c>
      <c r="D28" s="312">
        <v>52</v>
      </c>
      <c r="E28" s="312">
        <v>15</v>
      </c>
      <c r="F28" s="312">
        <v>105</v>
      </c>
      <c r="G28" s="212"/>
    </row>
    <row r="29" spans="2:7" x14ac:dyDescent="0.25">
      <c r="B29" s="61">
        <v>24</v>
      </c>
      <c r="C29" s="312">
        <v>27</v>
      </c>
      <c r="D29" s="312">
        <v>35</v>
      </c>
      <c r="E29" s="312">
        <v>13</v>
      </c>
      <c r="F29" s="312">
        <v>75</v>
      </c>
      <c r="G29" s="212"/>
    </row>
    <row r="30" spans="2:7" x14ac:dyDescent="0.25">
      <c r="B30" s="313" t="s">
        <v>125</v>
      </c>
      <c r="C30" s="312" t="s">
        <v>40</v>
      </c>
      <c r="D30" s="312" t="s">
        <v>40</v>
      </c>
      <c r="E30" s="312">
        <v>3</v>
      </c>
      <c r="F30" s="312">
        <v>3</v>
      </c>
      <c r="G30" s="212"/>
    </row>
    <row r="31" spans="2:7" x14ac:dyDescent="0.25">
      <c r="B31" s="221" t="s">
        <v>77</v>
      </c>
      <c r="C31" s="221">
        <v>1260</v>
      </c>
      <c r="D31" s="221">
        <v>1503</v>
      </c>
      <c r="E31" s="221">
        <v>2636</v>
      </c>
      <c r="F31" s="221">
        <v>5399</v>
      </c>
      <c r="G31" s="212"/>
    </row>
    <row r="32" spans="2:7" x14ac:dyDescent="0.25">
      <c r="B32" s="212"/>
      <c r="C32" s="212"/>
      <c r="D32" s="212"/>
      <c r="E32" s="212"/>
      <c r="F32" s="212"/>
      <c r="G32" s="212"/>
    </row>
    <row r="33" spans="2:7" x14ac:dyDescent="0.25">
      <c r="B33" s="212"/>
      <c r="C33" s="212"/>
      <c r="D33" s="212"/>
      <c r="E33" s="212"/>
      <c r="F33" s="212"/>
      <c r="G33" s="212"/>
    </row>
    <row r="34" spans="2:7" x14ac:dyDescent="0.25">
      <c r="B34" s="212"/>
      <c r="C34" s="212"/>
      <c r="D34" s="212"/>
      <c r="E34" s="212"/>
      <c r="F34" s="212"/>
      <c r="G34" s="212"/>
    </row>
    <row r="35" spans="2:7" x14ac:dyDescent="0.25">
      <c r="B35" s="212"/>
      <c r="C35" s="212"/>
      <c r="D35" s="212"/>
      <c r="E35" s="212"/>
      <c r="F35" s="212"/>
      <c r="G35" s="212"/>
    </row>
    <row r="36" spans="2:7" x14ac:dyDescent="0.25">
      <c r="B36" s="212"/>
      <c r="C36" s="212"/>
      <c r="D36" s="212"/>
      <c r="E36" s="212"/>
      <c r="F36" s="212"/>
      <c r="G36" s="212"/>
    </row>
    <row r="37" spans="2:7" x14ac:dyDescent="0.25">
      <c r="B37" s="212"/>
      <c r="C37" s="212"/>
      <c r="D37" s="212"/>
      <c r="E37" s="212"/>
      <c r="F37" s="212"/>
      <c r="G37" s="212"/>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I11" sqref="I11"/>
    </sheetView>
  </sheetViews>
  <sheetFormatPr defaultRowHeight="15" x14ac:dyDescent="0.25"/>
  <sheetData>
    <row r="2" spans="2:8" x14ac:dyDescent="0.25">
      <c r="B2" s="51" t="s">
        <v>27</v>
      </c>
      <c r="C2" s="52"/>
      <c r="D2" s="52"/>
      <c r="E2" s="52"/>
      <c r="F2" s="52"/>
      <c r="G2" s="52"/>
      <c r="H2" s="52"/>
    </row>
    <row r="3" spans="2:8" x14ac:dyDescent="0.25">
      <c r="B3" s="331" t="s">
        <v>28</v>
      </c>
      <c r="C3" s="332"/>
      <c r="D3" s="332"/>
      <c r="E3" s="332"/>
      <c r="F3" s="332"/>
      <c r="G3" s="52"/>
      <c r="H3" s="52"/>
    </row>
    <row r="4" spans="2:8" x14ac:dyDescent="0.25">
      <c r="B4" s="352" t="s">
        <v>2</v>
      </c>
      <c r="C4" s="355">
        <v>2019</v>
      </c>
      <c r="D4" s="355">
        <v>2019</v>
      </c>
      <c r="E4" s="351">
        <v>2010</v>
      </c>
      <c r="F4" s="351">
        <v>2010</v>
      </c>
      <c r="G4" s="52"/>
      <c r="H4" s="52"/>
    </row>
    <row r="5" spans="2:8" x14ac:dyDescent="0.25">
      <c r="B5" s="353"/>
      <c r="C5" s="355" t="s">
        <v>29</v>
      </c>
      <c r="D5" s="355" t="s">
        <v>21</v>
      </c>
      <c r="E5" s="351" t="s">
        <v>29</v>
      </c>
      <c r="F5" s="351" t="s">
        <v>21</v>
      </c>
      <c r="G5" s="52"/>
      <c r="H5" s="52"/>
    </row>
    <row r="6" spans="2:8" ht="27" x14ac:dyDescent="0.25">
      <c r="B6" s="354"/>
      <c r="C6" s="41" t="s">
        <v>30</v>
      </c>
      <c r="D6" s="41" t="s">
        <v>23</v>
      </c>
      <c r="E6" s="41" t="s">
        <v>30</v>
      </c>
      <c r="F6" s="41" t="s">
        <v>23</v>
      </c>
      <c r="G6" s="52"/>
      <c r="H6" s="52"/>
    </row>
    <row r="7" spans="2:8" x14ac:dyDescent="0.25">
      <c r="B7" s="36" t="s">
        <v>8</v>
      </c>
      <c r="C7" s="37">
        <v>1.87</v>
      </c>
      <c r="D7" s="38">
        <v>1.33</v>
      </c>
      <c r="E7" s="37">
        <v>1.81</v>
      </c>
      <c r="F7" s="38">
        <v>1.29</v>
      </c>
      <c r="G7" s="52"/>
      <c r="H7" s="52"/>
    </row>
    <row r="8" spans="2:8" x14ac:dyDescent="0.25">
      <c r="B8" s="36" t="s">
        <v>9</v>
      </c>
      <c r="C8" s="37">
        <v>1.33</v>
      </c>
      <c r="D8" s="38">
        <v>0.93</v>
      </c>
      <c r="E8" s="37">
        <v>1.61</v>
      </c>
      <c r="F8" s="38">
        <v>1.06</v>
      </c>
      <c r="G8" s="52"/>
      <c r="H8" s="52"/>
    </row>
    <row r="9" spans="2:8" x14ac:dyDescent="0.25">
      <c r="B9" s="36" t="s">
        <v>10</v>
      </c>
      <c r="C9" s="37">
        <v>2.52</v>
      </c>
      <c r="D9" s="38">
        <v>1.76</v>
      </c>
      <c r="E9" s="37">
        <v>1.78</v>
      </c>
      <c r="F9" s="38">
        <v>1.1599999999999999</v>
      </c>
      <c r="G9" s="52"/>
      <c r="H9" s="52"/>
    </row>
    <row r="10" spans="2:8" x14ac:dyDescent="0.25">
      <c r="B10" s="36" t="s">
        <v>11</v>
      </c>
      <c r="C10" s="37">
        <v>1.85</v>
      </c>
      <c r="D10" s="38">
        <v>1.34</v>
      </c>
      <c r="E10" s="37">
        <v>1.1399999999999999</v>
      </c>
      <c r="F10" s="38">
        <v>0.81</v>
      </c>
      <c r="G10" s="52"/>
      <c r="H10" s="52"/>
    </row>
    <row r="11" spans="2:8" x14ac:dyDescent="0.25">
      <c r="B11" s="36" t="s">
        <v>12</v>
      </c>
      <c r="C11" s="37">
        <v>1.9</v>
      </c>
      <c r="D11" s="38">
        <v>1.32</v>
      </c>
      <c r="E11" s="37">
        <v>1.66</v>
      </c>
      <c r="F11" s="38">
        <v>1.07</v>
      </c>
      <c r="G11" s="52"/>
      <c r="H11" s="52"/>
    </row>
    <row r="12" spans="2:8" x14ac:dyDescent="0.25">
      <c r="B12" s="47" t="s">
        <v>13</v>
      </c>
      <c r="C12" s="48">
        <v>1.83</v>
      </c>
      <c r="D12" s="48">
        <v>1.29</v>
      </c>
      <c r="E12" s="48">
        <v>1.62</v>
      </c>
      <c r="F12" s="48">
        <v>1.0900000000000001</v>
      </c>
      <c r="G12" s="52"/>
      <c r="H12" s="52"/>
    </row>
    <row r="13" spans="2:8" x14ac:dyDescent="0.25">
      <c r="B13" s="47" t="s">
        <v>14</v>
      </c>
      <c r="C13" s="48">
        <v>1.84</v>
      </c>
      <c r="D13" s="48">
        <v>1.3</v>
      </c>
      <c r="E13" s="48">
        <v>1.93</v>
      </c>
      <c r="F13" s="48">
        <v>1.33</v>
      </c>
      <c r="G13" s="52"/>
      <c r="H13" s="52"/>
    </row>
    <row r="14" spans="2:8" x14ac:dyDescent="0.25">
      <c r="B14" s="49" t="s">
        <v>31</v>
      </c>
      <c r="C14" s="52"/>
      <c r="D14" s="52"/>
      <c r="E14" s="52"/>
      <c r="F14" s="52"/>
      <c r="G14" s="52"/>
      <c r="H14" s="52"/>
    </row>
    <row r="15" spans="2:8" x14ac:dyDescent="0.25">
      <c r="B15" s="49" t="s">
        <v>32</v>
      </c>
      <c r="C15" s="52"/>
      <c r="D15" s="52"/>
      <c r="E15" s="52"/>
      <c r="F15" s="52"/>
      <c r="G15" s="52"/>
      <c r="H15" s="52"/>
    </row>
    <row r="16" spans="2:8" x14ac:dyDescent="0.25">
      <c r="B16" s="49" t="s">
        <v>25</v>
      </c>
      <c r="C16" s="52"/>
      <c r="D16" s="52"/>
      <c r="E16" s="52"/>
      <c r="F16" s="52"/>
      <c r="G16" s="52"/>
      <c r="H16" s="52"/>
    </row>
    <row r="17" spans="2:8" x14ac:dyDescent="0.25">
      <c r="B17" s="39"/>
      <c r="C17" s="52"/>
      <c r="D17" s="52"/>
      <c r="E17" s="52"/>
      <c r="F17" s="52"/>
      <c r="G17" s="52"/>
      <c r="H17" s="52"/>
    </row>
    <row r="18" spans="2:8" x14ac:dyDescent="0.25">
      <c r="B18" s="39"/>
      <c r="C18" s="52"/>
      <c r="D18" s="52"/>
      <c r="E18" s="52"/>
      <c r="F18" s="52"/>
      <c r="G18" s="52"/>
      <c r="H18" s="52"/>
    </row>
  </sheetData>
  <mergeCells count="4">
    <mergeCell ref="B3:F3"/>
    <mergeCell ref="B4:B6"/>
    <mergeCell ref="C4:D5"/>
    <mergeCell ref="E4: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7"/>
  <sheetViews>
    <sheetView workbookViewId="0">
      <selection activeCell="L27" sqref="L27"/>
    </sheetView>
  </sheetViews>
  <sheetFormatPr defaultRowHeight="15" x14ac:dyDescent="0.25"/>
  <sheetData>
    <row r="2" spans="2:9" x14ac:dyDescent="0.25">
      <c r="B2" s="55" t="s">
        <v>33</v>
      </c>
      <c r="C2" s="55"/>
      <c r="D2" s="55"/>
      <c r="E2" s="55"/>
      <c r="F2" s="55"/>
      <c r="G2" s="55"/>
      <c r="H2" s="55"/>
      <c r="I2" s="55"/>
    </row>
    <row r="3" spans="2:9" x14ac:dyDescent="0.25">
      <c r="B3" s="67" t="s">
        <v>34</v>
      </c>
      <c r="C3" s="66"/>
      <c r="D3" s="66"/>
      <c r="E3" s="66"/>
      <c r="F3" s="66"/>
      <c r="G3" s="54"/>
      <c r="H3" s="54"/>
      <c r="I3" s="62"/>
    </row>
    <row r="4" spans="2:9" x14ac:dyDescent="0.25">
      <c r="B4" s="360" t="s">
        <v>35</v>
      </c>
      <c r="C4" s="356" t="s">
        <v>5</v>
      </c>
      <c r="D4" s="356" t="s">
        <v>6</v>
      </c>
      <c r="E4" s="356" t="s">
        <v>7</v>
      </c>
      <c r="F4" s="356" t="s">
        <v>36</v>
      </c>
      <c r="G4" s="356" t="s">
        <v>37</v>
      </c>
      <c r="H4" s="358" t="s">
        <v>38</v>
      </c>
      <c r="I4" s="358" t="s">
        <v>39</v>
      </c>
    </row>
    <row r="5" spans="2:9" x14ac:dyDescent="0.25">
      <c r="B5" s="360"/>
      <c r="C5" s="356"/>
      <c r="D5" s="356"/>
      <c r="E5" s="356"/>
      <c r="F5" s="357"/>
      <c r="G5" s="357"/>
      <c r="H5" s="359"/>
      <c r="I5" s="359"/>
    </row>
    <row r="6" spans="2:9" x14ac:dyDescent="0.25">
      <c r="B6" s="360"/>
      <c r="C6" s="356"/>
      <c r="D6" s="356"/>
      <c r="E6" s="356"/>
      <c r="F6" s="357"/>
      <c r="G6" s="357"/>
      <c r="H6" s="359"/>
      <c r="I6" s="359"/>
    </row>
    <row r="7" spans="2:9" x14ac:dyDescent="0.25">
      <c r="B7" s="360"/>
      <c r="C7" s="356"/>
      <c r="D7" s="356"/>
      <c r="E7" s="356"/>
      <c r="F7" s="357"/>
      <c r="G7" s="357"/>
      <c r="H7" s="359"/>
      <c r="I7" s="359"/>
    </row>
    <row r="8" spans="2:9" x14ac:dyDescent="0.25">
      <c r="B8" s="360"/>
      <c r="C8" s="356"/>
      <c r="D8" s="356"/>
      <c r="E8" s="356"/>
      <c r="F8" s="357"/>
      <c r="G8" s="357"/>
      <c r="H8" s="359"/>
      <c r="I8" s="359"/>
    </row>
    <row r="9" spans="2:9" x14ac:dyDescent="0.25">
      <c r="B9" s="61">
        <v>2001</v>
      </c>
      <c r="C9" s="56">
        <v>8249</v>
      </c>
      <c r="D9" s="57">
        <v>222</v>
      </c>
      <c r="E9" s="56">
        <v>11969</v>
      </c>
      <c r="F9" s="59">
        <v>15.3094</v>
      </c>
      <c r="G9" s="58">
        <v>2.6912400000000001</v>
      </c>
      <c r="H9" s="59" t="s">
        <v>40</v>
      </c>
      <c r="I9" s="58" t="s">
        <v>40</v>
      </c>
    </row>
    <row r="10" spans="2:9" x14ac:dyDescent="0.25">
      <c r="B10" s="61">
        <v>2002</v>
      </c>
      <c r="C10" s="56">
        <v>8551</v>
      </c>
      <c r="D10" s="57">
        <v>205</v>
      </c>
      <c r="E10" s="56">
        <v>12533</v>
      </c>
      <c r="F10" s="59">
        <v>14.0547</v>
      </c>
      <c r="G10" s="58">
        <v>2.3973800000000001</v>
      </c>
      <c r="H10" s="59">
        <v>-7.6577000000000002</v>
      </c>
      <c r="I10" s="58">
        <v>-7.6577000000000002</v>
      </c>
    </row>
    <row r="11" spans="2:9" x14ac:dyDescent="0.25">
      <c r="B11" s="61">
        <v>2003</v>
      </c>
      <c r="C11" s="56">
        <v>8351</v>
      </c>
      <c r="D11" s="57">
        <v>192</v>
      </c>
      <c r="E11" s="56">
        <v>11840</v>
      </c>
      <c r="F11" s="59">
        <v>13.0448</v>
      </c>
      <c r="G11" s="58">
        <v>2.2991299999999999</v>
      </c>
      <c r="H11" s="59">
        <v>-6.3414999999999999</v>
      </c>
      <c r="I11" s="58">
        <v>-13.513500000000001</v>
      </c>
    </row>
    <row r="12" spans="2:9" x14ac:dyDescent="0.25">
      <c r="B12" s="61">
        <v>2004</v>
      </c>
      <c r="C12" s="56">
        <v>7556</v>
      </c>
      <c r="D12" s="57">
        <v>185</v>
      </c>
      <c r="E12" s="56">
        <v>11002</v>
      </c>
      <c r="F12" s="59">
        <v>12.453099999999999</v>
      </c>
      <c r="G12" s="58">
        <v>2.4483899999999998</v>
      </c>
      <c r="H12" s="59">
        <v>-3.6457999999999999</v>
      </c>
      <c r="I12" s="58">
        <v>-16.666699999999999</v>
      </c>
    </row>
    <row r="13" spans="2:9" x14ac:dyDescent="0.25">
      <c r="B13" s="61">
        <v>2005</v>
      </c>
      <c r="C13" s="56">
        <v>7173</v>
      </c>
      <c r="D13" s="57">
        <v>150</v>
      </c>
      <c r="E13" s="56">
        <v>10408</v>
      </c>
      <c r="F13" s="59">
        <v>10.0319</v>
      </c>
      <c r="G13" s="58">
        <v>2.09118</v>
      </c>
      <c r="H13" s="59">
        <v>-18.918900000000001</v>
      </c>
      <c r="I13" s="58">
        <v>-32.432400000000001</v>
      </c>
    </row>
    <row r="14" spans="2:9" x14ac:dyDescent="0.25">
      <c r="B14" s="61">
        <v>2006</v>
      </c>
      <c r="C14" s="56">
        <v>7503</v>
      </c>
      <c r="D14" s="57">
        <v>169</v>
      </c>
      <c r="E14" s="56">
        <v>11089</v>
      </c>
      <c r="F14" s="59">
        <v>11.251799999999999</v>
      </c>
      <c r="G14" s="58">
        <v>2.2524299999999999</v>
      </c>
      <c r="H14" s="59">
        <v>12.666700000000001</v>
      </c>
      <c r="I14" s="58">
        <v>-23.873899999999999</v>
      </c>
    </row>
    <row r="15" spans="2:9" x14ac:dyDescent="0.25">
      <c r="B15" s="61">
        <v>2007</v>
      </c>
      <c r="C15" s="56">
        <v>7113</v>
      </c>
      <c r="D15" s="57">
        <v>145</v>
      </c>
      <c r="E15" s="56">
        <v>10183</v>
      </c>
      <c r="F15" s="59">
        <v>9.5837000000000003</v>
      </c>
      <c r="G15" s="58">
        <v>2.0385200000000001</v>
      </c>
      <c r="H15" s="59">
        <v>-14.2012</v>
      </c>
      <c r="I15" s="58">
        <v>-34.684699999999999</v>
      </c>
    </row>
    <row r="16" spans="2:9" x14ac:dyDescent="0.25">
      <c r="B16" s="61">
        <v>2008</v>
      </c>
      <c r="C16" s="56">
        <v>6869</v>
      </c>
      <c r="D16" s="57">
        <v>129</v>
      </c>
      <c r="E16" s="56">
        <v>9927</v>
      </c>
      <c r="F16" s="59">
        <v>8.4381000000000004</v>
      </c>
      <c r="G16" s="58">
        <v>1.8779999999999999</v>
      </c>
      <c r="H16" s="59">
        <v>-11.0345</v>
      </c>
      <c r="I16" s="58">
        <v>-41.8919</v>
      </c>
    </row>
    <row r="17" spans="2:9" x14ac:dyDescent="0.25">
      <c r="B17" s="61">
        <v>2009</v>
      </c>
      <c r="C17" s="56">
        <v>6583</v>
      </c>
      <c r="D17" s="57">
        <v>117</v>
      </c>
      <c r="E17" s="56">
        <v>9575</v>
      </c>
      <c r="F17" s="59">
        <v>7.6059000000000001</v>
      </c>
      <c r="G17" s="58">
        <v>1.7773099999999999</v>
      </c>
      <c r="H17" s="59">
        <v>-9.3023000000000007</v>
      </c>
      <c r="I17" s="58">
        <v>-47.2973</v>
      </c>
    </row>
    <row r="18" spans="2:9" x14ac:dyDescent="0.25">
      <c r="B18" s="61">
        <v>2010</v>
      </c>
      <c r="C18" s="56">
        <v>6728</v>
      </c>
      <c r="D18" s="57">
        <v>109</v>
      </c>
      <c r="E18" s="56">
        <v>9874</v>
      </c>
      <c r="F18" s="59">
        <v>7.0728</v>
      </c>
      <c r="G18" s="58">
        <v>1.6201000000000001</v>
      </c>
      <c r="H18" s="59">
        <v>-6.8376000000000001</v>
      </c>
      <c r="I18" s="58">
        <v>-50.9009</v>
      </c>
    </row>
    <row r="19" spans="2:9" x14ac:dyDescent="0.25">
      <c r="B19" s="61">
        <v>2011</v>
      </c>
      <c r="C19" s="56">
        <v>6535</v>
      </c>
      <c r="D19" s="57">
        <v>129</v>
      </c>
      <c r="E19" s="56">
        <v>9465</v>
      </c>
      <c r="F19" s="59">
        <v>8.3695000000000004</v>
      </c>
      <c r="G19" s="58">
        <v>1.9739899999999999</v>
      </c>
      <c r="H19" s="59">
        <v>18.348600000000001</v>
      </c>
      <c r="I19" s="58">
        <v>-41.8919</v>
      </c>
    </row>
    <row r="20" spans="2:9" x14ac:dyDescent="0.25">
      <c r="B20" s="61">
        <v>2012</v>
      </c>
      <c r="C20" s="56">
        <v>5482</v>
      </c>
      <c r="D20" s="57">
        <v>99</v>
      </c>
      <c r="E20" s="56">
        <v>8002</v>
      </c>
      <c r="F20" s="59">
        <v>6.4164000000000003</v>
      </c>
      <c r="G20" s="58">
        <v>1.8059099999999999</v>
      </c>
      <c r="H20" s="59">
        <v>-23.255800000000001</v>
      </c>
      <c r="I20" s="58">
        <v>-55.4054</v>
      </c>
    </row>
    <row r="21" spans="2:9" x14ac:dyDescent="0.25">
      <c r="B21" s="61">
        <v>2013</v>
      </c>
      <c r="C21" s="56">
        <v>5549</v>
      </c>
      <c r="D21" s="57">
        <v>86</v>
      </c>
      <c r="E21" s="56">
        <v>7961</v>
      </c>
      <c r="F21" s="59">
        <v>5.5514000000000001</v>
      </c>
      <c r="G21" s="58">
        <v>1.54983</v>
      </c>
      <c r="H21" s="59">
        <v>-13.1313</v>
      </c>
      <c r="I21" s="58">
        <v>-61.261299999999999</v>
      </c>
    </row>
    <row r="22" spans="2:9" x14ac:dyDescent="0.25">
      <c r="B22" s="61">
        <v>2014</v>
      </c>
      <c r="C22" s="56">
        <v>5422</v>
      </c>
      <c r="D22" s="57">
        <v>100</v>
      </c>
      <c r="E22" s="56">
        <v>7866</v>
      </c>
      <c r="F22" s="59">
        <v>6.4433999999999996</v>
      </c>
      <c r="G22" s="58">
        <v>1.8443400000000001</v>
      </c>
      <c r="H22" s="59">
        <v>16.2791</v>
      </c>
      <c r="I22" s="58">
        <v>-54.954999999999998</v>
      </c>
    </row>
    <row r="23" spans="2:9" x14ac:dyDescent="0.25">
      <c r="B23" s="61">
        <v>2015</v>
      </c>
      <c r="C23" s="56">
        <v>5333</v>
      </c>
      <c r="D23" s="57">
        <v>93</v>
      </c>
      <c r="E23" s="56">
        <v>7606</v>
      </c>
      <c r="F23" s="59">
        <v>6.0106000000000002</v>
      </c>
      <c r="G23" s="58">
        <v>1.74386</v>
      </c>
      <c r="H23" s="59">
        <v>-7</v>
      </c>
      <c r="I23" s="58">
        <v>-58.1081</v>
      </c>
    </row>
    <row r="24" spans="2:9" x14ac:dyDescent="0.25">
      <c r="B24" s="65">
        <v>2016</v>
      </c>
      <c r="C24" s="56">
        <v>5185</v>
      </c>
      <c r="D24" s="57">
        <v>100</v>
      </c>
      <c r="E24" s="56">
        <v>7406</v>
      </c>
      <c r="F24" s="59">
        <v>6.4897</v>
      </c>
      <c r="G24" s="58">
        <v>1.9286399999999999</v>
      </c>
      <c r="H24" s="59">
        <v>7.5269000000000004</v>
      </c>
      <c r="I24" s="58">
        <v>-54.954999999999998</v>
      </c>
    </row>
    <row r="25" spans="2:9" x14ac:dyDescent="0.25">
      <c r="B25" s="65">
        <v>2017</v>
      </c>
      <c r="C25" s="56">
        <v>5484</v>
      </c>
      <c r="D25" s="57">
        <v>96</v>
      </c>
      <c r="E25" s="56">
        <v>7756</v>
      </c>
      <c r="F25" s="59">
        <v>6.2545000000000002</v>
      </c>
      <c r="G25" s="58">
        <v>1.7505500000000001</v>
      </c>
      <c r="H25" s="59">
        <v>-4</v>
      </c>
      <c r="I25" s="58">
        <v>-56.756799999999998</v>
      </c>
    </row>
    <row r="26" spans="2:9" x14ac:dyDescent="0.25">
      <c r="B26" s="65">
        <v>2018</v>
      </c>
      <c r="C26" s="56">
        <v>5216</v>
      </c>
      <c r="D26" s="57">
        <v>87</v>
      </c>
      <c r="E26" s="56">
        <v>7298</v>
      </c>
      <c r="F26" s="59">
        <v>5.6917999999999997</v>
      </c>
      <c r="G26" s="58">
        <v>1.66794</v>
      </c>
      <c r="H26" s="59">
        <v>-9.375</v>
      </c>
      <c r="I26" s="58">
        <v>-60.8108</v>
      </c>
    </row>
    <row r="27" spans="2:9" s="54" customFormat="1" x14ac:dyDescent="0.25">
      <c r="B27" s="65">
        <v>2019</v>
      </c>
      <c r="C27" s="56">
        <v>5399</v>
      </c>
      <c r="D27" s="57">
        <v>99</v>
      </c>
      <c r="E27" s="56">
        <v>7560</v>
      </c>
      <c r="F27" s="59">
        <v>5.3</v>
      </c>
      <c r="G27" s="58">
        <v>1.8</v>
      </c>
      <c r="H27" s="59">
        <v>13.8</v>
      </c>
      <c r="I27" s="58">
        <v>-55.4</v>
      </c>
    </row>
    <row r="28" spans="2:9" x14ac:dyDescent="0.25">
      <c r="B28" s="64" t="s">
        <v>41</v>
      </c>
      <c r="C28" s="64"/>
      <c r="D28" s="63"/>
      <c r="E28" s="64"/>
      <c r="F28" s="63"/>
      <c r="G28" s="64"/>
      <c r="H28" s="63"/>
      <c r="I28" s="64"/>
    </row>
    <row r="29" spans="2:9" x14ac:dyDescent="0.25">
      <c r="B29" s="64" t="s">
        <v>42</v>
      </c>
      <c r="C29" s="63"/>
      <c r="D29" s="60"/>
      <c r="E29" s="60"/>
      <c r="F29" s="60"/>
      <c r="G29" s="60"/>
      <c r="H29" s="60"/>
      <c r="I29" s="60"/>
    </row>
    <row r="30" spans="2:9" x14ac:dyDescent="0.25">
      <c r="B30" s="64" t="s">
        <v>43</v>
      </c>
      <c r="C30" s="63"/>
      <c r="D30" s="60"/>
      <c r="E30" s="60"/>
      <c r="F30" s="60"/>
      <c r="G30" s="60"/>
      <c r="H30" s="60"/>
      <c r="I30" s="60"/>
    </row>
    <row r="37" ht="14.25" customHeight="1" x14ac:dyDescent="0.25"/>
  </sheetData>
  <mergeCells count="8">
    <mergeCell ref="G4:G8"/>
    <mergeCell ref="H4:H8"/>
    <mergeCell ref="I4:I8"/>
    <mergeCell ref="B4:B8"/>
    <mergeCell ref="C4:C8"/>
    <mergeCell ref="D4:D8"/>
    <mergeCell ref="E4:E8"/>
    <mergeCell ref="F4:F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J7" sqref="J7:J9"/>
    </sheetView>
  </sheetViews>
  <sheetFormatPr defaultRowHeight="15" x14ac:dyDescent="0.25"/>
  <sheetData>
    <row r="2" spans="2:10" x14ac:dyDescent="0.25">
      <c r="B2" s="69" t="s">
        <v>44</v>
      </c>
      <c r="C2" s="68"/>
      <c r="D2" s="68"/>
      <c r="E2" s="68"/>
      <c r="F2" s="68"/>
      <c r="G2" s="68"/>
      <c r="H2" s="68"/>
      <c r="I2" s="68"/>
      <c r="J2" s="68"/>
    </row>
    <row r="3" spans="2:10" s="68" customFormat="1" x14ac:dyDescent="0.25">
      <c r="B3" s="331" t="s">
        <v>53</v>
      </c>
      <c r="C3" s="332"/>
      <c r="D3" s="332"/>
      <c r="E3" s="332"/>
      <c r="F3" s="332"/>
    </row>
    <row r="4" spans="2:10" x14ac:dyDescent="0.25">
      <c r="B4" s="362"/>
      <c r="C4" s="350" t="s">
        <v>13</v>
      </c>
      <c r="D4" s="350" t="s">
        <v>45</v>
      </c>
      <c r="E4" s="351" t="s">
        <v>14</v>
      </c>
      <c r="F4" s="351"/>
      <c r="G4" s="350" t="s">
        <v>13</v>
      </c>
      <c r="H4" s="350" t="s">
        <v>45</v>
      </c>
      <c r="I4" s="351" t="s">
        <v>14</v>
      </c>
      <c r="J4" s="351" t="s">
        <v>14</v>
      </c>
    </row>
    <row r="5" spans="2:10" x14ac:dyDescent="0.25">
      <c r="B5" s="363"/>
      <c r="C5" s="361" t="s">
        <v>46</v>
      </c>
      <c r="D5" s="361"/>
      <c r="E5" s="361"/>
      <c r="F5" s="361"/>
      <c r="G5" s="361" t="s">
        <v>47</v>
      </c>
      <c r="H5" s="361"/>
      <c r="I5" s="361"/>
      <c r="J5" s="361"/>
    </row>
    <row r="6" spans="2:10" x14ac:dyDescent="0.25">
      <c r="B6" s="364"/>
      <c r="C6" s="70">
        <v>2010</v>
      </c>
      <c r="D6" s="70">
        <v>2019</v>
      </c>
      <c r="E6" s="70">
        <v>2010</v>
      </c>
      <c r="F6" s="70">
        <v>2019</v>
      </c>
      <c r="G6" s="71">
        <v>2010</v>
      </c>
      <c r="H6" s="71">
        <v>2019</v>
      </c>
      <c r="I6" s="71">
        <v>2010</v>
      </c>
      <c r="J6" s="71">
        <v>2019</v>
      </c>
    </row>
    <row r="7" spans="2:10" ht="27" x14ac:dyDescent="0.25">
      <c r="B7" s="72" t="s">
        <v>48</v>
      </c>
      <c r="C7" s="81" t="s">
        <v>40</v>
      </c>
      <c r="D7" s="82">
        <v>1</v>
      </c>
      <c r="E7" s="75">
        <v>70</v>
      </c>
      <c r="F7" s="74">
        <v>35</v>
      </c>
      <c r="G7" s="81" t="s">
        <v>40</v>
      </c>
      <c r="H7" s="82">
        <v>1.0101010101010102</v>
      </c>
      <c r="I7" s="77">
        <v>1.7</v>
      </c>
      <c r="J7" s="76">
        <v>1.1030570438071228</v>
      </c>
    </row>
    <row r="8" spans="2:10" ht="27" x14ac:dyDescent="0.25">
      <c r="B8" s="72" t="s">
        <v>49</v>
      </c>
      <c r="C8" s="73">
        <v>14</v>
      </c>
      <c r="D8" s="74">
        <v>9</v>
      </c>
      <c r="E8" s="75">
        <v>668</v>
      </c>
      <c r="F8" s="74">
        <v>406</v>
      </c>
      <c r="G8" s="77">
        <v>12.8</v>
      </c>
      <c r="H8" s="76">
        <v>9.0909090909090917</v>
      </c>
      <c r="I8" s="77">
        <v>16.2</v>
      </c>
      <c r="J8" s="76">
        <v>12.795461708162623</v>
      </c>
    </row>
    <row r="9" spans="2:10" x14ac:dyDescent="0.25">
      <c r="B9" s="72" t="s">
        <v>50</v>
      </c>
      <c r="C9" s="73">
        <v>39</v>
      </c>
      <c r="D9" s="74">
        <v>38</v>
      </c>
      <c r="E9" s="75">
        <v>1064</v>
      </c>
      <c r="F9" s="74">
        <v>994</v>
      </c>
      <c r="G9" s="77">
        <v>35.799999999999997</v>
      </c>
      <c r="H9" s="76">
        <v>38.383838383838381</v>
      </c>
      <c r="I9" s="77">
        <v>25.9</v>
      </c>
      <c r="J9" s="76">
        <v>31.326820044122282</v>
      </c>
    </row>
    <row r="10" spans="2:10" x14ac:dyDescent="0.25">
      <c r="B10" s="72" t="s">
        <v>51</v>
      </c>
      <c r="C10" s="73">
        <v>56</v>
      </c>
      <c r="D10" s="74">
        <v>51</v>
      </c>
      <c r="E10" s="75">
        <v>2312</v>
      </c>
      <c r="F10" s="74">
        <v>1738</v>
      </c>
      <c r="G10" s="83">
        <v>51.4</v>
      </c>
      <c r="H10" s="76">
        <v>51.515151515151516</v>
      </c>
      <c r="I10" s="77">
        <v>56.2</v>
      </c>
      <c r="J10" s="76">
        <v>54.774661203907968</v>
      </c>
    </row>
    <row r="11" spans="2:10" x14ac:dyDescent="0.25">
      <c r="B11" s="78" t="s">
        <v>52</v>
      </c>
      <c r="C11" s="79">
        <v>109</v>
      </c>
      <c r="D11" s="79">
        <v>99</v>
      </c>
      <c r="E11" s="79">
        <v>4114</v>
      </c>
      <c r="F11" s="79">
        <v>3173</v>
      </c>
      <c r="G11" s="80">
        <v>100</v>
      </c>
      <c r="H11" s="80">
        <v>100</v>
      </c>
      <c r="I11" s="80">
        <v>100</v>
      </c>
      <c r="J11" s="80">
        <v>100</v>
      </c>
    </row>
  </sheetData>
  <mergeCells count="8">
    <mergeCell ref="I4:J4"/>
    <mergeCell ref="C5:F5"/>
    <mergeCell ref="G5:J5"/>
    <mergeCell ref="B3:F3"/>
    <mergeCell ref="B4:B6"/>
    <mergeCell ref="C4:D4"/>
    <mergeCell ref="E4:F4"/>
    <mergeCell ref="G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2"/>
  <sheetViews>
    <sheetView workbookViewId="0">
      <selection activeCell="M7" sqref="M7"/>
    </sheetView>
  </sheetViews>
  <sheetFormatPr defaultRowHeight="15" x14ac:dyDescent="0.25"/>
  <sheetData>
    <row r="2" spans="2:17" x14ac:dyDescent="0.25">
      <c r="B2" s="69" t="s">
        <v>54</v>
      </c>
      <c r="C2" s="34"/>
      <c r="D2" s="34"/>
      <c r="E2" s="34"/>
      <c r="F2" s="34"/>
      <c r="G2" s="34"/>
      <c r="H2" s="34"/>
      <c r="I2" s="34"/>
      <c r="J2" s="68"/>
    </row>
    <row r="3" spans="2:17" s="68" customFormat="1" ht="15" customHeight="1" x14ac:dyDescent="0.25">
      <c r="B3" s="331" t="s">
        <v>53</v>
      </c>
      <c r="C3" s="332"/>
      <c r="D3" s="332"/>
      <c r="E3" s="332"/>
      <c r="F3" s="332"/>
      <c r="G3" s="34"/>
      <c r="H3" s="34"/>
      <c r="I3" s="34"/>
    </row>
    <row r="4" spans="2:17" x14ac:dyDescent="0.25">
      <c r="B4" s="362"/>
      <c r="C4" s="350" t="s">
        <v>13</v>
      </c>
      <c r="D4" s="350" t="s">
        <v>45</v>
      </c>
      <c r="E4" s="351" t="s">
        <v>14</v>
      </c>
      <c r="F4" s="351" t="s">
        <v>14</v>
      </c>
      <c r="G4" s="350" t="s">
        <v>13</v>
      </c>
      <c r="H4" s="350" t="s">
        <v>45</v>
      </c>
      <c r="I4" s="351" t="s">
        <v>14</v>
      </c>
      <c r="J4" s="351" t="s">
        <v>14</v>
      </c>
      <c r="M4" s="331" t="s">
        <v>53</v>
      </c>
      <c r="N4" s="332"/>
      <c r="O4" s="332"/>
      <c r="P4" s="332"/>
      <c r="Q4" s="332"/>
    </row>
    <row r="5" spans="2:17" x14ac:dyDescent="0.25">
      <c r="B5" s="363"/>
      <c r="C5" s="361" t="s">
        <v>46</v>
      </c>
      <c r="D5" s="361"/>
      <c r="E5" s="361"/>
      <c r="F5" s="361"/>
      <c r="G5" s="361" t="s">
        <v>47</v>
      </c>
      <c r="H5" s="361"/>
      <c r="I5" s="361"/>
      <c r="J5" s="361"/>
    </row>
    <row r="6" spans="2:17" x14ac:dyDescent="0.25">
      <c r="B6" s="364"/>
      <c r="C6" s="84">
        <v>2010</v>
      </c>
      <c r="D6" s="71">
        <v>2019</v>
      </c>
      <c r="E6" s="71">
        <v>2010</v>
      </c>
      <c r="F6" s="71">
        <v>2019</v>
      </c>
      <c r="G6" s="70">
        <v>2010</v>
      </c>
      <c r="H6" s="70">
        <v>2019</v>
      </c>
      <c r="I6" s="70">
        <v>2010</v>
      </c>
      <c r="J6" s="70">
        <v>2019</v>
      </c>
    </row>
    <row r="7" spans="2:17" ht="27" x14ac:dyDescent="0.25">
      <c r="B7" s="72" t="s">
        <v>55</v>
      </c>
      <c r="C7" s="56">
        <v>5</v>
      </c>
      <c r="D7" s="85">
        <v>2</v>
      </c>
      <c r="E7" s="86">
        <v>206</v>
      </c>
      <c r="F7" s="85">
        <v>88</v>
      </c>
      <c r="G7" s="87">
        <v>4.5999999999999996</v>
      </c>
      <c r="H7" s="76">
        <v>2.0202020202020203</v>
      </c>
      <c r="I7" s="77">
        <v>5</v>
      </c>
      <c r="J7" s="76">
        <v>2.7734005672864797</v>
      </c>
    </row>
    <row r="8" spans="2:17" x14ac:dyDescent="0.25">
      <c r="B8" s="72" t="s">
        <v>56</v>
      </c>
      <c r="C8" s="56">
        <v>20</v>
      </c>
      <c r="D8" s="85">
        <v>16</v>
      </c>
      <c r="E8" s="86">
        <v>950</v>
      </c>
      <c r="F8" s="85">
        <v>698</v>
      </c>
      <c r="G8" s="87">
        <v>18.3</v>
      </c>
      <c r="H8" s="76">
        <v>16.161616161616163</v>
      </c>
      <c r="I8" s="77">
        <v>23.1</v>
      </c>
      <c r="J8" s="76">
        <v>21.998109045067761</v>
      </c>
    </row>
    <row r="9" spans="2:17" x14ac:dyDescent="0.25">
      <c r="B9" s="72" t="s">
        <v>57</v>
      </c>
      <c r="C9" s="56">
        <v>5</v>
      </c>
      <c r="D9" s="85">
        <v>6</v>
      </c>
      <c r="E9" s="86">
        <v>265</v>
      </c>
      <c r="F9" s="85">
        <v>253</v>
      </c>
      <c r="G9" s="87">
        <v>4.5999999999999996</v>
      </c>
      <c r="H9" s="76">
        <v>6.0606060606060606</v>
      </c>
      <c r="I9" s="77">
        <v>6.4</v>
      </c>
      <c r="J9" s="76">
        <v>7.9735266309486299</v>
      </c>
    </row>
    <row r="10" spans="2:17" x14ac:dyDescent="0.25">
      <c r="B10" s="72" t="s">
        <v>58</v>
      </c>
      <c r="C10" s="56">
        <v>22</v>
      </c>
      <c r="D10" s="85">
        <v>19</v>
      </c>
      <c r="E10" s="86">
        <v>621</v>
      </c>
      <c r="F10" s="85">
        <v>534</v>
      </c>
      <c r="G10" s="87">
        <v>20.2</v>
      </c>
      <c r="H10" s="76">
        <v>19.19191919191919</v>
      </c>
      <c r="I10" s="77">
        <v>15.1</v>
      </c>
      <c r="J10" s="76">
        <v>16.829498896942958</v>
      </c>
    </row>
    <row r="11" spans="2:17" x14ac:dyDescent="0.25">
      <c r="B11" s="72" t="s">
        <v>59</v>
      </c>
      <c r="C11" s="56">
        <v>57</v>
      </c>
      <c r="D11" s="85">
        <v>56</v>
      </c>
      <c r="E11" s="86">
        <v>2072</v>
      </c>
      <c r="F11" s="85">
        <v>1600</v>
      </c>
      <c r="G11" s="87">
        <v>52.3</v>
      </c>
      <c r="H11" s="76">
        <v>56.56565656565656</v>
      </c>
      <c r="I11" s="77">
        <v>50.4</v>
      </c>
      <c r="J11" s="76">
        <v>50.425464859754179</v>
      </c>
    </row>
    <row r="12" spans="2:17" x14ac:dyDescent="0.25">
      <c r="B12" s="78" t="s">
        <v>52</v>
      </c>
      <c r="C12" s="79">
        <v>109</v>
      </c>
      <c r="D12" s="79">
        <v>99</v>
      </c>
      <c r="E12" s="79">
        <v>4114</v>
      </c>
      <c r="F12" s="79">
        <v>3173</v>
      </c>
      <c r="G12" s="80">
        <v>100</v>
      </c>
      <c r="H12" s="80">
        <v>100</v>
      </c>
      <c r="I12" s="80">
        <v>100</v>
      </c>
      <c r="J12" s="80">
        <v>100</v>
      </c>
    </row>
  </sheetData>
  <mergeCells count="9">
    <mergeCell ref="B3:F3"/>
    <mergeCell ref="M4:Q4"/>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B2" sqref="B2:J21"/>
    </sheetView>
  </sheetViews>
  <sheetFormatPr defaultRowHeight="15" x14ac:dyDescent="0.25"/>
  <sheetData>
    <row r="2" spans="2:10" x14ac:dyDescent="0.25">
      <c r="B2" s="69" t="s">
        <v>60</v>
      </c>
      <c r="C2" s="68"/>
      <c r="D2" s="68"/>
      <c r="E2" s="68"/>
      <c r="F2" s="68"/>
      <c r="G2" s="68"/>
      <c r="H2" s="68"/>
      <c r="I2" s="68"/>
      <c r="J2" s="68"/>
    </row>
    <row r="3" spans="2:10" x14ac:dyDescent="0.25">
      <c r="B3" s="88" t="s">
        <v>61</v>
      </c>
      <c r="C3" s="68"/>
      <c r="D3" s="68"/>
      <c r="E3" s="68"/>
      <c r="F3" s="68"/>
      <c r="G3" s="68"/>
      <c r="H3" s="68"/>
      <c r="I3" s="68"/>
      <c r="J3" s="68"/>
    </row>
    <row r="4" spans="2:10" x14ac:dyDescent="0.25">
      <c r="B4" s="365" t="s">
        <v>62</v>
      </c>
      <c r="C4" s="367" t="s">
        <v>13</v>
      </c>
      <c r="D4" s="367"/>
      <c r="E4" s="367"/>
      <c r="F4" s="367"/>
      <c r="G4" s="368" t="s">
        <v>14</v>
      </c>
      <c r="H4" s="368"/>
      <c r="I4" s="368"/>
      <c r="J4" s="368"/>
    </row>
    <row r="5" spans="2:10" x14ac:dyDescent="0.25">
      <c r="B5" s="366"/>
      <c r="C5" s="369">
        <v>2010</v>
      </c>
      <c r="D5" s="369"/>
      <c r="E5" s="370">
        <v>2019</v>
      </c>
      <c r="F5" s="370"/>
      <c r="G5" s="369">
        <v>2010</v>
      </c>
      <c r="H5" s="369"/>
      <c r="I5" s="370">
        <v>2019</v>
      </c>
      <c r="J5" s="370"/>
    </row>
    <row r="6" spans="2:10" x14ac:dyDescent="0.25">
      <c r="B6" s="366"/>
      <c r="C6" s="89" t="s">
        <v>63</v>
      </c>
      <c r="D6" s="89" t="s">
        <v>7</v>
      </c>
      <c r="E6" s="89" t="s">
        <v>63</v>
      </c>
      <c r="F6" s="89" t="s">
        <v>7</v>
      </c>
      <c r="G6" s="89" t="s">
        <v>63</v>
      </c>
      <c r="H6" s="89" t="s">
        <v>7</v>
      </c>
      <c r="I6" s="89" t="s">
        <v>63</v>
      </c>
      <c r="J6" s="89" t="s">
        <v>7</v>
      </c>
    </row>
    <row r="7" spans="2:10" x14ac:dyDescent="0.25">
      <c r="B7" s="90" t="s">
        <v>64</v>
      </c>
      <c r="C7" s="91" t="s">
        <v>40</v>
      </c>
      <c r="D7" s="92">
        <v>148</v>
      </c>
      <c r="E7" s="93" t="s">
        <v>40</v>
      </c>
      <c r="F7" s="94">
        <v>111</v>
      </c>
      <c r="G7" s="95">
        <v>27</v>
      </c>
      <c r="H7" s="92">
        <v>3381</v>
      </c>
      <c r="I7" s="96">
        <v>17</v>
      </c>
      <c r="J7" s="94">
        <v>3167</v>
      </c>
    </row>
    <row r="8" spans="2:10" x14ac:dyDescent="0.25">
      <c r="B8" s="90" t="s">
        <v>65</v>
      </c>
      <c r="C8" s="97" t="s">
        <v>40</v>
      </c>
      <c r="D8" s="92">
        <v>118</v>
      </c>
      <c r="E8" s="91">
        <v>1</v>
      </c>
      <c r="F8" s="94">
        <v>89</v>
      </c>
      <c r="G8" s="95">
        <v>14</v>
      </c>
      <c r="H8" s="92">
        <v>3137</v>
      </c>
      <c r="I8" s="96">
        <v>4</v>
      </c>
      <c r="J8" s="94">
        <v>2821</v>
      </c>
    </row>
    <row r="9" spans="2:10" x14ac:dyDescent="0.25">
      <c r="B9" s="90" t="s">
        <v>66</v>
      </c>
      <c r="C9" s="93" t="s">
        <v>40</v>
      </c>
      <c r="D9" s="92">
        <v>275</v>
      </c>
      <c r="E9" s="97" t="s">
        <v>40</v>
      </c>
      <c r="F9" s="94">
        <v>171</v>
      </c>
      <c r="G9" s="95">
        <v>29</v>
      </c>
      <c r="H9" s="92">
        <v>6314</v>
      </c>
      <c r="I9" s="96">
        <v>14</v>
      </c>
      <c r="J9" s="94">
        <v>5101</v>
      </c>
    </row>
    <row r="10" spans="2:10" x14ac:dyDescent="0.25">
      <c r="B10" s="90" t="s">
        <v>67</v>
      </c>
      <c r="C10" s="95">
        <v>5</v>
      </c>
      <c r="D10" s="92">
        <v>580</v>
      </c>
      <c r="E10" s="97">
        <v>1</v>
      </c>
      <c r="F10" s="94">
        <v>306</v>
      </c>
      <c r="G10" s="95">
        <v>121</v>
      </c>
      <c r="H10" s="92">
        <v>14678</v>
      </c>
      <c r="I10" s="96">
        <v>67</v>
      </c>
      <c r="J10" s="94">
        <v>8711</v>
      </c>
    </row>
    <row r="11" spans="2:10" x14ac:dyDescent="0.25">
      <c r="B11" s="90" t="s">
        <v>68</v>
      </c>
      <c r="C11" s="95">
        <v>4</v>
      </c>
      <c r="D11" s="92">
        <v>740</v>
      </c>
      <c r="E11" s="96">
        <v>5</v>
      </c>
      <c r="F11" s="94">
        <v>457</v>
      </c>
      <c r="G11" s="95">
        <v>253</v>
      </c>
      <c r="H11" s="92">
        <v>23858</v>
      </c>
      <c r="I11" s="96">
        <v>145</v>
      </c>
      <c r="J11" s="94">
        <v>15657</v>
      </c>
    </row>
    <row r="12" spans="2:10" x14ac:dyDescent="0.25">
      <c r="B12" s="90" t="s">
        <v>69</v>
      </c>
      <c r="C12" s="91">
        <v>5</v>
      </c>
      <c r="D12" s="92">
        <v>757</v>
      </c>
      <c r="E12" s="93">
        <v>3</v>
      </c>
      <c r="F12" s="94">
        <v>585</v>
      </c>
      <c r="G12" s="95">
        <v>294</v>
      </c>
      <c r="H12" s="92">
        <v>28690</v>
      </c>
      <c r="I12" s="96">
        <v>194</v>
      </c>
      <c r="J12" s="94">
        <v>20213</v>
      </c>
    </row>
    <row r="13" spans="2:10" x14ac:dyDescent="0.25">
      <c r="B13" s="90" t="s">
        <v>70</v>
      </c>
      <c r="C13" s="95">
        <v>11</v>
      </c>
      <c r="D13" s="92">
        <v>951</v>
      </c>
      <c r="E13" s="96">
        <v>3</v>
      </c>
      <c r="F13" s="94">
        <v>551</v>
      </c>
      <c r="G13" s="95">
        <v>351</v>
      </c>
      <c r="H13" s="92">
        <v>32620</v>
      </c>
      <c r="I13" s="96">
        <v>218</v>
      </c>
      <c r="J13" s="94">
        <v>23093</v>
      </c>
    </row>
    <row r="14" spans="2:10" x14ac:dyDescent="0.25">
      <c r="B14" s="90" t="s">
        <v>71</v>
      </c>
      <c r="C14" s="95">
        <v>22</v>
      </c>
      <c r="D14" s="92">
        <v>2644</v>
      </c>
      <c r="E14" s="96">
        <v>16</v>
      </c>
      <c r="F14" s="94">
        <v>1591</v>
      </c>
      <c r="G14" s="95">
        <v>948</v>
      </c>
      <c r="H14" s="92">
        <v>86891</v>
      </c>
      <c r="I14" s="96">
        <v>556</v>
      </c>
      <c r="J14" s="94">
        <v>57333</v>
      </c>
    </row>
    <row r="15" spans="2:10" x14ac:dyDescent="0.25">
      <c r="B15" s="90" t="s">
        <v>72</v>
      </c>
      <c r="C15" s="95">
        <v>11</v>
      </c>
      <c r="D15" s="92">
        <v>1356</v>
      </c>
      <c r="E15" s="96">
        <v>15</v>
      </c>
      <c r="F15" s="94">
        <v>1249</v>
      </c>
      <c r="G15" s="95">
        <v>522</v>
      </c>
      <c r="H15" s="92">
        <v>40907</v>
      </c>
      <c r="I15" s="96">
        <v>501</v>
      </c>
      <c r="J15" s="94">
        <v>40046</v>
      </c>
    </row>
    <row r="16" spans="2:10" x14ac:dyDescent="0.25">
      <c r="B16" s="90" t="s">
        <v>73</v>
      </c>
      <c r="C16" s="95">
        <v>5</v>
      </c>
      <c r="D16" s="92">
        <v>475</v>
      </c>
      <c r="E16" s="96">
        <v>10</v>
      </c>
      <c r="F16" s="94">
        <v>554</v>
      </c>
      <c r="G16" s="95">
        <v>195</v>
      </c>
      <c r="H16" s="92">
        <v>13488</v>
      </c>
      <c r="I16" s="96">
        <v>221</v>
      </c>
      <c r="J16" s="94">
        <v>16712</v>
      </c>
    </row>
    <row r="17" spans="2:10" x14ac:dyDescent="0.25">
      <c r="B17" s="90" t="s">
        <v>74</v>
      </c>
      <c r="C17" s="95">
        <v>6</v>
      </c>
      <c r="D17" s="92">
        <v>436</v>
      </c>
      <c r="E17" s="96">
        <v>6</v>
      </c>
      <c r="F17" s="94">
        <v>435</v>
      </c>
      <c r="G17" s="95">
        <v>202</v>
      </c>
      <c r="H17" s="92">
        <v>11264</v>
      </c>
      <c r="I17" s="96">
        <v>194</v>
      </c>
      <c r="J17" s="94">
        <v>12060</v>
      </c>
    </row>
    <row r="18" spans="2:10" x14ac:dyDescent="0.25">
      <c r="B18" s="90" t="s">
        <v>75</v>
      </c>
      <c r="C18" s="95">
        <v>39</v>
      </c>
      <c r="D18" s="92">
        <v>1237</v>
      </c>
      <c r="E18" s="96">
        <v>38</v>
      </c>
      <c r="F18" s="94">
        <v>1281</v>
      </c>
      <c r="G18" s="95">
        <v>1064</v>
      </c>
      <c r="H18" s="92">
        <v>28223</v>
      </c>
      <c r="I18" s="96">
        <v>994</v>
      </c>
      <c r="J18" s="94">
        <v>31176</v>
      </c>
    </row>
    <row r="19" spans="2:10" x14ac:dyDescent="0.25">
      <c r="B19" s="90" t="s">
        <v>76</v>
      </c>
      <c r="C19" s="91">
        <v>1</v>
      </c>
      <c r="D19" s="92">
        <v>157</v>
      </c>
      <c r="E19" s="95">
        <v>1</v>
      </c>
      <c r="F19" s="94">
        <v>180</v>
      </c>
      <c r="G19" s="95">
        <v>94</v>
      </c>
      <c r="H19" s="92">
        <v>11269</v>
      </c>
      <c r="I19" s="96">
        <v>48</v>
      </c>
      <c r="J19" s="94">
        <v>5294</v>
      </c>
    </row>
    <row r="20" spans="2:10" x14ac:dyDescent="0.25">
      <c r="B20" s="78" t="s">
        <v>77</v>
      </c>
      <c r="C20" s="26">
        <v>109</v>
      </c>
      <c r="D20" s="79">
        <v>9874</v>
      </c>
      <c r="E20" s="26">
        <f>SUM(E7:E19)</f>
        <v>99</v>
      </c>
      <c r="F20" s="26">
        <f>SUM(F7:F19)</f>
        <v>7560</v>
      </c>
      <c r="G20" s="26">
        <v>4114</v>
      </c>
      <c r="H20" s="79">
        <v>304720</v>
      </c>
      <c r="I20" s="26">
        <v>3173</v>
      </c>
      <c r="J20" s="26">
        <v>241384</v>
      </c>
    </row>
    <row r="21" spans="2:10" x14ac:dyDescent="0.25">
      <c r="B21" s="68"/>
      <c r="C21" s="68"/>
      <c r="D21" s="68"/>
      <c r="E21" s="68"/>
      <c r="F21" s="68"/>
      <c r="G21" s="68"/>
      <c r="H21" s="68"/>
      <c r="I21" s="68"/>
      <c r="J21" s="68"/>
    </row>
  </sheetData>
  <mergeCells count="7">
    <mergeCell ref="B4:B6"/>
    <mergeCell ref="C4:F4"/>
    <mergeCell ref="G4:J4"/>
    <mergeCell ref="C5:D5"/>
    <mergeCell ref="E5:F5"/>
    <mergeCell ref="G5:H5"/>
    <mergeCell ref="I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2"/>
  <sheetViews>
    <sheetView workbookViewId="0">
      <selection activeCell="O7" sqref="O7"/>
    </sheetView>
  </sheetViews>
  <sheetFormatPr defaultRowHeight="15" x14ac:dyDescent="0.25"/>
  <sheetData>
    <row r="2" spans="2:15" x14ac:dyDescent="0.25">
      <c r="B2" s="69" t="s">
        <v>152</v>
      </c>
      <c r="C2" s="169"/>
      <c r="D2" s="169"/>
      <c r="E2" s="169"/>
      <c r="F2" s="169"/>
      <c r="G2" s="169"/>
      <c r="H2" s="169"/>
    </row>
    <row r="3" spans="2:15" x14ac:dyDescent="0.25">
      <c r="B3" s="203" t="s">
        <v>153</v>
      </c>
      <c r="C3" s="169"/>
      <c r="D3" s="169"/>
      <c r="E3" s="169"/>
      <c r="F3" s="169"/>
      <c r="G3" s="169"/>
      <c r="H3" s="169"/>
    </row>
    <row r="4" spans="2:15" x14ac:dyDescent="0.25">
      <c r="B4" s="372" t="s">
        <v>154</v>
      </c>
      <c r="C4" s="371" t="s">
        <v>5</v>
      </c>
      <c r="D4" s="371" t="s">
        <v>6</v>
      </c>
      <c r="E4" s="371" t="s">
        <v>7</v>
      </c>
      <c r="F4" s="371" t="s">
        <v>155</v>
      </c>
      <c r="G4" s="371" t="s">
        <v>156</v>
      </c>
      <c r="H4" s="169"/>
    </row>
    <row r="5" spans="2:15" x14ac:dyDescent="0.25">
      <c r="B5" s="373"/>
      <c r="C5" s="371"/>
      <c r="D5" s="371"/>
      <c r="E5" s="371"/>
      <c r="F5" s="371"/>
      <c r="G5" s="371"/>
      <c r="H5" s="169"/>
    </row>
    <row r="6" spans="2:15" ht="27" x14ac:dyDescent="0.25">
      <c r="B6" s="126" t="s">
        <v>157</v>
      </c>
      <c r="C6" s="145">
        <v>3835</v>
      </c>
      <c r="D6" s="204">
        <v>49</v>
      </c>
      <c r="E6" s="145">
        <v>5100</v>
      </c>
      <c r="F6" s="121">
        <v>1.28</v>
      </c>
      <c r="G6" s="120">
        <v>132.99</v>
      </c>
      <c r="H6" s="169"/>
      <c r="M6" s="145">
        <v>3710</v>
      </c>
      <c r="O6">
        <f>C6/M6*100</f>
        <v>103.36927223719677</v>
      </c>
    </row>
    <row r="7" spans="2:15" ht="27" x14ac:dyDescent="0.25">
      <c r="B7" s="126" t="s">
        <v>158</v>
      </c>
      <c r="C7" s="145">
        <v>196</v>
      </c>
      <c r="D7" s="204">
        <v>8</v>
      </c>
      <c r="E7" s="145">
        <v>338</v>
      </c>
      <c r="F7" s="121">
        <v>4.08</v>
      </c>
      <c r="G7" s="120">
        <v>172.45</v>
      </c>
      <c r="H7" s="169"/>
    </row>
    <row r="8" spans="2:15" ht="27" x14ac:dyDescent="0.25">
      <c r="B8" s="126" t="s">
        <v>159</v>
      </c>
      <c r="C8" s="145">
        <v>1368</v>
      </c>
      <c r="D8" s="204">
        <v>42</v>
      </c>
      <c r="E8" s="145">
        <v>2122</v>
      </c>
      <c r="F8" s="121">
        <v>3.07</v>
      </c>
      <c r="G8" s="120">
        <v>155.12</v>
      </c>
      <c r="H8" s="169"/>
    </row>
    <row r="9" spans="2:15" x14ac:dyDescent="0.25">
      <c r="B9" s="129" t="s">
        <v>77</v>
      </c>
      <c r="C9" s="110">
        <v>5399</v>
      </c>
      <c r="D9" s="110">
        <v>99</v>
      </c>
      <c r="E9" s="110">
        <v>7560</v>
      </c>
      <c r="F9" s="184">
        <v>1.83</v>
      </c>
      <c r="G9" s="184">
        <v>140.03</v>
      </c>
      <c r="H9" s="169"/>
    </row>
    <row r="10" spans="2:15" x14ac:dyDescent="0.25">
      <c r="B10" s="205" t="s">
        <v>160</v>
      </c>
      <c r="C10" s="169"/>
      <c r="D10" s="169"/>
      <c r="E10" s="169"/>
      <c r="F10" s="170"/>
      <c r="G10" s="170"/>
      <c r="H10" s="169"/>
    </row>
    <row r="11" spans="2:15" x14ac:dyDescent="0.25">
      <c r="B11" s="206" t="s">
        <v>161</v>
      </c>
      <c r="C11" s="207"/>
      <c r="D11" s="207"/>
      <c r="E11" s="207"/>
      <c r="F11" s="208"/>
      <c r="G11" s="208"/>
      <c r="H11" s="207"/>
    </row>
    <row r="12" spans="2:15" x14ac:dyDescent="0.25">
      <c r="B12" s="205" t="s">
        <v>162</v>
      </c>
      <c r="C12" s="189"/>
      <c r="D12" s="189"/>
      <c r="E12" s="189"/>
      <c r="F12" s="190"/>
      <c r="G12" s="190"/>
      <c r="H12" s="189"/>
    </row>
  </sheetData>
  <mergeCells count="6">
    <mergeCell ref="G4:G5"/>
    <mergeCell ref="B4:B5"/>
    <mergeCell ref="C4:C5"/>
    <mergeCell ref="D4:D5"/>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33</vt:i4>
      </vt:variant>
    </vt:vector>
  </HeadingPairs>
  <TitlesOfParts>
    <vt:vector size="33" baseType="lpstr">
      <vt:lpstr>Tavola 1</vt:lpstr>
      <vt:lpstr>Tavola 1.1</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gianmarco schiesaro</cp:lastModifiedBy>
  <dcterms:created xsi:type="dcterms:W3CDTF">2015-06-05T18:17:20Z</dcterms:created>
  <dcterms:modified xsi:type="dcterms:W3CDTF">2020-10-23T07:58:27Z</dcterms:modified>
</cp:coreProperties>
</file>