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zia pc66535\disco G\Cinzia\STATISTICA REPORT NATI\2019\ULTIMISSIMO\Italiano\"/>
    </mc:Choice>
  </mc:AlternateContent>
  <bookViews>
    <workbookView xWindow="0" yWindow="0" windowWidth="28800" windowHeight="12300" activeTab="1"/>
  </bookViews>
  <sheets>
    <sheet name="Prospetto 1" sheetId="48" r:id="rId1"/>
    <sheet name="1" sheetId="49" r:id="rId2"/>
    <sheet name="2" sheetId="50" r:id="rId3"/>
    <sheet name="3" sheetId="51" r:id="rId4"/>
    <sheet name="4" sheetId="52" r:id="rId5"/>
    <sheet name="5" sheetId="53" r:id="rId6"/>
    <sheet name="6" sheetId="54" r:id="rId7"/>
    <sheet name="7" sheetId="55" r:id="rId8"/>
    <sheet name="8_9" sheetId="56" r:id="rId9"/>
    <sheet name="Prospetto 2" sheetId="11" r:id="rId10"/>
    <sheet name="Prospetto 3" sheetId="12" r:id="rId11"/>
    <sheet name="Prospetto 4" sheetId="9" r:id="rId12"/>
    <sheet name="Prospetto 5" sheetId="13" r:id="rId13"/>
    <sheet name="Prospetto 6" sheetId="18" r:id="rId14"/>
    <sheet name="Prospetto 7" sheetId="17" r:id="rId15"/>
    <sheet name="Prospetto 8" sheetId="2" r:id="rId16"/>
  </sheets>
  <externalReferences>
    <externalReference r:id="rId17"/>
    <externalReference r:id="rId18"/>
  </externalReferences>
  <definedNames>
    <definedName name="____________tab2">'[1]1.1'!$A$4:$B$11</definedName>
    <definedName name="____________tab3">#REF!</definedName>
    <definedName name="____________TOT2">#REF!</definedName>
    <definedName name="___________tab2">'[1]1.1'!$A$4:$B$11</definedName>
    <definedName name="___________tab3">#REF!</definedName>
    <definedName name="___________TOT2">#REF!</definedName>
    <definedName name="__________tab2">'[1]1.1'!$A$4:$B$11</definedName>
    <definedName name="__________tab3">#REF!</definedName>
    <definedName name="__________TOT2">#REF!</definedName>
    <definedName name="_________tab2">'[1]1.1'!$A$4:$B$11</definedName>
    <definedName name="_________tab3">#REF!</definedName>
    <definedName name="_________TOT2">#REF!</definedName>
    <definedName name="________tab2">'[1]1.1'!$A$4:$B$11</definedName>
    <definedName name="________tab3">#REF!</definedName>
    <definedName name="________TOT2">#REF!</definedName>
    <definedName name="_______tab2">'[1]1.1'!$A$4:$B$11</definedName>
    <definedName name="_______tab3">#REF!</definedName>
    <definedName name="_______TOT2">#REF!</definedName>
    <definedName name="______tab2">'[1]1.1'!$A$4:$B$11</definedName>
    <definedName name="______tab3">#REF!</definedName>
    <definedName name="______TOT2">#REF!</definedName>
    <definedName name="_____tab2">'[1]1.1'!$A$4:$B$11</definedName>
    <definedName name="_____tab3">#REF!</definedName>
    <definedName name="_____TOT2">#REF!</definedName>
    <definedName name="____tab2">'[1]1.1'!$A$4:$B$11</definedName>
    <definedName name="____tab3">#REF!</definedName>
    <definedName name="____TOT2">#REF!</definedName>
    <definedName name="___tab2">'[1]1.1'!$A$4:$B$11</definedName>
    <definedName name="___tab3">#REF!</definedName>
    <definedName name="___TOT2">#REF!</definedName>
    <definedName name="__tab2">'[1]1.1'!$A$4:$B$11</definedName>
    <definedName name="__tab3">#REF!</definedName>
    <definedName name="__TOT2">#REF!</definedName>
    <definedName name="_ftn1" localSheetId="9">'Prospetto 2'!#REF!</definedName>
    <definedName name="_ftnref1" localSheetId="9">'Prospetto 2'!#REF!</definedName>
    <definedName name="_tab2">'[1]1.1'!$A$4:$B$11</definedName>
    <definedName name="_tab3">#REF!</definedName>
    <definedName name="_TOT2">#REF!</definedName>
    <definedName name="_xlnm.Print_Area" localSheetId="9">'Prospetto 2'!$A$1:$D$11</definedName>
    <definedName name="_xlnm.Print_Area" localSheetId="10">'Prospetto 3'!$B$1:$G$9</definedName>
    <definedName name="_xlnm.Print_Area" localSheetId="11">'Prospetto 4'!#REF!</definedName>
    <definedName name="_xlnm.Print_Area" localSheetId="12">'Prospetto 5'!$A$1:$J$34</definedName>
    <definedName name="_xlnm.Print_Area" localSheetId="13">'Prospetto 6'!#REF!</definedName>
    <definedName name="_xlnm.Print_Area" localSheetId="14">'Prospetto 7'!$A$1:$H$27</definedName>
    <definedName name="_xlnm.Print_Area" localSheetId="15">'Prospetto 8'!$A$1:$L$24</definedName>
    <definedName name="Matstra">'[2]Tabella 1'!$A$3:$K$27</definedName>
    <definedName name="regioni" localSheetId="1">#REF!</definedName>
    <definedName name="regioni" localSheetId="6">#REF!</definedName>
    <definedName name="regioni" localSheetId="7">#REF!</definedName>
    <definedName name="regioni">#REF!</definedName>
  </definedNames>
  <calcPr calcId="162913"/>
</workbook>
</file>

<file path=xl/calcChain.xml><?xml version="1.0" encoding="utf-8"?>
<calcChain xmlns="http://schemas.openxmlformats.org/spreadsheetml/2006/main">
  <c r="H30" i="49" l="1"/>
  <c r="I30" i="49" s="1"/>
  <c r="G30" i="49"/>
  <c r="I29" i="49"/>
  <c r="H29" i="49"/>
  <c r="G29" i="49"/>
  <c r="H28" i="49"/>
  <c r="I28" i="49" s="1"/>
  <c r="G28" i="49"/>
  <c r="H27" i="49"/>
  <c r="I27" i="49" s="1"/>
  <c r="G27" i="49"/>
  <c r="H26" i="49"/>
  <c r="I26" i="49" s="1"/>
  <c r="G26" i="49"/>
  <c r="I25" i="49"/>
  <c r="H25" i="49"/>
  <c r="G25" i="49"/>
  <c r="H24" i="49"/>
  <c r="I24" i="49" s="1"/>
  <c r="G24" i="49"/>
  <c r="H23" i="49"/>
  <c r="I23" i="49" s="1"/>
  <c r="G23" i="49"/>
  <c r="H22" i="49"/>
  <c r="G22" i="49"/>
  <c r="I22" i="49" s="1"/>
  <c r="I21" i="49"/>
  <c r="H21" i="49"/>
  <c r="G21" i="49"/>
  <c r="H20" i="49"/>
  <c r="I20" i="49" s="1"/>
  <c r="G20" i="49"/>
  <c r="H19" i="49"/>
  <c r="I19" i="49" s="1"/>
  <c r="G19" i="49"/>
  <c r="I18" i="49"/>
  <c r="H18" i="49"/>
  <c r="G18" i="49"/>
  <c r="I17" i="49"/>
  <c r="H17" i="49"/>
  <c r="G17" i="49"/>
  <c r="H16" i="49"/>
  <c r="I16" i="49" s="1"/>
  <c r="G16" i="49"/>
  <c r="H15" i="49"/>
  <c r="I15" i="49" s="1"/>
  <c r="G15" i="49"/>
  <c r="I14" i="49"/>
  <c r="H14" i="49"/>
  <c r="G14" i="49"/>
  <c r="I13" i="49"/>
  <c r="H13" i="49"/>
  <c r="G13" i="49"/>
  <c r="H12" i="49"/>
  <c r="I12" i="49" s="1"/>
  <c r="G12" i="49"/>
  <c r="H11" i="49"/>
  <c r="I11" i="49" s="1"/>
  <c r="G11" i="49"/>
  <c r="I10" i="49"/>
  <c r="H10" i="49"/>
  <c r="G10" i="49"/>
  <c r="I9" i="49"/>
  <c r="H9" i="49"/>
  <c r="G9" i="49"/>
  <c r="H8" i="49"/>
  <c r="I8" i="49" s="1"/>
  <c r="G8" i="49"/>
  <c r="H7" i="49"/>
  <c r="I7" i="49" s="1"/>
  <c r="G7" i="49"/>
  <c r="I6" i="49"/>
  <c r="H6" i="49"/>
  <c r="G6" i="49"/>
  <c r="I5" i="49"/>
  <c r="H5" i="49"/>
  <c r="G5" i="49"/>
  <c r="H4" i="49"/>
  <c r="H31" i="49" s="1"/>
  <c r="G4" i="49"/>
  <c r="G31" i="49" s="1"/>
  <c r="G32" i="49" l="1"/>
  <c r="H32" i="49"/>
  <c r="I4" i="49"/>
  <c r="D26" i="56"/>
  <c r="D26" i="55"/>
  <c r="D29" i="55" s="1"/>
  <c r="I27" i="9" l="1"/>
  <c r="C8" i="12" l="1"/>
</calcChain>
</file>

<file path=xl/sharedStrings.xml><?xml version="1.0" encoding="utf-8"?>
<sst xmlns="http://schemas.openxmlformats.org/spreadsheetml/2006/main" count="669" uniqueCount="297">
  <si>
    <t>6</t>
  </si>
  <si>
    <t>Piemonte</t>
  </si>
  <si>
    <t>Lombardia</t>
  </si>
  <si>
    <t>Trento</t>
  </si>
  <si>
    <t>Trentino-Alto Adige</t>
  </si>
  <si>
    <t>Veneto</t>
  </si>
  <si>
    <t>Friuli-Venezia Giulia</t>
  </si>
  <si>
    <t>Liguria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</si>
  <si>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</si>
  <si>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</si>
  <si>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</si>
  <si>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</si>
  <si>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</si>
  <si>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</si>
  <si>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</si>
  <si>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</si>
  <si>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</si>
  <si>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</si>
  <si>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</si>
  <si>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</si>
  <si>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</si>
  <si>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REGIONI</t>
  </si>
  <si>
    <t>Valle d’Aosta/Vallée d’Aoste</t>
  </si>
  <si>
    <t>Emilia-Romagna</t>
  </si>
  <si>
    <t>Nord-ovest</t>
  </si>
  <si>
    <t>Nord-est</t>
  </si>
  <si>
    <t>Centro</t>
  </si>
  <si>
    <t>Sud</t>
  </si>
  <si>
    <t>Isole</t>
  </si>
  <si>
    <t>Italia</t>
  </si>
  <si>
    <t>Bolzano/Bozen</t>
  </si>
  <si>
    <t>Paesi di</t>
  </si>
  <si>
    <t xml:space="preserve">Padre italiano </t>
  </si>
  <si>
    <t xml:space="preserve">Padre straniero </t>
  </si>
  <si>
    <t>Genitori entrambi stranieri</t>
  </si>
  <si>
    <t>cittadinanza</t>
  </si>
  <si>
    <t>madre straniera</t>
  </si>
  <si>
    <t>madre italiana</t>
  </si>
  <si>
    <t>cittadinanza (a)</t>
  </si>
  <si>
    <t>Valori assoluti</t>
  </si>
  <si>
    <t>Romania</t>
  </si>
  <si>
    <t>Marocco</t>
  </si>
  <si>
    <t>Albania</t>
  </si>
  <si>
    <t>Polonia</t>
  </si>
  <si>
    <t>Tunisia</t>
  </si>
  <si>
    <t>Cinese, Repubblica Popolare</t>
  </si>
  <si>
    <t>Ucraina</t>
  </si>
  <si>
    <t>Egitto</t>
  </si>
  <si>
    <t>India</t>
  </si>
  <si>
    <t>Brasile</t>
  </si>
  <si>
    <t>Senegal</t>
  </si>
  <si>
    <t>Bangladesh</t>
  </si>
  <si>
    <t>Russa, Federazione</t>
  </si>
  <si>
    <t>Francia</t>
  </si>
  <si>
    <t>Pakistan</t>
  </si>
  <si>
    <t>Moldova</t>
  </si>
  <si>
    <t>Dominicana, Repubblica</t>
  </si>
  <si>
    <t>Spagna</t>
  </si>
  <si>
    <t>Perù</t>
  </si>
  <si>
    <t>Nigeria</t>
  </si>
  <si>
    <t>Cuba</t>
  </si>
  <si>
    <t>Filippine</t>
  </si>
  <si>
    <t>Germania</t>
  </si>
  <si>
    <t>Sri Lanka (ex Ceylon)</t>
  </si>
  <si>
    <t>Ecuador</t>
  </si>
  <si>
    <t>Macedonia, Repubblica di</t>
  </si>
  <si>
    <t>Kosovo</t>
  </si>
  <si>
    <t>Ghana</t>
  </si>
  <si>
    <t>Valle d'Aosta/Vallée d’Aoste</t>
  </si>
  <si>
    <t>Tutti i residenti</t>
  </si>
  <si>
    <t>di cui: da genitori italiani</t>
  </si>
  <si>
    <t>TIPOLOGIA DI COPPIE</t>
  </si>
  <si>
    <t>Nati da genitori coniugati</t>
  </si>
  <si>
    <t>Nati da genitori non coniugati</t>
  </si>
  <si>
    <t>Totale</t>
  </si>
  <si>
    <t>Padre e madre entrambi italiani</t>
  </si>
  <si>
    <t>Padre straniero e madre italiana</t>
  </si>
  <si>
    <t>Padre italiano e madre straniera</t>
  </si>
  <si>
    <t xml:space="preserve">Padre e madre entrambi stranieri </t>
  </si>
  <si>
    <t>Totale coppie</t>
  </si>
  <si>
    <t>Numero medio di figli per donna</t>
  </si>
  <si>
    <t xml:space="preserve">Età media delle donne </t>
  </si>
  <si>
    <t>Età media</t>
  </si>
  <si>
    <t>degli uomini</t>
  </si>
  <si>
    <t>Italiane</t>
  </si>
  <si>
    <t>Straniere</t>
  </si>
  <si>
    <t>Totale residenti</t>
  </si>
  <si>
    <t>REGIONE</t>
  </si>
  <si>
    <t>Nome maschile</t>
  </si>
  <si>
    <t>v.a.</t>
  </si>
  <si>
    <t>%</t>
  </si>
  <si>
    <t>Nome femminile</t>
  </si>
  <si>
    <t>SOFIA</t>
  </si>
  <si>
    <t>più frequente</t>
  </si>
  <si>
    <t>GIULIA</t>
  </si>
  <si>
    <t>Francesco</t>
  </si>
  <si>
    <t>Sofia</t>
  </si>
  <si>
    <t>AURORA</t>
  </si>
  <si>
    <t>Leonardo</t>
  </si>
  <si>
    <t>GIORGIA</t>
  </si>
  <si>
    <t>MARTINA</t>
  </si>
  <si>
    <t>EMMA</t>
  </si>
  <si>
    <t>GRETA</t>
  </si>
  <si>
    <t>CHIARA</t>
  </si>
  <si>
    <t>SARA</t>
  </si>
  <si>
    <t>ALICE</t>
  </si>
  <si>
    <t>ANNA</t>
  </si>
  <si>
    <t>FRANCESCO</t>
  </si>
  <si>
    <t>ALESSANDRO</t>
  </si>
  <si>
    <t>Aurora</t>
  </si>
  <si>
    <t>LORENZO</t>
  </si>
  <si>
    <t>ANDREA</t>
  </si>
  <si>
    <t>LEONARDO</t>
  </si>
  <si>
    <t>MATTIA</t>
  </si>
  <si>
    <t>MATTEO</t>
  </si>
  <si>
    <t>GABRIELE</t>
  </si>
  <si>
    <t>RICCARDO</t>
  </si>
  <si>
    <t>TOMMASO</t>
  </si>
  <si>
    <t>GIUSEPPE</t>
  </si>
  <si>
    <t>ANTONIO</t>
  </si>
  <si>
    <t>FEDERICO</t>
  </si>
  <si>
    <t>EDOARDO</t>
  </si>
  <si>
    <t>Nomi maschili</t>
  </si>
  <si>
    <t>% cumulate</t>
  </si>
  <si>
    <t>Nomi femminili</t>
  </si>
  <si>
    <t>GINEVRA</t>
  </si>
  <si>
    <t>NOEMI</t>
  </si>
  <si>
    <t>CITTADINANZA</t>
  </si>
  <si>
    <t>RUMENA</t>
  </si>
  <si>
    <t>DAVID</t>
  </si>
  <si>
    <t>GABRIEL</t>
  </si>
  <si>
    <t>LUCA</t>
  </si>
  <si>
    <t>SOFIA MARIA</t>
  </si>
  <si>
    <t>MARIA</t>
  </si>
  <si>
    <t>MAROCCHINA</t>
  </si>
  <si>
    <t>ADAM</t>
  </si>
  <si>
    <t>RAYAN</t>
  </si>
  <si>
    <t>MALAK</t>
  </si>
  <si>
    <t>YOUSSEF</t>
  </si>
  <si>
    <t>AMIR</t>
  </si>
  <si>
    <t>MOHAMED</t>
  </si>
  <si>
    <t>ALBANESE</t>
  </si>
  <si>
    <t>KEVIN</t>
  </si>
  <si>
    <t>MELISSA</t>
  </si>
  <si>
    <t>NOEL</t>
  </si>
  <si>
    <t>EMILY</t>
  </si>
  <si>
    <t>CINESE</t>
  </si>
  <si>
    <t>ANGELA</t>
  </si>
  <si>
    <t xml:space="preserve">Nomi maschili </t>
  </si>
  <si>
    <t xml:space="preserve">Nomi femminili </t>
  </si>
  <si>
    <t>DANIEL</t>
  </si>
  <si>
    <t>BEATRICE</t>
  </si>
  <si>
    <t>Giuseppe</t>
  </si>
  <si>
    <t>AMIRA</t>
  </si>
  <si>
    <t>AMELIA</t>
  </si>
  <si>
    <t xml:space="preserve">per 100 nati </t>
  </si>
  <si>
    <t>per 100 nati stranieri</t>
  </si>
  <si>
    <t>NICOLE</t>
  </si>
  <si>
    <t>Emma</t>
  </si>
  <si>
    <t>JANNAT</t>
  </si>
  <si>
    <t>GIOIA</t>
  </si>
  <si>
    <t xml:space="preserve">PROSPETTO 4. NATI CON ALMENO UN GENITORE STRANIERO PER I PRIMI 20 PAESI DI CITTADINANZA. </t>
  </si>
  <si>
    <t>01</t>
  </si>
  <si>
    <t>02</t>
  </si>
  <si>
    <t>03</t>
  </si>
  <si>
    <t>05</t>
  </si>
  <si>
    <t>06</t>
  </si>
  <si>
    <t>07</t>
  </si>
  <si>
    <t>08</t>
  </si>
  <si>
    <t>09</t>
  </si>
  <si>
    <t>1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</si>
  <si>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</si>
  <si>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</si>
  <si>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</si>
  <si>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</si>
  <si>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</si>
  <si>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</si>
  <si>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</si>
  <si>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</si>
  <si>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</si>
  <si>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</si>
  <si>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</t>
  </si>
  <si>
    <t>21</t>
  </si>
  <si>
    <t>22</t>
  </si>
  <si>
    <t>3</t>
  </si>
  <si>
    <t>4</t>
  </si>
  <si>
    <t>5</t>
  </si>
  <si>
    <r>
      <t xml:space="preserve">Anno </t>
    </r>
    <r>
      <rPr>
        <sz val="9.5"/>
        <color theme="0" tint="-0.499984740745262"/>
        <rFont val="Arial Narrow"/>
        <family val="2"/>
      </rPr>
      <t>201</t>
    </r>
    <r>
      <rPr>
        <sz val="9.5"/>
        <color rgb="FF00B050"/>
        <rFont val="Arial Narrow"/>
        <family val="2"/>
      </rPr>
      <t>7</t>
    </r>
    <r>
      <rPr>
        <sz val="9.5"/>
        <color indexed="23"/>
        <rFont val="Arial Narrow"/>
        <family val="2"/>
      </rPr>
      <t>, valori assoluti e per 100 nati residenti</t>
    </r>
  </si>
  <si>
    <t>Giulia</t>
  </si>
  <si>
    <t>IMRAN</t>
  </si>
  <si>
    <t>TOTALE NATI RESIDENTI IN ITALIA</t>
  </si>
  <si>
    <t>NATI STRANIERI RESIDENTI IN ITALIA</t>
  </si>
  <si>
    <t>Altre cittadinanze straniere</t>
  </si>
  <si>
    <r>
      <t xml:space="preserve">PROSPETTO 2. NATI DA GENITORI NON CONIUGATI PER RIPARTIZIONE. </t>
    </r>
    <r>
      <rPr>
        <sz val="9.5"/>
        <color theme="1"/>
        <rFont val="Arial Narrow"/>
        <family val="2"/>
      </rPr>
      <t>Anni 1995 e 2018, per 100 nati</t>
    </r>
  </si>
  <si>
    <r>
      <t xml:space="preserve">PROSPETTO 3. NATI DA GENITORI CONIUGATI E NON CONIUGATI PER TIPOLOGIA DI COPPIA. </t>
    </r>
    <r>
      <rPr>
        <sz val="9.5"/>
        <rFont val="Arial Narrow"/>
        <family val="2"/>
      </rPr>
      <t>Anno 2018</t>
    </r>
  </si>
  <si>
    <t>Regno unito</t>
  </si>
  <si>
    <r>
      <t xml:space="preserve">PROSPETTO 5. NUMERO MEDIO DI FIGLI PER DONNA (TFT) ED ETÀ MEDIA DEI GENITORI ALLA NASCITA PER CITTADINANZA DELLA MADRE PER REGIONE. </t>
    </r>
    <r>
      <rPr>
        <sz val="9.5"/>
        <rFont val="Arial Narrow"/>
        <family val="2"/>
      </rPr>
      <t>Anni 1995 e 2018</t>
    </r>
  </si>
  <si>
    <t>NOUR</t>
  </si>
  <si>
    <t>NICOLO'</t>
  </si>
  <si>
    <t>VITTORIA</t>
  </si>
  <si>
    <t>DAVIDE</t>
  </si>
  <si>
    <t>CRISTIAN</t>
  </si>
  <si>
    <t>Anno 2018, valori assoluti, per 100 nati residenti e per 100 nati residenti cumulati</t>
  </si>
  <si>
    <t>Elias</t>
  </si>
  <si>
    <t>Antonio</t>
  </si>
  <si>
    <t>Sofia/Giulia</t>
  </si>
  <si>
    <t>ARON</t>
  </si>
  <si>
    <t>LIAM</t>
  </si>
  <si>
    <t>LEO</t>
  </si>
  <si>
    <r>
      <t xml:space="preserve">PROSPETTO 6. TOTALE NATI RESIDENTI IN ITALIA E </t>
    </r>
    <r>
      <rPr>
        <b/>
        <sz val="10"/>
        <color rgb="FF7F7F7F"/>
        <rFont val="Arial Narrow"/>
        <family val="2"/>
      </rPr>
      <t xml:space="preserve">NATI STRANIERI RESIDENTI </t>
    </r>
    <r>
      <rPr>
        <b/>
        <sz val="10"/>
        <color rgb="FF808080"/>
        <rFont val="Arial Narrow"/>
        <family val="2"/>
      </rPr>
      <t>PER SESSO E PER I 15 NOMI PIÙ FREQUENTI.</t>
    </r>
    <r>
      <rPr>
        <sz val="9.5"/>
        <color theme="1"/>
        <rFont val="Arial Narrow"/>
        <family val="2"/>
      </rPr>
      <t xml:space="preserve"> </t>
    </r>
  </si>
  <si>
    <t>Prospetto 7. Nati residenti in Italia per sesso, regione e per nome più frequente</t>
  </si>
  <si>
    <t>(a) La cittadinanza è della madre.</t>
  </si>
  <si>
    <t>Anni 2008, 2010, 2012 e 2014-2018</t>
  </si>
  <si>
    <t>Nati in totale</t>
  </si>
  <si>
    <t>Nati del primo ordine</t>
  </si>
  <si>
    <t>Nati da almeno un genitore straniero</t>
  </si>
  <si>
    <t>Nati da genitori stranieri</t>
  </si>
  <si>
    <t>Nati da coppie italiane</t>
  </si>
  <si>
    <t>Nati fuori dal matrimonio</t>
  </si>
  <si>
    <t>Nati fuori dal matrimonio (%)</t>
  </si>
  <si>
    <t>Tassi di fecondità totale</t>
  </si>
  <si>
    <t>Età media al parto totale donne</t>
  </si>
  <si>
    <t>Tassi di fecondità donne italiane</t>
  </si>
  <si>
    <t>Età media al parto donne italiane</t>
  </si>
  <si>
    <t>Tassi di fecondità donne straniere</t>
  </si>
  <si>
    <t>Età media al parto donne straniere</t>
  </si>
  <si>
    <t>nati 2008</t>
  </si>
  <si>
    <t>nati 2018</t>
  </si>
  <si>
    <t>nati primo ordine 2008</t>
  </si>
  <si>
    <t>nati primo ordine 2018</t>
  </si>
  <si>
    <t>Variazione % dei nati 2008-2018</t>
  </si>
  <si>
    <t>Variazione % dei nati primo ordine 2008-2018</t>
  </si>
  <si>
    <t>Valle d'Aosta-Vallée d'Aoste</t>
  </si>
  <si>
    <t>Bolzano-Bozen</t>
  </si>
  <si>
    <t>Nord ovest</t>
  </si>
  <si>
    <t>Nord est</t>
  </si>
  <si>
    <t>max</t>
  </si>
  <si>
    <t>min</t>
  </si>
  <si>
    <r>
      <t xml:space="preserve">FIGURA </t>
    </r>
    <r>
      <rPr>
        <sz val="11"/>
        <color rgb="FFC00000"/>
        <rFont val="Arial Black"/>
        <family val="2"/>
      </rPr>
      <t>1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 xml:space="preserve">NATI TOTALI E DEL PRIMO ORDINE . </t>
    </r>
  </si>
  <si>
    <t>Anni 2008 e 2018, variazioni percentuali</t>
  </si>
  <si>
    <r>
      <t xml:space="preserve">FIGURA </t>
    </r>
    <r>
      <rPr>
        <sz val="11"/>
        <color rgb="FFC00000"/>
        <rFont val="Arial Black"/>
        <family val="2"/>
      </rPr>
      <t>2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DA GENITORI NON CONIUGATI PER TIPOLOGIA DI COPPIA</t>
    </r>
  </si>
  <si>
    <t>Anni 2008 e 2018, valori percentuali</t>
  </si>
  <si>
    <t>Padre e madre entrambi stranieri</t>
  </si>
  <si>
    <t>Anni</t>
  </si>
  <si>
    <t>padre italiano madre straniera</t>
  </si>
  <si>
    <t>padre straniero madre italiana</t>
  </si>
  <si>
    <t>genitori entrambi stranieri</t>
  </si>
  <si>
    <t>Almeno un genitore straniero (v.a.)</t>
  </si>
  <si>
    <t xml:space="preserve">Cina Rep. Popolare	</t>
  </si>
  <si>
    <r>
      <t>FIGURA</t>
    </r>
    <r>
      <rPr>
        <sz val="11"/>
        <color rgb="FFC00000"/>
        <rFont val="Arial Black"/>
        <family val="2"/>
      </rPr>
      <t xml:space="preserve"> 3</t>
    </r>
    <r>
      <rPr>
        <sz val="11"/>
        <color rgb="FF1F497D"/>
        <rFont val="Arial Black"/>
        <family val="2"/>
      </rPr>
      <t>.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CON ALMENO UN GENITORE STRANIERO PER I PRIMI 20 PAESI DI CITTADINANZA (a)</t>
    </r>
  </si>
  <si>
    <t xml:space="preserve">Bangladesh	</t>
  </si>
  <si>
    <t>Anno 2018, valori assoluti e composizione percentuale</t>
  </si>
  <si>
    <t xml:space="preserve">Egitto	</t>
  </si>
  <si>
    <t xml:space="preserve">Pakistan	</t>
  </si>
  <si>
    <t xml:space="preserve">Filippine	</t>
  </si>
  <si>
    <t xml:space="preserve">Senegal	</t>
  </si>
  <si>
    <t>Macedonia, Rep. di</t>
  </si>
  <si>
    <t>(a) I 20 paesi di cittadinanza si riferiscono ai paesi col maggior numero di nati stranieri in Italia.</t>
  </si>
  <si>
    <t>etamad1</t>
  </si>
  <si>
    <t>2010 it</t>
  </si>
  <si>
    <t>2018it</t>
  </si>
  <si>
    <r>
      <t xml:space="preserve">FIGURA </t>
    </r>
    <r>
      <rPr>
        <sz val="11"/>
        <color rgb="FFC00000"/>
        <rFont val="Arial Black"/>
        <family val="2"/>
      </rPr>
      <t>4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SPECIFICI PER ETA' DELLE DONNE RESIDENTI IN ITALIA</t>
    </r>
  </si>
  <si>
    <t xml:space="preserve">Anni 1995, 2010 e 2018, valori per 1.000 donne </t>
  </si>
  <si>
    <t>fx1_straniere_2010</t>
  </si>
  <si>
    <t>fx1_straniere_2018</t>
  </si>
  <si>
    <t>fx1_italiane_2010</t>
  </si>
  <si>
    <t>fx1_italiane_2018</t>
  </si>
  <si>
    <r>
      <t xml:space="preserve">FIGURA </t>
    </r>
    <r>
      <rPr>
        <sz val="11"/>
        <color rgb="FFC00000"/>
        <rFont val="Arial Black"/>
        <family val="2"/>
      </rPr>
      <t>5</t>
    </r>
    <r>
      <rPr>
        <sz val="11"/>
        <color rgb="FF1F497D"/>
        <rFont val="Arial Black"/>
        <family val="2"/>
      </rPr>
      <t>.</t>
    </r>
    <r>
      <rPr>
        <b/>
        <sz val="11"/>
        <color rgb="FF1F497D"/>
        <rFont val="Arial Narrow"/>
        <family val="2"/>
      </rPr>
      <t xml:space="preserve"> TASSI DI FECONDITA' DEL PRIMO ORDINE SPECIFICI PER ETA' DELLE DONNE RESIDENTI IN ITALIA PER CITTADINANZA</t>
    </r>
  </si>
  <si>
    <t xml:space="preserve"> </t>
  </si>
  <si>
    <t>coorte</t>
  </si>
  <si>
    <t>1 figlio</t>
  </si>
  <si>
    <t>2 figli</t>
  </si>
  <si>
    <t>3 figli e più</t>
  </si>
  <si>
    <t>figli totali</t>
  </si>
  <si>
    <t>Donne senza figli</t>
  </si>
  <si>
    <t>Donne con solo 1 figlio</t>
  </si>
  <si>
    <t>Donne con 2 figli e più</t>
  </si>
  <si>
    <t>Donne nate nel 1950</t>
  </si>
  <si>
    <t>Donne nate nel 1960</t>
  </si>
  <si>
    <t>Donne nate nel 1968</t>
  </si>
  <si>
    <t>Donne nate nel 1978</t>
  </si>
  <si>
    <t>(a) La generazione delle nate nel 1978 non ha ancora completato la propria storia riproduttiva e i valori per le età finali sono stati stimati.</t>
  </si>
  <si>
    <t>nome nati maschi</t>
  </si>
  <si>
    <t>nome nate femmine</t>
  </si>
  <si>
    <t>Nati Maschi</t>
  </si>
  <si>
    <t>Nate Femmine</t>
  </si>
  <si>
    <t>Bolzano</t>
  </si>
  <si>
    <t>ELIAS</t>
  </si>
  <si>
    <t>SOFIA/GIULIA</t>
  </si>
  <si>
    <t>Anno 2018, valori percentuali</t>
  </si>
  <si>
    <t xml:space="preserve"> (a) Le generazioni delle nate dal 1969 al 1978 non hanno ancora completato la propria storia riproduttiva e i valori per le età finali sono stati stimati. </t>
  </si>
  <si>
    <t xml:space="preserve">Anno 2018, valori assoluti e per 100 nati stranieri </t>
  </si>
  <si>
    <r>
      <t xml:space="preserve">PROSPETTO 8. NATI STRANIERI RESIDENTI IN ITALIA PER SESSO, CITTADINANZA E PER NOME PIÙ FREQUENTE. </t>
    </r>
    <r>
      <rPr>
        <sz val="10"/>
        <color theme="0" tint="-0.499984740745262"/>
        <rFont val="Arial Narrow"/>
        <family val="2"/>
      </rPr>
      <t>Anno 2018, valori assoluti e per 100 nati stranieri</t>
    </r>
  </si>
  <si>
    <t xml:space="preserve">PROSPETTO 1. PRINCIPALI CARATTERISTICHE E INDICATORI DI NATALITÀ E FECONDITÀ </t>
  </si>
  <si>
    <r>
      <t xml:space="preserve">FIGURA </t>
    </r>
    <r>
      <rPr>
        <sz val="11"/>
        <color rgb="FFC00000"/>
        <rFont val="Arial Black"/>
        <family val="2"/>
      </rPr>
      <t>9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NATE PER REGIONE DI RESIDENZA E PER NOME FEMMINILE PIÙ FREQUENTE</t>
    </r>
  </si>
  <si>
    <r>
      <t xml:space="preserve">FIGURA </t>
    </r>
    <r>
      <rPr>
        <sz val="11"/>
        <color rgb="FFC00000"/>
        <rFont val="Arial Black"/>
        <family val="2"/>
      </rPr>
      <t>8</t>
    </r>
    <r>
      <rPr>
        <b/>
        <sz val="10"/>
        <color rgb="FF5F5F5F"/>
        <rFont val="Arial Narrow"/>
        <family val="2"/>
      </rPr>
      <t xml:space="preserve"> </t>
    </r>
    <r>
      <rPr>
        <b/>
        <sz val="11"/>
        <color rgb="FF1F497D"/>
        <rFont val="Arial Narrow"/>
        <family val="2"/>
      </rPr>
      <t>NATI PER REGIONE DI RESIDENZA E PER NOME MASCHILE PIÙ FREQUENTE</t>
    </r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</si>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</sst>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#,##0.0"/>
  </numFmts>
  <fonts count="6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23"/>
      <name val="Arial Narrow"/>
      <family val="2"/>
    </font>
    <font>
      <sz val="8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.5"/>
      <name val="Arial Narrow"/>
      <family val="2"/>
    </font>
    <font>
      <sz val="8.5"/>
      <name val="Arial Narrow"/>
      <family val="2"/>
    </font>
    <font>
      <b/>
      <sz val="8.5"/>
      <color theme="0"/>
      <name val="Arial Narrow"/>
      <family val="2"/>
    </font>
    <font>
      <i/>
      <sz val="8.5"/>
      <name val="Arial Narrow"/>
      <family val="2"/>
    </font>
    <font>
      <b/>
      <sz val="8.5"/>
      <color indexed="17"/>
      <name val="Arial Narrow"/>
      <family val="2"/>
    </font>
    <font>
      <b/>
      <i/>
      <sz val="8.5"/>
      <name val="Arial Narrow"/>
      <family val="2"/>
    </font>
    <font>
      <sz val="9.5"/>
      <color indexed="23"/>
      <name val="Arial Narrow"/>
      <family val="2"/>
    </font>
    <font>
      <sz val="9.5"/>
      <color theme="0" tint="-0.499984740745262"/>
      <name val="Arial Narrow"/>
      <family val="2"/>
    </font>
    <font>
      <b/>
      <sz val="10"/>
      <color rgb="FF5F5F5F"/>
      <name val="Arial Narrow"/>
      <family val="2"/>
    </font>
    <font>
      <sz val="10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808080"/>
      <name val="Arial Narrow"/>
      <family val="2"/>
    </font>
    <font>
      <sz val="9.5"/>
      <color theme="1"/>
      <name val="Arial Narrow"/>
      <family val="2"/>
    </font>
    <font>
      <sz val="9.5"/>
      <color rgb="FF00B050"/>
      <name val="Arial Narrow"/>
      <family val="2"/>
    </font>
    <font>
      <b/>
      <sz val="10"/>
      <color rgb="FF7F7F7F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9.5"/>
      <name val="Arial Narrow"/>
      <family val="2"/>
    </font>
    <font>
      <b/>
      <sz val="8"/>
      <name val="Arial Narrow"/>
      <family val="2"/>
    </font>
    <font>
      <b/>
      <sz val="7"/>
      <name val="Arial"/>
      <family val="2"/>
    </font>
    <font>
      <sz val="10"/>
      <name val="Times New Roman"/>
      <family val="1"/>
    </font>
    <font>
      <sz val="8.5"/>
      <color theme="1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1"/>
      <color rgb="FF1F497D"/>
      <name val="Arial Black"/>
      <family val="2"/>
    </font>
    <font>
      <sz val="11"/>
      <color rgb="FFC00000"/>
      <name val="Arial Black"/>
      <family val="2"/>
    </font>
    <font>
      <b/>
      <sz val="11"/>
      <color rgb="FF1F497D"/>
      <name val="Arial Narrow"/>
      <family val="2"/>
    </font>
    <font>
      <sz val="11"/>
      <color rgb="FF1F497D"/>
      <name val="Arial Narrow"/>
      <family val="2"/>
    </font>
    <font>
      <sz val="10"/>
      <color rgb="FFFF0000"/>
      <name val="Arial Narrow"/>
      <family val="2"/>
    </font>
    <font>
      <sz val="7.5"/>
      <color theme="1"/>
      <name val="Arial Narrow"/>
      <family val="2"/>
    </font>
    <font>
      <sz val="11"/>
      <color rgb="FFE42618"/>
      <name val="Calibri"/>
      <family val="2"/>
      <scheme val="minor"/>
    </font>
    <font>
      <sz val="9"/>
      <color rgb="FFC00000"/>
      <name val="Arial Narrow"/>
      <family val="2"/>
    </font>
    <font>
      <sz val="9"/>
      <color rgb="FFE42618"/>
      <name val="Arial Narrow"/>
      <family val="2"/>
    </font>
    <font>
      <sz val="9"/>
      <color rgb="FF00B050"/>
      <name val="Arial Narrow"/>
      <family val="2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8"/>
      <color rgb="FF333333"/>
      <name val="Arial"/>
      <family val="2"/>
    </font>
    <font>
      <sz val="9"/>
      <color rgb="FF000000"/>
      <name val="Arial Narrow"/>
      <family val="2"/>
    </font>
    <font>
      <sz val="11"/>
      <color indexed="8"/>
      <name val="Calibri"/>
      <family val="2"/>
      <charset val="1"/>
    </font>
    <font>
      <sz val="10"/>
      <color indexed="17"/>
      <name val="Arial Narrow"/>
      <family val="2"/>
    </font>
    <font>
      <sz val="10"/>
      <color rgb="FF7030A0"/>
      <name val="Arial Narrow"/>
      <family val="2"/>
    </font>
    <font>
      <sz val="11"/>
      <color indexed="8"/>
      <name val="Arial Narrow"/>
      <family val="2"/>
    </font>
    <font>
      <b/>
      <sz val="10"/>
      <color indexed="17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sz val="10"/>
      <color indexed="12"/>
      <name val="Arial Narrow"/>
      <family val="2"/>
    </font>
    <font>
      <sz val="11"/>
      <color theme="1"/>
      <name val="Arial Narrow"/>
      <family val="2"/>
    </font>
    <font>
      <b/>
      <sz val="10"/>
      <color theme="0" tint="-0.499984740745262"/>
      <name val="Arial Narrow"/>
      <family val="2"/>
    </font>
    <font>
      <sz val="10"/>
      <color theme="0" tint="-0.499984740745262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">
    <xf numFmtId="0" fontId="0" fillId="0" borderId="0"/>
    <xf numFmtId="0" fontId="1" fillId="0" borderId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/>
  </cellStyleXfs>
  <cellXfs count="257">
    <xf numFmtId="0" fontId="0" fillId="0" borderId="0" xfId="0"/>
    <xf numFmtId="0" fontId="2" fillId="0" borderId="0" xfId="3" applyFont="1" applyAlignment="1"/>
    <xf numFmtId="0" fontId="13" fillId="0" borderId="0" xfId="3" applyFont="1" applyFill="1" applyBorder="1" applyAlignment="1">
      <alignment horizontal="center"/>
    </xf>
    <xf numFmtId="0" fontId="15" fillId="0" borderId="0" xfId="3" applyFont="1" applyAlignment="1"/>
    <xf numFmtId="0" fontId="19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9" fillId="0" borderId="2" xfId="3" applyFont="1" applyFill="1" applyBorder="1" applyAlignment="1">
      <alignment horizontal="center" wrapText="1"/>
    </xf>
    <xf numFmtId="0" fontId="3" fillId="5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7" fillId="0" borderId="3" xfId="6" applyFont="1" applyBorder="1"/>
    <xf numFmtId="0" fontId="7" fillId="2" borderId="3" xfId="6" applyFont="1" applyFill="1" applyBorder="1"/>
    <xf numFmtId="0" fontId="7" fillId="0" borderId="0" xfId="6" applyFont="1"/>
    <xf numFmtId="0" fontId="7" fillId="2" borderId="0" xfId="6" applyFont="1" applyFill="1"/>
    <xf numFmtId="0" fontId="8" fillId="4" borderId="2" xfId="6" applyFont="1" applyFill="1" applyBorder="1" applyAlignment="1">
      <alignment horizontal="right"/>
    </xf>
    <xf numFmtId="0" fontId="8" fillId="0" borderId="2" xfId="6" applyFont="1" applyBorder="1" applyAlignment="1">
      <alignment horizontal="right"/>
    </xf>
    <xf numFmtId="0" fontId="8" fillId="0" borderId="2" xfId="6" applyFont="1" applyBorder="1"/>
    <xf numFmtId="3" fontId="8" fillId="4" borderId="2" xfId="6" applyNumberFormat="1" applyFont="1" applyFill="1" applyBorder="1" applyAlignment="1">
      <alignment horizontal="right"/>
    </xf>
    <xf numFmtId="164" fontId="8" fillId="0" borderId="2" xfId="6" applyNumberFormat="1" applyFont="1" applyBorder="1" applyAlignment="1">
      <alignment horizontal="center"/>
    </xf>
    <xf numFmtId="0" fontId="8" fillId="2" borderId="2" xfId="6" applyFont="1" applyFill="1" applyBorder="1"/>
    <xf numFmtId="164" fontId="8" fillId="2" borderId="2" xfId="6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9" fillId="2" borderId="3" xfId="6" applyFont="1" applyFill="1" applyBorder="1" applyAlignment="1">
      <alignment horizontal="center" wrapText="1"/>
    </xf>
    <xf numFmtId="0" fontId="9" fillId="2" borderId="2" xfId="6" applyFont="1" applyFill="1" applyBorder="1" applyAlignment="1">
      <alignment horizontal="center" wrapText="1"/>
    </xf>
    <xf numFmtId="0" fontId="9" fillId="0" borderId="2" xfId="6" applyFont="1" applyFill="1" applyBorder="1" applyAlignment="1">
      <alignment horizontal="center"/>
    </xf>
    <xf numFmtId="0" fontId="9" fillId="0" borderId="7" xfId="6" applyFont="1" applyFill="1" applyBorder="1" applyAlignment="1">
      <alignment horizontal="center" wrapText="1"/>
    </xf>
    <xf numFmtId="0" fontId="10" fillId="4" borderId="2" xfId="6" applyFont="1" applyFill="1" applyBorder="1" applyAlignment="1">
      <alignment horizontal="center" wrapText="1"/>
    </xf>
    <xf numFmtId="0" fontId="10" fillId="0" borderId="2" xfId="6" applyFont="1" applyBorder="1" applyAlignment="1">
      <alignment horizontal="center" wrapText="1"/>
    </xf>
    <xf numFmtId="0" fontId="10" fillId="4" borderId="6" xfId="6" applyFont="1" applyFill="1" applyBorder="1" applyAlignment="1">
      <alignment horizontal="center" wrapText="1"/>
    </xf>
    <xf numFmtId="0" fontId="10" fillId="0" borderId="7" xfId="6" applyFont="1" applyBorder="1" applyAlignment="1">
      <alignment horizontal="center" wrapText="1"/>
    </xf>
    <xf numFmtId="0" fontId="10" fillId="0" borderId="2" xfId="6" applyFont="1" applyBorder="1" applyAlignment="1">
      <alignment wrapText="1"/>
    </xf>
    <xf numFmtId="0" fontId="10" fillId="0" borderId="2" xfId="6" applyFont="1" applyBorder="1" applyAlignment="1">
      <alignment horizontal="center"/>
    </xf>
    <xf numFmtId="0" fontId="12" fillId="0" borderId="2" xfId="6" applyFont="1" applyBorder="1" applyAlignment="1">
      <alignment wrapText="1"/>
    </xf>
    <xf numFmtId="0" fontId="12" fillId="0" borderId="2" xfId="6" applyFont="1" applyBorder="1" applyAlignment="1">
      <alignment horizontal="center"/>
    </xf>
    <xf numFmtId="0" fontId="12" fillId="0" borderId="7" xfId="6" applyFont="1" applyBorder="1" applyAlignment="1">
      <alignment horizontal="center" wrapText="1"/>
    </xf>
    <xf numFmtId="0" fontId="9" fillId="0" borderId="2" xfId="6" applyFont="1" applyBorder="1" applyAlignment="1">
      <alignment horizontal="center"/>
    </xf>
    <xf numFmtId="0" fontId="9" fillId="0" borderId="2" xfId="6" applyFont="1" applyFill="1" applyBorder="1" applyAlignment="1">
      <alignment horizontal="center" wrapText="1"/>
    </xf>
    <xf numFmtId="2" fontId="10" fillId="4" borderId="2" xfId="6" applyNumberFormat="1" applyFont="1" applyFill="1" applyBorder="1" applyAlignment="1">
      <alignment horizontal="center" wrapText="1"/>
    </xf>
    <xf numFmtId="2" fontId="10" fillId="0" borderId="2" xfId="6" applyNumberFormat="1" applyFont="1" applyBorder="1" applyAlignment="1">
      <alignment horizontal="center" wrapText="1"/>
    </xf>
    <xf numFmtId="164" fontId="10" fillId="4" borderId="6" xfId="6" applyNumberFormat="1" applyFont="1" applyFill="1" applyBorder="1" applyAlignment="1">
      <alignment horizontal="center" wrapText="1"/>
    </xf>
    <xf numFmtId="164" fontId="10" fillId="0" borderId="2" xfId="6" applyNumberFormat="1" applyFont="1" applyBorder="1" applyAlignment="1">
      <alignment horizontal="center" wrapText="1"/>
    </xf>
    <xf numFmtId="164" fontId="10" fillId="4" borderId="2" xfId="6" applyNumberFormat="1" applyFont="1" applyFill="1" applyBorder="1" applyAlignment="1">
      <alignment horizontal="center" wrapText="1"/>
    </xf>
    <xf numFmtId="2" fontId="12" fillId="4" borderId="2" xfId="6" applyNumberFormat="1" applyFont="1" applyFill="1" applyBorder="1" applyAlignment="1">
      <alignment horizontal="center" wrapText="1"/>
    </xf>
    <xf numFmtId="2" fontId="12" fillId="0" borderId="2" xfId="6" applyNumberFormat="1" applyFont="1" applyBorder="1" applyAlignment="1">
      <alignment horizontal="center" wrapText="1"/>
    </xf>
    <xf numFmtId="164" fontId="12" fillId="4" borderId="6" xfId="6" applyNumberFormat="1" applyFont="1" applyFill="1" applyBorder="1" applyAlignment="1">
      <alignment horizontal="center" wrapText="1"/>
    </xf>
    <xf numFmtId="164" fontId="12" fillId="0" borderId="2" xfId="6" applyNumberFormat="1" applyFont="1" applyBorder="1" applyAlignment="1">
      <alignment horizontal="center" wrapText="1"/>
    </xf>
    <xf numFmtId="164" fontId="12" fillId="4" borderId="2" xfId="6" applyNumberFormat="1" applyFont="1" applyFill="1" applyBorder="1" applyAlignment="1">
      <alignment horizontal="center" wrapText="1"/>
    </xf>
    <xf numFmtId="2" fontId="9" fillId="4" borderId="2" xfId="6" applyNumberFormat="1" applyFont="1" applyFill="1" applyBorder="1" applyAlignment="1">
      <alignment horizontal="center" wrapText="1"/>
    </xf>
    <xf numFmtId="2" fontId="9" fillId="0" borderId="2" xfId="6" applyNumberFormat="1" applyFont="1" applyBorder="1" applyAlignment="1">
      <alignment horizontal="center" wrapText="1"/>
    </xf>
    <xf numFmtId="164" fontId="9" fillId="4" borderId="6" xfId="6" applyNumberFormat="1" applyFont="1" applyFill="1" applyBorder="1" applyAlignment="1">
      <alignment horizontal="center" wrapText="1"/>
    </xf>
    <xf numFmtId="164" fontId="9" fillId="0" borderId="2" xfId="6" applyNumberFormat="1" applyFont="1" applyBorder="1" applyAlignment="1">
      <alignment horizontal="center" wrapText="1"/>
    </xf>
    <xf numFmtId="164" fontId="9" fillId="4" borderId="2" xfId="6" applyNumberFormat="1" applyFont="1" applyFill="1" applyBorder="1" applyAlignment="1">
      <alignment horizontal="center" wrapText="1"/>
    </xf>
    <xf numFmtId="0" fontId="11" fillId="3" borderId="2" xfId="6" applyFont="1" applyFill="1" applyBorder="1" applyAlignment="1">
      <alignment wrapText="1"/>
    </xf>
    <xf numFmtId="2" fontId="11" fillId="3" borderId="2" xfId="6" applyNumberFormat="1" applyFont="1" applyFill="1" applyBorder="1" applyAlignment="1">
      <alignment horizontal="center" wrapText="1"/>
    </xf>
    <xf numFmtId="164" fontId="11" fillId="3" borderId="2" xfId="6" applyNumberFormat="1" applyFont="1" applyFill="1" applyBorder="1" applyAlignment="1">
      <alignment horizontal="center" wrapText="1"/>
    </xf>
    <xf numFmtId="0" fontId="26" fillId="0" borderId="0" xfId="0" applyFont="1" applyFill="1" applyAlignment="1">
      <alignment horizontal="left" vertical="center"/>
    </xf>
    <xf numFmtId="0" fontId="28" fillId="0" borderId="2" xfId="0" applyFont="1" applyBorder="1" applyAlignment="1">
      <alignment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7" borderId="2" xfId="0" applyFont="1" applyFill="1" applyBorder="1" applyAlignment="1">
      <alignment horizontal="right" vertical="center" wrapText="1"/>
    </xf>
    <xf numFmtId="0" fontId="28" fillId="6" borderId="2" xfId="0" applyFont="1" applyFill="1" applyBorder="1" applyAlignment="1">
      <alignment vertical="center" wrapText="1"/>
    </xf>
    <xf numFmtId="0" fontId="28" fillId="6" borderId="2" xfId="0" applyFont="1" applyFill="1" applyBorder="1" applyAlignment="1">
      <alignment horizontal="right" vertical="center" wrapText="1"/>
    </xf>
    <xf numFmtId="0" fontId="28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3" fontId="3" fillId="7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7" borderId="2" xfId="0" applyNumberFormat="1" applyFont="1" applyFill="1" applyBorder="1" applyAlignment="1">
      <alignment horizontal="right" vertical="center"/>
    </xf>
    <xf numFmtId="0" fontId="3" fillId="6" borderId="2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0" fontId="10" fillId="0" borderId="2" xfId="6" applyFont="1" applyBorder="1" applyAlignment="1">
      <alignment horizontal="right" wrapText="1"/>
    </xf>
    <xf numFmtId="164" fontId="10" fillId="0" borderId="2" xfId="6" applyNumberFormat="1" applyFont="1" applyBorder="1" applyAlignment="1">
      <alignment horizontal="right" wrapText="1"/>
    </xf>
    <xf numFmtId="3" fontId="10" fillId="0" borderId="2" xfId="6" applyNumberFormat="1" applyFont="1" applyBorder="1" applyAlignment="1">
      <alignment horizontal="right" wrapText="1"/>
    </xf>
    <xf numFmtId="0" fontId="12" fillId="0" borderId="2" xfId="6" applyFont="1" applyBorder="1" applyAlignment="1">
      <alignment horizontal="right" wrapText="1"/>
    </xf>
    <xf numFmtId="0" fontId="10" fillId="0" borderId="2" xfId="6" applyFont="1" applyFill="1" applyBorder="1" applyAlignment="1">
      <alignment wrapText="1"/>
    </xf>
    <xf numFmtId="0" fontId="10" fillId="0" borderId="2" xfId="6" applyFont="1" applyFill="1" applyBorder="1" applyAlignment="1">
      <alignment horizontal="right" wrapText="1"/>
    </xf>
    <xf numFmtId="3" fontId="11" fillId="3" borderId="2" xfId="6" applyNumberFormat="1" applyFont="1" applyFill="1" applyBorder="1" applyAlignment="1">
      <alignment horizontal="right" wrapText="1"/>
    </xf>
    <xf numFmtId="164" fontId="11" fillId="3" borderId="2" xfId="6" applyNumberFormat="1" applyFont="1" applyFill="1" applyBorder="1" applyAlignment="1">
      <alignment horizontal="right" wrapText="1"/>
    </xf>
    <xf numFmtId="0" fontId="9" fillId="5" borderId="3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vertical="center" wrapText="1"/>
    </xf>
    <xf numFmtId="3" fontId="0" fillId="0" borderId="0" xfId="0" applyNumberFormat="1"/>
    <xf numFmtId="165" fontId="8" fillId="4" borderId="2" xfId="8" applyNumberFormat="1" applyFont="1" applyFill="1" applyBorder="1" applyAlignment="1">
      <alignment horizontal="right"/>
    </xf>
    <xf numFmtId="0" fontId="8" fillId="0" borderId="0" xfId="6" applyFont="1" applyFill="1" applyBorder="1"/>
    <xf numFmtId="0" fontId="21" fillId="0" borderId="0" xfId="0" applyFont="1" applyFill="1" applyAlignment="1">
      <alignment horizontal="left" vertical="center"/>
    </xf>
    <xf numFmtId="164" fontId="9" fillId="0" borderId="2" xfId="3" applyNumberFormat="1" applyFont="1" applyFill="1" applyBorder="1" applyAlignment="1">
      <alignment horizontal="center" wrapText="1"/>
    </xf>
    <xf numFmtId="164" fontId="14" fillId="0" borderId="2" xfId="3" applyNumberFormat="1" applyFont="1" applyFill="1" applyBorder="1" applyAlignment="1">
      <alignment horizontal="center" wrapText="1"/>
    </xf>
    <xf numFmtId="0" fontId="12" fillId="0" borderId="2" xfId="3" applyFont="1" applyFill="1" applyBorder="1" applyAlignment="1">
      <alignment horizontal="center" wrapText="1"/>
    </xf>
    <xf numFmtId="0" fontId="9" fillId="0" borderId="1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left"/>
    </xf>
    <xf numFmtId="164" fontId="10" fillId="0" borderId="0" xfId="3" applyNumberFormat="1" applyFont="1" applyFill="1" applyBorder="1" applyAlignment="1">
      <alignment horizontal="center"/>
    </xf>
    <xf numFmtId="0" fontId="10" fillId="0" borderId="2" xfId="3" applyFont="1" applyFill="1" applyBorder="1" applyAlignment="1">
      <alignment horizontal="left"/>
    </xf>
    <xf numFmtId="164" fontId="10" fillId="0" borderId="2" xfId="3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4" fontId="0" fillId="0" borderId="0" xfId="0" applyNumberFormat="1"/>
    <xf numFmtId="3" fontId="3" fillId="0" borderId="0" xfId="0" applyNumberFormat="1" applyFont="1" applyFill="1" applyBorder="1" applyAlignment="1">
      <alignment horizontal="left"/>
    </xf>
    <xf numFmtId="166" fontId="0" fillId="0" borderId="0" xfId="0" applyNumberFormat="1"/>
    <xf numFmtId="3" fontId="29" fillId="0" borderId="0" xfId="0" applyNumberFormat="1" applyFont="1" applyBorder="1" applyAlignment="1">
      <alignment horizontal="right"/>
    </xf>
    <xf numFmtId="0" fontId="3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vertical="center"/>
    </xf>
    <xf numFmtId="3" fontId="8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 wrapText="1"/>
    </xf>
    <xf numFmtId="164" fontId="8" fillId="0" borderId="2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/>
    </xf>
    <xf numFmtId="0" fontId="1" fillId="0" borderId="0" xfId="1" applyFont="1"/>
    <xf numFmtId="0" fontId="20" fillId="0" borderId="0" xfId="1" applyFont="1"/>
    <xf numFmtId="3" fontId="32" fillId="0" borderId="0" xfId="1" applyNumberFormat="1" applyFont="1" applyFill="1" applyAlignment="1">
      <alignment horizontal="right"/>
    </xf>
    <xf numFmtId="3" fontId="32" fillId="0" borderId="0" xfId="1" applyNumberFormat="1" applyFont="1" applyFill="1" applyAlignment="1">
      <alignment horizontal="right" wrapText="1"/>
    </xf>
    <xf numFmtId="3" fontId="26" fillId="0" borderId="0" xfId="1" applyNumberFormat="1" applyFont="1" applyFill="1" applyAlignment="1">
      <alignment horizontal="right" wrapText="1"/>
    </xf>
    <xf numFmtId="0" fontId="33" fillId="0" borderId="0" xfId="0" applyFont="1"/>
    <xf numFmtId="3" fontId="32" fillId="0" borderId="0" xfId="1" applyNumberFormat="1" applyFont="1" applyFill="1" applyAlignment="1">
      <alignment horizontal="left"/>
    </xf>
    <xf numFmtId="166" fontId="26" fillId="0" borderId="0" xfId="1" applyNumberFormat="1" applyFont="1" applyFill="1" applyAlignment="1">
      <alignment horizontal="right"/>
    </xf>
    <xf numFmtId="164" fontId="34" fillId="0" borderId="0" xfId="0" applyNumberFormat="1" applyFont="1" applyFill="1" applyAlignment="1">
      <alignment vertical="top"/>
    </xf>
    <xf numFmtId="166" fontId="1" fillId="0" borderId="0" xfId="1" applyNumberFormat="1" applyFont="1"/>
    <xf numFmtId="166" fontId="34" fillId="0" borderId="0" xfId="0" applyNumberFormat="1" applyFont="1"/>
    <xf numFmtId="0" fontId="34" fillId="0" borderId="0" xfId="1" applyFont="1"/>
    <xf numFmtId="0" fontId="29" fillId="0" borderId="0" xfId="1" applyFont="1"/>
    <xf numFmtId="0" fontId="33" fillId="0" borderId="0" xfId="1" applyFont="1" applyAlignment="1">
      <alignment horizontal="left"/>
    </xf>
    <xf numFmtId="43" fontId="32" fillId="0" borderId="0" xfId="9" applyFont="1" applyFill="1" applyAlignment="1">
      <alignment horizontal="right"/>
    </xf>
    <xf numFmtId="164" fontId="29" fillId="0" borderId="0" xfId="0" applyNumberFormat="1" applyFont="1" applyFill="1" applyAlignment="1">
      <alignment vertical="top"/>
    </xf>
    <xf numFmtId="0" fontId="35" fillId="0" borderId="0" xfId="0" applyFont="1" applyFill="1" applyAlignment="1">
      <alignment vertical="center"/>
    </xf>
    <xf numFmtId="3" fontId="34" fillId="0" borderId="0" xfId="1" applyNumberFormat="1" applyFont="1" applyFill="1"/>
    <xf numFmtId="0" fontId="38" fillId="0" borderId="0" xfId="0" applyFont="1" applyFill="1" applyAlignment="1">
      <alignment vertical="center"/>
    </xf>
    <xf numFmtId="0" fontId="1" fillId="0" borderId="0" xfId="1"/>
    <xf numFmtId="164" fontId="1" fillId="8" borderId="0" xfId="1" applyNumberFormat="1" applyFill="1"/>
    <xf numFmtId="164" fontId="1" fillId="0" borderId="0" xfId="1" applyNumberFormat="1"/>
    <xf numFmtId="0" fontId="39" fillId="0" borderId="0" xfId="0" applyFont="1"/>
    <xf numFmtId="0" fontId="32" fillId="0" borderId="0" xfId="0" applyFont="1"/>
    <xf numFmtId="0" fontId="32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32" fillId="0" borderId="0" xfId="1" applyFont="1" applyFill="1"/>
    <xf numFmtId="3" fontId="32" fillId="0" borderId="0" xfId="0" applyNumberFormat="1" applyFont="1" applyAlignment="1">
      <alignment horizontal="right"/>
    </xf>
    <xf numFmtId="166" fontId="32" fillId="0" borderId="0" xfId="1" applyNumberFormat="1" applyFont="1" applyAlignment="1">
      <alignment horizontal="right"/>
    </xf>
    <xf numFmtId="166" fontId="32" fillId="0" borderId="0" xfId="1" applyNumberFormat="1" applyFont="1" applyFill="1" applyAlignment="1">
      <alignment horizontal="right"/>
    </xf>
    <xf numFmtId="3" fontId="19" fillId="0" borderId="0" xfId="0" applyNumberFormat="1" applyFont="1"/>
    <xf numFmtId="166" fontId="32" fillId="0" borderId="0" xfId="0" applyNumberFormat="1" applyFont="1" applyAlignment="1">
      <alignment horizontal="right"/>
    </xf>
    <xf numFmtId="3" fontId="0" fillId="0" borderId="0" xfId="0" applyNumberFormat="1" applyFill="1"/>
    <xf numFmtId="0" fontId="0" fillId="0" borderId="0" xfId="0" applyFill="1"/>
    <xf numFmtId="0" fontId="26" fillId="0" borderId="0" xfId="1" applyFont="1" applyFill="1"/>
    <xf numFmtId="0" fontId="32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0" fontId="32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wrapText="1"/>
    </xf>
    <xf numFmtId="0" fontId="32" fillId="0" borderId="0" xfId="1" applyFont="1"/>
    <xf numFmtId="3" fontId="32" fillId="0" borderId="0" xfId="1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49" fontId="8" fillId="0" borderId="0" xfId="9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right"/>
    </xf>
    <xf numFmtId="0" fontId="41" fillId="0" borderId="0" xfId="0" applyFont="1" applyFill="1"/>
    <xf numFmtId="3" fontId="8" fillId="0" borderId="0" xfId="0" applyNumberFormat="1" applyFont="1" applyFill="1" applyAlignment="1">
      <alignment horizontal="right"/>
    </xf>
    <xf numFmtId="3" fontId="41" fillId="0" borderId="0" xfId="0" applyNumberFormat="1" applyFont="1" applyFill="1"/>
    <xf numFmtId="164" fontId="41" fillId="0" borderId="0" xfId="0" applyNumberFormat="1" applyFont="1" applyFill="1"/>
    <xf numFmtId="0" fontId="38" fillId="0" borderId="0" xfId="0" applyFont="1" applyAlignment="1">
      <alignment vertical="center"/>
    </xf>
    <xf numFmtId="0" fontId="8" fillId="0" borderId="0" xfId="0" applyFont="1" applyFill="1" applyAlignment="1">
      <alignment horizontal="center"/>
    </xf>
    <xf numFmtId="166" fontId="42" fillId="0" borderId="0" xfId="0" applyNumberFormat="1" applyFont="1" applyFill="1" applyAlignment="1">
      <alignment horizontal="right"/>
    </xf>
    <xf numFmtId="166" fontId="43" fillId="0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0" fontId="45" fillId="0" borderId="0" xfId="0" applyFont="1" applyFill="1"/>
    <xf numFmtId="0" fontId="46" fillId="0" borderId="0" xfId="0" applyFont="1" applyFill="1"/>
    <xf numFmtId="0" fontId="43" fillId="0" borderId="0" xfId="0" applyFont="1" applyFill="1" applyAlignment="1">
      <alignment horizontal="center"/>
    </xf>
    <xf numFmtId="166" fontId="45" fillId="0" borderId="0" xfId="0" applyNumberFormat="1" applyFont="1" applyFill="1"/>
    <xf numFmtId="166" fontId="41" fillId="0" borderId="0" xfId="0" applyNumberFormat="1" applyFont="1" applyFill="1"/>
    <xf numFmtId="166" fontId="46" fillId="0" borderId="0" xfId="0" applyNumberFormat="1" applyFont="1" applyFill="1"/>
    <xf numFmtId="164" fontId="45" fillId="0" borderId="0" xfId="0" applyNumberFormat="1" applyFont="1" applyFill="1"/>
    <xf numFmtId="164" fontId="46" fillId="0" borderId="0" xfId="0" applyNumberFormat="1" applyFont="1" applyFill="1"/>
    <xf numFmtId="0" fontId="47" fillId="0" borderId="0" xfId="0" applyFont="1" applyFill="1"/>
    <xf numFmtId="3" fontId="43" fillId="0" borderId="0" xfId="0" applyNumberFormat="1" applyFont="1" applyFill="1" applyAlignment="1">
      <alignment horizontal="right"/>
    </xf>
    <xf numFmtId="0" fontId="41" fillId="0" borderId="0" xfId="0" applyFont="1"/>
    <xf numFmtId="0" fontId="5" fillId="9" borderId="13" xfId="10" applyFont="1" applyFill="1" applyBorder="1" applyAlignment="1">
      <alignment horizontal="center"/>
    </xf>
    <xf numFmtId="0" fontId="5" fillId="0" borderId="14" xfId="10" applyFont="1" applyFill="1" applyBorder="1" applyAlignment="1">
      <alignment horizontal="right" wrapText="1"/>
    </xf>
    <xf numFmtId="2" fontId="5" fillId="0" borderId="14" xfId="10" applyNumberFormat="1" applyFont="1" applyFill="1" applyBorder="1" applyAlignment="1">
      <alignment horizontal="right" wrapText="1"/>
    </xf>
    <xf numFmtId="0" fontId="48" fillId="0" borderId="0" xfId="0" applyFont="1" applyAlignment="1">
      <alignment horizontal="left" vertical="center"/>
    </xf>
    <xf numFmtId="2" fontId="0" fillId="0" borderId="0" xfId="0" applyNumberFormat="1"/>
    <xf numFmtId="0" fontId="33" fillId="0" borderId="0" xfId="1" applyFont="1"/>
    <xf numFmtId="0" fontId="49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0" fillId="0" borderId="0" xfId="0" applyFont="1" applyAlignment="1">
      <alignment horizontal="left" vertical="center"/>
    </xf>
    <xf numFmtId="164" fontId="34" fillId="0" borderId="0" xfId="1" applyNumberFormat="1" applyFont="1"/>
    <xf numFmtId="0" fontId="9" fillId="0" borderId="2" xfId="3" applyFont="1" applyFill="1" applyBorder="1" applyAlignment="1">
      <alignment wrapText="1"/>
    </xf>
    <xf numFmtId="0" fontId="7" fillId="0" borderId="11" xfId="3" applyFont="1" applyFill="1" applyBorder="1" applyAlignment="1">
      <alignment horizontal="center"/>
    </xf>
    <xf numFmtId="0" fontId="9" fillId="0" borderId="3" xfId="6" applyFont="1" applyBorder="1" applyAlignment="1">
      <alignment wrapText="1"/>
    </xf>
    <xf numFmtId="0" fontId="9" fillId="0" borderId="2" xfId="6" applyFont="1" applyBorder="1" applyAlignment="1">
      <alignment wrapText="1"/>
    </xf>
    <xf numFmtId="0" fontId="9" fillId="0" borderId="7" xfId="6" applyFont="1" applyBorder="1" applyAlignment="1">
      <alignment horizontal="center" wrapText="1"/>
    </xf>
    <xf numFmtId="0" fontId="9" fillId="0" borderId="1" xfId="3" applyFont="1" applyFill="1" applyBorder="1" applyAlignment="1">
      <alignment horizont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32" fillId="0" borderId="0" xfId="3" applyFont="1" applyFill="1"/>
    <xf numFmtId="0" fontId="32" fillId="0" borderId="0" xfId="3" applyFont="1" applyFill="1" applyBorder="1"/>
    <xf numFmtId="164" fontId="32" fillId="0" borderId="0" xfId="3" applyNumberFormat="1" applyFont="1" applyFill="1"/>
    <xf numFmtId="0" fontId="51" fillId="0" borderId="0" xfId="3" applyFont="1" applyFill="1"/>
    <xf numFmtId="0" fontId="52" fillId="0" borderId="0" xfId="3" applyFont="1" applyFill="1"/>
    <xf numFmtId="164" fontId="53" fillId="0" borderId="0" xfId="7" applyNumberFormat="1" applyFont="1" applyFill="1" applyBorder="1" applyAlignment="1">
      <alignment wrapText="1"/>
    </xf>
    <xf numFmtId="2" fontId="32" fillId="0" borderId="0" xfId="3" applyNumberFormat="1" applyFont="1" applyFill="1"/>
    <xf numFmtId="0" fontId="54" fillId="0" borderId="0" xfId="2" applyFont="1" applyFill="1" applyBorder="1" applyAlignment="1">
      <alignment horizontal="right" wrapText="1"/>
    </xf>
    <xf numFmtId="0" fontId="51" fillId="0" borderId="0" xfId="2" applyFont="1" applyFill="1" applyBorder="1" applyAlignment="1">
      <alignment horizontal="right" wrapText="1"/>
    </xf>
    <xf numFmtId="0" fontId="32" fillId="0" borderId="0" xfId="2" applyFont="1" applyFill="1" applyBorder="1" applyAlignment="1">
      <alignment horizontal="right" wrapText="1"/>
    </xf>
    <xf numFmtId="0" fontId="54" fillId="0" borderId="0" xfId="3" applyFont="1" applyFill="1" applyBorder="1"/>
    <xf numFmtId="0" fontId="55" fillId="0" borderId="0" xfId="2" applyFont="1" applyFill="1" applyBorder="1" applyAlignment="1">
      <alignment wrapText="1"/>
    </xf>
    <xf numFmtId="3" fontId="26" fillId="0" borderId="0" xfId="3" applyNumberFormat="1" applyFont="1" applyFill="1" applyBorder="1"/>
    <xf numFmtId="0" fontId="26" fillId="0" borderId="0" xfId="3" applyFont="1" applyFill="1" applyBorder="1"/>
    <xf numFmtId="0" fontId="32" fillId="0" borderId="0" xfId="2" applyFont="1" applyFill="1" applyBorder="1" applyAlignment="1">
      <alignment horizontal="center"/>
    </xf>
    <xf numFmtId="0" fontId="56" fillId="0" borderId="0" xfId="2" applyFont="1" applyFill="1" applyBorder="1" applyAlignment="1">
      <alignment horizontal="center"/>
    </xf>
    <xf numFmtId="0" fontId="57" fillId="0" borderId="0" xfId="2" applyFont="1" applyFill="1" applyBorder="1" applyAlignment="1">
      <alignment horizontal="right" wrapText="1"/>
    </xf>
    <xf numFmtId="0" fontId="58" fillId="0" borderId="0" xfId="2" applyFont="1" applyFill="1" applyBorder="1" applyAlignment="1">
      <alignment horizontal="right" wrapText="1"/>
    </xf>
    <xf numFmtId="0" fontId="59" fillId="0" borderId="0" xfId="0" applyFont="1"/>
    <xf numFmtId="0" fontId="32" fillId="0" borderId="2" xfId="6" applyFont="1" applyBorder="1"/>
    <xf numFmtId="0" fontId="32" fillId="2" borderId="2" xfId="6" applyFont="1" applyFill="1" applyBorder="1"/>
    <xf numFmtId="3" fontId="59" fillId="0" borderId="0" xfId="0" applyNumberFormat="1" applyFont="1"/>
    <xf numFmtId="0" fontId="32" fillId="0" borderId="0" xfId="3" applyFont="1"/>
    <xf numFmtId="0" fontId="39" fillId="0" borderId="0" xfId="3" applyFont="1"/>
    <xf numFmtId="2" fontId="39" fillId="0" borderId="0" xfId="3" applyNumberFormat="1" applyFont="1"/>
    <xf numFmtId="164" fontId="32" fillId="0" borderId="0" xfId="3" applyNumberFormat="1" applyFont="1"/>
    <xf numFmtId="0" fontId="39" fillId="0" borderId="0" xfId="3" applyFont="1" applyFill="1"/>
    <xf numFmtId="0" fontId="60" fillId="0" borderId="0" xfId="3" applyFont="1" applyAlignment="1"/>
    <xf numFmtId="0" fontId="40" fillId="0" borderId="0" xfId="0" applyFont="1" applyAlignment="1">
      <alignment horizontal="center" vertical="center"/>
    </xf>
    <xf numFmtId="0" fontId="1" fillId="0" borderId="0" xfId="1" applyFont="1" applyAlignment="1">
      <alignment wrapText="1"/>
    </xf>
    <xf numFmtId="0" fontId="0" fillId="0" borderId="0" xfId="0" applyAlignment="1">
      <alignment wrapText="1"/>
    </xf>
    <xf numFmtId="0" fontId="9" fillId="0" borderId="12" xfId="3" applyFont="1" applyFill="1" applyBorder="1" applyAlignment="1">
      <alignment wrapText="1"/>
    </xf>
    <xf numFmtId="0" fontId="9" fillId="0" borderId="2" xfId="3" applyFont="1" applyFill="1" applyBorder="1" applyAlignment="1">
      <alignment wrapText="1"/>
    </xf>
    <xf numFmtId="0" fontId="7" fillId="0" borderId="11" xfId="3" applyFont="1" applyFill="1" applyBorder="1" applyAlignment="1">
      <alignment horizontal="center"/>
    </xf>
    <xf numFmtId="0" fontId="7" fillId="0" borderId="3" xfId="6" applyFont="1" applyBorder="1" applyAlignment="1">
      <alignment horizontal="center"/>
    </xf>
    <xf numFmtId="0" fontId="7" fillId="2" borderId="3" xfId="6" applyFont="1" applyFill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2" borderId="2" xfId="6" applyFont="1" applyFill="1" applyBorder="1" applyAlignment="1">
      <alignment horizontal="center"/>
    </xf>
    <xf numFmtId="0" fontId="9" fillId="0" borderId="3" xfId="6" applyFont="1" applyBorder="1" applyAlignment="1">
      <alignment wrapText="1"/>
    </xf>
    <xf numFmtId="0" fontId="9" fillId="0" borderId="0" xfId="6" applyFont="1" applyBorder="1" applyAlignment="1">
      <alignment wrapText="1"/>
    </xf>
    <xf numFmtId="0" fontId="9" fillId="0" borderId="2" xfId="6" applyFont="1" applyBorder="1" applyAlignment="1">
      <alignment wrapText="1"/>
    </xf>
    <xf numFmtId="0" fontId="9" fillId="0" borderId="3" xfId="6" applyFont="1" applyBorder="1" applyAlignment="1">
      <alignment horizontal="center" wrapText="1"/>
    </xf>
    <xf numFmtId="0" fontId="9" fillId="0" borderId="2" xfId="6" applyFont="1" applyBorder="1" applyAlignment="1">
      <alignment horizontal="center" wrapText="1"/>
    </xf>
    <xf numFmtId="0" fontId="9" fillId="0" borderId="4" xfId="6" applyFont="1" applyBorder="1" applyAlignment="1">
      <alignment horizontal="center" wrapText="1"/>
    </xf>
    <xf numFmtId="0" fontId="9" fillId="0" borderId="5" xfId="6" applyFont="1" applyBorder="1" applyAlignment="1">
      <alignment horizontal="center" wrapText="1"/>
    </xf>
    <xf numFmtId="0" fontId="9" fillId="0" borderId="6" xfId="6" applyFont="1" applyBorder="1" applyAlignment="1">
      <alignment horizontal="center" wrapText="1"/>
    </xf>
    <xf numFmtId="0" fontId="9" fillId="0" borderId="7" xfId="6" applyFont="1" applyBorder="1" applyAlignment="1">
      <alignment horizontal="center" wrapText="1"/>
    </xf>
    <xf numFmtId="0" fontId="9" fillId="0" borderId="1" xfId="6" applyFont="1" applyFill="1" applyBorder="1" applyAlignment="1">
      <alignment horizontal="center" wrapText="1"/>
    </xf>
    <xf numFmtId="0" fontId="9" fillId="0" borderId="8" xfId="6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9" fillId="0" borderId="3" xfId="6" applyFont="1" applyBorder="1" applyAlignment="1">
      <alignment horizontal="right" wrapText="1"/>
    </xf>
    <xf numFmtId="0" fontId="9" fillId="0" borderId="2" xfId="6" applyFont="1" applyBorder="1" applyAlignment="1">
      <alignment horizontal="right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</cellXfs>
  <cellStyles count="14">
    <cellStyle name="Euro" xfId="11"/>
    <cellStyle name="Euro 2" xfId="12"/>
    <cellStyle name="Excel Built-in Normal" xfId="13"/>
    <cellStyle name="Migliaia" xfId="9" builtinId="3"/>
    <cellStyle name="Migliaia 2" xfId="4"/>
    <cellStyle name="Migliaia 3" xfId="8"/>
    <cellStyle name="Normale" xfId="0" builtinId="0"/>
    <cellStyle name="Normale 2" xfId="1"/>
    <cellStyle name="Normale 3" xfId="3"/>
    <cellStyle name="Normale 3 2" xfId="6"/>
    <cellStyle name="Normale_Foglio1" xfId="10"/>
    <cellStyle name="Normale_Prospetto 3_1" xfId="7"/>
    <cellStyle name="Normale_prospetto6" xfId="2"/>
    <cellStyle name="Percentuale 2" xfId="5"/>
  </cellStyles>
  <dxfs count="0"/>
  <tableStyles count="0" defaultTableStyle="TableStyleMedium2" defaultPivotStyle="PivotStyleLight16"/>
  <colors>
    <mruColors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'1'!$G$3</c:f>
              <c:strCache>
                <c:ptCount val="1"/>
                <c:pt idx="0">
                  <c:v>Variazione % dei nati 2008-2018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strRef>
              <c:f>('1'!$B$4:$B$24,'1'!$B$30)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('1'!$G$4:$G$24,'1'!$G$30)</c:f>
              <c:numCache>
                <c:formatCode>#,##0.0</c:formatCode>
                <c:ptCount val="22"/>
                <c:pt idx="0">
                  <c:v>-26.49490531212864</c:v>
                </c:pt>
                <c:pt idx="1">
                  <c:v>-30.246913580246915</c:v>
                </c:pt>
                <c:pt idx="2">
                  <c:v>-27.365461847389561</c:v>
                </c:pt>
                <c:pt idx="3">
                  <c:v>-23.288268201718825</c:v>
                </c:pt>
                <c:pt idx="4">
                  <c:v>-3.2588795313072136</c:v>
                </c:pt>
                <c:pt idx="5">
                  <c:v>-19.730776323068415</c:v>
                </c:pt>
                <c:pt idx="6">
                  <c:v>-27.197367067777435</c:v>
                </c:pt>
                <c:pt idx="7">
                  <c:v>-25.445195695648032</c:v>
                </c:pt>
                <c:pt idx="8">
                  <c:v>-22.976346130987757</c:v>
                </c:pt>
                <c:pt idx="9">
                  <c:v>-26.024992561737577</c:v>
                </c:pt>
                <c:pt idx="10">
                  <c:v>-29.972191996131059</c:v>
                </c:pt>
                <c:pt idx="11">
                  <c:v>-29.792227514323187</c:v>
                </c:pt>
                <c:pt idx="12">
                  <c:v>-25.73341555810061</c:v>
                </c:pt>
                <c:pt idx="13">
                  <c:v>-23.895086434471597</c:v>
                </c:pt>
                <c:pt idx="14">
                  <c:v>-24.411647387315515</c:v>
                </c:pt>
                <c:pt idx="15">
                  <c:v>-20.868591748707647</c:v>
                </c:pt>
                <c:pt idx="16">
                  <c:v>-24.45669209069063</c:v>
                </c:pt>
                <c:pt idx="17">
                  <c:v>-24.497257769652649</c:v>
                </c:pt>
                <c:pt idx="18">
                  <c:v>-15.659905529313697</c:v>
                </c:pt>
                <c:pt idx="19">
                  <c:v>-18.436101691514338</c:v>
                </c:pt>
                <c:pt idx="20">
                  <c:v>-29.933184855233851</c:v>
                </c:pt>
                <c:pt idx="21">
                  <c:v>-23.742280966741173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14-4555-AE7B-7CA5CE3F01DB}"/>
            </c:ext>
          </c:extLst>
        </c:ser>
        <c:ser>
          <c:idx val="2"/>
          <c:order val="1"/>
          <c:tx>
            <c:strRef>
              <c:f>'1'!$H$3</c:f>
              <c:strCache>
                <c:ptCount val="1"/>
                <c:pt idx="0">
                  <c:v>Variazione % dei nati primo ordine 2008-2018</c:v>
                </c:pt>
              </c:strCache>
            </c:strRef>
          </c:tx>
          <c:invertIfNegative val="0"/>
          <c:cat>
            <c:strRef>
              <c:f>('1'!$B$4:$B$24,'1'!$B$30)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('1'!$H$4:$H$24,'1'!$H$30)</c:f>
              <c:numCache>
                <c:formatCode>#,##0.0</c:formatCode>
                <c:ptCount val="22"/>
                <c:pt idx="0">
                  <c:v>-33.189613873718507</c:v>
                </c:pt>
                <c:pt idx="1">
                  <c:v>-33.583208395802103</c:v>
                </c:pt>
                <c:pt idx="2">
                  <c:v>-34.125833574949262</c:v>
                </c:pt>
                <c:pt idx="3">
                  <c:v>-29.736989816373988</c:v>
                </c:pt>
                <c:pt idx="4">
                  <c:v>4.9270072992700733</c:v>
                </c:pt>
                <c:pt idx="5">
                  <c:v>-20.98178939034046</c:v>
                </c:pt>
                <c:pt idx="6">
                  <c:v>-31.548239216503436</c:v>
                </c:pt>
                <c:pt idx="7">
                  <c:v>-32.883126238069508</c:v>
                </c:pt>
                <c:pt idx="8">
                  <c:v>-30.216091954022989</c:v>
                </c:pt>
                <c:pt idx="9">
                  <c:v>-31.859385363696664</c:v>
                </c:pt>
                <c:pt idx="10">
                  <c:v>-35.925671025464553</c:v>
                </c:pt>
                <c:pt idx="11">
                  <c:v>-34.353694170029222</c:v>
                </c:pt>
                <c:pt idx="12">
                  <c:v>-29.581319906734699</c:v>
                </c:pt>
                <c:pt idx="13">
                  <c:v>-27.031144211238999</c:v>
                </c:pt>
                <c:pt idx="14">
                  <c:v>-24.315619967793882</c:v>
                </c:pt>
                <c:pt idx="15">
                  <c:v>-20.709723744378518</c:v>
                </c:pt>
                <c:pt idx="16">
                  <c:v>-24.540727902946273</c:v>
                </c:pt>
                <c:pt idx="17">
                  <c:v>-21.210801393728225</c:v>
                </c:pt>
                <c:pt idx="18">
                  <c:v>-15.508865678892397</c:v>
                </c:pt>
                <c:pt idx="19">
                  <c:v>-19.603314767015352</c:v>
                </c:pt>
                <c:pt idx="20">
                  <c:v>-29.862129656790849</c:v>
                </c:pt>
                <c:pt idx="21">
                  <c:v>-27.838279527475855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14-4555-AE7B-7CA5CE3F0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85868544"/>
        <c:axId val="85870080"/>
      </c:barChart>
      <c:catAx>
        <c:axId val="8586854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sz="800" b="1"/>
            </a:pPr>
            <a:endParaRPr lang="it-IT"/>
          </a:p>
        </c:txPr>
        <c:crossAx val="858700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85870080"/>
        <c:scaling>
          <c:orientation val="minMax"/>
          <c:max val="10"/>
          <c:min val="-4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" sourceLinked="1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8586854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120190476190475"/>
          <c:y val="1.7468518518518515E-2"/>
          <c:w val="0.68002971990310257"/>
          <c:h val="0.1092280234201494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07315740740740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'2'!$A$23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'2'!$B$22:$F$22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'2'!$B$23:$F$23</c:f>
              <c:numCache>
                <c:formatCode>0.0</c:formatCode>
                <c:ptCount val="5"/>
                <c:pt idx="0">
                  <c:v>19.2</c:v>
                </c:pt>
                <c:pt idx="1">
                  <c:v>36</c:v>
                </c:pt>
                <c:pt idx="2">
                  <c:v>36.1</c:v>
                </c:pt>
                <c:pt idx="3">
                  <c:v>16.5</c:v>
                </c:pt>
                <c:pt idx="4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B8-4485-976C-D0B07E237321}"/>
            </c:ext>
          </c:extLst>
        </c:ser>
        <c:ser>
          <c:idx val="1"/>
          <c:order val="1"/>
          <c:tx>
            <c:strRef>
              <c:f>'2'!$A$24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'2'!$B$22:$F$22</c:f>
              <c:strCache>
                <c:ptCount val="5"/>
                <c:pt idx="0">
                  <c:v>Padre e madre entrambi italiani</c:v>
                </c:pt>
                <c:pt idx="1">
                  <c:v>Padre straniero e madre italiana</c:v>
                </c:pt>
                <c:pt idx="2">
                  <c:v>Padre italiano e madre straniera</c:v>
                </c:pt>
                <c:pt idx="3">
                  <c:v>Padre e madre entrambi stranieri</c:v>
                </c:pt>
                <c:pt idx="4">
                  <c:v>Totale</c:v>
                </c:pt>
              </c:strCache>
            </c:strRef>
          </c:cat>
          <c:val>
            <c:numRef>
              <c:f>'2'!$B$24:$F$24</c:f>
              <c:numCache>
                <c:formatCode>0.0</c:formatCode>
                <c:ptCount val="5"/>
                <c:pt idx="0">
                  <c:v>34.700000000000003</c:v>
                </c:pt>
                <c:pt idx="1">
                  <c:v>36.6</c:v>
                </c:pt>
                <c:pt idx="2">
                  <c:v>27.2</c:v>
                </c:pt>
                <c:pt idx="3">
                  <c:v>16.8</c:v>
                </c:pt>
                <c:pt idx="4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B8-4485-976C-D0B07E23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69152"/>
        <c:axId val="85970944"/>
      </c:barChart>
      <c:catAx>
        <c:axId val="8596915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85970944"/>
        <c:crosses val="autoZero"/>
        <c:auto val="1"/>
        <c:lblAlgn val="ctr"/>
        <c:lblOffset val="100"/>
        <c:noMultiLvlLbl val="0"/>
      </c:catAx>
      <c:valAx>
        <c:axId val="85970944"/>
        <c:scaling>
          <c:orientation val="minMax"/>
          <c:max val="4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5969152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4818678000887975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'3'!$B$2</c:f>
              <c:strCache>
                <c:ptCount val="1"/>
                <c:pt idx="0">
                  <c:v>padre italiano madre straniera</c:v>
                </c:pt>
              </c:strCache>
            </c:strRef>
          </c:tx>
          <c:spPr>
            <a:solidFill>
              <a:srgbClr val="666699"/>
            </a:solidFill>
            <a:ln w="25400">
              <a:solidFill>
                <a:srgbClr val="666699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 Rep. Popolare	</c:v>
                </c:pt>
                <c:pt idx="4">
                  <c:v>India</c:v>
                </c:pt>
                <c:pt idx="5">
                  <c:v>Bangladesh	</c:v>
                </c:pt>
                <c:pt idx="6">
                  <c:v>Nigeria</c:v>
                </c:pt>
                <c:pt idx="7">
                  <c:v>Egitto	</c:v>
                </c:pt>
                <c:pt idx="8">
                  <c:v>Pakistan	</c:v>
                </c:pt>
                <c:pt idx="9">
                  <c:v>Sri Lanka (ex Ceylon)</c:v>
                </c:pt>
                <c:pt idx="10">
                  <c:v>Moldova</c:v>
                </c:pt>
                <c:pt idx="11">
                  <c:v>Filippine	</c:v>
                </c:pt>
                <c:pt idx="12">
                  <c:v>Tunisia</c:v>
                </c:pt>
                <c:pt idx="13">
                  <c:v>Senegal	</c:v>
                </c:pt>
                <c:pt idx="14">
                  <c:v>Ucraina</c:v>
                </c:pt>
                <c:pt idx="15">
                  <c:v>Perù</c:v>
                </c:pt>
                <c:pt idx="16">
                  <c:v>Macedonia, Rep. di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'3'!$B$3:$B$22</c:f>
              <c:numCache>
                <c:formatCode>#,##0</c:formatCode>
                <c:ptCount val="20"/>
                <c:pt idx="0">
                  <c:v>4138</c:v>
                </c:pt>
                <c:pt idx="1">
                  <c:v>2581</c:v>
                </c:pt>
                <c:pt idx="2">
                  <c:v>1847</c:v>
                </c:pt>
                <c:pt idx="3">
                  <c:v>274</c:v>
                </c:pt>
                <c:pt idx="4">
                  <c:v>276</c:v>
                </c:pt>
                <c:pt idx="5">
                  <c:v>266</c:v>
                </c:pt>
                <c:pt idx="6">
                  <c:v>203</c:v>
                </c:pt>
                <c:pt idx="7">
                  <c:v>202</c:v>
                </c:pt>
                <c:pt idx="8">
                  <c:v>344</c:v>
                </c:pt>
                <c:pt idx="9">
                  <c:v>52</c:v>
                </c:pt>
                <c:pt idx="10">
                  <c:v>642</c:v>
                </c:pt>
                <c:pt idx="11">
                  <c:v>241</c:v>
                </c:pt>
                <c:pt idx="12">
                  <c:v>362</c:v>
                </c:pt>
                <c:pt idx="13">
                  <c:v>387</c:v>
                </c:pt>
                <c:pt idx="14">
                  <c:v>1277</c:v>
                </c:pt>
                <c:pt idx="15">
                  <c:v>416</c:v>
                </c:pt>
                <c:pt idx="16">
                  <c:v>285</c:v>
                </c:pt>
                <c:pt idx="17">
                  <c:v>148</c:v>
                </c:pt>
                <c:pt idx="18">
                  <c:v>118</c:v>
                </c:pt>
                <c:pt idx="19">
                  <c:v>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B-45DA-BADB-E9181F2B9F3F}"/>
            </c:ext>
          </c:extLst>
        </c:ser>
        <c:ser>
          <c:idx val="1"/>
          <c:order val="1"/>
          <c:tx>
            <c:strRef>
              <c:f>'3'!$C$2</c:f>
              <c:strCache>
                <c:ptCount val="1"/>
                <c:pt idx="0">
                  <c:v>padre straniero madre italiana</c:v>
                </c:pt>
              </c:strCache>
            </c:strRef>
          </c:tx>
          <c:spPr>
            <a:solidFill>
              <a:srgbClr val="888888"/>
            </a:solidFill>
            <a:ln w="25400">
              <a:solidFill>
                <a:srgbClr val="888888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 Rep. Popolare	</c:v>
                </c:pt>
                <c:pt idx="4">
                  <c:v>India</c:v>
                </c:pt>
                <c:pt idx="5">
                  <c:v>Bangladesh	</c:v>
                </c:pt>
                <c:pt idx="6">
                  <c:v>Nigeria</c:v>
                </c:pt>
                <c:pt idx="7">
                  <c:v>Egitto	</c:v>
                </c:pt>
                <c:pt idx="8">
                  <c:v>Pakistan	</c:v>
                </c:pt>
                <c:pt idx="9">
                  <c:v>Sri Lanka (ex Ceylon)</c:v>
                </c:pt>
                <c:pt idx="10">
                  <c:v>Moldova</c:v>
                </c:pt>
                <c:pt idx="11">
                  <c:v>Filippine	</c:v>
                </c:pt>
                <c:pt idx="12">
                  <c:v>Tunisia</c:v>
                </c:pt>
                <c:pt idx="13">
                  <c:v>Senegal	</c:v>
                </c:pt>
                <c:pt idx="14">
                  <c:v>Ucraina</c:v>
                </c:pt>
                <c:pt idx="15">
                  <c:v>Perù</c:v>
                </c:pt>
                <c:pt idx="16">
                  <c:v>Macedonia, Rep. di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'3'!$C$3:$C$22</c:f>
              <c:numCache>
                <c:formatCode>#,##0</c:formatCode>
                <c:ptCount val="20"/>
                <c:pt idx="0">
                  <c:v>765</c:v>
                </c:pt>
                <c:pt idx="1">
                  <c:v>1207</c:v>
                </c:pt>
                <c:pt idx="2">
                  <c:v>1093</c:v>
                </c:pt>
                <c:pt idx="3">
                  <c:v>102</c:v>
                </c:pt>
                <c:pt idx="4">
                  <c:v>154</c:v>
                </c:pt>
                <c:pt idx="5">
                  <c:v>59</c:v>
                </c:pt>
                <c:pt idx="6">
                  <c:v>153</c:v>
                </c:pt>
                <c:pt idx="7">
                  <c:v>208</c:v>
                </c:pt>
                <c:pt idx="8">
                  <c:v>129</c:v>
                </c:pt>
                <c:pt idx="9">
                  <c:v>36</c:v>
                </c:pt>
                <c:pt idx="10">
                  <c:v>45</c:v>
                </c:pt>
                <c:pt idx="11">
                  <c:v>68</c:v>
                </c:pt>
                <c:pt idx="12">
                  <c:v>362</c:v>
                </c:pt>
                <c:pt idx="13">
                  <c:v>206</c:v>
                </c:pt>
                <c:pt idx="14">
                  <c:v>71</c:v>
                </c:pt>
                <c:pt idx="15">
                  <c:v>148</c:v>
                </c:pt>
                <c:pt idx="16">
                  <c:v>136</c:v>
                </c:pt>
                <c:pt idx="17">
                  <c:v>95</c:v>
                </c:pt>
                <c:pt idx="18">
                  <c:v>101</c:v>
                </c:pt>
                <c:pt idx="19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B-45DA-BADB-E9181F2B9F3F}"/>
            </c:ext>
          </c:extLst>
        </c:ser>
        <c:ser>
          <c:idx val="2"/>
          <c:order val="2"/>
          <c:tx>
            <c:strRef>
              <c:f>'3'!$D$2</c:f>
              <c:strCache>
                <c:ptCount val="1"/>
                <c:pt idx="0">
                  <c:v>genitori entrambi stranieri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invertIfNegative val="0"/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 Rep. Popolare	</c:v>
                </c:pt>
                <c:pt idx="4">
                  <c:v>India</c:v>
                </c:pt>
                <c:pt idx="5">
                  <c:v>Bangladesh	</c:v>
                </c:pt>
                <c:pt idx="6">
                  <c:v>Nigeria</c:v>
                </c:pt>
                <c:pt idx="7">
                  <c:v>Egitto	</c:v>
                </c:pt>
                <c:pt idx="8">
                  <c:v>Pakistan	</c:v>
                </c:pt>
                <c:pt idx="9">
                  <c:v>Sri Lanka (ex Ceylon)</c:v>
                </c:pt>
                <c:pt idx="10">
                  <c:v>Moldova</c:v>
                </c:pt>
                <c:pt idx="11">
                  <c:v>Filippine	</c:v>
                </c:pt>
                <c:pt idx="12">
                  <c:v>Tunisia</c:v>
                </c:pt>
                <c:pt idx="13">
                  <c:v>Senegal	</c:v>
                </c:pt>
                <c:pt idx="14">
                  <c:v>Ucraina</c:v>
                </c:pt>
                <c:pt idx="15">
                  <c:v>Perù</c:v>
                </c:pt>
                <c:pt idx="16">
                  <c:v>Macedonia, Rep. di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'3'!$D$3:$D$22</c:f>
              <c:numCache>
                <c:formatCode>#,##0</c:formatCode>
                <c:ptCount val="20"/>
                <c:pt idx="0">
                  <c:v>13530</c:v>
                </c:pt>
                <c:pt idx="1">
                  <c:v>9193</c:v>
                </c:pt>
                <c:pt idx="2">
                  <c:v>6944</c:v>
                </c:pt>
                <c:pt idx="3">
                  <c:v>3362</c:v>
                </c:pt>
                <c:pt idx="4">
                  <c:v>2981</c:v>
                </c:pt>
                <c:pt idx="5">
                  <c:v>2760</c:v>
                </c:pt>
                <c:pt idx="6">
                  <c:v>2701</c:v>
                </c:pt>
                <c:pt idx="7">
                  <c:v>2637</c:v>
                </c:pt>
                <c:pt idx="8">
                  <c:v>2173</c:v>
                </c:pt>
                <c:pt idx="9">
                  <c:v>1695</c:v>
                </c:pt>
                <c:pt idx="10">
                  <c:v>1595</c:v>
                </c:pt>
                <c:pt idx="11">
                  <c:v>1524</c:v>
                </c:pt>
                <c:pt idx="12">
                  <c:v>1429</c:v>
                </c:pt>
                <c:pt idx="13">
                  <c:v>1389</c:v>
                </c:pt>
                <c:pt idx="14">
                  <c:v>1254</c:v>
                </c:pt>
                <c:pt idx="15">
                  <c:v>1002</c:v>
                </c:pt>
                <c:pt idx="16">
                  <c:v>927</c:v>
                </c:pt>
                <c:pt idx="17">
                  <c:v>881</c:v>
                </c:pt>
                <c:pt idx="18">
                  <c:v>843</c:v>
                </c:pt>
                <c:pt idx="19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356736"/>
        <c:axId val="86358656"/>
      </c:barChart>
      <c:lineChart>
        <c:grouping val="standard"/>
        <c:varyColors val="0"/>
        <c:ser>
          <c:idx val="3"/>
          <c:order val="3"/>
          <c:tx>
            <c:strRef>
              <c:f>'3'!$E$2</c:f>
              <c:strCache>
                <c:ptCount val="1"/>
                <c:pt idx="0">
                  <c:v>Almeno un genitore straniero (v.a.)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E42618"/>
              </a:solidFill>
            </c:spPr>
          </c:marker>
          <c:cat>
            <c:strRef>
              <c:f>'3'!$A$3:$A$22</c:f>
              <c:strCache>
                <c:ptCount val="20"/>
                <c:pt idx="0">
                  <c:v>Romania</c:v>
                </c:pt>
                <c:pt idx="1">
                  <c:v>Marocco</c:v>
                </c:pt>
                <c:pt idx="2">
                  <c:v>Albania</c:v>
                </c:pt>
                <c:pt idx="3">
                  <c:v>Cina Rep. Popolare	</c:v>
                </c:pt>
                <c:pt idx="4">
                  <c:v>India</c:v>
                </c:pt>
                <c:pt idx="5">
                  <c:v>Bangladesh	</c:v>
                </c:pt>
                <c:pt idx="6">
                  <c:v>Nigeria</c:v>
                </c:pt>
                <c:pt idx="7">
                  <c:v>Egitto	</c:v>
                </c:pt>
                <c:pt idx="8">
                  <c:v>Pakistan	</c:v>
                </c:pt>
                <c:pt idx="9">
                  <c:v>Sri Lanka (ex Ceylon)</c:v>
                </c:pt>
                <c:pt idx="10">
                  <c:v>Moldova</c:v>
                </c:pt>
                <c:pt idx="11">
                  <c:v>Filippine	</c:v>
                </c:pt>
                <c:pt idx="12">
                  <c:v>Tunisia</c:v>
                </c:pt>
                <c:pt idx="13">
                  <c:v>Senegal	</c:v>
                </c:pt>
                <c:pt idx="14">
                  <c:v>Ucraina</c:v>
                </c:pt>
                <c:pt idx="15">
                  <c:v>Perù</c:v>
                </c:pt>
                <c:pt idx="16">
                  <c:v>Macedonia, Rep. di</c:v>
                </c:pt>
                <c:pt idx="17">
                  <c:v>Kosovo</c:v>
                </c:pt>
                <c:pt idx="18">
                  <c:v>Ghana</c:v>
                </c:pt>
                <c:pt idx="19">
                  <c:v>Ecuador</c:v>
                </c:pt>
              </c:strCache>
            </c:strRef>
          </c:cat>
          <c:val>
            <c:numRef>
              <c:f>'3'!$E$3:$E$22</c:f>
              <c:numCache>
                <c:formatCode>#,##0</c:formatCode>
                <c:ptCount val="20"/>
                <c:pt idx="0">
                  <c:v>18433</c:v>
                </c:pt>
                <c:pt idx="1">
                  <c:v>12981</c:v>
                </c:pt>
                <c:pt idx="2">
                  <c:v>9884</c:v>
                </c:pt>
                <c:pt idx="3">
                  <c:v>3738</c:v>
                </c:pt>
                <c:pt idx="4">
                  <c:v>3411</c:v>
                </c:pt>
                <c:pt idx="5">
                  <c:v>3085</c:v>
                </c:pt>
                <c:pt idx="6">
                  <c:v>3057</c:v>
                </c:pt>
                <c:pt idx="7">
                  <c:v>3047</c:v>
                </c:pt>
                <c:pt idx="8">
                  <c:v>2646</c:v>
                </c:pt>
                <c:pt idx="9">
                  <c:v>1783</c:v>
                </c:pt>
                <c:pt idx="10">
                  <c:v>2282</c:v>
                </c:pt>
                <c:pt idx="11">
                  <c:v>1833</c:v>
                </c:pt>
                <c:pt idx="12">
                  <c:v>2153</c:v>
                </c:pt>
                <c:pt idx="13">
                  <c:v>1982</c:v>
                </c:pt>
                <c:pt idx="14">
                  <c:v>2602</c:v>
                </c:pt>
                <c:pt idx="15">
                  <c:v>1566</c:v>
                </c:pt>
                <c:pt idx="16">
                  <c:v>1348</c:v>
                </c:pt>
                <c:pt idx="17">
                  <c:v>1124</c:v>
                </c:pt>
                <c:pt idx="18">
                  <c:v>1062</c:v>
                </c:pt>
                <c:pt idx="19">
                  <c:v>1256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EB-45DA-BADB-E9181F2B9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66080"/>
        <c:axId val="86364544"/>
      </c:lineChart>
      <c:catAx>
        <c:axId val="86356736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800" b="1"/>
            </a:pPr>
            <a:endParaRPr lang="it-IT"/>
          </a:p>
        </c:txPr>
        <c:crossAx val="86358656"/>
        <c:crosses val="autoZero"/>
        <c:auto val="1"/>
        <c:lblAlgn val="ctr"/>
        <c:lblOffset val="100"/>
        <c:noMultiLvlLbl val="0"/>
      </c:catAx>
      <c:valAx>
        <c:axId val="86358656"/>
        <c:scaling>
          <c:orientation val="minMax"/>
          <c:max val="1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86356736"/>
        <c:crosses val="autoZero"/>
        <c:crossBetween val="between"/>
        <c:majorUnit val="0.2"/>
      </c:valAx>
      <c:valAx>
        <c:axId val="86364544"/>
        <c:scaling>
          <c:orientation val="minMax"/>
          <c:max val="20000"/>
          <c:min val="0"/>
        </c:scaling>
        <c:delete val="0"/>
        <c:axPos val="r"/>
        <c:numFmt formatCode="#,##0" sourceLinked="1"/>
        <c:majorTickMark val="none"/>
        <c:minorTickMark val="none"/>
        <c:tickLblPos val="nextTo"/>
        <c:spPr>
          <a:ln>
            <a:solidFill>
              <a:schemeClr val="bg1"/>
            </a:solidFill>
          </a:ln>
        </c:spPr>
        <c:crossAx val="86366080"/>
        <c:crosses val="max"/>
        <c:crossBetween val="between"/>
        <c:majorUnit val="4000"/>
      </c:valAx>
      <c:catAx>
        <c:axId val="8636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364544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tr"/>
      <c:layout>
        <c:manualLayout>
          <c:xMode val="edge"/>
          <c:yMode val="edge"/>
          <c:x val="0.12319472364646625"/>
          <c:y val="0.90145927710843377"/>
          <c:w val="0.73537352687461188"/>
          <c:h val="9.854072289156629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'4'!$B$1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'4'!$B$2:$B$39</c:f>
              <c:numCache>
                <c:formatCode>#,##0.0</c:formatCode>
                <c:ptCount val="38"/>
                <c:pt idx="0">
                  <c:v>3.6082388119539617E-3</c:v>
                </c:pt>
                <c:pt idx="1">
                  <c:v>1.3786079988735366E-2</c:v>
                </c:pt>
                <c:pt idx="2">
                  <c:v>9.4843708255410109E-2</c:v>
                </c:pt>
                <c:pt idx="3">
                  <c:v>3.2587138244258682</c:v>
                </c:pt>
                <c:pt idx="4">
                  <c:v>5.793335677308888</c:v>
                </c:pt>
                <c:pt idx="5">
                  <c:v>8.885624161639333</c:v>
                </c:pt>
                <c:pt idx="6">
                  <c:v>14.615759957071155</c:v>
                </c:pt>
                <c:pt idx="7">
                  <c:v>20.163905849768309</c:v>
                </c:pt>
                <c:pt idx="8">
                  <c:v>26.346371001891423</c:v>
                </c:pt>
                <c:pt idx="9">
                  <c:v>35.108360284868617</c:v>
                </c:pt>
                <c:pt idx="10">
                  <c:v>44.354637455401964</c:v>
                </c:pt>
                <c:pt idx="11">
                  <c:v>55.440676642457206</c:v>
                </c:pt>
                <c:pt idx="12">
                  <c:v>66.313881597937808</c:v>
                </c:pt>
                <c:pt idx="13">
                  <c:v>75.613017933590697</c:v>
                </c:pt>
                <c:pt idx="14">
                  <c:v>85.072949084336159</c:v>
                </c:pt>
                <c:pt idx="15">
                  <c:v>89.077371919019313</c:v>
                </c:pt>
                <c:pt idx="16">
                  <c:v>90.317961430343601</c:v>
                </c:pt>
                <c:pt idx="17">
                  <c:v>90.687264251523857</c:v>
                </c:pt>
                <c:pt idx="18">
                  <c:v>85.274082836686105</c:v>
                </c:pt>
                <c:pt idx="19">
                  <c:v>77.40085341505835</c:v>
                </c:pt>
                <c:pt idx="20">
                  <c:v>67.075580857433636</c:v>
                </c:pt>
                <c:pt idx="21">
                  <c:v>58.830030122663977</c:v>
                </c:pt>
                <c:pt idx="22">
                  <c:v>49.120003842043964</c:v>
                </c:pt>
                <c:pt idx="23">
                  <c:v>39.721458735864509</c:v>
                </c:pt>
                <c:pt idx="24">
                  <c:v>30.828326570624412</c:v>
                </c:pt>
                <c:pt idx="25">
                  <c:v>23.466513241786437</c:v>
                </c:pt>
                <c:pt idx="26">
                  <c:v>17.652141695074313</c:v>
                </c:pt>
                <c:pt idx="27">
                  <c:v>12.499380056414864</c:v>
                </c:pt>
                <c:pt idx="28">
                  <c:v>8.3705856441583073</c:v>
                </c:pt>
                <c:pt idx="29">
                  <c:v>5.1872950415423009</c:v>
                </c:pt>
                <c:pt idx="30">
                  <c:v>3.1946780050327912</c:v>
                </c:pt>
                <c:pt idx="31">
                  <c:v>1.9304060631618776</c:v>
                </c:pt>
                <c:pt idx="32">
                  <c:v>0.81811071899892351</c:v>
                </c:pt>
                <c:pt idx="33">
                  <c:v>0.29476609656387448</c:v>
                </c:pt>
                <c:pt idx="34">
                  <c:v>0.17036659654391528</c:v>
                </c:pt>
                <c:pt idx="35">
                  <c:v>4.9483982398642663E-2</c:v>
                </c:pt>
                <c:pt idx="36">
                  <c:v>1.384636519312143E-2</c:v>
                </c:pt>
                <c:pt idx="37">
                  <c:v>1.8420299474488647E-2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4A-43A3-8810-B40B7E2FD4A2}"/>
            </c:ext>
          </c:extLst>
        </c:ser>
        <c:ser>
          <c:idx val="1"/>
          <c:order val="1"/>
          <c:tx>
            <c:strRef>
              <c:f>'4'!$C$1</c:f>
              <c:strCache>
                <c:ptCount val="1"/>
                <c:pt idx="0">
                  <c:v>2010 it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'4'!$C$2:$C$39</c:f>
              <c:numCache>
                <c:formatCode>#,##0.0</c:formatCode>
                <c:ptCount val="38"/>
                <c:pt idx="0">
                  <c:v>4.0156933295318106E-3</c:v>
                </c:pt>
                <c:pt idx="1">
                  <c:v>4.0012643995502575E-3</c:v>
                </c:pt>
                <c:pt idx="2">
                  <c:v>5.5749461918139877E-2</c:v>
                </c:pt>
                <c:pt idx="3">
                  <c:v>2.3078977273834793</c:v>
                </c:pt>
                <c:pt idx="4">
                  <c:v>4.554013884464517</c:v>
                </c:pt>
                <c:pt idx="5">
                  <c:v>7.179282219804457</c:v>
                </c:pt>
                <c:pt idx="6">
                  <c:v>10.907291712821422</c:v>
                </c:pt>
                <c:pt idx="7">
                  <c:v>13.840920064154385</c:v>
                </c:pt>
                <c:pt idx="8">
                  <c:v>17.770914800331791</c:v>
                </c:pt>
                <c:pt idx="9">
                  <c:v>22.205255455875804</c:v>
                </c:pt>
                <c:pt idx="10">
                  <c:v>27.711016929877101</c:v>
                </c:pt>
                <c:pt idx="11">
                  <c:v>34.219968017334459</c:v>
                </c:pt>
                <c:pt idx="12">
                  <c:v>42.988500765652539</c:v>
                </c:pt>
                <c:pt idx="13">
                  <c:v>53.657378199629974</c:v>
                </c:pt>
                <c:pt idx="14">
                  <c:v>64.888252988683078</c:v>
                </c:pt>
                <c:pt idx="15">
                  <c:v>76.035377688709403</c:v>
                </c:pt>
                <c:pt idx="16">
                  <c:v>87.809270343771232</c:v>
                </c:pt>
                <c:pt idx="17">
                  <c:v>95.243004655508486</c:v>
                </c:pt>
                <c:pt idx="18">
                  <c:v>99.081311642887627</c:v>
                </c:pt>
                <c:pt idx="19">
                  <c:v>100.36189586738267</c:v>
                </c:pt>
                <c:pt idx="20">
                  <c:v>97.313037797271718</c:v>
                </c:pt>
                <c:pt idx="21">
                  <c:v>93.321438313472427</c:v>
                </c:pt>
                <c:pt idx="22">
                  <c:v>85.842625166457978</c:v>
                </c:pt>
                <c:pt idx="23">
                  <c:v>75.446749527629891</c:v>
                </c:pt>
                <c:pt idx="24">
                  <c:v>62.519230906840122</c:v>
                </c:pt>
                <c:pt idx="25">
                  <c:v>50.949035720609324</c:v>
                </c:pt>
                <c:pt idx="26">
                  <c:v>38.945645162417129</c:v>
                </c:pt>
                <c:pt idx="27">
                  <c:v>28.323716689300824</c:v>
                </c:pt>
                <c:pt idx="28">
                  <c:v>19.413951821277308</c:v>
                </c:pt>
                <c:pt idx="29">
                  <c:v>11.946606812959805</c:v>
                </c:pt>
                <c:pt idx="30">
                  <c:v>6.8308446746987421</c:v>
                </c:pt>
                <c:pt idx="31">
                  <c:v>3.792673027068076</c:v>
                </c:pt>
                <c:pt idx="32">
                  <c:v>1.9172118940626952</c:v>
                </c:pt>
                <c:pt idx="33">
                  <c:v>0.99499963046022599</c:v>
                </c:pt>
                <c:pt idx="34">
                  <c:v>0.53998733106646346</c:v>
                </c:pt>
                <c:pt idx="35">
                  <c:v>0.3232058243105041</c:v>
                </c:pt>
                <c:pt idx="36">
                  <c:v>0.19554353861381357</c:v>
                </c:pt>
                <c:pt idx="37">
                  <c:v>0.19062024609816447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4A-43A3-8810-B40B7E2FD4A2}"/>
            </c:ext>
          </c:extLst>
        </c:ser>
        <c:ser>
          <c:idx val="2"/>
          <c:order val="2"/>
          <c:tx>
            <c:strRef>
              <c:f>'4'!$D$1</c:f>
              <c:strCache>
                <c:ptCount val="1"/>
                <c:pt idx="0">
                  <c:v>2018</c:v>
                </c:pt>
              </c:strCache>
            </c:strRef>
          </c:tx>
          <c:spPr>
            <a:ln w="25400">
              <a:solidFill>
                <a:srgbClr val="008264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'4'!$D$2:$D$39</c:f>
              <c:numCache>
                <c:formatCode>#,##0.0</c:formatCode>
                <c:ptCount val="38"/>
                <c:pt idx="0">
                  <c:v>3.5985267631431692E-3</c:v>
                </c:pt>
                <c:pt idx="1">
                  <c:v>2.5111837361391626E-2</c:v>
                </c:pt>
                <c:pt idx="2">
                  <c:v>0.10849203306837168</c:v>
                </c:pt>
                <c:pt idx="3">
                  <c:v>1.3150597828344956</c:v>
                </c:pt>
                <c:pt idx="4">
                  <c:v>2.9120756568675561</c:v>
                </c:pt>
                <c:pt idx="5">
                  <c:v>5.3963812920702381</c:v>
                </c:pt>
                <c:pt idx="6">
                  <c:v>10.741541706135727</c:v>
                </c:pt>
                <c:pt idx="7">
                  <c:v>14.855896379409899</c:v>
                </c:pt>
                <c:pt idx="8">
                  <c:v>18.86163642423082</c:v>
                </c:pt>
                <c:pt idx="9">
                  <c:v>24.783208687887566</c:v>
                </c:pt>
                <c:pt idx="10">
                  <c:v>29.299914172673418</c:v>
                </c:pt>
                <c:pt idx="11">
                  <c:v>36.495753852859252</c:v>
                </c:pt>
                <c:pt idx="12">
                  <c:v>43.940884434291497</c:v>
                </c:pt>
                <c:pt idx="13">
                  <c:v>53.370804540175676</c:v>
                </c:pt>
                <c:pt idx="14">
                  <c:v>61.855277440979123</c:v>
                </c:pt>
                <c:pt idx="15">
                  <c:v>71.224719645219793</c:v>
                </c:pt>
                <c:pt idx="16">
                  <c:v>78.180921310432467</c:v>
                </c:pt>
                <c:pt idx="17">
                  <c:v>87.590437172258433</c:v>
                </c:pt>
                <c:pt idx="18">
                  <c:v>90.510442686437088</c:v>
                </c:pt>
                <c:pt idx="19">
                  <c:v>91.090423534571585</c:v>
                </c:pt>
                <c:pt idx="20">
                  <c:v>89.712542343120106</c:v>
                </c:pt>
                <c:pt idx="21">
                  <c:v>87.230162847072037</c:v>
                </c:pt>
                <c:pt idx="22">
                  <c:v>79.575173687635115</c:v>
                </c:pt>
                <c:pt idx="23">
                  <c:v>71.52902805671539</c:v>
                </c:pt>
                <c:pt idx="24">
                  <c:v>60.562069657422732</c:v>
                </c:pt>
                <c:pt idx="25">
                  <c:v>49.427785779756448</c:v>
                </c:pt>
                <c:pt idx="26">
                  <c:v>40.057522612510418</c:v>
                </c:pt>
                <c:pt idx="27">
                  <c:v>30.635805462274355</c:v>
                </c:pt>
                <c:pt idx="28">
                  <c:v>22.017779495827106</c:v>
                </c:pt>
                <c:pt idx="29">
                  <c:v>14.208478825072355</c:v>
                </c:pt>
                <c:pt idx="30">
                  <c:v>8.8503641898366023</c:v>
                </c:pt>
                <c:pt idx="31">
                  <c:v>5.3487185361840393</c:v>
                </c:pt>
                <c:pt idx="32">
                  <c:v>3.026240581969343</c:v>
                </c:pt>
                <c:pt idx="33">
                  <c:v>1.9956921002655439</c:v>
                </c:pt>
                <c:pt idx="34">
                  <c:v>1.1385456156762346</c:v>
                </c:pt>
                <c:pt idx="35">
                  <c:v>0.59517340773339489</c:v>
                </c:pt>
                <c:pt idx="36">
                  <c:v>0.41775289113118647</c:v>
                </c:pt>
                <c:pt idx="37">
                  <c:v>0.28511508509781758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4A-43A3-8810-B40B7E2FD4A2}"/>
            </c:ext>
          </c:extLst>
        </c:ser>
        <c:ser>
          <c:idx val="3"/>
          <c:order val="3"/>
          <c:tx>
            <c:strRef>
              <c:f>'4'!$E$1</c:f>
              <c:strCache>
                <c:ptCount val="1"/>
                <c:pt idx="0">
                  <c:v>2018it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'4'!$A$2:$A$39</c:f>
              <c:numCache>
                <c:formatCode>#,##0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'4'!$E$2:$E$39</c:f>
              <c:numCache>
                <c:formatCode>#,##0.0</c:formatCode>
                <c:ptCount val="38"/>
                <c:pt idx="0">
                  <c:v>0</c:v>
                </c:pt>
                <c:pt idx="1">
                  <c:v>2.3364804426851613E-2</c:v>
                </c:pt>
                <c:pt idx="2">
                  <c:v>8.2134238635163628E-2</c:v>
                </c:pt>
                <c:pt idx="3">
                  <c:v>1.1752097124640557</c:v>
                </c:pt>
                <c:pt idx="4">
                  <c:v>2.5700790318597182</c:v>
                </c:pt>
                <c:pt idx="5">
                  <c:v>4.2424427901425377</c:v>
                </c:pt>
                <c:pt idx="6">
                  <c:v>7.893079398831639</c:v>
                </c:pt>
                <c:pt idx="7">
                  <c:v>10.330654656262304</c:v>
                </c:pt>
                <c:pt idx="8">
                  <c:v>12.705081449063943</c:v>
                </c:pt>
                <c:pt idx="9">
                  <c:v>16.762862491045688</c:v>
                </c:pt>
                <c:pt idx="10">
                  <c:v>20.077770677804967</c:v>
                </c:pt>
                <c:pt idx="11">
                  <c:v>26.208239723348953</c:v>
                </c:pt>
                <c:pt idx="12">
                  <c:v>33.333022588072978</c:v>
                </c:pt>
                <c:pt idx="13">
                  <c:v>42.99157525456264</c:v>
                </c:pt>
                <c:pt idx="14">
                  <c:v>52.7229501852159</c:v>
                </c:pt>
                <c:pt idx="15">
                  <c:v>63.04929378817517</c:v>
                </c:pt>
                <c:pt idx="16">
                  <c:v>72.446881551796821</c:v>
                </c:pt>
                <c:pt idx="17">
                  <c:v>84.15326922362901</c:v>
                </c:pt>
                <c:pt idx="18">
                  <c:v>88.924040526247566</c:v>
                </c:pt>
                <c:pt idx="19">
                  <c:v>91.462319313436893</c:v>
                </c:pt>
                <c:pt idx="20">
                  <c:v>90.973051338904995</c:v>
                </c:pt>
                <c:pt idx="21">
                  <c:v>89.491600822280105</c:v>
                </c:pt>
                <c:pt idx="22">
                  <c:v>82.029029030717865</c:v>
                </c:pt>
                <c:pt idx="23">
                  <c:v>73.625142507440003</c:v>
                </c:pt>
                <c:pt idx="24">
                  <c:v>62.193808078540201</c:v>
                </c:pt>
                <c:pt idx="25">
                  <c:v>50.244799189630271</c:v>
                </c:pt>
                <c:pt idx="26">
                  <c:v>40.822861276689103</c:v>
                </c:pt>
                <c:pt idx="27">
                  <c:v>31.110998715884538</c:v>
                </c:pt>
                <c:pt idx="28">
                  <c:v>22.248731120777485</c:v>
                </c:pt>
                <c:pt idx="29">
                  <c:v>14.363681311367339</c:v>
                </c:pt>
                <c:pt idx="30">
                  <c:v>8.9935991826186239</c:v>
                </c:pt>
                <c:pt idx="31">
                  <c:v>5.3488026109091678</c:v>
                </c:pt>
                <c:pt idx="32">
                  <c:v>3.0638139361627825</c:v>
                </c:pt>
                <c:pt idx="33">
                  <c:v>2.0585434141527728</c:v>
                </c:pt>
                <c:pt idx="34">
                  <c:v>1.1652189012214236</c:v>
                </c:pt>
                <c:pt idx="35">
                  <c:v>0.59390669793521444</c:v>
                </c:pt>
                <c:pt idx="36">
                  <c:v>0.42628932993343416</c:v>
                </c:pt>
                <c:pt idx="37">
                  <c:v>0.30069125578691464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4A-43A3-8810-B40B7E2F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381952"/>
        <c:axId val="94383488"/>
      </c:lineChart>
      <c:catAx>
        <c:axId val="94381952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94383488"/>
        <c:crosses val="autoZero"/>
        <c:auto val="1"/>
        <c:lblAlgn val="ctr"/>
        <c:lblOffset val="100"/>
        <c:tickLblSkip val="3"/>
        <c:noMultiLvlLbl val="0"/>
      </c:catAx>
      <c:valAx>
        <c:axId val="94383488"/>
        <c:scaling>
          <c:orientation val="minMax"/>
          <c:max val="12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94381952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47243899429052627"/>
          <c:y val="7.2785648148148155E-2"/>
          <c:w val="0.4799363492063492"/>
          <c:h val="0.1296189205857464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lineChart>
        <c:grouping val="standard"/>
        <c:varyColors val="0"/>
        <c:ser>
          <c:idx val="0"/>
          <c:order val="0"/>
          <c:tx>
            <c:strRef>
              <c:f>'5'!$B$1</c:f>
              <c:strCache>
                <c:ptCount val="1"/>
                <c:pt idx="0">
                  <c:v>fx1_straniere_2010</c:v>
                </c:pt>
              </c:strCache>
            </c:strRef>
          </c:tx>
          <c:spPr>
            <a:ln w="25400"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'5'!$A$8:$A$43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'5'!$B$8:$B$43</c:f>
              <c:numCache>
                <c:formatCode>#,##0.0</c:formatCode>
                <c:ptCount val="36"/>
                <c:pt idx="0">
                  <c:v>0.16283992835043151</c:v>
                </c:pt>
                <c:pt idx="1">
                  <c:v>4.49475155534848</c:v>
                </c:pt>
                <c:pt idx="2">
                  <c:v>8.2679022278944601</c:v>
                </c:pt>
                <c:pt idx="3">
                  <c:v>20.257826887661142</c:v>
                </c:pt>
                <c:pt idx="4">
                  <c:v>54.273253589737052</c:v>
                </c:pt>
                <c:pt idx="5">
                  <c:v>77.156499620688123</c:v>
                </c:pt>
                <c:pt idx="6">
                  <c:v>88.234144816537068</c:v>
                </c:pt>
                <c:pt idx="7">
                  <c:v>91.94027810994568</c:v>
                </c:pt>
                <c:pt idx="8">
                  <c:v>89.380327113568299</c:v>
                </c:pt>
                <c:pt idx="9">
                  <c:v>85.434909101230431</c:v>
                </c:pt>
                <c:pt idx="10">
                  <c:v>81.875180356252784</c:v>
                </c:pt>
                <c:pt idx="11">
                  <c:v>76.722532588454371</c:v>
                </c:pt>
                <c:pt idx="12">
                  <c:v>69.308079753034846</c:v>
                </c:pt>
                <c:pt idx="13">
                  <c:v>61.683683704822137</c:v>
                </c:pt>
                <c:pt idx="14">
                  <c:v>54.909676265426576</c:v>
                </c:pt>
                <c:pt idx="15">
                  <c:v>50.079934565193142</c:v>
                </c:pt>
                <c:pt idx="16">
                  <c:v>43.706906626154023</c:v>
                </c:pt>
                <c:pt idx="17">
                  <c:v>37.605655039069084</c:v>
                </c:pt>
                <c:pt idx="18">
                  <c:v>32.061717035883646</c:v>
                </c:pt>
                <c:pt idx="19">
                  <c:v>28.583794860923408</c:v>
                </c:pt>
                <c:pt idx="20">
                  <c:v>25.05480154843524</c:v>
                </c:pt>
                <c:pt idx="21">
                  <c:v>22.084320132705781</c:v>
                </c:pt>
                <c:pt idx="22">
                  <c:v>19.680739340474691</c:v>
                </c:pt>
                <c:pt idx="23">
                  <c:v>15.567487983371585</c:v>
                </c:pt>
                <c:pt idx="24">
                  <c:v>12.359133961776569</c:v>
                </c:pt>
                <c:pt idx="25">
                  <c:v>9.800002284382817</c:v>
                </c:pt>
                <c:pt idx="26">
                  <c:v>7.2198015704218061</c:v>
                </c:pt>
                <c:pt idx="27">
                  <c:v>4.774953838192574</c:v>
                </c:pt>
                <c:pt idx="28">
                  <c:v>3.2108643015054215</c:v>
                </c:pt>
                <c:pt idx="29">
                  <c:v>2.5196665836543954</c:v>
                </c:pt>
                <c:pt idx="30">
                  <c:v>1.0769092703939693</c:v>
                </c:pt>
                <c:pt idx="31">
                  <c:v>0.553063356480059</c:v>
                </c:pt>
                <c:pt idx="32">
                  <c:v>0.25615984374249534</c:v>
                </c:pt>
                <c:pt idx="33">
                  <c:v>6.696129637069774E-2</c:v>
                </c:pt>
                <c:pt idx="34">
                  <c:v>3.4501794093292848E-2</c:v>
                </c:pt>
                <c:pt idx="35">
                  <c:v>7.1951504685841744E-2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3-432F-80BE-9A77FE0C0BA6}"/>
            </c:ext>
          </c:extLst>
        </c:ser>
        <c:ser>
          <c:idx val="1"/>
          <c:order val="1"/>
          <c:tx>
            <c:strRef>
              <c:f>'5'!$C$1</c:f>
              <c:strCache>
                <c:ptCount val="1"/>
                <c:pt idx="0">
                  <c:v>fx1_straniere_2018</c:v>
                </c:pt>
              </c:strCache>
            </c:strRef>
          </c:tx>
          <c:spPr>
            <a:ln w="25400"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'5'!$A$8:$A$43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'5'!$C$8:$C$43</c:f>
              <c:numCache>
                <c:formatCode>#,##0.0</c:formatCode>
                <c:ptCount val="36"/>
                <c:pt idx="0">
                  <c:v>0.28792168530159795</c:v>
                </c:pt>
                <c:pt idx="1">
                  <c:v>2.3707000822487783</c:v>
                </c:pt>
                <c:pt idx="2">
                  <c:v>4.2227124997034613</c:v>
                </c:pt>
                <c:pt idx="3">
                  <c:v>11.319981560211033</c:v>
                </c:pt>
                <c:pt idx="4">
                  <c:v>31.34842885841125</c:v>
                </c:pt>
                <c:pt idx="5">
                  <c:v>42.175945228325034</c:v>
                </c:pt>
                <c:pt idx="6">
                  <c:v>49.576856131084568</c:v>
                </c:pt>
                <c:pt idx="7">
                  <c:v>55.27037221026292</c:v>
                </c:pt>
                <c:pt idx="8">
                  <c:v>55.789122455789126</c:v>
                </c:pt>
                <c:pt idx="9">
                  <c:v>57.301181342102062</c:v>
                </c:pt>
                <c:pt idx="10">
                  <c:v>54.462267791191223</c:v>
                </c:pt>
                <c:pt idx="11">
                  <c:v>52.528351228343688</c:v>
                </c:pt>
                <c:pt idx="12">
                  <c:v>46.579663108815396</c:v>
                </c:pt>
                <c:pt idx="13">
                  <c:v>42.569295284852203</c:v>
                </c:pt>
                <c:pt idx="14">
                  <c:v>39.765537774469664</c:v>
                </c:pt>
                <c:pt idx="15">
                  <c:v>35.315452896821604</c:v>
                </c:pt>
                <c:pt idx="16">
                  <c:v>32.548911269055928</c:v>
                </c:pt>
                <c:pt idx="17">
                  <c:v>27.848943603393778</c:v>
                </c:pt>
                <c:pt idx="18">
                  <c:v>25.763746609487626</c:v>
                </c:pt>
                <c:pt idx="19">
                  <c:v>21.767284319585574</c:v>
                </c:pt>
                <c:pt idx="20">
                  <c:v>19.732957155042321</c:v>
                </c:pt>
                <c:pt idx="21">
                  <c:v>18.231303570703172</c:v>
                </c:pt>
                <c:pt idx="22">
                  <c:v>14.561062520246193</c:v>
                </c:pt>
                <c:pt idx="23">
                  <c:v>12.613717014000903</c:v>
                </c:pt>
                <c:pt idx="24">
                  <c:v>10.626905690299269</c:v>
                </c:pt>
                <c:pt idx="25">
                  <c:v>8.8650550923792366</c:v>
                </c:pt>
                <c:pt idx="26">
                  <c:v>6.2846896080607975</c:v>
                </c:pt>
                <c:pt idx="27">
                  <c:v>5.0021786492374734</c:v>
                </c:pt>
                <c:pt idx="28">
                  <c:v>3.1379158859233094</c:v>
                </c:pt>
                <c:pt idx="29">
                  <c:v>2.3643989078728858</c:v>
                </c:pt>
                <c:pt idx="30">
                  <c:v>1.221048551216203</c:v>
                </c:pt>
                <c:pt idx="31">
                  <c:v>0.51178080034643625</c:v>
                </c:pt>
                <c:pt idx="32">
                  <c:v>0.52231909678974653</c:v>
                </c:pt>
                <c:pt idx="33">
                  <c:v>0.323474111962477</c:v>
                </c:pt>
                <c:pt idx="34">
                  <c:v>0.18054343574158216</c:v>
                </c:pt>
                <c:pt idx="35">
                  <c:v>0.10187656635220767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3-432F-80BE-9A77FE0C0BA6}"/>
            </c:ext>
          </c:extLst>
        </c:ser>
        <c:ser>
          <c:idx val="2"/>
          <c:order val="2"/>
          <c:tx>
            <c:strRef>
              <c:f>'5'!$D$1</c:f>
              <c:strCache>
                <c:ptCount val="1"/>
                <c:pt idx="0">
                  <c:v>fx1_italiane_2010</c:v>
                </c:pt>
              </c:strCache>
            </c:strRef>
          </c:tx>
          <c:spPr>
            <a:ln w="25400">
              <a:solidFill>
                <a:srgbClr val="008264"/>
              </a:solidFill>
            </a:ln>
          </c:spPr>
          <c:marker>
            <c:symbol val="none"/>
          </c:marker>
          <c:cat>
            <c:numRef>
              <c:f>'5'!$A$8:$A$43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'5'!$D$8:$D$43</c:f>
              <c:numCache>
                <c:formatCode>#,##0.0</c:formatCode>
                <c:ptCount val="36"/>
                <c:pt idx="0">
                  <c:v>4.3803148649967046E-2</c:v>
                </c:pt>
                <c:pt idx="1">
                  <c:v>1.3059894234349081</c:v>
                </c:pt>
                <c:pt idx="2">
                  <c:v>2.6653044837056403</c:v>
                </c:pt>
                <c:pt idx="3">
                  <c:v>3.682157633353317</c:v>
                </c:pt>
                <c:pt idx="4">
                  <c:v>6.258584784438832</c:v>
                </c:pt>
                <c:pt idx="5">
                  <c:v>8.2431354993146133</c:v>
                </c:pt>
                <c:pt idx="6">
                  <c:v>10.975826519729825</c:v>
                </c:pt>
                <c:pt idx="7">
                  <c:v>13.911500847714539</c:v>
                </c:pt>
                <c:pt idx="8">
                  <c:v>17.430267557260589</c:v>
                </c:pt>
                <c:pt idx="9">
                  <c:v>21.467714946145197</c:v>
                </c:pt>
                <c:pt idx="10">
                  <c:v>27.921036664644188</c:v>
                </c:pt>
                <c:pt idx="11">
                  <c:v>34.503902290336072</c:v>
                </c:pt>
                <c:pt idx="12">
                  <c:v>41.657975711293645</c:v>
                </c:pt>
                <c:pt idx="13">
                  <c:v>47.290583887058602</c:v>
                </c:pt>
                <c:pt idx="14">
                  <c:v>53.177969269413445</c:v>
                </c:pt>
                <c:pt idx="15">
                  <c:v>55.3892746105643</c:v>
                </c:pt>
                <c:pt idx="16">
                  <c:v>53.913104652781072</c:v>
                </c:pt>
                <c:pt idx="17">
                  <c:v>51.275391081017979</c:v>
                </c:pt>
                <c:pt idx="18">
                  <c:v>46.268014987129163</c:v>
                </c:pt>
                <c:pt idx="19">
                  <c:v>40.966659243260622</c:v>
                </c:pt>
                <c:pt idx="20">
                  <c:v>35.172321268856955</c:v>
                </c:pt>
                <c:pt idx="21">
                  <c:v>29.894494976438697</c:v>
                </c:pt>
                <c:pt idx="22">
                  <c:v>23.091399580676786</c:v>
                </c:pt>
                <c:pt idx="23">
                  <c:v>17.985185497875854</c:v>
                </c:pt>
                <c:pt idx="24">
                  <c:v>13.550867567573862</c:v>
                </c:pt>
                <c:pt idx="25">
                  <c:v>9.9705181498358169</c:v>
                </c:pt>
                <c:pt idx="26">
                  <c:v>6.9008227904096255</c:v>
                </c:pt>
                <c:pt idx="27">
                  <c:v>4.4369878712526853</c:v>
                </c:pt>
                <c:pt idx="28">
                  <c:v>2.6579162158360865</c:v>
                </c:pt>
                <c:pt idx="29">
                  <c:v>1.5122683588942329</c:v>
                </c:pt>
                <c:pt idx="30">
                  <c:v>0.86674404680850148</c:v>
                </c:pt>
                <c:pt idx="31">
                  <c:v>0.48977808860791611</c:v>
                </c:pt>
                <c:pt idx="32">
                  <c:v>0.29307004720273871</c:v>
                </c:pt>
                <c:pt idx="33">
                  <c:v>0.16985999525807513</c:v>
                </c:pt>
                <c:pt idx="34">
                  <c:v>0.1110494169905608</c:v>
                </c:pt>
                <c:pt idx="35">
                  <c:v>0.1039746796899079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E3-432F-80BE-9A77FE0C0BA6}"/>
            </c:ext>
          </c:extLst>
        </c:ser>
        <c:ser>
          <c:idx val="3"/>
          <c:order val="3"/>
          <c:tx>
            <c:strRef>
              <c:f>'5'!$E$1</c:f>
              <c:strCache>
                <c:ptCount val="1"/>
                <c:pt idx="0">
                  <c:v>fx1_italiane_2018</c:v>
                </c:pt>
              </c:strCache>
            </c:strRef>
          </c:tx>
          <c:spPr>
            <a:ln w="254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'5'!$A$8:$A$43</c:f>
              <c:numCache>
                <c:formatCode>General</c:formatCode>
                <c:ptCount val="36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</c:numCache>
            </c:numRef>
          </c:cat>
          <c:val>
            <c:numRef>
              <c:f>'5'!$E$8:$E$43</c:f>
              <c:numCache>
                <c:formatCode>#,##0.0</c:formatCode>
                <c:ptCount val="36"/>
                <c:pt idx="0">
                  <c:v>4.6933850648664933E-2</c:v>
                </c:pt>
                <c:pt idx="1">
                  <c:v>0.53880046617953381</c:v>
                </c:pt>
                <c:pt idx="2">
                  <c:v>1.5242961224993827</c:v>
                </c:pt>
                <c:pt idx="3">
                  <c:v>2.1690397312992049</c:v>
                </c:pt>
                <c:pt idx="4">
                  <c:v>4.2566387192332655</c:v>
                </c:pt>
                <c:pt idx="5">
                  <c:v>5.838391009265778</c:v>
                </c:pt>
                <c:pt idx="6">
                  <c:v>7.3289569657184535</c:v>
                </c:pt>
                <c:pt idx="7">
                  <c:v>9.7711795098014331</c:v>
                </c:pt>
                <c:pt idx="8">
                  <c:v>11.992893100384956</c:v>
                </c:pt>
                <c:pt idx="9">
                  <c:v>15.523283007583366</c:v>
                </c:pt>
                <c:pt idx="10">
                  <c:v>20.557663444238315</c:v>
                </c:pt>
                <c:pt idx="11">
                  <c:v>26.300209239640061</c:v>
                </c:pt>
                <c:pt idx="12">
                  <c:v>32.859696651370228</c:v>
                </c:pt>
                <c:pt idx="13">
                  <c:v>38.963792470884087</c:v>
                </c:pt>
                <c:pt idx="14">
                  <c:v>43.462974927613864</c:v>
                </c:pt>
                <c:pt idx="15">
                  <c:v>48.624364162922809</c:v>
                </c:pt>
                <c:pt idx="16">
                  <c:v>48.052121278158623</c:v>
                </c:pt>
                <c:pt idx="17">
                  <c:v>46.513844540818759</c:v>
                </c:pt>
                <c:pt idx="18">
                  <c:v>43.645886633691511</c:v>
                </c:pt>
                <c:pt idx="19">
                  <c:v>39.612631696013544</c:v>
                </c:pt>
                <c:pt idx="20">
                  <c:v>33.918379260254056</c:v>
                </c:pt>
                <c:pt idx="21">
                  <c:v>28.779511172747807</c:v>
                </c:pt>
                <c:pt idx="22">
                  <c:v>22.988320085543947</c:v>
                </c:pt>
                <c:pt idx="23">
                  <c:v>17.70495288475367</c:v>
                </c:pt>
                <c:pt idx="24">
                  <c:v>14.640372502308869</c:v>
                </c:pt>
                <c:pt idx="25">
                  <c:v>10.972583994357761</c:v>
                </c:pt>
                <c:pt idx="26">
                  <c:v>8.0329995622015247</c:v>
                </c:pt>
                <c:pt idx="27">
                  <c:v>5.4006427525529448</c:v>
                </c:pt>
                <c:pt idx="28">
                  <c:v>3.6854283739519791</c:v>
                </c:pt>
                <c:pt idx="29">
                  <c:v>2.3803694492701335</c:v>
                </c:pt>
                <c:pt idx="30">
                  <c:v>1.4760319418899728</c:v>
                </c:pt>
                <c:pt idx="31">
                  <c:v>1.1428702566868238</c:v>
                </c:pt>
                <c:pt idx="32">
                  <c:v>0.66942968246642576</c:v>
                </c:pt>
                <c:pt idx="33">
                  <c:v>0.39518506516601726</c:v>
                </c:pt>
                <c:pt idx="34">
                  <c:v>0.27228951964334536</c:v>
                </c:pt>
                <c:pt idx="35">
                  <c:v>0.18932412401398327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E3-432F-80BE-9A77FE0C0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12480"/>
        <c:axId val="96214016"/>
      </c:lineChart>
      <c:catAx>
        <c:axId val="96212480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b="1"/>
            </a:pPr>
            <a:endParaRPr lang="it-IT"/>
          </a:p>
        </c:txPr>
        <c:crossAx val="96214016"/>
        <c:crosses val="autoZero"/>
        <c:auto val="1"/>
        <c:lblAlgn val="ctr"/>
        <c:lblOffset val="100"/>
        <c:tickLblSkip val="3"/>
        <c:noMultiLvlLbl val="0"/>
      </c:catAx>
      <c:valAx>
        <c:axId val="96214016"/>
        <c:scaling>
          <c:orientation val="minMax"/>
          <c:max val="1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#,##0.0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96212480"/>
        <c:crosses val="autoZero"/>
        <c:crossBetween val="between"/>
      </c:valAx>
      <c:spPr>
        <a:noFill/>
      </c:spPr>
    </c:plotArea>
    <c:legend>
      <c:legendPos val="tr"/>
      <c:layout>
        <c:manualLayout>
          <c:xMode val="edge"/>
          <c:yMode val="edge"/>
          <c:x val="0.47243899429052627"/>
          <c:y val="7.2785648148148155E-2"/>
          <c:w val="0.4799363492063492"/>
          <c:h val="0.1296189205857464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25240594925635"/>
          <c:y val="4.6770924467774859E-2"/>
          <c:w val="0.83630314960629926"/>
          <c:h val="0.71319553805774283"/>
        </c:manualLayout>
      </c:layout>
      <c:areaChart>
        <c:grouping val="stacked"/>
        <c:varyColors val="0"/>
        <c:ser>
          <c:idx val="1"/>
          <c:order val="0"/>
          <c:tx>
            <c:strRef>
              <c:f>'6'!$B$2</c:f>
              <c:strCache>
                <c:ptCount val="1"/>
                <c:pt idx="0">
                  <c:v>1 figlio</c:v>
                </c:pt>
              </c:strCache>
            </c:strRef>
          </c:tx>
          <c:spPr>
            <a:solidFill>
              <a:srgbClr val="1F497D"/>
            </a:solidFill>
            <a:ln w="25400">
              <a:solidFill>
                <a:srgbClr val="1F497D"/>
              </a:solidFill>
            </a:ln>
          </c:spPr>
          <c:cat>
            <c:numRef>
              <c:f>'6'!$A$3:$A$48</c:f>
              <c:numCache>
                <c:formatCode>General</c:formatCode>
                <c:ptCount val="46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</c:numCache>
            </c:numRef>
          </c:cat>
          <c:val>
            <c:numRef>
              <c:f>'6'!$B$3:$B$48</c:f>
              <c:numCache>
                <c:formatCode>0.00</c:formatCode>
                <c:ptCount val="46"/>
                <c:pt idx="0">
                  <c:v>861.53979036217061</c:v>
                </c:pt>
                <c:pt idx="1">
                  <c:v>870.61148112462831</c:v>
                </c:pt>
                <c:pt idx="2">
                  <c:v>871.58055774755383</c:v>
                </c:pt>
                <c:pt idx="3">
                  <c:v>869.28833330838165</c:v>
                </c:pt>
                <c:pt idx="4">
                  <c:v>870.87652472400782</c:v>
                </c:pt>
                <c:pt idx="5">
                  <c:v>872.59864924949477</c:v>
                </c:pt>
                <c:pt idx="6">
                  <c:v>873.16750777211564</c:v>
                </c:pt>
                <c:pt idx="7">
                  <c:v>870.89515303533483</c:v>
                </c:pt>
                <c:pt idx="8">
                  <c:v>883.24313219358862</c:v>
                </c:pt>
                <c:pt idx="9">
                  <c:v>885.63860216044498</c:v>
                </c:pt>
                <c:pt idx="10">
                  <c:v>887.34789110836039</c:v>
                </c:pt>
                <c:pt idx="11">
                  <c:v>895.02807240483594</c:v>
                </c:pt>
                <c:pt idx="12">
                  <c:v>898.32383286880531</c:v>
                </c:pt>
                <c:pt idx="13">
                  <c:v>910.42129440509643</c:v>
                </c:pt>
                <c:pt idx="14">
                  <c:v>902.45690151411395</c:v>
                </c:pt>
                <c:pt idx="15">
                  <c:v>892.08274499426216</c:v>
                </c:pt>
                <c:pt idx="16">
                  <c:v>881.36760057638548</c:v>
                </c:pt>
                <c:pt idx="17">
                  <c:v>888.98681082225642</c:v>
                </c:pt>
                <c:pt idx="18">
                  <c:v>886.14770412461894</c:v>
                </c:pt>
                <c:pt idx="19">
                  <c:v>883.58377381713217</c:v>
                </c:pt>
                <c:pt idx="20">
                  <c:v>894.55181188186987</c:v>
                </c:pt>
                <c:pt idx="21">
                  <c:v>890.71331331775013</c:v>
                </c:pt>
                <c:pt idx="22">
                  <c:v>889.29083015680555</c:v>
                </c:pt>
                <c:pt idx="23">
                  <c:v>885.85535390843688</c:v>
                </c:pt>
                <c:pt idx="24">
                  <c:v>874.56588034399783</c:v>
                </c:pt>
                <c:pt idx="25">
                  <c:v>870.00152724952159</c:v>
                </c:pt>
                <c:pt idx="26">
                  <c:v>866.19136151812984</c:v>
                </c:pt>
                <c:pt idx="27">
                  <c:v>865.61964707768175</c:v>
                </c:pt>
                <c:pt idx="28">
                  <c:v>849.52210013402021</c:v>
                </c:pt>
                <c:pt idx="29">
                  <c:v>838.23861695285177</c:v>
                </c:pt>
                <c:pt idx="30">
                  <c:v>835.70986967692716</c:v>
                </c:pt>
                <c:pt idx="31">
                  <c:v>827.61116718513244</c:v>
                </c:pt>
                <c:pt idx="32">
                  <c:v>821.75330747775263</c:v>
                </c:pt>
                <c:pt idx="33">
                  <c:v>811.52058259024966</c:v>
                </c:pt>
                <c:pt idx="34">
                  <c:v>807.9590261431531</c:v>
                </c:pt>
                <c:pt idx="35" formatCode="General">
                  <c:v>812.95075843667178</c:v>
                </c:pt>
                <c:pt idx="36" formatCode="General">
                  <c:v>792.47104921400796</c:v>
                </c:pt>
                <c:pt idx="37" formatCode="General">
                  <c:v>793.15671784979565</c:v>
                </c:pt>
                <c:pt idx="38" formatCode="General">
                  <c:v>796.96326507318486</c:v>
                </c:pt>
                <c:pt idx="39" formatCode="General">
                  <c:v>793.64092176688962</c:v>
                </c:pt>
                <c:pt idx="40" formatCode="General">
                  <c:v>791.37509626684891</c:v>
                </c:pt>
                <c:pt idx="41" formatCode="General">
                  <c:v>781.09982070660283</c:v>
                </c:pt>
                <c:pt idx="42" formatCode="General">
                  <c:v>782.30933087708775</c:v>
                </c:pt>
                <c:pt idx="43" formatCode="General">
                  <c:v>782.61732145835049</c:v>
                </c:pt>
                <c:pt idx="44" formatCode="General">
                  <c:v>780.57051754814142</c:v>
                </c:pt>
                <c:pt idx="45" formatCode="General">
                  <c:v>774.73644051940892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9E-405D-940C-1CFD5182AEDD}"/>
            </c:ext>
          </c:extLst>
        </c:ser>
        <c:ser>
          <c:idx val="3"/>
          <c:order val="1"/>
          <c:tx>
            <c:strRef>
              <c:f>'6'!$C$2</c:f>
              <c:strCache>
                <c:ptCount val="1"/>
                <c:pt idx="0">
                  <c:v>2 figli</c:v>
                </c:pt>
              </c:strCache>
            </c:strRef>
          </c:tx>
          <c:spPr>
            <a:solidFill>
              <a:srgbClr val="E42618"/>
            </a:solidFill>
            <a:ln w="25400">
              <a:solidFill>
                <a:srgbClr val="E42618"/>
              </a:solidFill>
            </a:ln>
          </c:spPr>
          <c:cat>
            <c:numRef>
              <c:f>'6'!$A$3:$A$48</c:f>
              <c:numCache>
                <c:formatCode>General</c:formatCode>
                <c:ptCount val="46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</c:numCache>
            </c:numRef>
          </c:cat>
          <c:val>
            <c:numRef>
              <c:f>'6'!$C$3:$C$48</c:f>
              <c:numCache>
                <c:formatCode>0.00</c:formatCode>
                <c:ptCount val="46"/>
                <c:pt idx="0">
                  <c:v>686.37464976853937</c:v>
                </c:pt>
                <c:pt idx="1">
                  <c:v>697.69623926373777</c:v>
                </c:pt>
                <c:pt idx="2">
                  <c:v>700.60753718595868</c:v>
                </c:pt>
                <c:pt idx="3">
                  <c:v>698.98951389341653</c:v>
                </c:pt>
                <c:pt idx="4">
                  <c:v>700.08615812193568</c:v>
                </c:pt>
                <c:pt idx="5">
                  <c:v>709.5422507333036</c:v>
                </c:pt>
                <c:pt idx="6">
                  <c:v>705.57101486189947</c:v>
                </c:pt>
                <c:pt idx="7">
                  <c:v>701.01068722145146</c:v>
                </c:pt>
                <c:pt idx="8">
                  <c:v>706.18067495862238</c:v>
                </c:pt>
                <c:pt idx="9">
                  <c:v>711.13543838500971</c:v>
                </c:pt>
                <c:pt idx="10">
                  <c:v>709.66097303708932</c:v>
                </c:pt>
                <c:pt idx="11">
                  <c:v>707.36274205373275</c:v>
                </c:pt>
                <c:pt idx="12">
                  <c:v>706.11238747154391</c:v>
                </c:pt>
                <c:pt idx="13">
                  <c:v>707.01909014202431</c:v>
                </c:pt>
                <c:pt idx="14">
                  <c:v>689.46068806993173</c:v>
                </c:pt>
                <c:pt idx="15">
                  <c:v>676.43501246723486</c:v>
                </c:pt>
                <c:pt idx="16">
                  <c:v>668.00047473374457</c:v>
                </c:pt>
                <c:pt idx="17">
                  <c:v>664.11771618695082</c:v>
                </c:pt>
                <c:pt idx="18">
                  <c:v>657.65346927263795</c:v>
                </c:pt>
                <c:pt idx="19">
                  <c:v>647.28923560462545</c:v>
                </c:pt>
                <c:pt idx="20">
                  <c:v>652.15971187235391</c:v>
                </c:pt>
                <c:pt idx="21">
                  <c:v>647.20599727008766</c:v>
                </c:pt>
                <c:pt idx="22">
                  <c:v>644.43026452039999</c:v>
                </c:pt>
                <c:pt idx="23">
                  <c:v>640.72664030698263</c:v>
                </c:pt>
                <c:pt idx="24">
                  <c:v>627.81198940271759</c:v>
                </c:pt>
                <c:pt idx="25">
                  <c:v>623.89238125321606</c:v>
                </c:pt>
                <c:pt idx="26">
                  <c:v>614.45013628444497</c:v>
                </c:pt>
                <c:pt idx="27">
                  <c:v>615.34318919406894</c:v>
                </c:pt>
                <c:pt idx="28">
                  <c:v>600.86390028068854</c:v>
                </c:pt>
                <c:pt idx="29">
                  <c:v>594.82765306881038</c:v>
                </c:pt>
                <c:pt idx="30">
                  <c:v>586.87275279127641</c:v>
                </c:pt>
                <c:pt idx="31">
                  <c:v>578.34033816105625</c:v>
                </c:pt>
                <c:pt idx="32">
                  <c:v>573.92567942967025</c:v>
                </c:pt>
                <c:pt idx="33">
                  <c:v>563.7959219043147</c:v>
                </c:pt>
                <c:pt idx="34">
                  <c:v>563.25244524507821</c:v>
                </c:pt>
                <c:pt idx="35" formatCode="General">
                  <c:v>562.77263283800664</c:v>
                </c:pt>
                <c:pt idx="36" formatCode="General">
                  <c:v>549.7285295027325</c:v>
                </c:pt>
                <c:pt idx="37" formatCode="General">
                  <c:v>548.98355585995887</c:v>
                </c:pt>
                <c:pt idx="38" formatCode="General">
                  <c:v>542.45990822351985</c:v>
                </c:pt>
                <c:pt idx="39" formatCode="General">
                  <c:v>536.58057162917919</c:v>
                </c:pt>
                <c:pt idx="40" formatCode="General">
                  <c:v>530.97782955841319</c:v>
                </c:pt>
                <c:pt idx="41" formatCode="General">
                  <c:v>520.73263287077509</c:v>
                </c:pt>
                <c:pt idx="42" formatCode="General">
                  <c:v>516.93601348917593</c:v>
                </c:pt>
                <c:pt idx="43" formatCode="General">
                  <c:v>508.89307861340654</c:v>
                </c:pt>
                <c:pt idx="44" formatCode="General">
                  <c:v>504.31182082704339</c:v>
                </c:pt>
                <c:pt idx="45" formatCode="General">
                  <c:v>503.38181736460257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9E-405D-940C-1CFD5182AEDD}"/>
            </c:ext>
          </c:extLst>
        </c:ser>
        <c:ser>
          <c:idx val="5"/>
          <c:order val="2"/>
          <c:tx>
            <c:strRef>
              <c:f>'6'!$D$2</c:f>
              <c:strCache>
                <c:ptCount val="1"/>
                <c:pt idx="0">
                  <c:v>3 figli e più</c:v>
                </c:pt>
              </c:strCache>
            </c:strRef>
          </c:tx>
          <c:spPr>
            <a:solidFill>
              <a:srgbClr val="008264"/>
            </a:solidFill>
            <a:ln w="25400">
              <a:solidFill>
                <a:srgbClr val="008264"/>
              </a:solidFill>
            </a:ln>
          </c:spPr>
          <c:cat>
            <c:numRef>
              <c:f>'6'!$A$3:$A$48</c:f>
              <c:numCache>
                <c:formatCode>General</c:formatCode>
                <c:ptCount val="46"/>
                <c:pt idx="0">
                  <c:v>1933</c:v>
                </c:pt>
                <c:pt idx="1">
                  <c:v>1934</c:v>
                </c:pt>
                <c:pt idx="2">
                  <c:v>1935</c:v>
                </c:pt>
                <c:pt idx="3">
                  <c:v>1936</c:v>
                </c:pt>
                <c:pt idx="4">
                  <c:v>1937</c:v>
                </c:pt>
                <c:pt idx="5">
                  <c:v>1938</c:v>
                </c:pt>
                <c:pt idx="6">
                  <c:v>1939</c:v>
                </c:pt>
                <c:pt idx="7">
                  <c:v>1940</c:v>
                </c:pt>
                <c:pt idx="8">
                  <c:v>1941</c:v>
                </c:pt>
                <c:pt idx="9">
                  <c:v>1942</c:v>
                </c:pt>
                <c:pt idx="10">
                  <c:v>1943</c:v>
                </c:pt>
                <c:pt idx="11">
                  <c:v>1944</c:v>
                </c:pt>
                <c:pt idx="12">
                  <c:v>1945</c:v>
                </c:pt>
                <c:pt idx="13">
                  <c:v>1946</c:v>
                </c:pt>
                <c:pt idx="14">
                  <c:v>1947</c:v>
                </c:pt>
                <c:pt idx="15">
                  <c:v>1948</c:v>
                </c:pt>
                <c:pt idx="16">
                  <c:v>1949</c:v>
                </c:pt>
                <c:pt idx="17">
                  <c:v>1950</c:v>
                </c:pt>
                <c:pt idx="18">
                  <c:v>1951</c:v>
                </c:pt>
                <c:pt idx="19">
                  <c:v>1952</c:v>
                </c:pt>
                <c:pt idx="20">
                  <c:v>1953</c:v>
                </c:pt>
                <c:pt idx="21">
                  <c:v>1954</c:v>
                </c:pt>
                <c:pt idx="22">
                  <c:v>1955</c:v>
                </c:pt>
                <c:pt idx="23">
                  <c:v>1956</c:v>
                </c:pt>
                <c:pt idx="24">
                  <c:v>1957</c:v>
                </c:pt>
                <c:pt idx="25">
                  <c:v>1958</c:v>
                </c:pt>
                <c:pt idx="26">
                  <c:v>1959</c:v>
                </c:pt>
                <c:pt idx="27">
                  <c:v>1960</c:v>
                </c:pt>
                <c:pt idx="28">
                  <c:v>1961</c:v>
                </c:pt>
                <c:pt idx="29">
                  <c:v>1962</c:v>
                </c:pt>
                <c:pt idx="30">
                  <c:v>1963</c:v>
                </c:pt>
                <c:pt idx="31">
                  <c:v>1964</c:v>
                </c:pt>
                <c:pt idx="32">
                  <c:v>1965</c:v>
                </c:pt>
                <c:pt idx="33">
                  <c:v>1966</c:v>
                </c:pt>
                <c:pt idx="34">
                  <c:v>1967</c:v>
                </c:pt>
                <c:pt idx="35">
                  <c:v>1968</c:v>
                </c:pt>
                <c:pt idx="36">
                  <c:v>1969</c:v>
                </c:pt>
                <c:pt idx="37">
                  <c:v>1970</c:v>
                </c:pt>
                <c:pt idx="38">
                  <c:v>1971</c:v>
                </c:pt>
                <c:pt idx="39">
                  <c:v>1972</c:v>
                </c:pt>
                <c:pt idx="40">
                  <c:v>1973</c:v>
                </c:pt>
                <c:pt idx="41">
                  <c:v>1974</c:v>
                </c:pt>
                <c:pt idx="42">
                  <c:v>1975</c:v>
                </c:pt>
                <c:pt idx="43">
                  <c:v>1976</c:v>
                </c:pt>
                <c:pt idx="44">
                  <c:v>1977</c:v>
                </c:pt>
                <c:pt idx="45">
                  <c:v>1978</c:v>
                </c:pt>
              </c:numCache>
            </c:numRef>
          </c:cat>
          <c:val>
            <c:numRef>
              <c:f>'6'!$D$3:$D$48</c:f>
              <c:numCache>
                <c:formatCode>0.00</c:formatCode>
                <c:ptCount val="46"/>
                <c:pt idx="0">
                  <c:v>765.21465071123225</c:v>
                </c:pt>
                <c:pt idx="1">
                  <c:v>757.81319449841158</c:v>
                </c:pt>
                <c:pt idx="2">
                  <c:v>727.6965434932381</c:v>
                </c:pt>
                <c:pt idx="3">
                  <c:v>697.08223949130354</c:v>
                </c:pt>
                <c:pt idx="4">
                  <c:v>667.27549676286014</c:v>
                </c:pt>
                <c:pt idx="5">
                  <c:v>640.23039954107458</c:v>
                </c:pt>
                <c:pt idx="6">
                  <c:v>609.93664485940178</c:v>
                </c:pt>
                <c:pt idx="7">
                  <c:v>583.11572508131815</c:v>
                </c:pt>
                <c:pt idx="8">
                  <c:v>553.31500166336286</c:v>
                </c:pt>
                <c:pt idx="9">
                  <c:v>541.19001098093383</c:v>
                </c:pt>
                <c:pt idx="10">
                  <c:v>519.6470803931287</c:v>
                </c:pt>
                <c:pt idx="11">
                  <c:v>493.90459490564024</c:v>
                </c:pt>
                <c:pt idx="12">
                  <c:v>479.82879017657183</c:v>
                </c:pt>
                <c:pt idx="13">
                  <c:v>455.74004240778248</c:v>
                </c:pt>
                <c:pt idx="14">
                  <c:v>418.80655446928813</c:v>
                </c:pt>
                <c:pt idx="15">
                  <c:v>394.73202405427196</c:v>
                </c:pt>
                <c:pt idx="16">
                  <c:v>373.80512999611364</c:v>
                </c:pt>
                <c:pt idx="17">
                  <c:v>355.57006051105543</c:v>
                </c:pt>
                <c:pt idx="18">
                  <c:v>339.90394786444381</c:v>
                </c:pt>
                <c:pt idx="19">
                  <c:v>322.20973370687182</c:v>
                </c:pt>
                <c:pt idx="20">
                  <c:v>314.82517301365726</c:v>
                </c:pt>
                <c:pt idx="21">
                  <c:v>304.20489264942853</c:v>
                </c:pt>
                <c:pt idx="22">
                  <c:v>296.44512489589403</c:v>
                </c:pt>
                <c:pt idx="23">
                  <c:v>283.52804703860591</c:v>
                </c:pt>
                <c:pt idx="24">
                  <c:v>267.82136571888731</c:v>
                </c:pt>
                <c:pt idx="25">
                  <c:v>257.0553484807715</c:v>
                </c:pt>
                <c:pt idx="26">
                  <c:v>243.87163507247968</c:v>
                </c:pt>
                <c:pt idx="27">
                  <c:v>235.31694582639955</c:v>
                </c:pt>
                <c:pt idx="28">
                  <c:v>220.31321599057611</c:v>
                </c:pt>
                <c:pt idx="29">
                  <c:v>207.52199233709689</c:v>
                </c:pt>
                <c:pt idx="30">
                  <c:v>196.52644276734634</c:v>
                </c:pt>
                <c:pt idx="31">
                  <c:v>182.80192331285994</c:v>
                </c:pt>
                <c:pt idx="32">
                  <c:v>173.15820478152514</c:v>
                </c:pt>
                <c:pt idx="33">
                  <c:v>163.8187224574834</c:v>
                </c:pt>
                <c:pt idx="34">
                  <c:v>158.22260950461143</c:v>
                </c:pt>
                <c:pt idx="35" formatCode="General">
                  <c:v>155.53043749536567</c:v>
                </c:pt>
                <c:pt idx="36" formatCode="General">
                  <c:v>150.77102308858221</c:v>
                </c:pt>
                <c:pt idx="37" formatCode="General">
                  <c:v>149.78675919121221</c:v>
                </c:pt>
                <c:pt idx="38" formatCode="General">
                  <c:v>147.95178928458401</c:v>
                </c:pt>
                <c:pt idx="39" formatCode="General">
                  <c:v>145.41117976640393</c:v>
                </c:pt>
                <c:pt idx="40" formatCode="General">
                  <c:v>143.61594314585119</c:v>
                </c:pt>
                <c:pt idx="41" formatCode="General">
                  <c:v>142.42354908917429</c:v>
                </c:pt>
                <c:pt idx="42" formatCode="General">
                  <c:v>144.8042955166384</c:v>
                </c:pt>
                <c:pt idx="43" formatCode="General">
                  <c:v>147.39710289439728</c:v>
                </c:pt>
                <c:pt idx="44" formatCode="General">
                  <c:v>151.57662805091718</c:v>
                </c:pt>
                <c:pt idx="45" formatCode="General">
                  <c:v>153.20149481310816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9E-405D-940C-1CFD5182A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366976"/>
        <c:axId val="96368512"/>
      </c:areaChart>
      <c:catAx>
        <c:axId val="96366976"/>
        <c:scaling>
          <c:orientation val="minMax"/>
        </c:scaling>
        <c:delete val="0"/>
        <c:axPos val="b"/>
        <c:minorGridlines>
          <c:spPr>
            <a:ln>
              <a:solidFill>
                <a:schemeClr val="bg1"/>
              </a:solidFill>
            </a:ln>
          </c:spPr>
        </c:minorGridlines>
        <c:numFmt formatCode="General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96368512"/>
        <c:crosses val="autoZero"/>
        <c:auto val="1"/>
        <c:lblAlgn val="ctr"/>
        <c:lblOffset val="100"/>
        <c:noMultiLvlLbl val="0"/>
      </c:catAx>
      <c:valAx>
        <c:axId val="96368512"/>
        <c:scaling>
          <c:orientation val="minMax"/>
          <c:max val="2500"/>
          <c:min val="0"/>
        </c:scaling>
        <c:delete val="0"/>
        <c:axPos val="l"/>
        <c:majorGridlines>
          <c:spPr>
            <a:ln w="9525">
              <a:solidFill>
                <a:schemeClr val="bg1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crossAx val="96366976"/>
        <c:crosses val="autoZero"/>
        <c:crossBetween val="midCat"/>
        <c:majorUnit val="500"/>
      </c:valAx>
      <c:spPr>
        <a:noFill/>
      </c:spPr>
    </c:plotArea>
    <c:legend>
      <c:legendPos val="tr"/>
      <c:layout>
        <c:manualLayout>
          <c:xMode val="edge"/>
          <c:yMode val="edge"/>
          <c:x val="0.67164316281307879"/>
          <c:y val="7.4694903858831506E-3"/>
          <c:w val="0.31382311260953183"/>
          <c:h val="0.2034552471112765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'7'!$C$3</c:f>
              <c:strCache>
                <c:ptCount val="1"/>
                <c:pt idx="0">
                  <c:v>Donne senza figli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1968</c:v>
                  </c:pt>
                  <c:pt idx="21">
                    <c:v>Donne nate nel 1978</c:v>
                  </c:pt>
                </c:lvl>
              </c:multiLvlStrCache>
            </c:multiLvlStrRef>
          </c:cat>
          <c:val>
            <c:numRef>
              <c:f>'7'!$C$4:$C$30</c:f>
              <c:numCache>
                <c:formatCode>0.0</c:formatCode>
                <c:ptCount val="27"/>
                <c:pt idx="0">
                  <c:v>9.4</c:v>
                </c:pt>
                <c:pt idx="1">
                  <c:v>10.5</c:v>
                </c:pt>
                <c:pt idx="2">
                  <c:v>7.5</c:v>
                </c:pt>
                <c:pt idx="3">
                  <c:v>14.9</c:v>
                </c:pt>
                <c:pt idx="4">
                  <c:v>15.2</c:v>
                </c:pt>
                <c:pt idx="5">
                  <c:v>11.1</c:v>
                </c:pt>
                <c:pt idx="7">
                  <c:v>16.3</c:v>
                </c:pt>
                <c:pt idx="8">
                  <c:v>16.3</c:v>
                </c:pt>
                <c:pt idx="9">
                  <c:v>12.5</c:v>
                </c:pt>
                <c:pt idx="10">
                  <c:v>11.6</c:v>
                </c:pt>
                <c:pt idx="11">
                  <c:v>11.3</c:v>
                </c:pt>
                <c:pt idx="12">
                  <c:v>13.4</c:v>
                </c:pt>
                <c:pt idx="14">
                  <c:v>22.765121196396173</c:v>
                </c:pt>
                <c:pt idx="15">
                  <c:v>22.709006798155905</c:v>
                </c:pt>
                <c:pt idx="16">
                  <c:v>20.262784368303834</c:v>
                </c:pt>
                <c:pt idx="17">
                  <c:v>15.281255742809027</c:v>
                </c:pt>
                <c:pt idx="18">
                  <c:v>14.431554445398273</c:v>
                </c:pt>
                <c:pt idx="19">
                  <c:v>18.704924156332822</c:v>
                </c:pt>
                <c:pt idx="21">
                  <c:v>23.640017681690075</c:v>
                </c:pt>
                <c:pt idx="22">
                  <c:v>24.456388049405177</c:v>
                </c:pt>
                <c:pt idx="23">
                  <c:v>22.511196246035354</c:v>
                </c:pt>
                <c:pt idx="24">
                  <c:v>22.747475610929165</c:v>
                </c:pt>
                <c:pt idx="25">
                  <c:v>22.595957557358396</c:v>
                </c:pt>
                <c:pt idx="26">
                  <c:v>22.526355948059109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C-4A9E-8EF0-779C0151225A}"/>
            </c:ext>
          </c:extLst>
        </c:ser>
        <c:ser>
          <c:idx val="2"/>
          <c:order val="1"/>
          <c:tx>
            <c:strRef>
              <c:f>'7'!$D$3</c:f>
              <c:strCache>
                <c:ptCount val="1"/>
                <c:pt idx="0">
                  <c:v>Donne con solo 1 figlio</c:v>
                </c:pt>
              </c:strCache>
            </c:strRef>
          </c:tx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1968</c:v>
                  </c:pt>
                  <c:pt idx="21">
                    <c:v>Donne nate nel 1978</c:v>
                  </c:pt>
                </c:lvl>
              </c:multiLvlStrCache>
            </c:multiLvlStrRef>
          </c:cat>
          <c:val>
            <c:numRef>
              <c:f>'7'!$D$4:$D$30</c:f>
              <c:numCache>
                <c:formatCode>0.0</c:formatCode>
                <c:ptCount val="27"/>
                <c:pt idx="0">
                  <c:v>32.700000000000003</c:v>
                </c:pt>
                <c:pt idx="1">
                  <c:v>31.4</c:v>
                </c:pt>
                <c:pt idx="2">
                  <c:v>27.1</c:v>
                </c:pt>
                <c:pt idx="3">
                  <c:v>7.7</c:v>
                </c:pt>
                <c:pt idx="4">
                  <c:v>8.1</c:v>
                </c:pt>
                <c:pt idx="5">
                  <c:v>22.5</c:v>
                </c:pt>
                <c:pt idx="7">
                  <c:v>32.700000000000003</c:v>
                </c:pt>
                <c:pt idx="8">
                  <c:v>33.200000000000003</c:v>
                </c:pt>
                <c:pt idx="9">
                  <c:v>29.9</c:v>
                </c:pt>
                <c:pt idx="10">
                  <c:v>12.5</c:v>
                </c:pt>
                <c:pt idx="11">
                  <c:v>14.7</c:v>
                </c:pt>
                <c:pt idx="12">
                  <c:v>25</c:v>
                </c:pt>
                <c:pt idx="14">
                  <c:v>29.166037101180578</c:v>
                </c:pt>
                <c:pt idx="15">
                  <c:v>29.40872842287385</c:v>
                </c:pt>
                <c:pt idx="16">
                  <c:v>27.749548145501528</c:v>
                </c:pt>
                <c:pt idx="17">
                  <c:v>16.161349538016793</c:v>
                </c:pt>
                <c:pt idx="18">
                  <c:v>20.321398585235244</c:v>
                </c:pt>
                <c:pt idx="19">
                  <c:v>25.017812559866513</c:v>
                </c:pt>
                <c:pt idx="21">
                  <c:v>28.360634254041365</c:v>
                </c:pt>
                <c:pt idx="22">
                  <c:v>91.199999999999989</c:v>
                </c:pt>
                <c:pt idx="23">
                  <c:v>30.626572960107133</c:v>
                </c:pt>
                <c:pt idx="24">
                  <c:v>22.129543269282593</c:v>
                </c:pt>
                <c:pt idx="25">
                  <c:v>0.13935578509871033</c:v>
                </c:pt>
                <c:pt idx="26">
                  <c:v>27.135462315480638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2-4005-9548-CC402F231D4D}"/>
            </c:ext>
          </c:extLst>
        </c:ser>
        <c:ser>
          <c:idx val="1"/>
          <c:order val="2"/>
          <c:tx>
            <c:strRef>
              <c:f>'7'!$E$3</c:f>
              <c:strCache>
                <c:ptCount val="1"/>
                <c:pt idx="0">
                  <c:v>Donne con 2 figli e più</c:v>
                </c:pt>
              </c:strCache>
            </c:strRef>
          </c:tx>
          <c:invertIfNegative val="0"/>
          <c:cat>
            <c:multiLvlStrRef>
              <c:f>'7'!$A$4:$B$30</c:f>
              <c:multiLvlStrCache>
                <c:ptCount val="27"/>
                <c:lvl>
                  <c:pt idx="0">
                    <c:v>Nord-ovest</c:v>
                  </c:pt>
                  <c:pt idx="1">
                    <c:v>Nord-est</c:v>
                  </c:pt>
                  <c:pt idx="2">
                    <c:v>Centro</c:v>
                  </c:pt>
                  <c:pt idx="3">
                    <c:v>Sud</c:v>
                  </c:pt>
                  <c:pt idx="4">
                    <c:v>Isole</c:v>
                  </c:pt>
                  <c:pt idx="5">
                    <c:v>ITALIA</c:v>
                  </c:pt>
                  <c:pt idx="7">
                    <c:v>Nord-ovest</c:v>
                  </c:pt>
                  <c:pt idx="8">
                    <c:v>Nord-est</c:v>
                  </c:pt>
                  <c:pt idx="9">
                    <c:v>Centro</c:v>
                  </c:pt>
                  <c:pt idx="10">
                    <c:v>Sud</c:v>
                  </c:pt>
                  <c:pt idx="11">
                    <c:v>Isole</c:v>
                  </c:pt>
                  <c:pt idx="12">
                    <c:v>ITALIA</c:v>
                  </c:pt>
                  <c:pt idx="14">
                    <c:v>Nord-ovest</c:v>
                  </c:pt>
                  <c:pt idx="15">
                    <c:v>Nord-est</c:v>
                  </c:pt>
                  <c:pt idx="16">
                    <c:v>Centro</c:v>
                  </c:pt>
                  <c:pt idx="17">
                    <c:v>Sud</c:v>
                  </c:pt>
                  <c:pt idx="18">
                    <c:v>Isole</c:v>
                  </c:pt>
                  <c:pt idx="19">
                    <c:v>ITALIA</c:v>
                  </c:pt>
                  <c:pt idx="21">
                    <c:v>Nord-ovest</c:v>
                  </c:pt>
                  <c:pt idx="22">
                    <c:v>Nord-est</c:v>
                  </c:pt>
                  <c:pt idx="23">
                    <c:v>Centro</c:v>
                  </c:pt>
                  <c:pt idx="24">
                    <c:v>Sud</c:v>
                  </c:pt>
                  <c:pt idx="25">
                    <c:v>Isole</c:v>
                  </c:pt>
                  <c:pt idx="26">
                    <c:v>ITALIA</c:v>
                  </c:pt>
                </c:lvl>
                <c:lvl>
                  <c:pt idx="0">
                    <c:v>Donne nate nel 1950</c:v>
                  </c:pt>
                  <c:pt idx="7">
                    <c:v>Donne nate nel 1960</c:v>
                  </c:pt>
                  <c:pt idx="14">
                    <c:v>Donne nate nel 1968</c:v>
                  </c:pt>
                  <c:pt idx="21">
                    <c:v>Donne nate nel 1978</c:v>
                  </c:pt>
                </c:lvl>
              </c:multiLvlStrCache>
            </c:multiLvlStrRef>
          </c:cat>
          <c:val>
            <c:numRef>
              <c:f>'7'!$E$4:$E$30</c:f>
              <c:numCache>
                <c:formatCode>0.0</c:formatCode>
                <c:ptCount val="27"/>
                <c:pt idx="0">
                  <c:v>57.9</c:v>
                </c:pt>
                <c:pt idx="1">
                  <c:v>58.1</c:v>
                </c:pt>
                <c:pt idx="2">
                  <c:v>65.400000000000006</c:v>
                </c:pt>
                <c:pt idx="3">
                  <c:v>77.400000000000006</c:v>
                </c:pt>
                <c:pt idx="4">
                  <c:v>76.7</c:v>
                </c:pt>
                <c:pt idx="5">
                  <c:v>66.400000000000006</c:v>
                </c:pt>
                <c:pt idx="7">
                  <c:v>51</c:v>
                </c:pt>
                <c:pt idx="8">
                  <c:v>50.5</c:v>
                </c:pt>
                <c:pt idx="9">
                  <c:v>57.6</c:v>
                </c:pt>
                <c:pt idx="10">
                  <c:v>75.900000000000006</c:v>
                </c:pt>
                <c:pt idx="11">
                  <c:v>74</c:v>
                </c:pt>
                <c:pt idx="12">
                  <c:v>61.5</c:v>
                </c:pt>
                <c:pt idx="14">
                  <c:v>48.068841702423256</c:v>
                </c:pt>
                <c:pt idx="15">
                  <c:v>47.882264778970239</c:v>
                </c:pt>
                <c:pt idx="16">
                  <c:v>51.987667486194631</c:v>
                </c:pt>
                <c:pt idx="17">
                  <c:v>68.557394719174184</c:v>
                </c:pt>
                <c:pt idx="18">
                  <c:v>65.24704696936648</c:v>
                </c:pt>
                <c:pt idx="19">
                  <c:v>56.277263283800664</c:v>
                </c:pt>
                <c:pt idx="21">
                  <c:v>47.999348064268567</c:v>
                </c:pt>
                <c:pt idx="22">
                  <c:v>48.61471532428989</c:v>
                </c:pt>
                <c:pt idx="23">
                  <c:v>46.862230793857513</c:v>
                </c:pt>
                <c:pt idx="24">
                  <c:v>55.122981119788236</c:v>
                </c:pt>
                <c:pt idx="25">
                  <c:v>51.244859193197343</c:v>
                </c:pt>
                <c:pt idx="26">
                  <c:v>50.338181736460257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2-4005-9548-CC402F231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96286208"/>
        <c:axId val="96377856"/>
      </c:barChart>
      <c:catAx>
        <c:axId val="96286208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96377856"/>
        <c:crosses val="autoZero"/>
        <c:auto val="1"/>
        <c:lblAlgn val="ctr"/>
        <c:lblOffset val="0"/>
        <c:noMultiLvlLbl val="0"/>
      </c:catAx>
      <c:valAx>
        <c:axId val="9637785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628620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120190476190475"/>
          <c:y val="1.7468518518518515E-2"/>
          <c:w val="0.62139258288099286"/>
          <c:h val="7.8164955767355715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88074353738E-2"/>
          <c:y val="8.8689905354622386E-2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'8_9'!$F$3</c:f>
              <c:strCache>
                <c:ptCount val="1"/>
                <c:pt idx="0">
                  <c:v>Nati Maschi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6575732239338618E-3"/>
                  <c:y val="0.238323412698412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29646033729286"/>
                      <c:h val="5.86295592337665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E2E-4CCD-957A-F6966EB5A5B1}"/>
                </c:ext>
              </c:extLst>
            </c:dLbl>
            <c:dLbl>
              <c:idx val="1"/>
              <c:layout>
                <c:manualLayout>
                  <c:x val="6.2856650531653471E-5"/>
                  <c:y val="0.2752571428571428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36251584281234"/>
                      <c:h val="5.50253660483722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AE2E-4CCD-957A-F6966EB5A5B1}"/>
                </c:ext>
              </c:extLst>
            </c:dLbl>
            <c:dLbl>
              <c:idx val="2"/>
              <c:layout>
                <c:manualLayout>
                  <c:x val="2.674929787495753E-3"/>
                  <c:y val="0.2600281746031746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71249279999821"/>
                      <c:h val="5.16412721954588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AE2E-4CCD-957A-F6966EB5A5B1}"/>
                </c:ext>
              </c:extLst>
            </c:dLbl>
            <c:dLbl>
              <c:idx val="3"/>
              <c:layout>
                <c:manualLayout>
                  <c:x val="-8.2878661196693088E-4"/>
                  <c:y val="0.283717063492063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4584149520761"/>
                      <c:h val="5.840945990128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AE2E-4CCD-957A-F6966EB5A5B1}"/>
                </c:ext>
              </c:extLst>
            </c:dLbl>
            <c:dLbl>
              <c:idx val="4"/>
              <c:layout>
                <c:manualLayout>
                  <c:x val="-9.5449991303023782E-4"/>
                  <c:y val="0.1589424603174603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ELIAS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646071923349015E-2"/>
                      <c:h val="3.75804954686450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AE2E-4CCD-957A-F6966EB5A5B1}"/>
                </c:ext>
              </c:extLst>
            </c:dLbl>
            <c:dLbl>
              <c:idx val="5"/>
              <c:layout>
                <c:manualLayout>
                  <c:x val="5.1612896233965457E-3"/>
                  <c:y val="0.251568253968253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962608014068897E-2"/>
                      <c:h val="5.50253660483722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AE2E-4CCD-957A-F6966EB5A5B1}"/>
                </c:ext>
              </c:extLst>
            </c:dLbl>
            <c:dLbl>
              <c:idx val="6"/>
              <c:layout>
                <c:manualLayout>
                  <c:x val="8.9164326249858441E-4"/>
                  <c:y val="0.2821345238095238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14584149520763"/>
                      <c:h val="5.840945990128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AE2E-4CCD-957A-F6966EB5A5B1}"/>
                </c:ext>
              </c:extLst>
            </c:dLbl>
            <c:dLbl>
              <c:idx val="7"/>
              <c:layout>
                <c:manualLayout>
                  <c:x val="8.2878661196693088E-4"/>
                  <c:y val="0.261465476190476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649581845239351"/>
                      <c:h val="4.82571783425454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AE2E-4CCD-957A-F6966EB5A5B1}"/>
                </c:ext>
              </c:extLst>
            </c:dLbl>
            <c:dLbl>
              <c:idx val="8"/>
              <c:layout>
                <c:manualLayout>
                  <c:x val="2.674929787495753E-3"/>
                  <c:y val="0.268379365079365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41244671436994"/>
                      <c:h val="5.840945990128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AE2E-4CCD-957A-F6966EB5A5B1}"/>
                </c:ext>
              </c:extLst>
            </c:dLbl>
            <c:dLbl>
              <c:idx val="9"/>
              <c:layout>
                <c:manualLayout>
                  <c:x val="8.9164326249858441E-4"/>
                  <c:y val="0.288465476190476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44588758083592"/>
                      <c:h val="5.16412721954588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AE2E-4CCD-957A-F6966EB5A5B1}"/>
                </c:ext>
              </c:extLst>
            </c:dLbl>
            <c:dLbl>
              <c:idx val="10"/>
              <c:layout>
                <c:manualLayout>
                  <c:x val="-8.9164326249858441E-4"/>
                  <c:y val="0.27500158730158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97909801916049"/>
                      <c:h val="5.16412721954588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1-AE2E-4CCD-957A-F6966EB5A5B1}"/>
                </c:ext>
              </c:extLst>
            </c:dLbl>
            <c:dLbl>
              <c:idx val="11"/>
              <c:layout>
                <c:manualLayout>
                  <c:x val="0"/>
                  <c:y val="0.2786408730158730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19577236676521"/>
                      <c:h val="5.50253660483722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AE2E-4CCD-957A-F6966EB5A5B1}"/>
                </c:ext>
              </c:extLst>
            </c:dLbl>
            <c:dLbl>
              <c:idx val="12"/>
              <c:layout>
                <c:manualLayout>
                  <c:x val="2.674929787495753E-3"/>
                  <c:y val="0.253478968253968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41244671436994"/>
                      <c:h val="5.16412721954588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AE2E-4CCD-957A-F6966EB5A5B1}"/>
                </c:ext>
              </c:extLst>
            </c:dLbl>
            <c:dLbl>
              <c:idx val="13"/>
              <c:layout>
                <c:manualLayout>
                  <c:x val="0"/>
                  <c:y val="0.2718722222222222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19577236676521"/>
                      <c:h val="6.17935537541991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4-AE2E-4CCD-957A-F6966EB5A5B1}"/>
                </c:ext>
              </c:extLst>
            </c:dLbl>
            <c:dLbl>
              <c:idx val="14"/>
              <c:layout>
                <c:manualLayout>
                  <c:x val="-8.9164326249858441E-4"/>
                  <c:y val="0.2466376984126984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5123084574851"/>
                      <c:h val="5.16412721954588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AE2E-4CCD-957A-F6966EB5A5B1}"/>
                </c:ext>
              </c:extLst>
            </c:dLbl>
            <c:dLbl>
              <c:idx val="15"/>
              <c:layout>
                <c:manualLayout>
                  <c:x val="-2.6749884785929306E-3"/>
                  <c:y val="0.235194656009524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ANTONIO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31212411497198"/>
                      <c:h val="5.16412721954588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AE2E-4CCD-957A-F6966EB5A5B1}"/>
                </c:ext>
              </c:extLst>
            </c:dLbl>
            <c:dLbl>
              <c:idx val="16"/>
              <c:layout>
                <c:manualLayout>
                  <c:x val="-8.916628261976436E-4"/>
                  <c:y val="0.2318105621566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821226237185682"/>
                      <c:h val="5.840945990128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7-AE2E-4CCD-957A-F6966EB5A5B1}"/>
                </c:ext>
              </c:extLst>
            </c:dLbl>
            <c:dLbl>
              <c:idx val="17"/>
              <c:layout>
                <c:manualLayout>
                  <c:x val="1.7833256523952872E-3"/>
                  <c:y val="0.2707276414651154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59568019550867"/>
                      <c:h val="5.50253660483722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8-AE2E-4CCD-957A-F6966EB5A5B1}"/>
                </c:ext>
              </c:extLst>
            </c:dLbl>
            <c:dLbl>
              <c:idx val="18"/>
              <c:layout>
                <c:manualLayout>
                  <c:x val="-1.7832554427239331E-3"/>
                  <c:y val="0.2774959624029837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FRANCESCO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23198117931461"/>
                      <c:h val="4.77327770273853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9-AE2E-4CCD-957A-F6966EB5A5B1}"/>
                </c:ext>
              </c:extLst>
            </c:dLbl>
            <c:dLbl>
              <c:idx val="19"/>
              <c:layout>
                <c:manualLayout>
                  <c:x val="8.2865114504768168E-4"/>
                  <c:y val="0.2986174603174603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GIUSEPPE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11240062874164"/>
                      <c:h val="4.434868317447188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A-AE2E-4CCD-957A-F6966EB5A5B1}"/>
                </c:ext>
              </c:extLst>
            </c:dLbl>
            <c:dLbl>
              <c:idx val="20"/>
              <c:layout>
                <c:manualLayout>
                  <c:x val="5.4986022523271865E-4"/>
                  <c:y val="0.278604365079365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LEONARDO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8956288301131"/>
                      <c:h val="5.16412721954588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AE2E-4CCD-957A-F6966EB5A5B1}"/>
                </c:ext>
              </c:extLst>
            </c:dLbl>
            <c:dLbl>
              <c:idx val="21"/>
              <c:layout>
                <c:manualLayout>
                  <c:x val="0"/>
                  <c:y val="0.27683928571428579"/>
                </c:manualLayout>
              </c:layout>
              <c:tx>
                <c:rich>
                  <a:bodyPr rot="-5400000" vertOverflow="overflow" horzOverflow="overflow" vert="horz" wrap="non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LEONARDO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0-2402-4D00-B694-F0463BF689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Overflow="overflow" horzOverflow="overflow" vert="horz" wrap="square" lIns="38100" tIns="19050" rIns="38100" bIns="19050" anchor="ctr">
                <a:no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'8_9'!$E$4:$E$25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'8_9'!$F$4:$F$25</c:f>
              <c:numCache>
                <c:formatCode>General</c:formatCode>
                <c:ptCount val="22"/>
                <c:pt idx="0">
                  <c:v>4.5</c:v>
                </c:pt>
                <c:pt idx="1">
                  <c:v>3.5</c:v>
                </c:pt>
                <c:pt idx="2">
                  <c:v>3.9</c:v>
                </c:pt>
                <c:pt idx="3">
                  <c:v>4.2</c:v>
                </c:pt>
                <c:pt idx="4">
                  <c:v>2</c:v>
                </c:pt>
                <c:pt idx="5">
                  <c:v>3.5</c:v>
                </c:pt>
                <c:pt idx="6">
                  <c:v>4.0999999999999996</c:v>
                </c:pt>
                <c:pt idx="7">
                  <c:v>3.5</c:v>
                </c:pt>
                <c:pt idx="8">
                  <c:v>3.8</c:v>
                </c:pt>
                <c:pt idx="9">
                  <c:v>3.9</c:v>
                </c:pt>
                <c:pt idx="10">
                  <c:v>3.8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4.2</c:v>
                </c:pt>
                <c:pt idx="14">
                  <c:v>4.2</c:v>
                </c:pt>
                <c:pt idx="15">
                  <c:v>5.0999999999999996</c:v>
                </c:pt>
                <c:pt idx="16">
                  <c:v>4.8</c:v>
                </c:pt>
                <c:pt idx="17">
                  <c:v>5.4</c:v>
                </c:pt>
                <c:pt idx="18">
                  <c:v>6</c:v>
                </c:pt>
                <c:pt idx="19">
                  <c:v>4</c:v>
                </c:pt>
                <c:pt idx="20">
                  <c:v>4.2</c:v>
                </c:pt>
                <c:pt idx="21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E-4CCD-957A-F6966EB5A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8136064"/>
        <c:axId val="98137600"/>
      </c:barChart>
      <c:catAx>
        <c:axId val="98136064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981376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137600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813606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58730158730157E-2"/>
          <c:y val="0.13945138888888889"/>
          <c:w val="0.9363166953528399"/>
          <c:h val="0.48184907407407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'8_9'!$H$3</c:f>
              <c:strCache>
                <c:ptCount val="1"/>
                <c:pt idx="0">
                  <c:v>Nate Femmine</c:v>
                </c:pt>
              </c:strCache>
            </c:strRef>
          </c:tx>
          <c:spPr>
            <a:solidFill>
              <a:srgbClr val="CC6600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041704279304213E-18"/>
                  <c:y val="0.21265675696303871"/>
                </c:manualLayout>
              </c:layout>
              <c:tx>
                <c:rich>
                  <a:bodyPr rot="-5400000" vert="horz"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SOFIA</a:t>
                    </a:r>
                    <a:endParaRPr lang="it-IT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143766321245247E-2"/>
                      <c:h val="8.97360112274667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184-4880-AAA2-01E5805E9765}"/>
                </c:ext>
              </c:extLst>
            </c:dLbl>
            <c:dLbl>
              <c:idx val="1"/>
              <c:layout>
                <c:manualLayout>
                  <c:x val="-1.5451429875725908E-17"/>
                  <c:y val="0.1829837211077310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4-4880-AAA2-01E5805E9765}"/>
                </c:ext>
              </c:extLst>
            </c:dLbl>
            <c:dLbl>
              <c:idx val="2"/>
              <c:layout>
                <c:manualLayout>
                  <c:x val="-3.0902859751451817E-17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84-4880-AAA2-01E5805E9765}"/>
                </c:ext>
              </c:extLst>
            </c:dLbl>
            <c:dLbl>
              <c:idx val="3"/>
              <c:layout>
                <c:manualLayout>
                  <c:x val="0"/>
                  <c:y val="0.262111816721884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84-4880-AAA2-01E5805E9765}"/>
                </c:ext>
              </c:extLst>
            </c:dLbl>
            <c:dLbl>
              <c:idx val="4"/>
              <c:layout>
                <c:manualLayout>
                  <c:x val="0"/>
                  <c:y val="0.2027657450112695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EMMA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4-4880-AAA2-01E5805E9765}"/>
                </c:ext>
              </c:extLst>
            </c:dLbl>
            <c:dLbl>
              <c:idx val="5"/>
              <c:layout>
                <c:manualLayout>
                  <c:x val="-6.1805719502903633E-17"/>
                  <c:y val="0.207711250987154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84-4880-AAA2-01E5805E9765}"/>
                </c:ext>
              </c:extLst>
            </c:dLbl>
            <c:dLbl>
              <c:idx val="6"/>
              <c:layout>
                <c:manualLayout>
                  <c:x val="-6.1805719502903633E-17"/>
                  <c:y val="0.232438780866577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84-4880-AAA2-01E5805E9765}"/>
                </c:ext>
              </c:extLst>
            </c:dLbl>
            <c:dLbl>
              <c:idx val="7"/>
              <c:layout>
                <c:manualLayout>
                  <c:x val="-6.1805719502903633E-17"/>
                  <c:y val="0.2077112509871540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84-4880-AAA2-01E5805E9765}"/>
                </c:ext>
              </c:extLst>
            </c:dLbl>
            <c:dLbl>
              <c:idx val="8"/>
              <c:layout>
                <c:manualLayout>
                  <c:x val="0"/>
                  <c:y val="0.2472752987942311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84-4880-AAA2-01E5805E9765}"/>
                </c:ext>
              </c:extLst>
            </c:dLbl>
            <c:dLbl>
              <c:idx val="9"/>
              <c:layout>
                <c:manualLayout>
                  <c:x val="0"/>
                  <c:y val="0.252220804770115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84-4880-AAA2-01E5805E9765}"/>
                </c:ext>
              </c:extLst>
            </c:dLbl>
            <c:dLbl>
              <c:idx val="10"/>
              <c:layout>
                <c:manualLayout>
                  <c:x val="-6.1805719502903633E-17"/>
                  <c:y val="0.2868393466013080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84-4880-AAA2-01E5805E9765}"/>
                </c:ext>
              </c:extLst>
            </c:dLbl>
            <c:dLbl>
              <c:idx val="11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84-4880-AAA2-01E5805E9765}"/>
                </c:ext>
              </c:extLst>
            </c:dLbl>
            <c:dLbl>
              <c:idx val="12"/>
              <c:layout>
                <c:manualLayout>
                  <c:x val="-1.2361143900580727E-16"/>
                  <c:y val="0.262111816721884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84-4880-AAA2-01E5805E9765}"/>
                </c:ext>
              </c:extLst>
            </c:dLbl>
            <c:dLbl>
              <c:idx val="13"/>
              <c:layout>
                <c:manualLayout>
                  <c:x val="0"/>
                  <c:y val="0.281893840625423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84-4880-AAA2-01E5805E9765}"/>
                </c:ext>
              </c:extLst>
            </c:dLbl>
            <c:dLbl>
              <c:idx val="14"/>
              <c:layout>
                <c:manualLayout>
                  <c:x val="0"/>
                  <c:y val="0.3016758645289619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84-4880-AAA2-01E5805E9765}"/>
                </c:ext>
              </c:extLst>
            </c:dLbl>
            <c:dLbl>
              <c:idx val="15"/>
              <c:layout>
                <c:manualLayout>
                  <c:x val="-1.2361143900580727E-16"/>
                  <c:y val="0.306621370504846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84-4880-AAA2-01E5805E9765}"/>
                </c:ext>
              </c:extLst>
            </c:dLbl>
            <c:dLbl>
              <c:idx val="16"/>
              <c:layout>
                <c:manualLayout>
                  <c:x val="0"/>
                  <c:y val="0.311566876480731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84-4880-AAA2-01E5805E9765}"/>
                </c:ext>
              </c:extLst>
            </c:dLbl>
            <c:dLbl>
              <c:idx val="17"/>
              <c:layout>
                <c:manualLayout>
                  <c:x val="-1.2361143900580727E-16"/>
                  <c:y val="0.3214578884325004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SOIFA/GIULIA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84-4880-AAA2-01E5805E9765}"/>
                </c:ext>
              </c:extLst>
            </c:dLbl>
            <c:dLbl>
              <c:idx val="18"/>
              <c:layout>
                <c:manualLayout>
                  <c:x val="-1.6856300042140751E-3"/>
                  <c:y val="0.296730358553077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SOFIA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184-4880-AAA2-01E5805E9765}"/>
                </c:ext>
              </c:extLst>
            </c:dLbl>
            <c:dLbl>
              <c:idx val="19"/>
              <c:layout>
                <c:manualLayout>
                  <c:x val="0"/>
                  <c:y val="0.326403394408385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GIULIA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184-4880-AAA2-01E5805E9765}"/>
                </c:ext>
              </c:extLst>
            </c:dLbl>
            <c:dLbl>
              <c:idx val="20"/>
              <c:layout>
                <c:manualLayout>
                  <c:x val="0"/>
                  <c:y val="0.2769483346495388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AURORA</a:t>
                    </a:r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184-4880-AAA2-01E5805E9765}"/>
                </c:ext>
              </c:extLst>
            </c:dLbl>
            <c:dLbl>
              <c:idx val="21"/>
              <c:layout>
                <c:manualLayout>
                  <c:x val="0"/>
                  <c:y val="0.23243878086657727"/>
                </c:manualLayout>
              </c:layout>
              <c:tx>
                <c:rich>
                  <a:bodyPr rot="-5400000" vert="horz" wrap="square" lIns="38100" tIns="19050" rIns="38100" bIns="19050" anchor="ctr">
                    <a:no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/>
                      <a:t>SOFIA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4504481187639E-2"/>
                      <c:h val="9.44836969643160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184-4880-AAA2-01E5805E97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'8_9'!$G$4:$G$25</c:f>
              <c:strCache>
                <c:ptCount val="22"/>
                <c:pt idx="0">
                  <c:v>Piemonte</c:v>
                </c:pt>
                <c:pt idx="1">
                  <c:v>Valle d'Aosta-Vallée d'Aoste</c:v>
                </c:pt>
                <c:pt idx="2">
                  <c:v>Liguria</c:v>
                </c:pt>
                <c:pt idx="3">
                  <c:v>Lombardia</c:v>
                </c:pt>
                <c:pt idx="4">
                  <c:v>Bolzano-Bozen</c:v>
                </c:pt>
                <c:pt idx="5">
                  <c:v>Trento</c:v>
                </c:pt>
                <c:pt idx="6">
                  <c:v>Veneto</c:v>
                </c:pt>
                <c:pt idx="7">
                  <c:v>Friuli-Venezia Giulia</c:v>
                </c:pt>
                <c:pt idx="8">
                  <c:v>Emilia-Romagna</c:v>
                </c:pt>
                <c:pt idx="9">
                  <c:v>Toscana</c:v>
                </c:pt>
                <c:pt idx="10">
                  <c:v>Umbria</c:v>
                </c:pt>
                <c:pt idx="11">
                  <c:v>Marche</c:v>
                </c:pt>
                <c:pt idx="12">
                  <c:v>Lazio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  <c:pt idx="21">
                  <c:v>Italia</c:v>
                </c:pt>
              </c:strCache>
            </c:strRef>
          </c:cat>
          <c:val>
            <c:numRef>
              <c:f>'8_9'!$H$4:$H$25</c:f>
              <c:numCache>
                <c:formatCode>General</c:formatCode>
                <c:ptCount val="22"/>
                <c:pt idx="0">
                  <c:v>3.1</c:v>
                </c:pt>
                <c:pt idx="1">
                  <c:v>2.2999999999999998</c:v>
                </c:pt>
                <c:pt idx="2">
                  <c:v>3.1</c:v>
                </c:pt>
                <c:pt idx="3">
                  <c:v>3.1</c:v>
                </c:pt>
                <c:pt idx="4">
                  <c:v>2.5</c:v>
                </c:pt>
                <c:pt idx="5">
                  <c:v>2.6</c:v>
                </c:pt>
                <c:pt idx="6">
                  <c:v>2.8</c:v>
                </c:pt>
                <c:pt idx="7">
                  <c:v>2.7</c:v>
                </c:pt>
                <c:pt idx="8">
                  <c:v>3.1</c:v>
                </c:pt>
                <c:pt idx="9">
                  <c:v>3.1</c:v>
                </c:pt>
                <c:pt idx="10">
                  <c:v>3.3</c:v>
                </c:pt>
                <c:pt idx="11">
                  <c:v>3.1</c:v>
                </c:pt>
                <c:pt idx="12">
                  <c:v>3.2</c:v>
                </c:pt>
                <c:pt idx="13">
                  <c:v>3.3</c:v>
                </c:pt>
                <c:pt idx="14">
                  <c:v>3.1</c:v>
                </c:pt>
                <c:pt idx="15">
                  <c:v>3.8</c:v>
                </c:pt>
                <c:pt idx="16">
                  <c:v>3.7</c:v>
                </c:pt>
                <c:pt idx="17">
                  <c:v>3.2</c:v>
                </c:pt>
                <c:pt idx="18">
                  <c:v>3.4</c:v>
                </c:pt>
                <c:pt idx="19">
                  <c:v>3.8</c:v>
                </c:pt>
                <c:pt idx="20">
                  <c:v>3.2</c:v>
                </c:pt>
                <c:pt idx="2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4-4880-AAA2-01E5805E9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8196096"/>
        <c:axId val="98201984"/>
      </c:barChart>
      <c:catAx>
        <c:axId val="98196096"/>
        <c:scaling>
          <c:orientation val="minMax"/>
        </c:scaling>
        <c:delete val="0"/>
        <c:axPos val="b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none"/>
        <c:minorTickMark val="none"/>
        <c:tickLblPos val="low"/>
        <c:spPr>
          <a:ln w="12700">
            <a:solidFill>
              <a:schemeClr val="bg1"/>
            </a:solidFill>
            <a:prstDash val="solid"/>
          </a:ln>
        </c:spPr>
        <c:txPr>
          <a:bodyPr rot="-5400000" vert="horz"/>
          <a:lstStyle/>
          <a:p>
            <a:pPr>
              <a:defRPr b="1"/>
            </a:pPr>
            <a:endParaRPr lang="it-IT"/>
          </a:p>
        </c:txPr>
        <c:crossAx val="982019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201984"/>
        <c:scaling>
          <c:orientation val="minMax"/>
          <c:max val="4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none"/>
        <c:minorTickMark val="none"/>
        <c:tickLblPos val="nextTo"/>
        <c:spPr>
          <a:ln w="12700">
            <a:solidFill>
              <a:schemeClr val="bg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98196096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1135062</xdr:colOff>
      <xdr:row>41</xdr:row>
      <xdr:rowOff>79375</xdr:rowOff>
    </xdr:from>
    <xdr:to>
      <xdr:col>8</xdr:col>
      <xdr:colOff>422275</xdr:colOff>
      <xdr:row>64</xdr:row>
      <xdr:rowOff>21638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76199</xdr:rowOff>
    </xdr:from>
    <xdr:to>
      <xdr:col>5</xdr:col>
      <xdr:colOff>381233</xdr:colOff>
      <xdr:row>17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165666</xdr:colOff>
      <xdr:row>9</xdr:row>
      <xdr:rowOff>82324</xdr:rowOff>
    </xdr:from>
    <xdr:to>
      <xdr:col>26</xdr:col>
      <xdr:colOff>398581</xdr:colOff>
      <xdr:row>23</xdr:row>
      <xdr:rowOff>142875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19050</xdr:rowOff>
    </xdr:from>
    <xdr:to>
      <xdr:col>18</xdr:col>
      <xdr:colOff>297662</xdr:colOff>
      <xdr:row>20</xdr:row>
      <xdr:rowOff>150225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65882</xdr:colOff>
      <xdr:row>9</xdr:row>
      <xdr:rowOff>85725</xdr:rowOff>
    </xdr:from>
    <xdr:to>
      <xdr:col>19</xdr:col>
      <xdr:colOff>297662</xdr:colOff>
      <xdr:row>20</xdr:row>
      <xdr:rowOff>150225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2</xdr:row>
      <xdr:rowOff>148165</xdr:rowOff>
    </xdr:from>
    <xdr:to>
      <xdr:col>17</xdr:col>
      <xdr:colOff>475196</xdr:colOff>
      <xdr:row>14</xdr:row>
      <xdr:rowOff>999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212724</xdr:colOff>
      <xdr:row>6</xdr:row>
      <xdr:rowOff>100542</xdr:rowOff>
    </xdr:from>
    <xdr:to>
      <xdr:col>15</xdr:col>
      <xdr:colOff>243417</xdr:colOff>
      <xdr:row>22</xdr:row>
      <xdr:rowOff>40133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33</xdr:row>
      <xdr:rowOff>57149</xdr:rowOff>
    </xdr:from>
    <xdr:to>
      <xdr:col>9</xdr:col>
      <xdr:colOff>533400</xdr:colOff>
      <xdr:row>55</xdr:row>
      <xdr:rowOff>62549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57149</xdr:colOff>
      <xdr:row>59</xdr:row>
      <xdr:rowOff>85725</xdr:rowOff>
    </xdr:from>
    <xdr:to>
      <xdr:col>9</xdr:col>
      <xdr:colOff>542924</xdr:colOff>
      <xdr:row>81</xdr:row>
      <xdr:rowOff>91125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ilo43\Comuni\Comuni%202003\Tavole%20e%20prospetti\prospetti%20di%20prova\4%20Area%20e%20Inter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Documenti%20Utente\guarneri\computer%20anto\nuzialit&#224;\Grafici%20e%20tabel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>
        <row r="4">
          <cell r="A4" t="str">
            <v>Valori assoluti</v>
          </cell>
          <cell r="B4" t="str">
            <v>Valori assoluti</v>
          </cell>
        </row>
        <row r="5">
          <cell r="A5" t="str">
            <v>Famiglia e minori</v>
          </cell>
          <cell r="B5">
            <v>358466503</v>
          </cell>
        </row>
        <row r="6">
          <cell r="A6" t="str">
            <v>Disabili</v>
          </cell>
          <cell r="B6">
            <v>478612139</v>
          </cell>
        </row>
        <row r="7">
          <cell r="A7" t="str">
            <v>Dipendenze</v>
          </cell>
          <cell r="B7">
            <v>32368012</v>
          </cell>
        </row>
        <row r="8">
          <cell r="A8" t="str">
            <v>Anziani</v>
          </cell>
          <cell r="B8">
            <v>588050125</v>
          </cell>
        </row>
        <row r="9">
          <cell r="A9" t="str">
            <v>Immigrati</v>
          </cell>
          <cell r="B9">
            <v>52979248</v>
          </cell>
        </row>
        <row r="10">
          <cell r="A10" t="str">
            <v>Disagio adulti</v>
          </cell>
          <cell r="B10">
            <v>109980142</v>
          </cell>
        </row>
        <row r="11">
          <cell r="A11" t="str">
            <v>Multiutenze</v>
          </cell>
          <cell r="B11">
            <v>312768022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moni 1951-2008"/>
      <sheetName val="Età media primo matr. 1952-2006"/>
      <sheetName val="Tabella 1"/>
      <sheetName val="Tabella 2"/>
      <sheetName val="Tabella 3"/>
      <sheetName val="Tabella 4"/>
      <sheetName val="Tabella 5"/>
    </sheetNames>
    <sheetDataSet>
      <sheetData sheetId="0"/>
      <sheetData sheetId="1"/>
      <sheetData sheetId="2">
        <row r="3">
          <cell r="B3" t="str">
            <v>Matrimoni totali</v>
          </cell>
          <cell r="C3" t="str">
            <v>Matrimoni civili</v>
          </cell>
          <cell r="D3" t="str">
            <v>Matrimoni con almeno uno sposo alle seconde nozze</v>
          </cell>
          <cell r="E3" t="str">
            <v>Matrimoni con almeno uno sposo straniero</v>
          </cell>
          <cell r="G3" t="str">
            <v>Matrimoni civili</v>
          </cell>
          <cell r="H3" t="str">
            <v>Matrimoni con almeno uno sposo alle seconde nozze</v>
          </cell>
          <cell r="I3" t="str">
            <v>Matrimoni con almeno uno sposo straniero</v>
          </cell>
        </row>
        <row r="6">
          <cell r="A6" t="str">
            <v>Piemonte</v>
          </cell>
          <cell r="B6">
            <v>16218</v>
          </cell>
          <cell r="C6">
            <v>7078</v>
          </cell>
          <cell r="D6">
            <v>3323</v>
          </cell>
          <cell r="E6">
            <v>2882</v>
          </cell>
          <cell r="G6">
            <v>43.642865951412013</v>
          </cell>
          <cell r="H6">
            <v>20.489579479590578</v>
          </cell>
          <cell r="I6">
            <v>17.77037859168825</v>
          </cell>
          <cell r="K6">
            <v>3.7306081353618659</v>
          </cell>
        </row>
        <row r="7">
          <cell r="A7" t="str">
            <v>Valle d'Aosta</v>
          </cell>
          <cell r="B7">
            <v>470</v>
          </cell>
          <cell r="C7">
            <v>223</v>
          </cell>
          <cell r="D7">
            <v>114</v>
          </cell>
          <cell r="E7">
            <v>74</v>
          </cell>
          <cell r="G7">
            <v>47.446808510638299</v>
          </cell>
          <cell r="H7">
            <v>24.25531914893617</v>
          </cell>
          <cell r="I7">
            <v>15.74468085106383</v>
          </cell>
          <cell r="K7">
            <v>3.7782869086378068</v>
          </cell>
        </row>
        <row r="8">
          <cell r="A8" t="str">
            <v>Lombardia</v>
          </cell>
          <cell r="B8">
            <v>34612</v>
          </cell>
          <cell r="C8">
            <v>15092</v>
          </cell>
          <cell r="D8">
            <v>5666</v>
          </cell>
          <cell r="E8">
            <v>6427</v>
          </cell>
          <cell r="G8">
            <v>43.603374552178437</v>
          </cell>
          <cell r="H8">
            <v>16.370045071073616</v>
          </cell>
          <cell r="I8">
            <v>18.568704495550676</v>
          </cell>
          <cell r="K8">
            <v>3.6394142931971332</v>
          </cell>
        </row>
        <row r="9">
          <cell r="A9" t="str">
            <v>Trentino-Alto Adige</v>
          </cell>
          <cell r="B9">
            <v>3750</v>
          </cell>
          <cell r="C9">
            <v>1940</v>
          </cell>
          <cell r="D9">
            <v>632</v>
          </cell>
          <cell r="E9">
            <v>837</v>
          </cell>
          <cell r="G9">
            <v>51.733333333333334</v>
          </cell>
          <cell r="H9">
            <v>16.853333333333335</v>
          </cell>
          <cell r="I9">
            <v>22.32</v>
          </cell>
          <cell r="K9">
            <v>3.7882021243227326</v>
          </cell>
        </row>
        <row r="10">
          <cell r="A10" t="str">
            <v>Bolzano</v>
          </cell>
          <cell r="B10">
            <v>1909</v>
          </cell>
          <cell r="C10">
            <v>1136</v>
          </cell>
          <cell r="D10">
            <v>302</v>
          </cell>
          <cell r="E10">
            <v>528</v>
          </cell>
          <cell r="G10">
            <v>59.507595599790463</v>
          </cell>
          <cell r="H10">
            <v>15.819800942902043</v>
          </cell>
          <cell r="I10">
            <v>27.658459926663177</v>
          </cell>
          <cell r="K10">
            <v>3.9347722356369994</v>
          </cell>
        </row>
        <row r="11">
          <cell r="A11" t="str">
            <v>Trento</v>
          </cell>
          <cell r="B11">
            <v>1841</v>
          </cell>
          <cell r="C11">
            <v>804</v>
          </cell>
          <cell r="D11">
            <v>330</v>
          </cell>
          <cell r="E11">
            <v>309</v>
          </cell>
          <cell r="G11">
            <v>43.671917436175988</v>
          </cell>
          <cell r="H11">
            <v>17.925040738728949</v>
          </cell>
          <cell r="I11">
            <v>16.784356328082563</v>
          </cell>
          <cell r="K11">
            <v>3.6473212693708223</v>
          </cell>
        </row>
        <row r="12">
          <cell r="A12" t="str">
            <v>Veneto</v>
          </cell>
          <cell r="B12">
            <v>18777</v>
          </cell>
          <cell r="C12">
            <v>7764</v>
          </cell>
          <cell r="D12">
            <v>3080</v>
          </cell>
          <cell r="E12">
            <v>3790</v>
          </cell>
          <cell r="G12">
            <v>41.348458220162968</v>
          </cell>
          <cell r="H12">
            <v>16.403046280023435</v>
          </cell>
          <cell r="I12">
            <v>20.184267987431433</v>
          </cell>
          <cell r="K12">
            <v>3.9481208053056251</v>
          </cell>
        </row>
        <row r="13">
          <cell r="A13" t="str">
            <v>Friuli-Venezia Giulia</v>
          </cell>
          <cell r="B13">
            <v>4302</v>
          </cell>
          <cell r="C13">
            <v>2195</v>
          </cell>
          <cell r="D13">
            <v>920</v>
          </cell>
          <cell r="E13">
            <v>792</v>
          </cell>
          <cell r="G13">
            <v>51.022780102278006</v>
          </cell>
          <cell r="H13">
            <v>21.385402138540215</v>
          </cell>
          <cell r="I13">
            <v>18.410041841004183</v>
          </cell>
          <cell r="K13">
            <v>3.5540795082779817</v>
          </cell>
        </row>
        <row r="14">
          <cell r="A14" t="str">
            <v>Liguria</v>
          </cell>
          <cell r="B14">
            <v>6571</v>
          </cell>
          <cell r="C14">
            <v>3307</v>
          </cell>
          <cell r="D14">
            <v>1460</v>
          </cell>
          <cell r="E14">
            <v>1247</v>
          </cell>
          <cell r="G14">
            <v>50.327195251864254</v>
          </cell>
          <cell r="H14">
            <v>22.218840359153859</v>
          </cell>
          <cell r="I14">
            <v>18.977324608126615</v>
          </cell>
          <cell r="K14">
            <v>4.0838878164531396</v>
          </cell>
        </row>
        <row r="15">
          <cell r="A15" t="str">
            <v>Emilia-Romagna</v>
          </cell>
          <cell r="B15">
            <v>14529</v>
          </cell>
          <cell r="C15">
            <v>6976</v>
          </cell>
          <cell r="D15">
            <v>2690</v>
          </cell>
          <cell r="E15">
            <v>2824</v>
          </cell>
          <cell r="G15">
            <v>48.014316195195818</v>
          </cell>
          <cell r="H15">
            <v>18.514694748434167</v>
          </cell>
          <cell r="I15">
            <v>19.436988092779959</v>
          </cell>
          <cell r="K15">
            <v>3.4548351462954687</v>
          </cell>
        </row>
        <row r="16">
          <cell r="A16" t="str">
            <v>Toscana</v>
          </cell>
          <cell r="B16">
            <v>14708</v>
          </cell>
          <cell r="C16">
            <v>6867</v>
          </cell>
          <cell r="D16">
            <v>2626</v>
          </cell>
          <cell r="E16">
            <v>3251</v>
          </cell>
          <cell r="G16">
            <v>46.688876801740548</v>
          </cell>
          <cell r="H16">
            <v>17.854228991025291</v>
          </cell>
          <cell r="I16">
            <v>22.103617079140601</v>
          </cell>
          <cell r="K16">
            <v>4.0528607898256332</v>
          </cell>
        </row>
        <row r="17">
          <cell r="A17" t="str">
            <v>Umbria</v>
          </cell>
          <cell r="B17">
            <v>3773</v>
          </cell>
          <cell r="C17">
            <v>1258</v>
          </cell>
          <cell r="D17">
            <v>449</v>
          </cell>
          <cell r="E17">
            <v>649</v>
          </cell>
          <cell r="G17">
            <v>33.342168036045585</v>
          </cell>
          <cell r="H17">
            <v>11.900344553405779</v>
          </cell>
          <cell r="I17">
            <v>17.201166180758019</v>
          </cell>
          <cell r="K17">
            <v>4.3346765507555238</v>
          </cell>
        </row>
        <row r="18">
          <cell r="A18" t="str">
            <v>Marche</v>
          </cell>
          <cell r="B18">
            <v>6084</v>
          </cell>
          <cell r="C18">
            <v>1845</v>
          </cell>
          <cell r="D18">
            <v>658</v>
          </cell>
          <cell r="E18">
            <v>936</v>
          </cell>
          <cell r="G18">
            <v>30.325443786982248</v>
          </cell>
          <cell r="H18">
            <v>10.815253122945432</v>
          </cell>
          <cell r="I18">
            <v>15.384615384615385</v>
          </cell>
          <cell r="K18">
            <v>3.9701041499791021</v>
          </cell>
        </row>
        <row r="19">
          <cell r="A19" t="str">
            <v>Lazio</v>
          </cell>
          <cell r="B19">
            <v>23310</v>
          </cell>
          <cell r="C19">
            <v>8783</v>
          </cell>
          <cell r="D19">
            <v>3333</v>
          </cell>
          <cell r="E19">
            <v>4223</v>
          </cell>
          <cell r="G19">
            <v>37.67910767910768</v>
          </cell>
          <cell r="H19">
            <v>14.298584298584299</v>
          </cell>
          <cell r="I19">
            <v>18.116688116688117</v>
          </cell>
          <cell r="K19">
            <v>4.3174318115265979</v>
          </cell>
        </row>
        <row r="20">
          <cell r="A20" t="str">
            <v>Abruzzo</v>
          </cell>
          <cell r="B20">
            <v>5276</v>
          </cell>
          <cell r="C20">
            <v>1414</v>
          </cell>
          <cell r="D20">
            <v>552</v>
          </cell>
          <cell r="E20">
            <v>605</v>
          </cell>
          <cell r="G20">
            <v>26.80060652009098</v>
          </cell>
          <cell r="H20">
            <v>10.462471569370734</v>
          </cell>
          <cell r="I20">
            <v>11.46702047005307</v>
          </cell>
          <cell r="K20">
            <v>4.0350211693301681</v>
          </cell>
        </row>
        <row r="21">
          <cell r="A21" t="str">
            <v>Molise</v>
          </cell>
          <cell r="B21">
            <v>1276</v>
          </cell>
          <cell r="C21">
            <v>257</v>
          </cell>
          <cell r="D21">
            <v>115</v>
          </cell>
          <cell r="E21">
            <v>102</v>
          </cell>
          <cell r="G21">
            <v>20.141065830721004</v>
          </cell>
          <cell r="H21">
            <v>9.0125391849529777</v>
          </cell>
          <cell r="I21">
            <v>7.9937304075235112</v>
          </cell>
          <cell r="K21">
            <v>3.9813972645055</v>
          </cell>
        </row>
        <row r="22">
          <cell r="A22" t="str">
            <v>Campania</v>
          </cell>
          <cell r="B22">
            <v>31325</v>
          </cell>
          <cell r="C22">
            <v>6702</v>
          </cell>
          <cell r="D22">
            <v>1942</v>
          </cell>
          <cell r="E22">
            <v>2614</v>
          </cell>
          <cell r="G22">
            <v>21.395051875498801</v>
          </cell>
          <cell r="H22">
            <v>6.1995211492418196</v>
          </cell>
          <cell r="I22">
            <v>8.3447725458898638</v>
          </cell>
          <cell r="K22">
            <v>5.4096686364250219</v>
          </cell>
        </row>
        <row r="23">
          <cell r="A23" t="str">
            <v>Puglia</v>
          </cell>
          <cell r="B23">
            <v>18173</v>
          </cell>
          <cell r="C23">
            <v>2924</v>
          </cell>
          <cell r="D23">
            <v>1220</v>
          </cell>
          <cell r="E23">
            <v>702</v>
          </cell>
          <cell r="G23">
            <v>16.089803554724043</v>
          </cell>
          <cell r="H23">
            <v>6.7132559291256264</v>
          </cell>
          <cell r="I23">
            <v>3.8628734936444178</v>
          </cell>
          <cell r="K23">
            <v>4.4643498706055862</v>
          </cell>
        </row>
        <row r="24">
          <cell r="A24" t="str">
            <v>Basilicata</v>
          </cell>
          <cell r="B24">
            <v>2703</v>
          </cell>
          <cell r="C24">
            <v>339</v>
          </cell>
          <cell r="D24">
            <v>161</v>
          </cell>
          <cell r="E24">
            <v>175</v>
          </cell>
          <cell r="G24">
            <v>12.541620421753608</v>
          </cell>
          <cell r="H24">
            <v>5.9563448020717722</v>
          </cell>
          <cell r="I24">
            <v>6.4742878283388832</v>
          </cell>
          <cell r="K24">
            <v>4.5603935806934901</v>
          </cell>
        </row>
        <row r="25">
          <cell r="A25" t="str">
            <v>Calabria</v>
          </cell>
          <cell r="B25">
            <v>9227</v>
          </cell>
          <cell r="C25">
            <v>1300</v>
          </cell>
          <cell r="D25">
            <v>531</v>
          </cell>
          <cell r="E25">
            <v>602</v>
          </cell>
          <cell r="G25">
            <v>14.089086376937249</v>
          </cell>
          <cell r="H25">
            <v>5.754849897041292</v>
          </cell>
          <cell r="I25">
            <v>6.5243307683970952</v>
          </cell>
          <cell r="K25">
            <v>4.6106563776790663</v>
          </cell>
        </row>
        <row r="26">
          <cell r="A26" t="str">
            <v>Sicilia</v>
          </cell>
          <cell r="B26">
            <v>24119</v>
          </cell>
          <cell r="C26">
            <v>5099</v>
          </cell>
          <cell r="D26">
            <v>1753</v>
          </cell>
          <cell r="E26">
            <v>1196</v>
          </cell>
          <cell r="G26">
            <v>21.141009162900616</v>
          </cell>
          <cell r="H26">
            <v>7.2681288610638912</v>
          </cell>
          <cell r="I26">
            <v>4.9587462166756495</v>
          </cell>
          <cell r="K26">
            <v>4.8074196789279888</v>
          </cell>
        </row>
        <row r="27">
          <cell r="A27" t="str">
            <v>Sardegna</v>
          </cell>
          <cell r="B27">
            <v>6789</v>
          </cell>
          <cell r="C27">
            <v>2265</v>
          </cell>
          <cell r="D27">
            <v>621</v>
          </cell>
          <cell r="E27">
            <v>468</v>
          </cell>
          <cell r="G27">
            <v>33.36279275298277</v>
          </cell>
          <cell r="H27">
            <v>9.1471498011489167</v>
          </cell>
          <cell r="I27">
            <v>6.8935041979672995</v>
          </cell>
          <cell r="K27">
            <v>4.0957793383044958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6"/>
  <sheetViews>
    <sheetView zoomScale="150" zoomScaleNormal="150" workbookViewId="0">
      <selection activeCell="K17" sqref="K17"/>
    </sheetView>
  </sheetViews>
  <sheetFormatPr defaultRowHeight="15" x14ac:dyDescent="0.25"/>
  <cols>
    <col min="1" max="1" width="28.85546875" customWidth="1"/>
    <col min="11" max="11" width="10" bestFit="1" customWidth="1"/>
  </cols>
  <sheetData>
    <row r="1" spans="1:13" x14ac:dyDescent="0.25">
      <c r="A1" s="97" t="s">
        <v>293</v>
      </c>
    </row>
    <row r="2" spans="1:13" x14ac:dyDescent="0.25">
      <c r="A2" s="98" t="s">
        <v>212</v>
      </c>
      <c r="J2" s="85"/>
      <c r="K2" s="85"/>
      <c r="L2" s="99"/>
      <c r="M2" s="85"/>
    </row>
    <row r="3" spans="1:13" ht="15.75" thickBot="1" x14ac:dyDescent="0.3">
      <c r="A3" s="100"/>
      <c r="B3" s="85"/>
      <c r="C3" s="85"/>
      <c r="D3" s="85"/>
      <c r="E3" s="85"/>
      <c r="F3" s="85"/>
      <c r="G3" s="85"/>
      <c r="H3" s="85"/>
      <c r="I3" s="85"/>
      <c r="J3" s="101"/>
      <c r="L3" s="102"/>
      <c r="M3" s="85"/>
    </row>
    <row r="4" spans="1:13" ht="15.75" thickBot="1" x14ac:dyDescent="0.3">
      <c r="A4" s="103"/>
      <c r="B4" s="104">
        <v>2008</v>
      </c>
      <c r="C4" s="104">
        <v>2010</v>
      </c>
      <c r="D4" s="104">
        <v>2012</v>
      </c>
      <c r="E4" s="104">
        <v>2014</v>
      </c>
      <c r="F4" s="104">
        <v>2015</v>
      </c>
      <c r="G4" s="104">
        <v>2016</v>
      </c>
      <c r="H4" s="105">
        <v>2017</v>
      </c>
      <c r="I4" s="105">
        <v>2018</v>
      </c>
      <c r="J4" s="85"/>
      <c r="K4" s="99"/>
      <c r="M4" s="85"/>
    </row>
    <row r="5" spans="1:13" ht="15.75" thickBot="1" x14ac:dyDescent="0.3">
      <c r="A5" s="106" t="s">
        <v>213</v>
      </c>
      <c r="B5" s="107">
        <v>576659</v>
      </c>
      <c r="C5" s="107">
        <v>561944</v>
      </c>
      <c r="D5" s="107">
        <v>534186</v>
      </c>
      <c r="E5" s="107">
        <v>502596</v>
      </c>
      <c r="F5" s="107">
        <v>485780</v>
      </c>
      <c r="G5" s="107">
        <v>473438</v>
      </c>
      <c r="H5" s="108">
        <v>458151</v>
      </c>
      <c r="I5" s="108">
        <v>439747</v>
      </c>
      <c r="J5" s="85"/>
      <c r="K5" s="101"/>
    </row>
    <row r="6" spans="1:13" ht="15.75" thickBot="1" x14ac:dyDescent="0.3">
      <c r="A6" s="106" t="s">
        <v>214</v>
      </c>
      <c r="B6" s="107">
        <v>283922</v>
      </c>
      <c r="C6" s="107">
        <v>274750</v>
      </c>
      <c r="D6" s="107">
        <v>262836</v>
      </c>
      <c r="E6" s="107">
        <v>244646</v>
      </c>
      <c r="F6" s="107">
        <v>230778</v>
      </c>
      <c r="G6" s="107">
        <v>227412</v>
      </c>
      <c r="H6" s="108">
        <v>214267</v>
      </c>
      <c r="I6" s="108">
        <v>204883</v>
      </c>
      <c r="J6" s="85"/>
      <c r="K6" s="99"/>
      <c r="L6" s="99"/>
    </row>
    <row r="7" spans="1:13" ht="15.75" thickBot="1" x14ac:dyDescent="0.3">
      <c r="A7" s="106" t="s">
        <v>215</v>
      </c>
      <c r="B7" s="107">
        <v>96442</v>
      </c>
      <c r="C7" s="107">
        <v>104773</v>
      </c>
      <c r="D7" s="107">
        <v>107339</v>
      </c>
      <c r="E7" s="107">
        <v>104056</v>
      </c>
      <c r="F7" s="107">
        <v>100766</v>
      </c>
      <c r="G7" s="107">
        <v>100363</v>
      </c>
      <c r="H7" s="108">
        <v>99211</v>
      </c>
      <c r="I7" s="108">
        <v>96578</v>
      </c>
      <c r="J7" s="85"/>
    </row>
    <row r="8" spans="1:13" ht="15.75" thickBot="1" x14ac:dyDescent="0.3">
      <c r="A8" s="106" t="s">
        <v>216</v>
      </c>
      <c r="B8" s="107">
        <v>72472</v>
      </c>
      <c r="C8" s="107">
        <v>78082</v>
      </c>
      <c r="D8" s="107">
        <v>79894</v>
      </c>
      <c r="E8" s="107">
        <v>75067</v>
      </c>
      <c r="F8" s="107">
        <v>72096</v>
      </c>
      <c r="G8" s="107">
        <v>69379</v>
      </c>
      <c r="H8" s="108">
        <v>67933</v>
      </c>
      <c r="I8" s="108">
        <v>65444</v>
      </c>
      <c r="J8" s="85"/>
    </row>
    <row r="9" spans="1:13" ht="15.75" thickBot="1" x14ac:dyDescent="0.3">
      <c r="A9" s="106" t="s">
        <v>217</v>
      </c>
      <c r="B9" s="107">
        <v>480217</v>
      </c>
      <c r="C9" s="107">
        <v>457171</v>
      </c>
      <c r="D9" s="107">
        <v>426847</v>
      </c>
      <c r="E9" s="107">
        <v>398540</v>
      </c>
      <c r="F9" s="107">
        <v>385014</v>
      </c>
      <c r="G9" s="107">
        <v>373075</v>
      </c>
      <c r="H9" s="108">
        <v>358940</v>
      </c>
      <c r="I9" s="108">
        <v>343169</v>
      </c>
      <c r="J9" s="85"/>
      <c r="K9" s="99"/>
      <c r="M9" s="85"/>
    </row>
    <row r="10" spans="1:13" ht="15.75" thickBot="1" x14ac:dyDescent="0.3">
      <c r="A10" s="109" t="s">
        <v>218</v>
      </c>
      <c r="B10" s="107">
        <v>112849</v>
      </c>
      <c r="C10" s="107">
        <v>123420</v>
      </c>
      <c r="D10" s="107">
        <v>132379</v>
      </c>
      <c r="E10" s="107">
        <v>138680</v>
      </c>
      <c r="F10" s="107">
        <v>139611</v>
      </c>
      <c r="G10" s="107">
        <v>141757</v>
      </c>
      <c r="H10" s="108">
        <v>141608</v>
      </c>
      <c r="I10" s="108">
        <v>141979</v>
      </c>
      <c r="J10" s="85"/>
    </row>
    <row r="11" spans="1:13" ht="15.75" thickBot="1" x14ac:dyDescent="0.3">
      <c r="A11" s="109" t="s">
        <v>219</v>
      </c>
      <c r="B11" s="110">
        <v>19.600000000000001</v>
      </c>
      <c r="C11" s="111">
        <v>22</v>
      </c>
      <c r="D11" s="110">
        <v>24.8</v>
      </c>
      <c r="E11" s="110">
        <v>27.6</v>
      </c>
      <c r="F11" s="110">
        <v>28.7</v>
      </c>
      <c r="G11" s="110">
        <v>29.9</v>
      </c>
      <c r="H11" s="112">
        <v>30.9</v>
      </c>
      <c r="I11" s="112">
        <v>32.299999999999997</v>
      </c>
      <c r="J11" s="101"/>
      <c r="M11" s="85"/>
    </row>
    <row r="12" spans="1:13" ht="15.75" thickBot="1" x14ac:dyDescent="0.3">
      <c r="A12" s="109" t="s">
        <v>220</v>
      </c>
      <c r="B12" s="110">
        <v>1.45</v>
      </c>
      <c r="C12" s="110">
        <v>1.46</v>
      </c>
      <c r="D12" s="110">
        <v>1.42</v>
      </c>
      <c r="E12" s="110">
        <v>1.37</v>
      </c>
      <c r="F12" s="110">
        <v>1.35</v>
      </c>
      <c r="G12" s="110">
        <v>1.34</v>
      </c>
      <c r="H12" s="112">
        <v>1.32</v>
      </c>
      <c r="I12" s="112">
        <v>1.29</v>
      </c>
      <c r="J12" s="85"/>
    </row>
    <row r="13" spans="1:13" ht="15.75" thickBot="1" x14ac:dyDescent="0.3">
      <c r="A13" s="106" t="s">
        <v>221</v>
      </c>
      <c r="B13" s="110">
        <v>31.1</v>
      </c>
      <c r="C13" s="110">
        <v>31.3</v>
      </c>
      <c r="D13" s="110">
        <v>31.4</v>
      </c>
      <c r="E13" s="110">
        <v>31.5</v>
      </c>
      <c r="F13" s="110">
        <v>31.7</v>
      </c>
      <c r="G13" s="110">
        <v>31.8</v>
      </c>
      <c r="H13" s="112">
        <v>31.9</v>
      </c>
      <c r="I13" s="113">
        <v>32</v>
      </c>
      <c r="J13" s="85"/>
    </row>
    <row r="14" spans="1:13" ht="15.75" thickBot="1" x14ac:dyDescent="0.3">
      <c r="A14" s="106" t="s">
        <v>222</v>
      </c>
      <c r="B14" s="110">
        <v>1.34</v>
      </c>
      <c r="C14" s="110">
        <v>1.34</v>
      </c>
      <c r="D14" s="110">
        <v>1.29</v>
      </c>
      <c r="E14" s="110">
        <v>1.29</v>
      </c>
      <c r="F14" s="110">
        <v>1.27</v>
      </c>
      <c r="G14" s="110">
        <v>1.26</v>
      </c>
      <c r="H14" s="112">
        <v>1.24</v>
      </c>
      <c r="I14" s="112">
        <v>1.21</v>
      </c>
      <c r="J14" s="85"/>
    </row>
    <row r="15" spans="1:13" ht="15.75" thickBot="1" x14ac:dyDescent="0.3">
      <c r="A15" s="106" t="s">
        <v>223</v>
      </c>
      <c r="B15" s="112">
        <v>31.7</v>
      </c>
      <c r="C15" s="112">
        <v>31.9</v>
      </c>
      <c r="D15" s="113">
        <v>32</v>
      </c>
      <c r="E15" s="110">
        <v>32.1</v>
      </c>
      <c r="F15" s="110">
        <v>32.299999999999997</v>
      </c>
      <c r="G15" s="110">
        <v>32.4</v>
      </c>
      <c r="H15" s="112">
        <v>32.5</v>
      </c>
      <c r="I15" s="112">
        <v>32.5</v>
      </c>
      <c r="M15" s="99"/>
    </row>
    <row r="16" spans="1:13" ht="15.75" thickBot="1" x14ac:dyDescent="0.3">
      <c r="A16" s="106" t="s">
        <v>224</v>
      </c>
      <c r="B16" s="112">
        <v>2.65</v>
      </c>
      <c r="C16" s="112">
        <v>2.4300000000000002</v>
      </c>
      <c r="D16" s="112">
        <v>2.37</v>
      </c>
      <c r="E16" s="110">
        <v>1.97</v>
      </c>
      <c r="F16" s="110">
        <v>1.94</v>
      </c>
      <c r="G16" s="110">
        <v>1.97</v>
      </c>
      <c r="H16" s="112">
        <v>1.98</v>
      </c>
      <c r="I16" s="112">
        <v>1.94</v>
      </c>
    </row>
    <row r="17" spans="1:13" ht="15.75" thickBot="1" x14ac:dyDescent="0.3">
      <c r="A17" s="106" t="s">
        <v>225</v>
      </c>
      <c r="B17" s="112">
        <v>27.5</v>
      </c>
      <c r="C17" s="112">
        <v>28.1</v>
      </c>
      <c r="D17" s="112">
        <v>28.4</v>
      </c>
      <c r="E17" s="110">
        <v>28.6</v>
      </c>
      <c r="F17" s="110">
        <v>28.7</v>
      </c>
      <c r="G17" s="110">
        <v>28.7</v>
      </c>
      <c r="H17" s="112">
        <v>28.9</v>
      </c>
      <c r="I17" s="113">
        <v>29</v>
      </c>
      <c r="M17" s="99"/>
    </row>
    <row r="18" spans="1:13" x14ac:dyDescent="0.25">
      <c r="A18" s="114"/>
      <c r="B18" s="85"/>
      <c r="C18" s="85"/>
      <c r="D18" s="85"/>
      <c r="E18" s="85"/>
      <c r="F18" s="85"/>
      <c r="G18" s="85"/>
      <c r="H18" s="85"/>
      <c r="I18" s="85"/>
      <c r="J18" s="85"/>
    </row>
    <row r="19" spans="1:13" x14ac:dyDescent="0.25">
      <c r="I19" s="85"/>
    </row>
    <row r="20" spans="1:13" x14ac:dyDescent="0.25">
      <c r="B20" s="85"/>
      <c r="G20" s="85"/>
    </row>
    <row r="26" spans="1:13" x14ac:dyDescent="0.25">
      <c r="D26" s="85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zoomScale="150" zoomScaleNormal="150" workbookViewId="0">
      <selection sqref="A1:XFD1048576"/>
    </sheetView>
  </sheetViews>
  <sheetFormatPr defaultRowHeight="12.75" x14ac:dyDescent="0.2"/>
  <cols>
    <col min="1" max="1" width="18.140625" style="198" customWidth="1"/>
    <col min="2" max="2" width="23.140625" style="198" customWidth="1"/>
    <col min="3" max="6" width="9.140625" style="198"/>
    <col min="7" max="7" width="11.5703125" style="198" bestFit="1" customWidth="1"/>
    <col min="8" max="222" width="9.140625" style="198"/>
    <col min="223" max="223" width="12.42578125" style="198" customWidth="1"/>
    <col min="224" max="224" width="12.85546875" style="198" customWidth="1"/>
    <col min="225" max="225" width="12" style="198" customWidth="1"/>
    <col min="226" max="226" width="12.85546875" style="198" customWidth="1"/>
    <col min="227" max="227" width="12" style="198" customWidth="1"/>
    <col min="228" max="233" width="10.5703125" style="198" bestFit="1" customWidth="1"/>
    <col min="234" max="235" width="10.5703125" style="198" customWidth="1"/>
    <col min="236" max="241" width="9.140625" style="198"/>
    <col min="242" max="242" width="9.28515625" style="198" bestFit="1" customWidth="1"/>
    <col min="243" max="243" width="11.5703125" style="198" bestFit="1" customWidth="1"/>
    <col min="244" max="244" width="9.28515625" style="198" bestFit="1" customWidth="1"/>
    <col min="245" max="245" width="11.5703125" style="198" bestFit="1" customWidth="1"/>
    <col min="246" max="246" width="9.28515625" style="198" bestFit="1" customWidth="1"/>
    <col min="247" max="247" width="9.140625" style="198"/>
    <col min="248" max="248" width="9.28515625" style="198" bestFit="1" customWidth="1"/>
    <col min="249" max="251" width="9.140625" style="198"/>
    <col min="252" max="253" width="9.28515625" style="198" bestFit="1" customWidth="1"/>
    <col min="254" max="255" width="11.5703125" style="198" bestFit="1" customWidth="1"/>
    <col min="256" max="478" width="9.140625" style="198"/>
    <col min="479" max="479" width="12.42578125" style="198" customWidth="1"/>
    <col min="480" max="480" width="12.85546875" style="198" customWidth="1"/>
    <col min="481" max="481" width="12" style="198" customWidth="1"/>
    <col min="482" max="482" width="12.85546875" style="198" customWidth="1"/>
    <col min="483" max="483" width="12" style="198" customWidth="1"/>
    <col min="484" max="489" width="10.5703125" style="198" bestFit="1" customWidth="1"/>
    <col min="490" max="491" width="10.5703125" style="198" customWidth="1"/>
    <col min="492" max="497" width="9.140625" style="198"/>
    <col min="498" max="498" width="9.28515625" style="198" bestFit="1" customWidth="1"/>
    <col min="499" max="499" width="11.5703125" style="198" bestFit="1" customWidth="1"/>
    <col min="500" max="500" width="9.28515625" style="198" bestFit="1" customWidth="1"/>
    <col min="501" max="501" width="11.5703125" style="198" bestFit="1" customWidth="1"/>
    <col min="502" max="502" width="9.28515625" style="198" bestFit="1" customWidth="1"/>
    <col min="503" max="503" width="9.140625" style="198"/>
    <col min="504" max="504" width="9.28515625" style="198" bestFit="1" customWidth="1"/>
    <col min="505" max="507" width="9.140625" style="198"/>
    <col min="508" max="509" width="9.28515625" style="198" bestFit="1" customWidth="1"/>
    <col min="510" max="511" width="11.5703125" style="198" bestFit="1" customWidth="1"/>
    <col min="512" max="734" width="9.140625" style="198"/>
    <col min="735" max="735" width="12.42578125" style="198" customWidth="1"/>
    <col min="736" max="736" width="12.85546875" style="198" customWidth="1"/>
    <col min="737" max="737" width="12" style="198" customWidth="1"/>
    <col min="738" max="738" width="12.85546875" style="198" customWidth="1"/>
    <col min="739" max="739" width="12" style="198" customWidth="1"/>
    <col min="740" max="745" width="10.5703125" style="198" bestFit="1" customWidth="1"/>
    <col min="746" max="747" width="10.5703125" style="198" customWidth="1"/>
    <col min="748" max="753" width="9.140625" style="198"/>
    <col min="754" max="754" width="9.28515625" style="198" bestFit="1" customWidth="1"/>
    <col min="755" max="755" width="11.5703125" style="198" bestFit="1" customWidth="1"/>
    <col min="756" max="756" width="9.28515625" style="198" bestFit="1" customWidth="1"/>
    <col min="757" max="757" width="11.5703125" style="198" bestFit="1" customWidth="1"/>
    <col min="758" max="758" width="9.28515625" style="198" bestFit="1" customWidth="1"/>
    <col min="759" max="759" width="9.140625" style="198"/>
    <col min="760" max="760" width="9.28515625" style="198" bestFit="1" customWidth="1"/>
    <col min="761" max="763" width="9.140625" style="198"/>
    <col min="764" max="765" width="9.28515625" style="198" bestFit="1" customWidth="1"/>
    <col min="766" max="767" width="11.5703125" style="198" bestFit="1" customWidth="1"/>
    <col min="768" max="990" width="9.140625" style="198"/>
    <col min="991" max="991" width="12.42578125" style="198" customWidth="1"/>
    <col min="992" max="992" width="12.85546875" style="198" customWidth="1"/>
    <col min="993" max="993" width="12" style="198" customWidth="1"/>
    <col min="994" max="994" width="12.85546875" style="198" customWidth="1"/>
    <col min="995" max="995" width="12" style="198" customWidth="1"/>
    <col min="996" max="1001" width="10.5703125" style="198" bestFit="1" customWidth="1"/>
    <col min="1002" max="1003" width="10.5703125" style="198" customWidth="1"/>
    <col min="1004" max="1009" width="9.140625" style="198"/>
    <col min="1010" max="1010" width="9.28515625" style="198" bestFit="1" customWidth="1"/>
    <col min="1011" max="1011" width="11.5703125" style="198" bestFit="1" customWidth="1"/>
    <col min="1012" max="1012" width="9.28515625" style="198" bestFit="1" customWidth="1"/>
    <col min="1013" max="1013" width="11.5703125" style="198" bestFit="1" customWidth="1"/>
    <col min="1014" max="1014" width="9.28515625" style="198" bestFit="1" customWidth="1"/>
    <col min="1015" max="1015" width="9.140625" style="198"/>
    <col min="1016" max="1016" width="9.28515625" style="198" bestFit="1" customWidth="1"/>
    <col min="1017" max="1019" width="9.140625" style="198"/>
    <col min="1020" max="1021" width="9.28515625" style="198" bestFit="1" customWidth="1"/>
    <col min="1022" max="1023" width="11.5703125" style="198" bestFit="1" customWidth="1"/>
    <col min="1024" max="1246" width="9.140625" style="198"/>
    <col min="1247" max="1247" width="12.42578125" style="198" customWidth="1"/>
    <col min="1248" max="1248" width="12.85546875" style="198" customWidth="1"/>
    <col min="1249" max="1249" width="12" style="198" customWidth="1"/>
    <col min="1250" max="1250" width="12.85546875" style="198" customWidth="1"/>
    <col min="1251" max="1251" width="12" style="198" customWidth="1"/>
    <col min="1252" max="1257" width="10.5703125" style="198" bestFit="1" customWidth="1"/>
    <col min="1258" max="1259" width="10.5703125" style="198" customWidth="1"/>
    <col min="1260" max="1265" width="9.140625" style="198"/>
    <col min="1266" max="1266" width="9.28515625" style="198" bestFit="1" customWidth="1"/>
    <col min="1267" max="1267" width="11.5703125" style="198" bestFit="1" customWidth="1"/>
    <col min="1268" max="1268" width="9.28515625" style="198" bestFit="1" customWidth="1"/>
    <col min="1269" max="1269" width="11.5703125" style="198" bestFit="1" customWidth="1"/>
    <col min="1270" max="1270" width="9.28515625" style="198" bestFit="1" customWidth="1"/>
    <col min="1271" max="1271" width="9.140625" style="198"/>
    <col min="1272" max="1272" width="9.28515625" style="198" bestFit="1" customWidth="1"/>
    <col min="1273" max="1275" width="9.140625" style="198"/>
    <col min="1276" max="1277" width="9.28515625" style="198" bestFit="1" customWidth="1"/>
    <col min="1278" max="1279" width="11.5703125" style="198" bestFit="1" customWidth="1"/>
    <col min="1280" max="1502" width="9.140625" style="198"/>
    <col min="1503" max="1503" width="12.42578125" style="198" customWidth="1"/>
    <col min="1504" max="1504" width="12.85546875" style="198" customWidth="1"/>
    <col min="1505" max="1505" width="12" style="198" customWidth="1"/>
    <col min="1506" max="1506" width="12.85546875" style="198" customWidth="1"/>
    <col min="1507" max="1507" width="12" style="198" customWidth="1"/>
    <col min="1508" max="1513" width="10.5703125" style="198" bestFit="1" customWidth="1"/>
    <col min="1514" max="1515" width="10.5703125" style="198" customWidth="1"/>
    <col min="1516" max="1521" width="9.140625" style="198"/>
    <col min="1522" max="1522" width="9.28515625" style="198" bestFit="1" customWidth="1"/>
    <col min="1523" max="1523" width="11.5703125" style="198" bestFit="1" customWidth="1"/>
    <col min="1524" max="1524" width="9.28515625" style="198" bestFit="1" customWidth="1"/>
    <col min="1525" max="1525" width="11.5703125" style="198" bestFit="1" customWidth="1"/>
    <col min="1526" max="1526" width="9.28515625" style="198" bestFit="1" customWidth="1"/>
    <col min="1527" max="1527" width="9.140625" style="198"/>
    <col min="1528" max="1528" width="9.28515625" style="198" bestFit="1" customWidth="1"/>
    <col min="1529" max="1531" width="9.140625" style="198"/>
    <col min="1532" max="1533" width="9.28515625" style="198" bestFit="1" customWidth="1"/>
    <col min="1534" max="1535" width="11.5703125" style="198" bestFit="1" customWidth="1"/>
    <col min="1536" max="1758" width="9.140625" style="198"/>
    <col min="1759" max="1759" width="12.42578125" style="198" customWidth="1"/>
    <col min="1760" max="1760" width="12.85546875" style="198" customWidth="1"/>
    <col min="1761" max="1761" width="12" style="198" customWidth="1"/>
    <col min="1762" max="1762" width="12.85546875" style="198" customWidth="1"/>
    <col min="1763" max="1763" width="12" style="198" customWidth="1"/>
    <col min="1764" max="1769" width="10.5703125" style="198" bestFit="1" customWidth="1"/>
    <col min="1770" max="1771" width="10.5703125" style="198" customWidth="1"/>
    <col min="1772" max="1777" width="9.140625" style="198"/>
    <col min="1778" max="1778" width="9.28515625" style="198" bestFit="1" customWidth="1"/>
    <col min="1779" max="1779" width="11.5703125" style="198" bestFit="1" customWidth="1"/>
    <col min="1780" max="1780" width="9.28515625" style="198" bestFit="1" customWidth="1"/>
    <col min="1781" max="1781" width="11.5703125" style="198" bestFit="1" customWidth="1"/>
    <col min="1782" max="1782" width="9.28515625" style="198" bestFit="1" customWidth="1"/>
    <col min="1783" max="1783" width="9.140625" style="198"/>
    <col min="1784" max="1784" width="9.28515625" style="198" bestFit="1" customWidth="1"/>
    <col min="1785" max="1787" width="9.140625" style="198"/>
    <col min="1788" max="1789" width="9.28515625" style="198" bestFit="1" customWidth="1"/>
    <col min="1790" max="1791" width="11.5703125" style="198" bestFit="1" customWidth="1"/>
    <col min="1792" max="2014" width="9.140625" style="198"/>
    <col min="2015" max="2015" width="12.42578125" style="198" customWidth="1"/>
    <col min="2016" max="2016" width="12.85546875" style="198" customWidth="1"/>
    <col min="2017" max="2017" width="12" style="198" customWidth="1"/>
    <col min="2018" max="2018" width="12.85546875" style="198" customWidth="1"/>
    <col min="2019" max="2019" width="12" style="198" customWidth="1"/>
    <col min="2020" max="2025" width="10.5703125" style="198" bestFit="1" customWidth="1"/>
    <col min="2026" max="2027" width="10.5703125" style="198" customWidth="1"/>
    <col min="2028" max="2033" width="9.140625" style="198"/>
    <col min="2034" max="2034" width="9.28515625" style="198" bestFit="1" customWidth="1"/>
    <col min="2035" max="2035" width="11.5703125" style="198" bestFit="1" customWidth="1"/>
    <col min="2036" max="2036" width="9.28515625" style="198" bestFit="1" customWidth="1"/>
    <col min="2037" max="2037" width="11.5703125" style="198" bestFit="1" customWidth="1"/>
    <col min="2038" max="2038" width="9.28515625" style="198" bestFit="1" customWidth="1"/>
    <col min="2039" max="2039" width="9.140625" style="198"/>
    <col min="2040" max="2040" width="9.28515625" style="198" bestFit="1" customWidth="1"/>
    <col min="2041" max="2043" width="9.140625" style="198"/>
    <col min="2044" max="2045" width="9.28515625" style="198" bestFit="1" customWidth="1"/>
    <col min="2046" max="2047" width="11.5703125" style="198" bestFit="1" customWidth="1"/>
    <col min="2048" max="2270" width="9.140625" style="198"/>
    <col min="2271" max="2271" width="12.42578125" style="198" customWidth="1"/>
    <col min="2272" max="2272" width="12.85546875" style="198" customWidth="1"/>
    <col min="2273" max="2273" width="12" style="198" customWidth="1"/>
    <col min="2274" max="2274" width="12.85546875" style="198" customWidth="1"/>
    <col min="2275" max="2275" width="12" style="198" customWidth="1"/>
    <col min="2276" max="2281" width="10.5703125" style="198" bestFit="1" customWidth="1"/>
    <col min="2282" max="2283" width="10.5703125" style="198" customWidth="1"/>
    <col min="2284" max="2289" width="9.140625" style="198"/>
    <col min="2290" max="2290" width="9.28515625" style="198" bestFit="1" customWidth="1"/>
    <col min="2291" max="2291" width="11.5703125" style="198" bestFit="1" customWidth="1"/>
    <col min="2292" max="2292" width="9.28515625" style="198" bestFit="1" customWidth="1"/>
    <col min="2293" max="2293" width="11.5703125" style="198" bestFit="1" customWidth="1"/>
    <col min="2294" max="2294" width="9.28515625" style="198" bestFit="1" customWidth="1"/>
    <col min="2295" max="2295" width="9.140625" style="198"/>
    <col min="2296" max="2296" width="9.28515625" style="198" bestFit="1" customWidth="1"/>
    <col min="2297" max="2299" width="9.140625" style="198"/>
    <col min="2300" max="2301" width="9.28515625" style="198" bestFit="1" customWidth="1"/>
    <col min="2302" max="2303" width="11.5703125" style="198" bestFit="1" customWidth="1"/>
    <col min="2304" max="2526" width="9.140625" style="198"/>
    <col min="2527" max="2527" width="12.42578125" style="198" customWidth="1"/>
    <col min="2528" max="2528" width="12.85546875" style="198" customWidth="1"/>
    <col min="2529" max="2529" width="12" style="198" customWidth="1"/>
    <col min="2530" max="2530" width="12.85546875" style="198" customWidth="1"/>
    <col min="2531" max="2531" width="12" style="198" customWidth="1"/>
    <col min="2532" max="2537" width="10.5703125" style="198" bestFit="1" customWidth="1"/>
    <col min="2538" max="2539" width="10.5703125" style="198" customWidth="1"/>
    <col min="2540" max="2545" width="9.140625" style="198"/>
    <col min="2546" max="2546" width="9.28515625" style="198" bestFit="1" customWidth="1"/>
    <col min="2547" max="2547" width="11.5703125" style="198" bestFit="1" customWidth="1"/>
    <col min="2548" max="2548" width="9.28515625" style="198" bestFit="1" customWidth="1"/>
    <col min="2549" max="2549" width="11.5703125" style="198" bestFit="1" customWidth="1"/>
    <col min="2550" max="2550" width="9.28515625" style="198" bestFit="1" customWidth="1"/>
    <col min="2551" max="2551" width="9.140625" style="198"/>
    <col min="2552" max="2552" width="9.28515625" style="198" bestFit="1" customWidth="1"/>
    <col min="2553" max="2555" width="9.140625" style="198"/>
    <col min="2556" max="2557" width="9.28515625" style="198" bestFit="1" customWidth="1"/>
    <col min="2558" max="2559" width="11.5703125" style="198" bestFit="1" customWidth="1"/>
    <col min="2560" max="2782" width="9.140625" style="198"/>
    <col min="2783" max="2783" width="12.42578125" style="198" customWidth="1"/>
    <col min="2784" max="2784" width="12.85546875" style="198" customWidth="1"/>
    <col min="2785" max="2785" width="12" style="198" customWidth="1"/>
    <col min="2786" max="2786" width="12.85546875" style="198" customWidth="1"/>
    <col min="2787" max="2787" width="12" style="198" customWidth="1"/>
    <col min="2788" max="2793" width="10.5703125" style="198" bestFit="1" customWidth="1"/>
    <col min="2794" max="2795" width="10.5703125" style="198" customWidth="1"/>
    <col min="2796" max="2801" width="9.140625" style="198"/>
    <col min="2802" max="2802" width="9.28515625" style="198" bestFit="1" customWidth="1"/>
    <col min="2803" max="2803" width="11.5703125" style="198" bestFit="1" customWidth="1"/>
    <col min="2804" max="2804" width="9.28515625" style="198" bestFit="1" customWidth="1"/>
    <col min="2805" max="2805" width="11.5703125" style="198" bestFit="1" customWidth="1"/>
    <col min="2806" max="2806" width="9.28515625" style="198" bestFit="1" customWidth="1"/>
    <col min="2807" max="2807" width="9.140625" style="198"/>
    <col min="2808" max="2808" width="9.28515625" style="198" bestFit="1" customWidth="1"/>
    <col min="2809" max="2811" width="9.140625" style="198"/>
    <col min="2812" max="2813" width="9.28515625" style="198" bestFit="1" customWidth="1"/>
    <col min="2814" max="2815" width="11.5703125" style="198" bestFit="1" customWidth="1"/>
    <col min="2816" max="3038" width="9.140625" style="198"/>
    <col min="3039" max="3039" width="12.42578125" style="198" customWidth="1"/>
    <col min="3040" max="3040" width="12.85546875" style="198" customWidth="1"/>
    <col min="3041" max="3041" width="12" style="198" customWidth="1"/>
    <col min="3042" max="3042" width="12.85546875" style="198" customWidth="1"/>
    <col min="3043" max="3043" width="12" style="198" customWidth="1"/>
    <col min="3044" max="3049" width="10.5703125" style="198" bestFit="1" customWidth="1"/>
    <col min="3050" max="3051" width="10.5703125" style="198" customWidth="1"/>
    <col min="3052" max="3057" width="9.140625" style="198"/>
    <col min="3058" max="3058" width="9.28515625" style="198" bestFit="1" customWidth="1"/>
    <col min="3059" max="3059" width="11.5703125" style="198" bestFit="1" customWidth="1"/>
    <col min="3060" max="3060" width="9.28515625" style="198" bestFit="1" customWidth="1"/>
    <col min="3061" max="3061" width="11.5703125" style="198" bestFit="1" customWidth="1"/>
    <col min="3062" max="3062" width="9.28515625" style="198" bestFit="1" customWidth="1"/>
    <col min="3063" max="3063" width="9.140625" style="198"/>
    <col min="3064" max="3064" width="9.28515625" style="198" bestFit="1" customWidth="1"/>
    <col min="3065" max="3067" width="9.140625" style="198"/>
    <col min="3068" max="3069" width="9.28515625" style="198" bestFit="1" customWidth="1"/>
    <col min="3070" max="3071" width="11.5703125" style="198" bestFit="1" customWidth="1"/>
    <col min="3072" max="3294" width="9.140625" style="198"/>
    <col min="3295" max="3295" width="12.42578125" style="198" customWidth="1"/>
    <col min="3296" max="3296" width="12.85546875" style="198" customWidth="1"/>
    <col min="3297" max="3297" width="12" style="198" customWidth="1"/>
    <col min="3298" max="3298" width="12.85546875" style="198" customWidth="1"/>
    <col min="3299" max="3299" width="12" style="198" customWidth="1"/>
    <col min="3300" max="3305" width="10.5703125" style="198" bestFit="1" customWidth="1"/>
    <col min="3306" max="3307" width="10.5703125" style="198" customWidth="1"/>
    <col min="3308" max="3313" width="9.140625" style="198"/>
    <col min="3314" max="3314" width="9.28515625" style="198" bestFit="1" customWidth="1"/>
    <col min="3315" max="3315" width="11.5703125" style="198" bestFit="1" customWidth="1"/>
    <col min="3316" max="3316" width="9.28515625" style="198" bestFit="1" customWidth="1"/>
    <col min="3317" max="3317" width="11.5703125" style="198" bestFit="1" customWidth="1"/>
    <col min="3318" max="3318" width="9.28515625" style="198" bestFit="1" customWidth="1"/>
    <col min="3319" max="3319" width="9.140625" style="198"/>
    <col min="3320" max="3320" width="9.28515625" style="198" bestFit="1" customWidth="1"/>
    <col min="3321" max="3323" width="9.140625" style="198"/>
    <col min="3324" max="3325" width="9.28515625" style="198" bestFit="1" customWidth="1"/>
    <col min="3326" max="3327" width="11.5703125" style="198" bestFit="1" customWidth="1"/>
    <col min="3328" max="3550" width="9.140625" style="198"/>
    <col min="3551" max="3551" width="12.42578125" style="198" customWidth="1"/>
    <col min="3552" max="3552" width="12.85546875" style="198" customWidth="1"/>
    <col min="3553" max="3553" width="12" style="198" customWidth="1"/>
    <col min="3554" max="3554" width="12.85546875" style="198" customWidth="1"/>
    <col min="3555" max="3555" width="12" style="198" customWidth="1"/>
    <col min="3556" max="3561" width="10.5703125" style="198" bestFit="1" customWidth="1"/>
    <col min="3562" max="3563" width="10.5703125" style="198" customWidth="1"/>
    <col min="3564" max="3569" width="9.140625" style="198"/>
    <col min="3570" max="3570" width="9.28515625" style="198" bestFit="1" customWidth="1"/>
    <col min="3571" max="3571" width="11.5703125" style="198" bestFit="1" customWidth="1"/>
    <col min="3572" max="3572" width="9.28515625" style="198" bestFit="1" customWidth="1"/>
    <col min="3573" max="3573" width="11.5703125" style="198" bestFit="1" customWidth="1"/>
    <col min="3574" max="3574" width="9.28515625" style="198" bestFit="1" customWidth="1"/>
    <col min="3575" max="3575" width="9.140625" style="198"/>
    <col min="3576" max="3576" width="9.28515625" style="198" bestFit="1" customWidth="1"/>
    <col min="3577" max="3579" width="9.140625" style="198"/>
    <col min="3580" max="3581" width="9.28515625" style="198" bestFit="1" customWidth="1"/>
    <col min="3582" max="3583" width="11.5703125" style="198" bestFit="1" customWidth="1"/>
    <col min="3584" max="3806" width="9.140625" style="198"/>
    <col min="3807" max="3807" width="12.42578125" style="198" customWidth="1"/>
    <col min="3808" max="3808" width="12.85546875" style="198" customWidth="1"/>
    <col min="3809" max="3809" width="12" style="198" customWidth="1"/>
    <col min="3810" max="3810" width="12.85546875" style="198" customWidth="1"/>
    <col min="3811" max="3811" width="12" style="198" customWidth="1"/>
    <col min="3812" max="3817" width="10.5703125" style="198" bestFit="1" customWidth="1"/>
    <col min="3818" max="3819" width="10.5703125" style="198" customWidth="1"/>
    <col min="3820" max="3825" width="9.140625" style="198"/>
    <col min="3826" max="3826" width="9.28515625" style="198" bestFit="1" customWidth="1"/>
    <col min="3827" max="3827" width="11.5703125" style="198" bestFit="1" customWidth="1"/>
    <col min="3828" max="3828" width="9.28515625" style="198" bestFit="1" customWidth="1"/>
    <col min="3829" max="3829" width="11.5703125" style="198" bestFit="1" customWidth="1"/>
    <col min="3830" max="3830" width="9.28515625" style="198" bestFit="1" customWidth="1"/>
    <col min="3831" max="3831" width="9.140625" style="198"/>
    <col min="3832" max="3832" width="9.28515625" style="198" bestFit="1" customWidth="1"/>
    <col min="3833" max="3835" width="9.140625" style="198"/>
    <col min="3836" max="3837" width="9.28515625" style="198" bestFit="1" customWidth="1"/>
    <col min="3838" max="3839" width="11.5703125" style="198" bestFit="1" customWidth="1"/>
    <col min="3840" max="4062" width="9.140625" style="198"/>
    <col min="4063" max="4063" width="12.42578125" style="198" customWidth="1"/>
    <col min="4064" max="4064" width="12.85546875" style="198" customWidth="1"/>
    <col min="4065" max="4065" width="12" style="198" customWidth="1"/>
    <col min="4066" max="4066" width="12.85546875" style="198" customWidth="1"/>
    <col min="4067" max="4067" width="12" style="198" customWidth="1"/>
    <col min="4068" max="4073" width="10.5703125" style="198" bestFit="1" customWidth="1"/>
    <col min="4074" max="4075" width="10.5703125" style="198" customWidth="1"/>
    <col min="4076" max="4081" width="9.140625" style="198"/>
    <col min="4082" max="4082" width="9.28515625" style="198" bestFit="1" customWidth="1"/>
    <col min="4083" max="4083" width="11.5703125" style="198" bestFit="1" customWidth="1"/>
    <col min="4084" max="4084" width="9.28515625" style="198" bestFit="1" customWidth="1"/>
    <col min="4085" max="4085" width="11.5703125" style="198" bestFit="1" customWidth="1"/>
    <col min="4086" max="4086" width="9.28515625" style="198" bestFit="1" customWidth="1"/>
    <col min="4087" max="4087" width="9.140625" style="198"/>
    <col min="4088" max="4088" width="9.28515625" style="198" bestFit="1" customWidth="1"/>
    <col min="4089" max="4091" width="9.140625" style="198"/>
    <col min="4092" max="4093" width="9.28515625" style="198" bestFit="1" customWidth="1"/>
    <col min="4094" max="4095" width="11.5703125" style="198" bestFit="1" customWidth="1"/>
    <col min="4096" max="4318" width="9.140625" style="198"/>
    <col min="4319" max="4319" width="12.42578125" style="198" customWidth="1"/>
    <col min="4320" max="4320" width="12.85546875" style="198" customWidth="1"/>
    <col min="4321" max="4321" width="12" style="198" customWidth="1"/>
    <col min="4322" max="4322" width="12.85546875" style="198" customWidth="1"/>
    <col min="4323" max="4323" width="12" style="198" customWidth="1"/>
    <col min="4324" max="4329" width="10.5703125" style="198" bestFit="1" customWidth="1"/>
    <col min="4330" max="4331" width="10.5703125" style="198" customWidth="1"/>
    <col min="4332" max="4337" width="9.140625" style="198"/>
    <col min="4338" max="4338" width="9.28515625" style="198" bestFit="1" customWidth="1"/>
    <col min="4339" max="4339" width="11.5703125" style="198" bestFit="1" customWidth="1"/>
    <col min="4340" max="4340" width="9.28515625" style="198" bestFit="1" customWidth="1"/>
    <col min="4341" max="4341" width="11.5703125" style="198" bestFit="1" customWidth="1"/>
    <col min="4342" max="4342" width="9.28515625" style="198" bestFit="1" customWidth="1"/>
    <col min="4343" max="4343" width="9.140625" style="198"/>
    <col min="4344" max="4344" width="9.28515625" style="198" bestFit="1" customWidth="1"/>
    <col min="4345" max="4347" width="9.140625" style="198"/>
    <col min="4348" max="4349" width="9.28515625" style="198" bestFit="1" customWidth="1"/>
    <col min="4350" max="4351" width="11.5703125" style="198" bestFit="1" customWidth="1"/>
    <col min="4352" max="4574" width="9.140625" style="198"/>
    <col min="4575" max="4575" width="12.42578125" style="198" customWidth="1"/>
    <col min="4576" max="4576" width="12.85546875" style="198" customWidth="1"/>
    <col min="4577" max="4577" width="12" style="198" customWidth="1"/>
    <col min="4578" max="4578" width="12.85546875" style="198" customWidth="1"/>
    <col min="4579" max="4579" width="12" style="198" customWidth="1"/>
    <col min="4580" max="4585" width="10.5703125" style="198" bestFit="1" customWidth="1"/>
    <col min="4586" max="4587" width="10.5703125" style="198" customWidth="1"/>
    <col min="4588" max="4593" width="9.140625" style="198"/>
    <col min="4594" max="4594" width="9.28515625" style="198" bestFit="1" customWidth="1"/>
    <col min="4595" max="4595" width="11.5703125" style="198" bestFit="1" customWidth="1"/>
    <col min="4596" max="4596" width="9.28515625" style="198" bestFit="1" customWidth="1"/>
    <col min="4597" max="4597" width="11.5703125" style="198" bestFit="1" customWidth="1"/>
    <col min="4598" max="4598" width="9.28515625" style="198" bestFit="1" customWidth="1"/>
    <col min="4599" max="4599" width="9.140625" style="198"/>
    <col min="4600" max="4600" width="9.28515625" style="198" bestFit="1" customWidth="1"/>
    <col min="4601" max="4603" width="9.140625" style="198"/>
    <col min="4604" max="4605" width="9.28515625" style="198" bestFit="1" customWidth="1"/>
    <col min="4606" max="4607" width="11.5703125" style="198" bestFit="1" customWidth="1"/>
    <col min="4608" max="4830" width="9.140625" style="198"/>
    <col min="4831" max="4831" width="12.42578125" style="198" customWidth="1"/>
    <col min="4832" max="4832" width="12.85546875" style="198" customWidth="1"/>
    <col min="4833" max="4833" width="12" style="198" customWidth="1"/>
    <col min="4834" max="4834" width="12.85546875" style="198" customWidth="1"/>
    <col min="4835" max="4835" width="12" style="198" customWidth="1"/>
    <col min="4836" max="4841" width="10.5703125" style="198" bestFit="1" customWidth="1"/>
    <col min="4842" max="4843" width="10.5703125" style="198" customWidth="1"/>
    <col min="4844" max="4849" width="9.140625" style="198"/>
    <col min="4850" max="4850" width="9.28515625" style="198" bestFit="1" customWidth="1"/>
    <col min="4851" max="4851" width="11.5703125" style="198" bestFit="1" customWidth="1"/>
    <col min="4852" max="4852" width="9.28515625" style="198" bestFit="1" customWidth="1"/>
    <col min="4853" max="4853" width="11.5703125" style="198" bestFit="1" customWidth="1"/>
    <col min="4854" max="4854" width="9.28515625" style="198" bestFit="1" customWidth="1"/>
    <col min="4855" max="4855" width="9.140625" style="198"/>
    <col min="4856" max="4856" width="9.28515625" style="198" bestFit="1" customWidth="1"/>
    <col min="4857" max="4859" width="9.140625" style="198"/>
    <col min="4860" max="4861" width="9.28515625" style="198" bestFit="1" customWidth="1"/>
    <col min="4862" max="4863" width="11.5703125" style="198" bestFit="1" customWidth="1"/>
    <col min="4864" max="5086" width="9.140625" style="198"/>
    <col min="5087" max="5087" width="12.42578125" style="198" customWidth="1"/>
    <col min="5088" max="5088" width="12.85546875" style="198" customWidth="1"/>
    <col min="5089" max="5089" width="12" style="198" customWidth="1"/>
    <col min="5090" max="5090" width="12.85546875" style="198" customWidth="1"/>
    <col min="5091" max="5091" width="12" style="198" customWidth="1"/>
    <col min="5092" max="5097" width="10.5703125" style="198" bestFit="1" customWidth="1"/>
    <col min="5098" max="5099" width="10.5703125" style="198" customWidth="1"/>
    <col min="5100" max="5105" width="9.140625" style="198"/>
    <col min="5106" max="5106" width="9.28515625" style="198" bestFit="1" customWidth="1"/>
    <col min="5107" max="5107" width="11.5703125" style="198" bestFit="1" customWidth="1"/>
    <col min="5108" max="5108" width="9.28515625" style="198" bestFit="1" customWidth="1"/>
    <col min="5109" max="5109" width="11.5703125" style="198" bestFit="1" customWidth="1"/>
    <col min="5110" max="5110" width="9.28515625" style="198" bestFit="1" customWidth="1"/>
    <col min="5111" max="5111" width="9.140625" style="198"/>
    <col min="5112" max="5112" width="9.28515625" style="198" bestFit="1" customWidth="1"/>
    <col min="5113" max="5115" width="9.140625" style="198"/>
    <col min="5116" max="5117" width="9.28515625" style="198" bestFit="1" customWidth="1"/>
    <col min="5118" max="5119" width="11.5703125" style="198" bestFit="1" customWidth="1"/>
    <col min="5120" max="5342" width="9.140625" style="198"/>
    <col min="5343" max="5343" width="12.42578125" style="198" customWidth="1"/>
    <col min="5344" max="5344" width="12.85546875" style="198" customWidth="1"/>
    <col min="5345" max="5345" width="12" style="198" customWidth="1"/>
    <col min="5346" max="5346" width="12.85546875" style="198" customWidth="1"/>
    <col min="5347" max="5347" width="12" style="198" customWidth="1"/>
    <col min="5348" max="5353" width="10.5703125" style="198" bestFit="1" customWidth="1"/>
    <col min="5354" max="5355" width="10.5703125" style="198" customWidth="1"/>
    <col min="5356" max="5361" width="9.140625" style="198"/>
    <col min="5362" max="5362" width="9.28515625" style="198" bestFit="1" customWidth="1"/>
    <col min="5363" max="5363" width="11.5703125" style="198" bestFit="1" customWidth="1"/>
    <col min="5364" max="5364" width="9.28515625" style="198" bestFit="1" customWidth="1"/>
    <col min="5365" max="5365" width="11.5703125" style="198" bestFit="1" customWidth="1"/>
    <col min="5366" max="5366" width="9.28515625" style="198" bestFit="1" customWidth="1"/>
    <col min="5367" max="5367" width="9.140625" style="198"/>
    <col min="5368" max="5368" width="9.28515625" style="198" bestFit="1" customWidth="1"/>
    <col min="5369" max="5371" width="9.140625" style="198"/>
    <col min="5372" max="5373" width="9.28515625" style="198" bestFit="1" customWidth="1"/>
    <col min="5374" max="5375" width="11.5703125" style="198" bestFit="1" customWidth="1"/>
    <col min="5376" max="5598" width="9.140625" style="198"/>
    <col min="5599" max="5599" width="12.42578125" style="198" customWidth="1"/>
    <col min="5600" max="5600" width="12.85546875" style="198" customWidth="1"/>
    <col min="5601" max="5601" width="12" style="198" customWidth="1"/>
    <col min="5602" max="5602" width="12.85546875" style="198" customWidth="1"/>
    <col min="5603" max="5603" width="12" style="198" customWidth="1"/>
    <col min="5604" max="5609" width="10.5703125" style="198" bestFit="1" customWidth="1"/>
    <col min="5610" max="5611" width="10.5703125" style="198" customWidth="1"/>
    <col min="5612" max="5617" width="9.140625" style="198"/>
    <col min="5618" max="5618" width="9.28515625" style="198" bestFit="1" customWidth="1"/>
    <col min="5619" max="5619" width="11.5703125" style="198" bestFit="1" customWidth="1"/>
    <col min="5620" max="5620" width="9.28515625" style="198" bestFit="1" customWidth="1"/>
    <col min="5621" max="5621" width="11.5703125" style="198" bestFit="1" customWidth="1"/>
    <col min="5622" max="5622" width="9.28515625" style="198" bestFit="1" customWidth="1"/>
    <col min="5623" max="5623" width="9.140625" style="198"/>
    <col min="5624" max="5624" width="9.28515625" style="198" bestFit="1" customWidth="1"/>
    <col min="5625" max="5627" width="9.140625" style="198"/>
    <col min="5628" max="5629" width="9.28515625" style="198" bestFit="1" customWidth="1"/>
    <col min="5630" max="5631" width="11.5703125" style="198" bestFit="1" customWidth="1"/>
    <col min="5632" max="5854" width="9.140625" style="198"/>
    <col min="5855" max="5855" width="12.42578125" style="198" customWidth="1"/>
    <col min="5856" max="5856" width="12.85546875" style="198" customWidth="1"/>
    <col min="5857" max="5857" width="12" style="198" customWidth="1"/>
    <col min="5858" max="5858" width="12.85546875" style="198" customWidth="1"/>
    <col min="5859" max="5859" width="12" style="198" customWidth="1"/>
    <col min="5860" max="5865" width="10.5703125" style="198" bestFit="1" customWidth="1"/>
    <col min="5866" max="5867" width="10.5703125" style="198" customWidth="1"/>
    <col min="5868" max="5873" width="9.140625" style="198"/>
    <col min="5874" max="5874" width="9.28515625" style="198" bestFit="1" customWidth="1"/>
    <col min="5875" max="5875" width="11.5703125" style="198" bestFit="1" customWidth="1"/>
    <col min="5876" max="5876" width="9.28515625" style="198" bestFit="1" customWidth="1"/>
    <col min="5877" max="5877" width="11.5703125" style="198" bestFit="1" customWidth="1"/>
    <col min="5878" max="5878" width="9.28515625" style="198" bestFit="1" customWidth="1"/>
    <col min="5879" max="5879" width="9.140625" style="198"/>
    <col min="5880" max="5880" width="9.28515625" style="198" bestFit="1" customWidth="1"/>
    <col min="5881" max="5883" width="9.140625" style="198"/>
    <col min="5884" max="5885" width="9.28515625" style="198" bestFit="1" customWidth="1"/>
    <col min="5886" max="5887" width="11.5703125" style="198" bestFit="1" customWidth="1"/>
    <col min="5888" max="6110" width="9.140625" style="198"/>
    <col min="6111" max="6111" width="12.42578125" style="198" customWidth="1"/>
    <col min="6112" max="6112" width="12.85546875" style="198" customWidth="1"/>
    <col min="6113" max="6113" width="12" style="198" customWidth="1"/>
    <col min="6114" max="6114" width="12.85546875" style="198" customWidth="1"/>
    <col min="6115" max="6115" width="12" style="198" customWidth="1"/>
    <col min="6116" max="6121" width="10.5703125" style="198" bestFit="1" customWidth="1"/>
    <col min="6122" max="6123" width="10.5703125" style="198" customWidth="1"/>
    <col min="6124" max="6129" width="9.140625" style="198"/>
    <col min="6130" max="6130" width="9.28515625" style="198" bestFit="1" customWidth="1"/>
    <col min="6131" max="6131" width="11.5703125" style="198" bestFit="1" customWidth="1"/>
    <col min="6132" max="6132" width="9.28515625" style="198" bestFit="1" customWidth="1"/>
    <col min="6133" max="6133" width="11.5703125" style="198" bestFit="1" customWidth="1"/>
    <col min="6134" max="6134" width="9.28515625" style="198" bestFit="1" customWidth="1"/>
    <col min="6135" max="6135" width="9.140625" style="198"/>
    <col min="6136" max="6136" width="9.28515625" style="198" bestFit="1" customWidth="1"/>
    <col min="6137" max="6139" width="9.140625" style="198"/>
    <col min="6140" max="6141" width="9.28515625" style="198" bestFit="1" customWidth="1"/>
    <col min="6142" max="6143" width="11.5703125" style="198" bestFit="1" customWidth="1"/>
    <col min="6144" max="6366" width="9.140625" style="198"/>
    <col min="6367" max="6367" width="12.42578125" style="198" customWidth="1"/>
    <col min="6368" max="6368" width="12.85546875" style="198" customWidth="1"/>
    <col min="6369" max="6369" width="12" style="198" customWidth="1"/>
    <col min="6370" max="6370" width="12.85546875" style="198" customWidth="1"/>
    <col min="6371" max="6371" width="12" style="198" customWidth="1"/>
    <col min="6372" max="6377" width="10.5703125" style="198" bestFit="1" customWidth="1"/>
    <col min="6378" max="6379" width="10.5703125" style="198" customWidth="1"/>
    <col min="6380" max="6385" width="9.140625" style="198"/>
    <col min="6386" max="6386" width="9.28515625" style="198" bestFit="1" customWidth="1"/>
    <col min="6387" max="6387" width="11.5703125" style="198" bestFit="1" customWidth="1"/>
    <col min="6388" max="6388" width="9.28515625" style="198" bestFit="1" customWidth="1"/>
    <col min="6389" max="6389" width="11.5703125" style="198" bestFit="1" customWidth="1"/>
    <col min="6390" max="6390" width="9.28515625" style="198" bestFit="1" customWidth="1"/>
    <col min="6391" max="6391" width="9.140625" style="198"/>
    <col min="6392" max="6392" width="9.28515625" style="198" bestFit="1" customWidth="1"/>
    <col min="6393" max="6395" width="9.140625" style="198"/>
    <col min="6396" max="6397" width="9.28515625" style="198" bestFit="1" customWidth="1"/>
    <col min="6398" max="6399" width="11.5703125" style="198" bestFit="1" customWidth="1"/>
    <col min="6400" max="6622" width="9.140625" style="198"/>
    <col min="6623" max="6623" width="12.42578125" style="198" customWidth="1"/>
    <col min="6624" max="6624" width="12.85546875" style="198" customWidth="1"/>
    <col min="6625" max="6625" width="12" style="198" customWidth="1"/>
    <col min="6626" max="6626" width="12.85546875" style="198" customWidth="1"/>
    <col min="6627" max="6627" width="12" style="198" customWidth="1"/>
    <col min="6628" max="6633" width="10.5703125" style="198" bestFit="1" customWidth="1"/>
    <col min="6634" max="6635" width="10.5703125" style="198" customWidth="1"/>
    <col min="6636" max="6641" width="9.140625" style="198"/>
    <col min="6642" max="6642" width="9.28515625" style="198" bestFit="1" customWidth="1"/>
    <col min="6643" max="6643" width="11.5703125" style="198" bestFit="1" customWidth="1"/>
    <col min="6644" max="6644" width="9.28515625" style="198" bestFit="1" customWidth="1"/>
    <col min="6645" max="6645" width="11.5703125" style="198" bestFit="1" customWidth="1"/>
    <col min="6646" max="6646" width="9.28515625" style="198" bestFit="1" customWidth="1"/>
    <col min="6647" max="6647" width="9.140625" style="198"/>
    <col min="6648" max="6648" width="9.28515625" style="198" bestFit="1" customWidth="1"/>
    <col min="6649" max="6651" width="9.140625" style="198"/>
    <col min="6652" max="6653" width="9.28515625" style="198" bestFit="1" customWidth="1"/>
    <col min="6654" max="6655" width="11.5703125" style="198" bestFit="1" customWidth="1"/>
    <col min="6656" max="6878" width="9.140625" style="198"/>
    <col min="6879" max="6879" width="12.42578125" style="198" customWidth="1"/>
    <col min="6880" max="6880" width="12.85546875" style="198" customWidth="1"/>
    <col min="6881" max="6881" width="12" style="198" customWidth="1"/>
    <col min="6882" max="6882" width="12.85546875" style="198" customWidth="1"/>
    <col min="6883" max="6883" width="12" style="198" customWidth="1"/>
    <col min="6884" max="6889" width="10.5703125" style="198" bestFit="1" customWidth="1"/>
    <col min="6890" max="6891" width="10.5703125" style="198" customWidth="1"/>
    <col min="6892" max="6897" width="9.140625" style="198"/>
    <col min="6898" max="6898" width="9.28515625" style="198" bestFit="1" customWidth="1"/>
    <col min="6899" max="6899" width="11.5703125" style="198" bestFit="1" customWidth="1"/>
    <col min="6900" max="6900" width="9.28515625" style="198" bestFit="1" customWidth="1"/>
    <col min="6901" max="6901" width="11.5703125" style="198" bestFit="1" customWidth="1"/>
    <col min="6902" max="6902" width="9.28515625" style="198" bestFit="1" customWidth="1"/>
    <col min="6903" max="6903" width="9.140625" style="198"/>
    <col min="6904" max="6904" width="9.28515625" style="198" bestFit="1" customWidth="1"/>
    <col min="6905" max="6907" width="9.140625" style="198"/>
    <col min="6908" max="6909" width="9.28515625" style="198" bestFit="1" customWidth="1"/>
    <col min="6910" max="6911" width="11.5703125" style="198" bestFit="1" customWidth="1"/>
    <col min="6912" max="7134" width="9.140625" style="198"/>
    <col min="7135" max="7135" width="12.42578125" style="198" customWidth="1"/>
    <col min="7136" max="7136" width="12.85546875" style="198" customWidth="1"/>
    <col min="7137" max="7137" width="12" style="198" customWidth="1"/>
    <col min="7138" max="7138" width="12.85546875" style="198" customWidth="1"/>
    <col min="7139" max="7139" width="12" style="198" customWidth="1"/>
    <col min="7140" max="7145" width="10.5703125" style="198" bestFit="1" customWidth="1"/>
    <col min="7146" max="7147" width="10.5703125" style="198" customWidth="1"/>
    <col min="7148" max="7153" width="9.140625" style="198"/>
    <col min="7154" max="7154" width="9.28515625" style="198" bestFit="1" customWidth="1"/>
    <col min="7155" max="7155" width="11.5703125" style="198" bestFit="1" customWidth="1"/>
    <col min="7156" max="7156" width="9.28515625" style="198" bestFit="1" customWidth="1"/>
    <col min="7157" max="7157" width="11.5703125" style="198" bestFit="1" customWidth="1"/>
    <col min="7158" max="7158" width="9.28515625" style="198" bestFit="1" customWidth="1"/>
    <col min="7159" max="7159" width="9.140625" style="198"/>
    <col min="7160" max="7160" width="9.28515625" style="198" bestFit="1" customWidth="1"/>
    <col min="7161" max="7163" width="9.140625" style="198"/>
    <col min="7164" max="7165" width="9.28515625" style="198" bestFit="1" customWidth="1"/>
    <col min="7166" max="7167" width="11.5703125" style="198" bestFit="1" customWidth="1"/>
    <col min="7168" max="7390" width="9.140625" style="198"/>
    <col min="7391" max="7391" width="12.42578125" style="198" customWidth="1"/>
    <col min="7392" max="7392" width="12.85546875" style="198" customWidth="1"/>
    <col min="7393" max="7393" width="12" style="198" customWidth="1"/>
    <col min="7394" max="7394" width="12.85546875" style="198" customWidth="1"/>
    <col min="7395" max="7395" width="12" style="198" customWidth="1"/>
    <col min="7396" max="7401" width="10.5703125" style="198" bestFit="1" customWidth="1"/>
    <col min="7402" max="7403" width="10.5703125" style="198" customWidth="1"/>
    <col min="7404" max="7409" width="9.140625" style="198"/>
    <col min="7410" max="7410" width="9.28515625" style="198" bestFit="1" customWidth="1"/>
    <col min="7411" max="7411" width="11.5703125" style="198" bestFit="1" customWidth="1"/>
    <col min="7412" max="7412" width="9.28515625" style="198" bestFit="1" customWidth="1"/>
    <col min="7413" max="7413" width="11.5703125" style="198" bestFit="1" customWidth="1"/>
    <col min="7414" max="7414" width="9.28515625" style="198" bestFit="1" customWidth="1"/>
    <col min="7415" max="7415" width="9.140625" style="198"/>
    <col min="7416" max="7416" width="9.28515625" style="198" bestFit="1" customWidth="1"/>
    <col min="7417" max="7419" width="9.140625" style="198"/>
    <col min="7420" max="7421" width="9.28515625" style="198" bestFit="1" customWidth="1"/>
    <col min="7422" max="7423" width="11.5703125" style="198" bestFit="1" customWidth="1"/>
    <col min="7424" max="7646" width="9.140625" style="198"/>
    <col min="7647" max="7647" width="12.42578125" style="198" customWidth="1"/>
    <col min="7648" max="7648" width="12.85546875" style="198" customWidth="1"/>
    <col min="7649" max="7649" width="12" style="198" customWidth="1"/>
    <col min="7650" max="7650" width="12.85546875" style="198" customWidth="1"/>
    <col min="7651" max="7651" width="12" style="198" customWidth="1"/>
    <col min="7652" max="7657" width="10.5703125" style="198" bestFit="1" customWidth="1"/>
    <col min="7658" max="7659" width="10.5703125" style="198" customWidth="1"/>
    <col min="7660" max="7665" width="9.140625" style="198"/>
    <col min="7666" max="7666" width="9.28515625" style="198" bestFit="1" customWidth="1"/>
    <col min="7667" max="7667" width="11.5703125" style="198" bestFit="1" customWidth="1"/>
    <col min="7668" max="7668" width="9.28515625" style="198" bestFit="1" customWidth="1"/>
    <col min="7669" max="7669" width="11.5703125" style="198" bestFit="1" customWidth="1"/>
    <col min="7670" max="7670" width="9.28515625" style="198" bestFit="1" customWidth="1"/>
    <col min="7671" max="7671" width="9.140625" style="198"/>
    <col min="7672" max="7672" width="9.28515625" style="198" bestFit="1" customWidth="1"/>
    <col min="7673" max="7675" width="9.140625" style="198"/>
    <col min="7676" max="7677" width="9.28515625" style="198" bestFit="1" customWidth="1"/>
    <col min="7678" max="7679" width="11.5703125" style="198" bestFit="1" customWidth="1"/>
    <col min="7680" max="7902" width="9.140625" style="198"/>
    <col min="7903" max="7903" width="12.42578125" style="198" customWidth="1"/>
    <col min="7904" max="7904" width="12.85546875" style="198" customWidth="1"/>
    <col min="7905" max="7905" width="12" style="198" customWidth="1"/>
    <col min="7906" max="7906" width="12.85546875" style="198" customWidth="1"/>
    <col min="7907" max="7907" width="12" style="198" customWidth="1"/>
    <col min="7908" max="7913" width="10.5703125" style="198" bestFit="1" customWidth="1"/>
    <col min="7914" max="7915" width="10.5703125" style="198" customWidth="1"/>
    <col min="7916" max="7921" width="9.140625" style="198"/>
    <col min="7922" max="7922" width="9.28515625" style="198" bestFit="1" customWidth="1"/>
    <col min="7923" max="7923" width="11.5703125" style="198" bestFit="1" customWidth="1"/>
    <col min="7924" max="7924" width="9.28515625" style="198" bestFit="1" customWidth="1"/>
    <col min="7925" max="7925" width="11.5703125" style="198" bestFit="1" customWidth="1"/>
    <col min="7926" max="7926" width="9.28515625" style="198" bestFit="1" customWidth="1"/>
    <col min="7927" max="7927" width="9.140625" style="198"/>
    <col min="7928" max="7928" width="9.28515625" style="198" bestFit="1" customWidth="1"/>
    <col min="7929" max="7931" width="9.140625" style="198"/>
    <col min="7932" max="7933" width="9.28515625" style="198" bestFit="1" customWidth="1"/>
    <col min="7934" max="7935" width="11.5703125" style="198" bestFit="1" customWidth="1"/>
    <col min="7936" max="8158" width="9.140625" style="198"/>
    <col min="8159" max="8159" width="12.42578125" style="198" customWidth="1"/>
    <col min="8160" max="8160" width="12.85546875" style="198" customWidth="1"/>
    <col min="8161" max="8161" width="12" style="198" customWidth="1"/>
    <col min="8162" max="8162" width="12.85546875" style="198" customWidth="1"/>
    <col min="8163" max="8163" width="12" style="198" customWidth="1"/>
    <col min="8164" max="8169" width="10.5703125" style="198" bestFit="1" customWidth="1"/>
    <col min="8170" max="8171" width="10.5703125" style="198" customWidth="1"/>
    <col min="8172" max="8177" width="9.140625" style="198"/>
    <col min="8178" max="8178" width="9.28515625" style="198" bestFit="1" customWidth="1"/>
    <col min="8179" max="8179" width="11.5703125" style="198" bestFit="1" customWidth="1"/>
    <col min="8180" max="8180" width="9.28515625" style="198" bestFit="1" customWidth="1"/>
    <col min="8181" max="8181" width="11.5703125" style="198" bestFit="1" customWidth="1"/>
    <col min="8182" max="8182" width="9.28515625" style="198" bestFit="1" customWidth="1"/>
    <col min="8183" max="8183" width="9.140625" style="198"/>
    <col min="8184" max="8184" width="9.28515625" style="198" bestFit="1" customWidth="1"/>
    <col min="8185" max="8187" width="9.140625" style="198"/>
    <col min="8188" max="8189" width="9.28515625" style="198" bestFit="1" customWidth="1"/>
    <col min="8190" max="8191" width="11.5703125" style="198" bestFit="1" customWidth="1"/>
    <col min="8192" max="8414" width="9.140625" style="198"/>
    <col min="8415" max="8415" width="12.42578125" style="198" customWidth="1"/>
    <col min="8416" max="8416" width="12.85546875" style="198" customWidth="1"/>
    <col min="8417" max="8417" width="12" style="198" customWidth="1"/>
    <col min="8418" max="8418" width="12.85546875" style="198" customWidth="1"/>
    <col min="8419" max="8419" width="12" style="198" customWidth="1"/>
    <col min="8420" max="8425" width="10.5703125" style="198" bestFit="1" customWidth="1"/>
    <col min="8426" max="8427" width="10.5703125" style="198" customWidth="1"/>
    <col min="8428" max="8433" width="9.140625" style="198"/>
    <col min="8434" max="8434" width="9.28515625" style="198" bestFit="1" customWidth="1"/>
    <col min="8435" max="8435" width="11.5703125" style="198" bestFit="1" customWidth="1"/>
    <col min="8436" max="8436" width="9.28515625" style="198" bestFit="1" customWidth="1"/>
    <col min="8437" max="8437" width="11.5703125" style="198" bestFit="1" customWidth="1"/>
    <col min="8438" max="8438" width="9.28515625" style="198" bestFit="1" customWidth="1"/>
    <col min="8439" max="8439" width="9.140625" style="198"/>
    <col min="8440" max="8440" width="9.28515625" style="198" bestFit="1" customWidth="1"/>
    <col min="8441" max="8443" width="9.140625" style="198"/>
    <col min="8444" max="8445" width="9.28515625" style="198" bestFit="1" customWidth="1"/>
    <col min="8446" max="8447" width="11.5703125" style="198" bestFit="1" customWidth="1"/>
    <col min="8448" max="8670" width="9.140625" style="198"/>
    <col min="8671" max="8671" width="12.42578125" style="198" customWidth="1"/>
    <col min="8672" max="8672" width="12.85546875" style="198" customWidth="1"/>
    <col min="8673" max="8673" width="12" style="198" customWidth="1"/>
    <col min="8674" max="8674" width="12.85546875" style="198" customWidth="1"/>
    <col min="8675" max="8675" width="12" style="198" customWidth="1"/>
    <col min="8676" max="8681" width="10.5703125" style="198" bestFit="1" customWidth="1"/>
    <col min="8682" max="8683" width="10.5703125" style="198" customWidth="1"/>
    <col min="8684" max="8689" width="9.140625" style="198"/>
    <col min="8690" max="8690" width="9.28515625" style="198" bestFit="1" customWidth="1"/>
    <col min="8691" max="8691" width="11.5703125" style="198" bestFit="1" customWidth="1"/>
    <col min="8692" max="8692" width="9.28515625" style="198" bestFit="1" customWidth="1"/>
    <col min="8693" max="8693" width="11.5703125" style="198" bestFit="1" customWidth="1"/>
    <col min="8694" max="8694" width="9.28515625" style="198" bestFit="1" customWidth="1"/>
    <col min="8695" max="8695" width="9.140625" style="198"/>
    <col min="8696" max="8696" width="9.28515625" style="198" bestFit="1" customWidth="1"/>
    <col min="8697" max="8699" width="9.140625" style="198"/>
    <col min="8700" max="8701" width="9.28515625" style="198" bestFit="1" customWidth="1"/>
    <col min="8702" max="8703" width="11.5703125" style="198" bestFit="1" customWidth="1"/>
    <col min="8704" max="8926" width="9.140625" style="198"/>
    <col min="8927" max="8927" width="12.42578125" style="198" customWidth="1"/>
    <col min="8928" max="8928" width="12.85546875" style="198" customWidth="1"/>
    <col min="8929" max="8929" width="12" style="198" customWidth="1"/>
    <col min="8930" max="8930" width="12.85546875" style="198" customWidth="1"/>
    <col min="8931" max="8931" width="12" style="198" customWidth="1"/>
    <col min="8932" max="8937" width="10.5703125" style="198" bestFit="1" customWidth="1"/>
    <col min="8938" max="8939" width="10.5703125" style="198" customWidth="1"/>
    <col min="8940" max="8945" width="9.140625" style="198"/>
    <col min="8946" max="8946" width="9.28515625" style="198" bestFit="1" customWidth="1"/>
    <col min="8947" max="8947" width="11.5703125" style="198" bestFit="1" customWidth="1"/>
    <col min="8948" max="8948" width="9.28515625" style="198" bestFit="1" customWidth="1"/>
    <col min="8949" max="8949" width="11.5703125" style="198" bestFit="1" customWidth="1"/>
    <col min="8950" max="8950" width="9.28515625" style="198" bestFit="1" customWidth="1"/>
    <col min="8951" max="8951" width="9.140625" style="198"/>
    <col min="8952" max="8952" width="9.28515625" style="198" bestFit="1" customWidth="1"/>
    <col min="8953" max="8955" width="9.140625" style="198"/>
    <col min="8956" max="8957" width="9.28515625" style="198" bestFit="1" customWidth="1"/>
    <col min="8958" max="8959" width="11.5703125" style="198" bestFit="1" customWidth="1"/>
    <col min="8960" max="9182" width="9.140625" style="198"/>
    <col min="9183" max="9183" width="12.42578125" style="198" customWidth="1"/>
    <col min="9184" max="9184" width="12.85546875" style="198" customWidth="1"/>
    <col min="9185" max="9185" width="12" style="198" customWidth="1"/>
    <col min="9186" max="9186" width="12.85546875" style="198" customWidth="1"/>
    <col min="9187" max="9187" width="12" style="198" customWidth="1"/>
    <col min="9188" max="9193" width="10.5703125" style="198" bestFit="1" customWidth="1"/>
    <col min="9194" max="9195" width="10.5703125" style="198" customWidth="1"/>
    <col min="9196" max="9201" width="9.140625" style="198"/>
    <col min="9202" max="9202" width="9.28515625" style="198" bestFit="1" customWidth="1"/>
    <col min="9203" max="9203" width="11.5703125" style="198" bestFit="1" customWidth="1"/>
    <col min="9204" max="9204" width="9.28515625" style="198" bestFit="1" customWidth="1"/>
    <col min="9205" max="9205" width="11.5703125" style="198" bestFit="1" customWidth="1"/>
    <col min="9206" max="9206" width="9.28515625" style="198" bestFit="1" customWidth="1"/>
    <col min="9207" max="9207" width="9.140625" style="198"/>
    <col min="9208" max="9208" width="9.28515625" style="198" bestFit="1" customWidth="1"/>
    <col min="9209" max="9211" width="9.140625" style="198"/>
    <col min="9212" max="9213" width="9.28515625" style="198" bestFit="1" customWidth="1"/>
    <col min="9214" max="9215" width="11.5703125" style="198" bestFit="1" customWidth="1"/>
    <col min="9216" max="9438" width="9.140625" style="198"/>
    <col min="9439" max="9439" width="12.42578125" style="198" customWidth="1"/>
    <col min="9440" max="9440" width="12.85546875" style="198" customWidth="1"/>
    <col min="9441" max="9441" width="12" style="198" customWidth="1"/>
    <col min="9442" max="9442" width="12.85546875" style="198" customWidth="1"/>
    <col min="9443" max="9443" width="12" style="198" customWidth="1"/>
    <col min="9444" max="9449" width="10.5703125" style="198" bestFit="1" customWidth="1"/>
    <col min="9450" max="9451" width="10.5703125" style="198" customWidth="1"/>
    <col min="9452" max="9457" width="9.140625" style="198"/>
    <col min="9458" max="9458" width="9.28515625" style="198" bestFit="1" customWidth="1"/>
    <col min="9459" max="9459" width="11.5703125" style="198" bestFit="1" customWidth="1"/>
    <col min="9460" max="9460" width="9.28515625" style="198" bestFit="1" customWidth="1"/>
    <col min="9461" max="9461" width="11.5703125" style="198" bestFit="1" customWidth="1"/>
    <col min="9462" max="9462" width="9.28515625" style="198" bestFit="1" customWidth="1"/>
    <col min="9463" max="9463" width="9.140625" style="198"/>
    <col min="9464" max="9464" width="9.28515625" style="198" bestFit="1" customWidth="1"/>
    <col min="9465" max="9467" width="9.140625" style="198"/>
    <col min="9468" max="9469" width="9.28515625" style="198" bestFit="1" customWidth="1"/>
    <col min="9470" max="9471" width="11.5703125" style="198" bestFit="1" customWidth="1"/>
    <col min="9472" max="9694" width="9.140625" style="198"/>
    <col min="9695" max="9695" width="12.42578125" style="198" customWidth="1"/>
    <col min="9696" max="9696" width="12.85546875" style="198" customWidth="1"/>
    <col min="9697" max="9697" width="12" style="198" customWidth="1"/>
    <col min="9698" max="9698" width="12.85546875" style="198" customWidth="1"/>
    <col min="9699" max="9699" width="12" style="198" customWidth="1"/>
    <col min="9700" max="9705" width="10.5703125" style="198" bestFit="1" customWidth="1"/>
    <col min="9706" max="9707" width="10.5703125" style="198" customWidth="1"/>
    <col min="9708" max="9713" width="9.140625" style="198"/>
    <col min="9714" max="9714" width="9.28515625" style="198" bestFit="1" customWidth="1"/>
    <col min="9715" max="9715" width="11.5703125" style="198" bestFit="1" customWidth="1"/>
    <col min="9716" max="9716" width="9.28515625" style="198" bestFit="1" customWidth="1"/>
    <col min="9717" max="9717" width="11.5703125" style="198" bestFit="1" customWidth="1"/>
    <col min="9718" max="9718" width="9.28515625" style="198" bestFit="1" customWidth="1"/>
    <col min="9719" max="9719" width="9.140625" style="198"/>
    <col min="9720" max="9720" width="9.28515625" style="198" bestFit="1" customWidth="1"/>
    <col min="9721" max="9723" width="9.140625" style="198"/>
    <col min="9724" max="9725" width="9.28515625" style="198" bestFit="1" customWidth="1"/>
    <col min="9726" max="9727" width="11.5703125" style="198" bestFit="1" customWidth="1"/>
    <col min="9728" max="9950" width="9.140625" style="198"/>
    <col min="9951" max="9951" width="12.42578125" style="198" customWidth="1"/>
    <col min="9952" max="9952" width="12.85546875" style="198" customWidth="1"/>
    <col min="9953" max="9953" width="12" style="198" customWidth="1"/>
    <col min="9954" max="9954" width="12.85546875" style="198" customWidth="1"/>
    <col min="9955" max="9955" width="12" style="198" customWidth="1"/>
    <col min="9956" max="9961" width="10.5703125" style="198" bestFit="1" customWidth="1"/>
    <col min="9962" max="9963" width="10.5703125" style="198" customWidth="1"/>
    <col min="9964" max="9969" width="9.140625" style="198"/>
    <col min="9970" max="9970" width="9.28515625" style="198" bestFit="1" customWidth="1"/>
    <col min="9971" max="9971" width="11.5703125" style="198" bestFit="1" customWidth="1"/>
    <col min="9972" max="9972" width="9.28515625" style="198" bestFit="1" customWidth="1"/>
    <col min="9973" max="9973" width="11.5703125" style="198" bestFit="1" customWidth="1"/>
    <col min="9974" max="9974" width="9.28515625" style="198" bestFit="1" customWidth="1"/>
    <col min="9975" max="9975" width="9.140625" style="198"/>
    <col min="9976" max="9976" width="9.28515625" style="198" bestFit="1" customWidth="1"/>
    <col min="9977" max="9979" width="9.140625" style="198"/>
    <col min="9980" max="9981" width="9.28515625" style="198" bestFit="1" customWidth="1"/>
    <col min="9982" max="9983" width="11.5703125" style="198" bestFit="1" customWidth="1"/>
    <col min="9984" max="10206" width="9.140625" style="198"/>
    <col min="10207" max="10207" width="12.42578125" style="198" customWidth="1"/>
    <col min="10208" max="10208" width="12.85546875" style="198" customWidth="1"/>
    <col min="10209" max="10209" width="12" style="198" customWidth="1"/>
    <col min="10210" max="10210" width="12.85546875" style="198" customWidth="1"/>
    <col min="10211" max="10211" width="12" style="198" customWidth="1"/>
    <col min="10212" max="10217" width="10.5703125" style="198" bestFit="1" customWidth="1"/>
    <col min="10218" max="10219" width="10.5703125" style="198" customWidth="1"/>
    <col min="10220" max="10225" width="9.140625" style="198"/>
    <col min="10226" max="10226" width="9.28515625" style="198" bestFit="1" customWidth="1"/>
    <col min="10227" max="10227" width="11.5703125" style="198" bestFit="1" customWidth="1"/>
    <col min="10228" max="10228" width="9.28515625" style="198" bestFit="1" customWidth="1"/>
    <col min="10229" max="10229" width="11.5703125" style="198" bestFit="1" customWidth="1"/>
    <col min="10230" max="10230" width="9.28515625" style="198" bestFit="1" customWidth="1"/>
    <col min="10231" max="10231" width="9.140625" style="198"/>
    <col min="10232" max="10232" width="9.28515625" style="198" bestFit="1" customWidth="1"/>
    <col min="10233" max="10235" width="9.140625" style="198"/>
    <col min="10236" max="10237" width="9.28515625" style="198" bestFit="1" customWidth="1"/>
    <col min="10238" max="10239" width="11.5703125" style="198" bestFit="1" customWidth="1"/>
    <col min="10240" max="10462" width="9.140625" style="198"/>
    <col min="10463" max="10463" width="12.42578125" style="198" customWidth="1"/>
    <col min="10464" max="10464" width="12.85546875" style="198" customWidth="1"/>
    <col min="10465" max="10465" width="12" style="198" customWidth="1"/>
    <col min="10466" max="10466" width="12.85546875" style="198" customWidth="1"/>
    <col min="10467" max="10467" width="12" style="198" customWidth="1"/>
    <col min="10468" max="10473" width="10.5703125" style="198" bestFit="1" customWidth="1"/>
    <col min="10474" max="10475" width="10.5703125" style="198" customWidth="1"/>
    <col min="10476" max="10481" width="9.140625" style="198"/>
    <col min="10482" max="10482" width="9.28515625" style="198" bestFit="1" customWidth="1"/>
    <col min="10483" max="10483" width="11.5703125" style="198" bestFit="1" customWidth="1"/>
    <col min="10484" max="10484" width="9.28515625" style="198" bestFit="1" customWidth="1"/>
    <col min="10485" max="10485" width="11.5703125" style="198" bestFit="1" customWidth="1"/>
    <col min="10486" max="10486" width="9.28515625" style="198" bestFit="1" customWidth="1"/>
    <col min="10487" max="10487" width="9.140625" style="198"/>
    <col min="10488" max="10488" width="9.28515625" style="198" bestFit="1" customWidth="1"/>
    <col min="10489" max="10491" width="9.140625" style="198"/>
    <col min="10492" max="10493" width="9.28515625" style="198" bestFit="1" customWidth="1"/>
    <col min="10494" max="10495" width="11.5703125" style="198" bestFit="1" customWidth="1"/>
    <col min="10496" max="10718" width="9.140625" style="198"/>
    <col min="10719" max="10719" width="12.42578125" style="198" customWidth="1"/>
    <col min="10720" max="10720" width="12.85546875" style="198" customWidth="1"/>
    <col min="10721" max="10721" width="12" style="198" customWidth="1"/>
    <col min="10722" max="10722" width="12.85546875" style="198" customWidth="1"/>
    <col min="10723" max="10723" width="12" style="198" customWidth="1"/>
    <col min="10724" max="10729" width="10.5703125" style="198" bestFit="1" customWidth="1"/>
    <col min="10730" max="10731" width="10.5703125" style="198" customWidth="1"/>
    <col min="10732" max="10737" width="9.140625" style="198"/>
    <col min="10738" max="10738" width="9.28515625" style="198" bestFit="1" customWidth="1"/>
    <col min="10739" max="10739" width="11.5703125" style="198" bestFit="1" customWidth="1"/>
    <col min="10740" max="10740" width="9.28515625" style="198" bestFit="1" customWidth="1"/>
    <col min="10741" max="10741" width="11.5703125" style="198" bestFit="1" customWidth="1"/>
    <col min="10742" max="10742" width="9.28515625" style="198" bestFit="1" customWidth="1"/>
    <col min="10743" max="10743" width="9.140625" style="198"/>
    <col min="10744" max="10744" width="9.28515625" style="198" bestFit="1" customWidth="1"/>
    <col min="10745" max="10747" width="9.140625" style="198"/>
    <col min="10748" max="10749" width="9.28515625" style="198" bestFit="1" customWidth="1"/>
    <col min="10750" max="10751" width="11.5703125" style="198" bestFit="1" customWidth="1"/>
    <col min="10752" max="10974" width="9.140625" style="198"/>
    <col min="10975" max="10975" width="12.42578125" style="198" customWidth="1"/>
    <col min="10976" max="10976" width="12.85546875" style="198" customWidth="1"/>
    <col min="10977" max="10977" width="12" style="198" customWidth="1"/>
    <col min="10978" max="10978" width="12.85546875" style="198" customWidth="1"/>
    <col min="10979" max="10979" width="12" style="198" customWidth="1"/>
    <col min="10980" max="10985" width="10.5703125" style="198" bestFit="1" customWidth="1"/>
    <col min="10986" max="10987" width="10.5703125" style="198" customWidth="1"/>
    <col min="10988" max="10993" width="9.140625" style="198"/>
    <col min="10994" max="10994" width="9.28515625" style="198" bestFit="1" customWidth="1"/>
    <col min="10995" max="10995" width="11.5703125" style="198" bestFit="1" customWidth="1"/>
    <col min="10996" max="10996" width="9.28515625" style="198" bestFit="1" customWidth="1"/>
    <col min="10997" max="10997" width="11.5703125" style="198" bestFit="1" customWidth="1"/>
    <col min="10998" max="10998" width="9.28515625" style="198" bestFit="1" customWidth="1"/>
    <col min="10999" max="10999" width="9.140625" style="198"/>
    <col min="11000" max="11000" width="9.28515625" style="198" bestFit="1" customWidth="1"/>
    <col min="11001" max="11003" width="9.140625" style="198"/>
    <col min="11004" max="11005" width="9.28515625" style="198" bestFit="1" customWidth="1"/>
    <col min="11006" max="11007" width="11.5703125" style="198" bestFit="1" customWidth="1"/>
    <col min="11008" max="11230" width="9.140625" style="198"/>
    <col min="11231" max="11231" width="12.42578125" style="198" customWidth="1"/>
    <col min="11232" max="11232" width="12.85546875" style="198" customWidth="1"/>
    <col min="11233" max="11233" width="12" style="198" customWidth="1"/>
    <col min="11234" max="11234" width="12.85546875" style="198" customWidth="1"/>
    <col min="11235" max="11235" width="12" style="198" customWidth="1"/>
    <col min="11236" max="11241" width="10.5703125" style="198" bestFit="1" customWidth="1"/>
    <col min="11242" max="11243" width="10.5703125" style="198" customWidth="1"/>
    <col min="11244" max="11249" width="9.140625" style="198"/>
    <col min="11250" max="11250" width="9.28515625" style="198" bestFit="1" customWidth="1"/>
    <col min="11251" max="11251" width="11.5703125" style="198" bestFit="1" customWidth="1"/>
    <col min="11252" max="11252" width="9.28515625" style="198" bestFit="1" customWidth="1"/>
    <col min="11253" max="11253" width="11.5703125" style="198" bestFit="1" customWidth="1"/>
    <col min="11254" max="11254" width="9.28515625" style="198" bestFit="1" customWidth="1"/>
    <col min="11255" max="11255" width="9.140625" style="198"/>
    <col min="11256" max="11256" width="9.28515625" style="198" bestFit="1" customWidth="1"/>
    <col min="11257" max="11259" width="9.140625" style="198"/>
    <col min="11260" max="11261" width="9.28515625" style="198" bestFit="1" customWidth="1"/>
    <col min="11262" max="11263" width="11.5703125" style="198" bestFit="1" customWidth="1"/>
    <col min="11264" max="11486" width="9.140625" style="198"/>
    <col min="11487" max="11487" width="12.42578125" style="198" customWidth="1"/>
    <col min="11488" max="11488" width="12.85546875" style="198" customWidth="1"/>
    <col min="11489" max="11489" width="12" style="198" customWidth="1"/>
    <col min="11490" max="11490" width="12.85546875" style="198" customWidth="1"/>
    <col min="11491" max="11491" width="12" style="198" customWidth="1"/>
    <col min="11492" max="11497" width="10.5703125" style="198" bestFit="1" customWidth="1"/>
    <col min="11498" max="11499" width="10.5703125" style="198" customWidth="1"/>
    <col min="11500" max="11505" width="9.140625" style="198"/>
    <col min="11506" max="11506" width="9.28515625" style="198" bestFit="1" customWidth="1"/>
    <col min="11507" max="11507" width="11.5703125" style="198" bestFit="1" customWidth="1"/>
    <col min="11508" max="11508" width="9.28515625" style="198" bestFit="1" customWidth="1"/>
    <col min="11509" max="11509" width="11.5703125" style="198" bestFit="1" customWidth="1"/>
    <col min="11510" max="11510" width="9.28515625" style="198" bestFit="1" customWidth="1"/>
    <col min="11511" max="11511" width="9.140625" style="198"/>
    <col min="11512" max="11512" width="9.28515625" style="198" bestFit="1" customWidth="1"/>
    <col min="11513" max="11515" width="9.140625" style="198"/>
    <col min="11516" max="11517" width="9.28515625" style="198" bestFit="1" customWidth="1"/>
    <col min="11518" max="11519" width="11.5703125" style="198" bestFit="1" customWidth="1"/>
    <col min="11520" max="11742" width="9.140625" style="198"/>
    <col min="11743" max="11743" width="12.42578125" style="198" customWidth="1"/>
    <col min="11744" max="11744" width="12.85546875" style="198" customWidth="1"/>
    <col min="11745" max="11745" width="12" style="198" customWidth="1"/>
    <col min="11746" max="11746" width="12.85546875" style="198" customWidth="1"/>
    <col min="11747" max="11747" width="12" style="198" customWidth="1"/>
    <col min="11748" max="11753" width="10.5703125" style="198" bestFit="1" customWidth="1"/>
    <col min="11754" max="11755" width="10.5703125" style="198" customWidth="1"/>
    <col min="11756" max="11761" width="9.140625" style="198"/>
    <col min="11762" max="11762" width="9.28515625" style="198" bestFit="1" customWidth="1"/>
    <col min="11763" max="11763" width="11.5703125" style="198" bestFit="1" customWidth="1"/>
    <col min="11764" max="11764" width="9.28515625" style="198" bestFit="1" customWidth="1"/>
    <col min="11765" max="11765" width="11.5703125" style="198" bestFit="1" customWidth="1"/>
    <col min="11766" max="11766" width="9.28515625" style="198" bestFit="1" customWidth="1"/>
    <col min="11767" max="11767" width="9.140625" style="198"/>
    <col min="11768" max="11768" width="9.28515625" style="198" bestFit="1" customWidth="1"/>
    <col min="11769" max="11771" width="9.140625" style="198"/>
    <col min="11772" max="11773" width="9.28515625" style="198" bestFit="1" customWidth="1"/>
    <col min="11774" max="11775" width="11.5703125" style="198" bestFit="1" customWidth="1"/>
    <col min="11776" max="11998" width="9.140625" style="198"/>
    <col min="11999" max="11999" width="12.42578125" style="198" customWidth="1"/>
    <col min="12000" max="12000" width="12.85546875" style="198" customWidth="1"/>
    <col min="12001" max="12001" width="12" style="198" customWidth="1"/>
    <col min="12002" max="12002" width="12.85546875" style="198" customWidth="1"/>
    <col min="12003" max="12003" width="12" style="198" customWidth="1"/>
    <col min="12004" max="12009" width="10.5703125" style="198" bestFit="1" customWidth="1"/>
    <col min="12010" max="12011" width="10.5703125" style="198" customWidth="1"/>
    <col min="12012" max="12017" width="9.140625" style="198"/>
    <col min="12018" max="12018" width="9.28515625" style="198" bestFit="1" customWidth="1"/>
    <col min="12019" max="12019" width="11.5703125" style="198" bestFit="1" customWidth="1"/>
    <col min="12020" max="12020" width="9.28515625" style="198" bestFit="1" customWidth="1"/>
    <col min="12021" max="12021" width="11.5703125" style="198" bestFit="1" customWidth="1"/>
    <col min="12022" max="12022" width="9.28515625" style="198" bestFit="1" customWidth="1"/>
    <col min="12023" max="12023" width="9.140625" style="198"/>
    <col min="12024" max="12024" width="9.28515625" style="198" bestFit="1" customWidth="1"/>
    <col min="12025" max="12027" width="9.140625" style="198"/>
    <col min="12028" max="12029" width="9.28515625" style="198" bestFit="1" customWidth="1"/>
    <col min="12030" max="12031" width="11.5703125" style="198" bestFit="1" customWidth="1"/>
    <col min="12032" max="12254" width="9.140625" style="198"/>
    <col min="12255" max="12255" width="12.42578125" style="198" customWidth="1"/>
    <col min="12256" max="12256" width="12.85546875" style="198" customWidth="1"/>
    <col min="12257" max="12257" width="12" style="198" customWidth="1"/>
    <col min="12258" max="12258" width="12.85546875" style="198" customWidth="1"/>
    <col min="12259" max="12259" width="12" style="198" customWidth="1"/>
    <col min="12260" max="12265" width="10.5703125" style="198" bestFit="1" customWidth="1"/>
    <col min="12266" max="12267" width="10.5703125" style="198" customWidth="1"/>
    <col min="12268" max="12273" width="9.140625" style="198"/>
    <col min="12274" max="12274" width="9.28515625" style="198" bestFit="1" customWidth="1"/>
    <col min="12275" max="12275" width="11.5703125" style="198" bestFit="1" customWidth="1"/>
    <col min="12276" max="12276" width="9.28515625" style="198" bestFit="1" customWidth="1"/>
    <col min="12277" max="12277" width="11.5703125" style="198" bestFit="1" customWidth="1"/>
    <col min="12278" max="12278" width="9.28515625" style="198" bestFit="1" customWidth="1"/>
    <col min="12279" max="12279" width="9.140625" style="198"/>
    <col min="12280" max="12280" width="9.28515625" style="198" bestFit="1" customWidth="1"/>
    <col min="12281" max="12283" width="9.140625" style="198"/>
    <col min="12284" max="12285" width="9.28515625" style="198" bestFit="1" customWidth="1"/>
    <col min="12286" max="12287" width="11.5703125" style="198" bestFit="1" customWidth="1"/>
    <col min="12288" max="12510" width="9.140625" style="198"/>
    <col min="12511" max="12511" width="12.42578125" style="198" customWidth="1"/>
    <col min="12512" max="12512" width="12.85546875" style="198" customWidth="1"/>
    <col min="12513" max="12513" width="12" style="198" customWidth="1"/>
    <col min="12514" max="12514" width="12.85546875" style="198" customWidth="1"/>
    <col min="12515" max="12515" width="12" style="198" customWidth="1"/>
    <col min="12516" max="12521" width="10.5703125" style="198" bestFit="1" customWidth="1"/>
    <col min="12522" max="12523" width="10.5703125" style="198" customWidth="1"/>
    <col min="12524" max="12529" width="9.140625" style="198"/>
    <col min="12530" max="12530" width="9.28515625" style="198" bestFit="1" customWidth="1"/>
    <col min="12531" max="12531" width="11.5703125" style="198" bestFit="1" customWidth="1"/>
    <col min="12532" max="12532" width="9.28515625" style="198" bestFit="1" customWidth="1"/>
    <col min="12533" max="12533" width="11.5703125" style="198" bestFit="1" customWidth="1"/>
    <col min="12534" max="12534" width="9.28515625" style="198" bestFit="1" customWidth="1"/>
    <col min="12535" max="12535" width="9.140625" style="198"/>
    <col min="12536" max="12536" width="9.28515625" style="198" bestFit="1" customWidth="1"/>
    <col min="12537" max="12539" width="9.140625" style="198"/>
    <col min="12540" max="12541" width="9.28515625" style="198" bestFit="1" customWidth="1"/>
    <col min="12542" max="12543" width="11.5703125" style="198" bestFit="1" customWidth="1"/>
    <col min="12544" max="12766" width="9.140625" style="198"/>
    <col min="12767" max="12767" width="12.42578125" style="198" customWidth="1"/>
    <col min="12768" max="12768" width="12.85546875" style="198" customWidth="1"/>
    <col min="12769" max="12769" width="12" style="198" customWidth="1"/>
    <col min="12770" max="12770" width="12.85546875" style="198" customWidth="1"/>
    <col min="12771" max="12771" width="12" style="198" customWidth="1"/>
    <col min="12772" max="12777" width="10.5703125" style="198" bestFit="1" customWidth="1"/>
    <col min="12778" max="12779" width="10.5703125" style="198" customWidth="1"/>
    <col min="12780" max="12785" width="9.140625" style="198"/>
    <col min="12786" max="12786" width="9.28515625" style="198" bestFit="1" customWidth="1"/>
    <col min="12787" max="12787" width="11.5703125" style="198" bestFit="1" customWidth="1"/>
    <col min="12788" max="12788" width="9.28515625" style="198" bestFit="1" customWidth="1"/>
    <col min="12789" max="12789" width="11.5703125" style="198" bestFit="1" customWidth="1"/>
    <col min="12790" max="12790" width="9.28515625" style="198" bestFit="1" customWidth="1"/>
    <col min="12791" max="12791" width="9.140625" style="198"/>
    <col min="12792" max="12792" width="9.28515625" style="198" bestFit="1" customWidth="1"/>
    <col min="12793" max="12795" width="9.140625" style="198"/>
    <col min="12796" max="12797" width="9.28515625" style="198" bestFit="1" customWidth="1"/>
    <col min="12798" max="12799" width="11.5703125" style="198" bestFit="1" customWidth="1"/>
    <col min="12800" max="13022" width="9.140625" style="198"/>
    <col min="13023" max="13023" width="12.42578125" style="198" customWidth="1"/>
    <col min="13024" max="13024" width="12.85546875" style="198" customWidth="1"/>
    <col min="13025" max="13025" width="12" style="198" customWidth="1"/>
    <col min="13026" max="13026" width="12.85546875" style="198" customWidth="1"/>
    <col min="13027" max="13027" width="12" style="198" customWidth="1"/>
    <col min="13028" max="13033" width="10.5703125" style="198" bestFit="1" customWidth="1"/>
    <col min="13034" max="13035" width="10.5703125" style="198" customWidth="1"/>
    <col min="13036" max="13041" width="9.140625" style="198"/>
    <col min="13042" max="13042" width="9.28515625" style="198" bestFit="1" customWidth="1"/>
    <col min="13043" max="13043" width="11.5703125" style="198" bestFit="1" customWidth="1"/>
    <col min="13044" max="13044" width="9.28515625" style="198" bestFit="1" customWidth="1"/>
    <col min="13045" max="13045" width="11.5703125" style="198" bestFit="1" customWidth="1"/>
    <col min="13046" max="13046" width="9.28515625" style="198" bestFit="1" customWidth="1"/>
    <col min="13047" max="13047" width="9.140625" style="198"/>
    <col min="13048" max="13048" width="9.28515625" style="198" bestFit="1" customWidth="1"/>
    <col min="13049" max="13051" width="9.140625" style="198"/>
    <col min="13052" max="13053" width="9.28515625" style="198" bestFit="1" customWidth="1"/>
    <col min="13054" max="13055" width="11.5703125" style="198" bestFit="1" customWidth="1"/>
    <col min="13056" max="13278" width="9.140625" style="198"/>
    <col min="13279" max="13279" width="12.42578125" style="198" customWidth="1"/>
    <col min="13280" max="13280" width="12.85546875" style="198" customWidth="1"/>
    <col min="13281" max="13281" width="12" style="198" customWidth="1"/>
    <col min="13282" max="13282" width="12.85546875" style="198" customWidth="1"/>
    <col min="13283" max="13283" width="12" style="198" customWidth="1"/>
    <col min="13284" max="13289" width="10.5703125" style="198" bestFit="1" customWidth="1"/>
    <col min="13290" max="13291" width="10.5703125" style="198" customWidth="1"/>
    <col min="13292" max="13297" width="9.140625" style="198"/>
    <col min="13298" max="13298" width="9.28515625" style="198" bestFit="1" customWidth="1"/>
    <col min="13299" max="13299" width="11.5703125" style="198" bestFit="1" customWidth="1"/>
    <col min="13300" max="13300" width="9.28515625" style="198" bestFit="1" customWidth="1"/>
    <col min="13301" max="13301" width="11.5703125" style="198" bestFit="1" customWidth="1"/>
    <col min="13302" max="13302" width="9.28515625" style="198" bestFit="1" customWidth="1"/>
    <col min="13303" max="13303" width="9.140625" style="198"/>
    <col min="13304" max="13304" width="9.28515625" style="198" bestFit="1" customWidth="1"/>
    <col min="13305" max="13307" width="9.140625" style="198"/>
    <col min="13308" max="13309" width="9.28515625" style="198" bestFit="1" customWidth="1"/>
    <col min="13310" max="13311" width="11.5703125" style="198" bestFit="1" customWidth="1"/>
    <col min="13312" max="13534" width="9.140625" style="198"/>
    <col min="13535" max="13535" width="12.42578125" style="198" customWidth="1"/>
    <col min="13536" max="13536" width="12.85546875" style="198" customWidth="1"/>
    <col min="13537" max="13537" width="12" style="198" customWidth="1"/>
    <col min="13538" max="13538" width="12.85546875" style="198" customWidth="1"/>
    <col min="13539" max="13539" width="12" style="198" customWidth="1"/>
    <col min="13540" max="13545" width="10.5703125" style="198" bestFit="1" customWidth="1"/>
    <col min="13546" max="13547" width="10.5703125" style="198" customWidth="1"/>
    <col min="13548" max="13553" width="9.140625" style="198"/>
    <col min="13554" max="13554" width="9.28515625" style="198" bestFit="1" customWidth="1"/>
    <col min="13555" max="13555" width="11.5703125" style="198" bestFit="1" customWidth="1"/>
    <col min="13556" max="13556" width="9.28515625" style="198" bestFit="1" customWidth="1"/>
    <col min="13557" max="13557" width="11.5703125" style="198" bestFit="1" customWidth="1"/>
    <col min="13558" max="13558" width="9.28515625" style="198" bestFit="1" customWidth="1"/>
    <col min="13559" max="13559" width="9.140625" style="198"/>
    <col min="13560" max="13560" width="9.28515625" style="198" bestFit="1" customWidth="1"/>
    <col min="13561" max="13563" width="9.140625" style="198"/>
    <col min="13564" max="13565" width="9.28515625" style="198" bestFit="1" customWidth="1"/>
    <col min="13566" max="13567" width="11.5703125" style="198" bestFit="1" customWidth="1"/>
    <col min="13568" max="13790" width="9.140625" style="198"/>
    <col min="13791" max="13791" width="12.42578125" style="198" customWidth="1"/>
    <col min="13792" max="13792" width="12.85546875" style="198" customWidth="1"/>
    <col min="13793" max="13793" width="12" style="198" customWidth="1"/>
    <col min="13794" max="13794" width="12.85546875" style="198" customWidth="1"/>
    <col min="13795" max="13795" width="12" style="198" customWidth="1"/>
    <col min="13796" max="13801" width="10.5703125" style="198" bestFit="1" customWidth="1"/>
    <col min="13802" max="13803" width="10.5703125" style="198" customWidth="1"/>
    <col min="13804" max="13809" width="9.140625" style="198"/>
    <col min="13810" max="13810" width="9.28515625" style="198" bestFit="1" customWidth="1"/>
    <col min="13811" max="13811" width="11.5703125" style="198" bestFit="1" customWidth="1"/>
    <col min="13812" max="13812" width="9.28515625" style="198" bestFit="1" customWidth="1"/>
    <col min="13813" max="13813" width="11.5703125" style="198" bestFit="1" customWidth="1"/>
    <col min="13814" max="13814" width="9.28515625" style="198" bestFit="1" customWidth="1"/>
    <col min="13815" max="13815" width="9.140625" style="198"/>
    <col min="13816" max="13816" width="9.28515625" style="198" bestFit="1" customWidth="1"/>
    <col min="13817" max="13819" width="9.140625" style="198"/>
    <col min="13820" max="13821" width="9.28515625" style="198" bestFit="1" customWidth="1"/>
    <col min="13822" max="13823" width="11.5703125" style="198" bestFit="1" customWidth="1"/>
    <col min="13824" max="14046" width="9.140625" style="198"/>
    <col min="14047" max="14047" width="12.42578125" style="198" customWidth="1"/>
    <col min="14048" max="14048" width="12.85546875" style="198" customWidth="1"/>
    <col min="14049" max="14049" width="12" style="198" customWidth="1"/>
    <col min="14050" max="14050" width="12.85546875" style="198" customWidth="1"/>
    <col min="14051" max="14051" width="12" style="198" customWidth="1"/>
    <col min="14052" max="14057" width="10.5703125" style="198" bestFit="1" customWidth="1"/>
    <col min="14058" max="14059" width="10.5703125" style="198" customWidth="1"/>
    <col min="14060" max="14065" width="9.140625" style="198"/>
    <col min="14066" max="14066" width="9.28515625" style="198" bestFit="1" customWidth="1"/>
    <col min="14067" max="14067" width="11.5703125" style="198" bestFit="1" customWidth="1"/>
    <col min="14068" max="14068" width="9.28515625" style="198" bestFit="1" customWidth="1"/>
    <col min="14069" max="14069" width="11.5703125" style="198" bestFit="1" customWidth="1"/>
    <col min="14070" max="14070" width="9.28515625" style="198" bestFit="1" customWidth="1"/>
    <col min="14071" max="14071" width="9.140625" style="198"/>
    <col min="14072" max="14072" width="9.28515625" style="198" bestFit="1" customWidth="1"/>
    <col min="14073" max="14075" width="9.140625" style="198"/>
    <col min="14076" max="14077" width="9.28515625" style="198" bestFit="1" customWidth="1"/>
    <col min="14078" max="14079" width="11.5703125" style="198" bestFit="1" customWidth="1"/>
    <col min="14080" max="14302" width="9.140625" style="198"/>
    <col min="14303" max="14303" width="12.42578125" style="198" customWidth="1"/>
    <col min="14304" max="14304" width="12.85546875" style="198" customWidth="1"/>
    <col min="14305" max="14305" width="12" style="198" customWidth="1"/>
    <col min="14306" max="14306" width="12.85546875" style="198" customWidth="1"/>
    <col min="14307" max="14307" width="12" style="198" customWidth="1"/>
    <col min="14308" max="14313" width="10.5703125" style="198" bestFit="1" customWidth="1"/>
    <col min="14314" max="14315" width="10.5703125" style="198" customWidth="1"/>
    <col min="14316" max="14321" width="9.140625" style="198"/>
    <col min="14322" max="14322" width="9.28515625" style="198" bestFit="1" customWidth="1"/>
    <col min="14323" max="14323" width="11.5703125" style="198" bestFit="1" customWidth="1"/>
    <col min="14324" max="14324" width="9.28515625" style="198" bestFit="1" customWidth="1"/>
    <col min="14325" max="14325" width="11.5703125" style="198" bestFit="1" customWidth="1"/>
    <col min="14326" max="14326" width="9.28515625" style="198" bestFit="1" customWidth="1"/>
    <col min="14327" max="14327" width="9.140625" style="198"/>
    <col min="14328" max="14328" width="9.28515625" style="198" bestFit="1" customWidth="1"/>
    <col min="14329" max="14331" width="9.140625" style="198"/>
    <col min="14332" max="14333" width="9.28515625" style="198" bestFit="1" customWidth="1"/>
    <col min="14334" max="14335" width="11.5703125" style="198" bestFit="1" customWidth="1"/>
    <col min="14336" max="14558" width="9.140625" style="198"/>
    <col min="14559" max="14559" width="12.42578125" style="198" customWidth="1"/>
    <col min="14560" max="14560" width="12.85546875" style="198" customWidth="1"/>
    <col min="14561" max="14561" width="12" style="198" customWidth="1"/>
    <col min="14562" max="14562" width="12.85546875" style="198" customWidth="1"/>
    <col min="14563" max="14563" width="12" style="198" customWidth="1"/>
    <col min="14564" max="14569" width="10.5703125" style="198" bestFit="1" customWidth="1"/>
    <col min="14570" max="14571" width="10.5703125" style="198" customWidth="1"/>
    <col min="14572" max="14577" width="9.140625" style="198"/>
    <col min="14578" max="14578" width="9.28515625" style="198" bestFit="1" customWidth="1"/>
    <col min="14579" max="14579" width="11.5703125" style="198" bestFit="1" customWidth="1"/>
    <col min="14580" max="14580" width="9.28515625" style="198" bestFit="1" customWidth="1"/>
    <col min="14581" max="14581" width="11.5703125" style="198" bestFit="1" customWidth="1"/>
    <col min="14582" max="14582" width="9.28515625" style="198" bestFit="1" customWidth="1"/>
    <col min="14583" max="14583" width="9.140625" style="198"/>
    <col min="14584" max="14584" width="9.28515625" style="198" bestFit="1" customWidth="1"/>
    <col min="14585" max="14587" width="9.140625" style="198"/>
    <col min="14588" max="14589" width="9.28515625" style="198" bestFit="1" customWidth="1"/>
    <col min="14590" max="14591" width="11.5703125" style="198" bestFit="1" customWidth="1"/>
    <col min="14592" max="14814" width="9.140625" style="198"/>
    <col min="14815" max="14815" width="12.42578125" style="198" customWidth="1"/>
    <col min="14816" max="14816" width="12.85546875" style="198" customWidth="1"/>
    <col min="14817" max="14817" width="12" style="198" customWidth="1"/>
    <col min="14818" max="14818" width="12.85546875" style="198" customWidth="1"/>
    <col min="14819" max="14819" width="12" style="198" customWidth="1"/>
    <col min="14820" max="14825" width="10.5703125" style="198" bestFit="1" customWidth="1"/>
    <col min="14826" max="14827" width="10.5703125" style="198" customWidth="1"/>
    <col min="14828" max="14833" width="9.140625" style="198"/>
    <col min="14834" max="14834" width="9.28515625" style="198" bestFit="1" customWidth="1"/>
    <col min="14835" max="14835" width="11.5703125" style="198" bestFit="1" customWidth="1"/>
    <col min="14836" max="14836" width="9.28515625" style="198" bestFit="1" customWidth="1"/>
    <col min="14837" max="14837" width="11.5703125" style="198" bestFit="1" customWidth="1"/>
    <col min="14838" max="14838" width="9.28515625" style="198" bestFit="1" customWidth="1"/>
    <col min="14839" max="14839" width="9.140625" style="198"/>
    <col min="14840" max="14840" width="9.28515625" style="198" bestFit="1" customWidth="1"/>
    <col min="14841" max="14843" width="9.140625" style="198"/>
    <col min="14844" max="14845" width="9.28515625" style="198" bestFit="1" customWidth="1"/>
    <col min="14846" max="14847" width="11.5703125" style="198" bestFit="1" customWidth="1"/>
    <col min="14848" max="15070" width="9.140625" style="198"/>
    <col min="15071" max="15071" width="12.42578125" style="198" customWidth="1"/>
    <col min="15072" max="15072" width="12.85546875" style="198" customWidth="1"/>
    <col min="15073" max="15073" width="12" style="198" customWidth="1"/>
    <col min="15074" max="15074" width="12.85546875" style="198" customWidth="1"/>
    <col min="15075" max="15075" width="12" style="198" customWidth="1"/>
    <col min="15076" max="15081" width="10.5703125" style="198" bestFit="1" customWidth="1"/>
    <col min="15082" max="15083" width="10.5703125" style="198" customWidth="1"/>
    <col min="15084" max="15089" width="9.140625" style="198"/>
    <col min="15090" max="15090" width="9.28515625" style="198" bestFit="1" customWidth="1"/>
    <col min="15091" max="15091" width="11.5703125" style="198" bestFit="1" customWidth="1"/>
    <col min="15092" max="15092" width="9.28515625" style="198" bestFit="1" customWidth="1"/>
    <col min="15093" max="15093" width="11.5703125" style="198" bestFit="1" customWidth="1"/>
    <col min="15094" max="15094" width="9.28515625" style="198" bestFit="1" customWidth="1"/>
    <col min="15095" max="15095" width="9.140625" style="198"/>
    <col min="15096" max="15096" width="9.28515625" style="198" bestFit="1" customWidth="1"/>
    <col min="15097" max="15099" width="9.140625" style="198"/>
    <col min="15100" max="15101" width="9.28515625" style="198" bestFit="1" customWidth="1"/>
    <col min="15102" max="15103" width="11.5703125" style="198" bestFit="1" customWidth="1"/>
    <col min="15104" max="15326" width="9.140625" style="198"/>
    <col min="15327" max="15327" width="12.42578125" style="198" customWidth="1"/>
    <col min="15328" max="15328" width="12.85546875" style="198" customWidth="1"/>
    <col min="15329" max="15329" width="12" style="198" customWidth="1"/>
    <col min="15330" max="15330" width="12.85546875" style="198" customWidth="1"/>
    <col min="15331" max="15331" width="12" style="198" customWidth="1"/>
    <col min="15332" max="15337" width="10.5703125" style="198" bestFit="1" customWidth="1"/>
    <col min="15338" max="15339" width="10.5703125" style="198" customWidth="1"/>
    <col min="15340" max="15345" width="9.140625" style="198"/>
    <col min="15346" max="15346" width="9.28515625" style="198" bestFit="1" customWidth="1"/>
    <col min="15347" max="15347" width="11.5703125" style="198" bestFit="1" customWidth="1"/>
    <col min="15348" max="15348" width="9.28515625" style="198" bestFit="1" customWidth="1"/>
    <col min="15349" max="15349" width="11.5703125" style="198" bestFit="1" customWidth="1"/>
    <col min="15350" max="15350" width="9.28515625" style="198" bestFit="1" customWidth="1"/>
    <col min="15351" max="15351" width="9.140625" style="198"/>
    <col min="15352" max="15352" width="9.28515625" style="198" bestFit="1" customWidth="1"/>
    <col min="15353" max="15355" width="9.140625" style="198"/>
    <col min="15356" max="15357" width="9.28515625" style="198" bestFit="1" customWidth="1"/>
    <col min="15358" max="15359" width="11.5703125" style="198" bestFit="1" customWidth="1"/>
    <col min="15360" max="15582" width="9.140625" style="198"/>
    <col min="15583" max="15583" width="12.42578125" style="198" customWidth="1"/>
    <col min="15584" max="15584" width="12.85546875" style="198" customWidth="1"/>
    <col min="15585" max="15585" width="12" style="198" customWidth="1"/>
    <col min="15586" max="15586" width="12.85546875" style="198" customWidth="1"/>
    <col min="15587" max="15587" width="12" style="198" customWidth="1"/>
    <col min="15588" max="15593" width="10.5703125" style="198" bestFit="1" customWidth="1"/>
    <col min="15594" max="15595" width="10.5703125" style="198" customWidth="1"/>
    <col min="15596" max="15601" width="9.140625" style="198"/>
    <col min="15602" max="15602" width="9.28515625" style="198" bestFit="1" customWidth="1"/>
    <col min="15603" max="15603" width="11.5703125" style="198" bestFit="1" customWidth="1"/>
    <col min="15604" max="15604" width="9.28515625" style="198" bestFit="1" customWidth="1"/>
    <col min="15605" max="15605" width="11.5703125" style="198" bestFit="1" customWidth="1"/>
    <col min="15606" max="15606" width="9.28515625" style="198" bestFit="1" customWidth="1"/>
    <col min="15607" max="15607" width="9.140625" style="198"/>
    <col min="15608" max="15608" width="9.28515625" style="198" bestFit="1" customWidth="1"/>
    <col min="15609" max="15611" width="9.140625" style="198"/>
    <col min="15612" max="15613" width="9.28515625" style="198" bestFit="1" customWidth="1"/>
    <col min="15614" max="15615" width="11.5703125" style="198" bestFit="1" customWidth="1"/>
    <col min="15616" max="15838" width="9.140625" style="198"/>
    <col min="15839" max="15839" width="12.42578125" style="198" customWidth="1"/>
    <col min="15840" max="15840" width="12.85546875" style="198" customWidth="1"/>
    <col min="15841" max="15841" width="12" style="198" customWidth="1"/>
    <col min="15842" max="15842" width="12.85546875" style="198" customWidth="1"/>
    <col min="15843" max="15843" width="12" style="198" customWidth="1"/>
    <col min="15844" max="15849" width="10.5703125" style="198" bestFit="1" customWidth="1"/>
    <col min="15850" max="15851" width="10.5703125" style="198" customWidth="1"/>
    <col min="15852" max="15857" width="9.140625" style="198"/>
    <col min="15858" max="15858" width="9.28515625" style="198" bestFit="1" customWidth="1"/>
    <col min="15859" max="15859" width="11.5703125" style="198" bestFit="1" customWidth="1"/>
    <col min="15860" max="15860" width="9.28515625" style="198" bestFit="1" customWidth="1"/>
    <col min="15861" max="15861" width="11.5703125" style="198" bestFit="1" customWidth="1"/>
    <col min="15862" max="15862" width="9.28515625" style="198" bestFit="1" customWidth="1"/>
    <col min="15863" max="15863" width="9.140625" style="198"/>
    <col min="15864" max="15864" width="9.28515625" style="198" bestFit="1" customWidth="1"/>
    <col min="15865" max="15867" width="9.140625" style="198"/>
    <col min="15868" max="15869" width="9.28515625" style="198" bestFit="1" customWidth="1"/>
    <col min="15870" max="15871" width="11.5703125" style="198" bestFit="1" customWidth="1"/>
    <col min="15872" max="16094" width="9.140625" style="198"/>
    <col min="16095" max="16095" width="12.42578125" style="198" customWidth="1"/>
    <col min="16096" max="16096" width="12.85546875" style="198" customWidth="1"/>
    <col min="16097" max="16097" width="12" style="198" customWidth="1"/>
    <col min="16098" max="16098" width="12.85546875" style="198" customWidth="1"/>
    <col min="16099" max="16099" width="12" style="198" customWidth="1"/>
    <col min="16100" max="16105" width="10.5703125" style="198" bestFit="1" customWidth="1"/>
    <col min="16106" max="16107" width="10.5703125" style="198" customWidth="1"/>
    <col min="16108" max="16113" width="9.140625" style="198"/>
    <col min="16114" max="16114" width="9.28515625" style="198" bestFit="1" customWidth="1"/>
    <col min="16115" max="16115" width="11.5703125" style="198" bestFit="1" customWidth="1"/>
    <col min="16116" max="16116" width="9.28515625" style="198" bestFit="1" customWidth="1"/>
    <col min="16117" max="16117" width="11.5703125" style="198" bestFit="1" customWidth="1"/>
    <col min="16118" max="16118" width="9.28515625" style="198" bestFit="1" customWidth="1"/>
    <col min="16119" max="16119" width="9.140625" style="198"/>
    <col min="16120" max="16120" width="9.28515625" style="198" bestFit="1" customWidth="1"/>
    <col min="16121" max="16123" width="9.140625" style="198"/>
    <col min="16124" max="16125" width="9.28515625" style="198" bestFit="1" customWidth="1"/>
    <col min="16126" max="16127" width="11.5703125" style="198" bestFit="1" customWidth="1"/>
    <col min="16128" max="16384" width="9.140625" style="198"/>
  </cols>
  <sheetData>
    <row r="2" spans="1:6" x14ac:dyDescent="0.2">
      <c r="A2" s="88" t="s">
        <v>193</v>
      </c>
    </row>
    <row r="3" spans="1:6" x14ac:dyDescent="0.2">
      <c r="B3" s="199"/>
    </row>
    <row r="4" spans="1:6" ht="14.25" thickBot="1" x14ac:dyDescent="0.3">
      <c r="A4" s="229" t="s">
        <v>21</v>
      </c>
      <c r="B4" s="191">
        <v>1995</v>
      </c>
      <c r="C4" s="231">
        <v>2018</v>
      </c>
      <c r="D4" s="231"/>
    </row>
    <row r="5" spans="1:6" ht="39" thickBot="1" x14ac:dyDescent="0.3">
      <c r="A5" s="230"/>
      <c r="B5" s="7" t="s">
        <v>69</v>
      </c>
      <c r="C5" s="7" t="s">
        <v>69</v>
      </c>
      <c r="D5" s="91" t="s">
        <v>70</v>
      </c>
    </row>
    <row r="6" spans="1:6" ht="14.25" thickBot="1" x14ac:dyDescent="0.3">
      <c r="A6" s="190" t="s">
        <v>24</v>
      </c>
      <c r="B6" s="7">
        <v>9.5</v>
      </c>
      <c r="C6" s="89">
        <v>34.542157751586579</v>
      </c>
      <c r="D6" s="90">
        <v>40.235743867473715</v>
      </c>
      <c r="E6" s="200"/>
      <c r="F6" s="200"/>
    </row>
    <row r="7" spans="1:6" ht="14.25" thickBot="1" x14ac:dyDescent="0.3">
      <c r="A7" s="190" t="s">
        <v>25</v>
      </c>
      <c r="B7" s="7">
        <v>10</v>
      </c>
      <c r="C7" s="89">
        <v>35.498891612615679</v>
      </c>
      <c r="D7" s="90">
        <v>42.540259066397347</v>
      </c>
      <c r="E7" s="200"/>
      <c r="F7" s="200"/>
    </row>
    <row r="8" spans="1:6" ht="14.25" thickBot="1" x14ac:dyDescent="0.3">
      <c r="A8" s="190" t="s">
        <v>26</v>
      </c>
      <c r="B8" s="7">
        <v>9.1</v>
      </c>
      <c r="C8" s="89">
        <v>38.148380254531432</v>
      </c>
      <c r="D8" s="90">
        <v>41.914287270153018</v>
      </c>
      <c r="E8" s="200"/>
      <c r="F8" s="200"/>
    </row>
    <row r="9" spans="1:6" ht="14.25" thickBot="1" x14ac:dyDescent="0.3">
      <c r="A9" s="190" t="s">
        <v>27</v>
      </c>
      <c r="B9" s="7">
        <v>5.2</v>
      </c>
      <c r="C9" s="89">
        <v>24.657726799921285</v>
      </c>
      <c r="D9" s="90">
        <v>23.908709699594421</v>
      </c>
      <c r="E9" s="200"/>
      <c r="F9" s="200"/>
    </row>
    <row r="10" spans="1:6" ht="14.25" thickBot="1" x14ac:dyDescent="0.3">
      <c r="A10" s="190" t="s">
        <v>28</v>
      </c>
      <c r="B10" s="7">
        <v>8.6999999999999993</v>
      </c>
      <c r="C10" s="89">
        <v>28.194940803002776</v>
      </c>
      <c r="D10" s="90">
        <v>28.10004928536225</v>
      </c>
      <c r="E10" s="200"/>
      <c r="F10" s="200"/>
    </row>
    <row r="11" spans="1:6" ht="14.25" thickBot="1" x14ac:dyDescent="0.3">
      <c r="A11" s="190" t="s">
        <v>29</v>
      </c>
      <c r="B11" s="7">
        <v>8.1</v>
      </c>
      <c r="C11" s="90">
        <v>32.286519294048624</v>
      </c>
      <c r="D11" s="90">
        <v>34.677456254452984</v>
      </c>
      <c r="E11" s="200"/>
      <c r="F11" s="200"/>
    </row>
  </sheetData>
  <mergeCells count="2">
    <mergeCell ref="A4:A5"/>
    <mergeCell ref="C4:D4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3"/>
  <sheetViews>
    <sheetView workbookViewId="0">
      <selection sqref="A1:XFD1048576"/>
    </sheetView>
  </sheetViews>
  <sheetFormatPr defaultColWidth="11.7109375" defaultRowHeight="12.75" x14ac:dyDescent="0.2"/>
  <cols>
    <col min="1" max="1" width="3" style="198" customWidth="1"/>
    <col min="2" max="2" width="22" style="198" customWidth="1"/>
    <col min="3" max="4" width="11.7109375" style="198" customWidth="1"/>
    <col min="5" max="5" width="12.5703125" style="198" customWidth="1"/>
    <col min="6" max="6" width="11.7109375" style="198" customWidth="1"/>
    <col min="7" max="7" width="29.140625" style="199" bestFit="1" customWidth="1"/>
    <col min="8" max="8" width="13.28515625" style="199" customWidth="1"/>
    <col min="9" max="9" width="9.7109375" style="199" customWidth="1"/>
    <col min="10" max="11" width="11.7109375" style="199" customWidth="1"/>
    <col min="12" max="14" width="11.7109375" style="198"/>
    <col min="15" max="16" width="12.5703125" style="198" bestFit="1" customWidth="1"/>
    <col min="17" max="251" width="11.7109375" style="198"/>
    <col min="252" max="252" width="22" style="198" customWidth="1"/>
    <col min="253" max="254" width="11.7109375" style="198" customWidth="1"/>
    <col min="255" max="255" width="12.5703125" style="198" customWidth="1"/>
    <col min="256" max="256" width="11.7109375" style="198" customWidth="1"/>
    <col min="257" max="257" width="21.28515625" style="198" customWidth="1"/>
    <col min="258" max="259" width="12.42578125" style="198" customWidth="1"/>
    <col min="260" max="260" width="13.28515625" style="198" customWidth="1"/>
    <col min="261" max="261" width="9.7109375" style="198" customWidth="1"/>
    <col min="262" max="262" width="11.7109375" style="198" customWidth="1"/>
    <col min="263" max="263" width="20.85546875" style="198" bestFit="1" customWidth="1"/>
    <col min="264" max="264" width="13.28515625" style="198" customWidth="1"/>
    <col min="265" max="265" width="9.7109375" style="198" customWidth="1"/>
    <col min="266" max="267" width="11.7109375" style="198" customWidth="1"/>
    <col min="268" max="507" width="11.7109375" style="198"/>
    <col min="508" max="508" width="22" style="198" customWidth="1"/>
    <col min="509" max="510" width="11.7109375" style="198" customWidth="1"/>
    <col min="511" max="511" width="12.5703125" style="198" customWidth="1"/>
    <col min="512" max="512" width="11.7109375" style="198" customWidth="1"/>
    <col min="513" max="513" width="21.28515625" style="198" customWidth="1"/>
    <col min="514" max="515" width="12.42578125" style="198" customWidth="1"/>
    <col min="516" max="516" width="13.28515625" style="198" customWidth="1"/>
    <col min="517" max="517" width="9.7109375" style="198" customWidth="1"/>
    <col min="518" max="518" width="11.7109375" style="198" customWidth="1"/>
    <col min="519" max="519" width="20.85546875" style="198" bestFit="1" customWidth="1"/>
    <col min="520" max="520" width="13.28515625" style="198" customWidth="1"/>
    <col min="521" max="521" width="9.7109375" style="198" customWidth="1"/>
    <col min="522" max="523" width="11.7109375" style="198" customWidth="1"/>
    <col min="524" max="763" width="11.7109375" style="198"/>
    <col min="764" max="764" width="22" style="198" customWidth="1"/>
    <col min="765" max="766" width="11.7109375" style="198" customWidth="1"/>
    <col min="767" max="767" width="12.5703125" style="198" customWidth="1"/>
    <col min="768" max="768" width="11.7109375" style="198" customWidth="1"/>
    <col min="769" max="769" width="21.28515625" style="198" customWidth="1"/>
    <col min="770" max="771" width="12.42578125" style="198" customWidth="1"/>
    <col min="772" max="772" width="13.28515625" style="198" customWidth="1"/>
    <col min="773" max="773" width="9.7109375" style="198" customWidth="1"/>
    <col min="774" max="774" width="11.7109375" style="198" customWidth="1"/>
    <col min="775" max="775" width="20.85546875" style="198" bestFit="1" customWidth="1"/>
    <col min="776" max="776" width="13.28515625" style="198" customWidth="1"/>
    <col min="777" max="777" width="9.7109375" style="198" customWidth="1"/>
    <col min="778" max="779" width="11.7109375" style="198" customWidth="1"/>
    <col min="780" max="1019" width="11.7109375" style="198"/>
    <col min="1020" max="1020" width="22" style="198" customWidth="1"/>
    <col min="1021" max="1022" width="11.7109375" style="198" customWidth="1"/>
    <col min="1023" max="1023" width="12.5703125" style="198" customWidth="1"/>
    <col min="1024" max="1024" width="11.7109375" style="198" customWidth="1"/>
    <col min="1025" max="1025" width="21.28515625" style="198" customWidth="1"/>
    <col min="1026" max="1027" width="12.42578125" style="198" customWidth="1"/>
    <col min="1028" max="1028" width="13.28515625" style="198" customWidth="1"/>
    <col min="1029" max="1029" width="9.7109375" style="198" customWidth="1"/>
    <col min="1030" max="1030" width="11.7109375" style="198" customWidth="1"/>
    <col min="1031" max="1031" width="20.85546875" style="198" bestFit="1" customWidth="1"/>
    <col min="1032" max="1032" width="13.28515625" style="198" customWidth="1"/>
    <col min="1033" max="1033" width="9.7109375" style="198" customWidth="1"/>
    <col min="1034" max="1035" width="11.7109375" style="198" customWidth="1"/>
    <col min="1036" max="1275" width="11.7109375" style="198"/>
    <col min="1276" max="1276" width="22" style="198" customWidth="1"/>
    <col min="1277" max="1278" width="11.7109375" style="198" customWidth="1"/>
    <col min="1279" max="1279" width="12.5703125" style="198" customWidth="1"/>
    <col min="1280" max="1280" width="11.7109375" style="198" customWidth="1"/>
    <col min="1281" max="1281" width="21.28515625" style="198" customWidth="1"/>
    <col min="1282" max="1283" width="12.42578125" style="198" customWidth="1"/>
    <col min="1284" max="1284" width="13.28515625" style="198" customWidth="1"/>
    <col min="1285" max="1285" width="9.7109375" style="198" customWidth="1"/>
    <col min="1286" max="1286" width="11.7109375" style="198" customWidth="1"/>
    <col min="1287" max="1287" width="20.85546875" style="198" bestFit="1" customWidth="1"/>
    <col min="1288" max="1288" width="13.28515625" style="198" customWidth="1"/>
    <col min="1289" max="1289" width="9.7109375" style="198" customWidth="1"/>
    <col min="1290" max="1291" width="11.7109375" style="198" customWidth="1"/>
    <col min="1292" max="1531" width="11.7109375" style="198"/>
    <col min="1532" max="1532" width="22" style="198" customWidth="1"/>
    <col min="1533" max="1534" width="11.7109375" style="198" customWidth="1"/>
    <col min="1535" max="1535" width="12.5703125" style="198" customWidth="1"/>
    <col min="1536" max="1536" width="11.7109375" style="198" customWidth="1"/>
    <col min="1537" max="1537" width="21.28515625" style="198" customWidth="1"/>
    <col min="1538" max="1539" width="12.42578125" style="198" customWidth="1"/>
    <col min="1540" max="1540" width="13.28515625" style="198" customWidth="1"/>
    <col min="1541" max="1541" width="9.7109375" style="198" customWidth="1"/>
    <col min="1542" max="1542" width="11.7109375" style="198" customWidth="1"/>
    <col min="1543" max="1543" width="20.85546875" style="198" bestFit="1" customWidth="1"/>
    <col min="1544" max="1544" width="13.28515625" style="198" customWidth="1"/>
    <col min="1545" max="1545" width="9.7109375" style="198" customWidth="1"/>
    <col min="1546" max="1547" width="11.7109375" style="198" customWidth="1"/>
    <col min="1548" max="1787" width="11.7109375" style="198"/>
    <col min="1788" max="1788" width="22" style="198" customWidth="1"/>
    <col min="1789" max="1790" width="11.7109375" style="198" customWidth="1"/>
    <col min="1791" max="1791" width="12.5703125" style="198" customWidth="1"/>
    <col min="1792" max="1792" width="11.7109375" style="198" customWidth="1"/>
    <col min="1793" max="1793" width="21.28515625" style="198" customWidth="1"/>
    <col min="1794" max="1795" width="12.42578125" style="198" customWidth="1"/>
    <col min="1796" max="1796" width="13.28515625" style="198" customWidth="1"/>
    <col min="1797" max="1797" width="9.7109375" style="198" customWidth="1"/>
    <col min="1798" max="1798" width="11.7109375" style="198" customWidth="1"/>
    <col min="1799" max="1799" width="20.85546875" style="198" bestFit="1" customWidth="1"/>
    <col min="1800" max="1800" width="13.28515625" style="198" customWidth="1"/>
    <col min="1801" max="1801" width="9.7109375" style="198" customWidth="1"/>
    <col min="1802" max="1803" width="11.7109375" style="198" customWidth="1"/>
    <col min="1804" max="2043" width="11.7109375" style="198"/>
    <col min="2044" max="2044" width="22" style="198" customWidth="1"/>
    <col min="2045" max="2046" width="11.7109375" style="198" customWidth="1"/>
    <col min="2047" max="2047" width="12.5703125" style="198" customWidth="1"/>
    <col min="2048" max="2048" width="11.7109375" style="198" customWidth="1"/>
    <col min="2049" max="2049" width="21.28515625" style="198" customWidth="1"/>
    <col min="2050" max="2051" width="12.42578125" style="198" customWidth="1"/>
    <col min="2052" max="2052" width="13.28515625" style="198" customWidth="1"/>
    <col min="2053" max="2053" width="9.7109375" style="198" customWidth="1"/>
    <col min="2054" max="2054" width="11.7109375" style="198" customWidth="1"/>
    <col min="2055" max="2055" width="20.85546875" style="198" bestFit="1" customWidth="1"/>
    <col min="2056" max="2056" width="13.28515625" style="198" customWidth="1"/>
    <col min="2057" max="2057" width="9.7109375" style="198" customWidth="1"/>
    <col min="2058" max="2059" width="11.7109375" style="198" customWidth="1"/>
    <col min="2060" max="2299" width="11.7109375" style="198"/>
    <col min="2300" max="2300" width="22" style="198" customWidth="1"/>
    <col min="2301" max="2302" width="11.7109375" style="198" customWidth="1"/>
    <col min="2303" max="2303" width="12.5703125" style="198" customWidth="1"/>
    <col min="2304" max="2304" width="11.7109375" style="198" customWidth="1"/>
    <col min="2305" max="2305" width="21.28515625" style="198" customWidth="1"/>
    <col min="2306" max="2307" width="12.42578125" style="198" customWidth="1"/>
    <col min="2308" max="2308" width="13.28515625" style="198" customWidth="1"/>
    <col min="2309" max="2309" width="9.7109375" style="198" customWidth="1"/>
    <col min="2310" max="2310" width="11.7109375" style="198" customWidth="1"/>
    <col min="2311" max="2311" width="20.85546875" style="198" bestFit="1" customWidth="1"/>
    <col min="2312" max="2312" width="13.28515625" style="198" customWidth="1"/>
    <col min="2313" max="2313" width="9.7109375" style="198" customWidth="1"/>
    <col min="2314" max="2315" width="11.7109375" style="198" customWidth="1"/>
    <col min="2316" max="2555" width="11.7109375" style="198"/>
    <col min="2556" max="2556" width="22" style="198" customWidth="1"/>
    <col min="2557" max="2558" width="11.7109375" style="198" customWidth="1"/>
    <col min="2559" max="2559" width="12.5703125" style="198" customWidth="1"/>
    <col min="2560" max="2560" width="11.7109375" style="198" customWidth="1"/>
    <col min="2561" max="2561" width="21.28515625" style="198" customWidth="1"/>
    <col min="2562" max="2563" width="12.42578125" style="198" customWidth="1"/>
    <col min="2564" max="2564" width="13.28515625" style="198" customWidth="1"/>
    <col min="2565" max="2565" width="9.7109375" style="198" customWidth="1"/>
    <col min="2566" max="2566" width="11.7109375" style="198" customWidth="1"/>
    <col min="2567" max="2567" width="20.85546875" style="198" bestFit="1" customWidth="1"/>
    <col min="2568" max="2568" width="13.28515625" style="198" customWidth="1"/>
    <col min="2569" max="2569" width="9.7109375" style="198" customWidth="1"/>
    <col min="2570" max="2571" width="11.7109375" style="198" customWidth="1"/>
    <col min="2572" max="2811" width="11.7109375" style="198"/>
    <col min="2812" max="2812" width="22" style="198" customWidth="1"/>
    <col min="2813" max="2814" width="11.7109375" style="198" customWidth="1"/>
    <col min="2815" max="2815" width="12.5703125" style="198" customWidth="1"/>
    <col min="2816" max="2816" width="11.7109375" style="198" customWidth="1"/>
    <col min="2817" max="2817" width="21.28515625" style="198" customWidth="1"/>
    <col min="2818" max="2819" width="12.42578125" style="198" customWidth="1"/>
    <col min="2820" max="2820" width="13.28515625" style="198" customWidth="1"/>
    <col min="2821" max="2821" width="9.7109375" style="198" customWidth="1"/>
    <col min="2822" max="2822" width="11.7109375" style="198" customWidth="1"/>
    <col min="2823" max="2823" width="20.85546875" style="198" bestFit="1" customWidth="1"/>
    <col min="2824" max="2824" width="13.28515625" style="198" customWidth="1"/>
    <col min="2825" max="2825" width="9.7109375" style="198" customWidth="1"/>
    <col min="2826" max="2827" width="11.7109375" style="198" customWidth="1"/>
    <col min="2828" max="3067" width="11.7109375" style="198"/>
    <col min="3068" max="3068" width="22" style="198" customWidth="1"/>
    <col min="3069" max="3070" width="11.7109375" style="198" customWidth="1"/>
    <col min="3071" max="3071" width="12.5703125" style="198" customWidth="1"/>
    <col min="3072" max="3072" width="11.7109375" style="198" customWidth="1"/>
    <col min="3073" max="3073" width="21.28515625" style="198" customWidth="1"/>
    <col min="3074" max="3075" width="12.42578125" style="198" customWidth="1"/>
    <col min="3076" max="3076" width="13.28515625" style="198" customWidth="1"/>
    <col min="3077" max="3077" width="9.7109375" style="198" customWidth="1"/>
    <col min="3078" max="3078" width="11.7109375" style="198" customWidth="1"/>
    <col min="3079" max="3079" width="20.85546875" style="198" bestFit="1" customWidth="1"/>
    <col min="3080" max="3080" width="13.28515625" style="198" customWidth="1"/>
    <col min="3081" max="3081" width="9.7109375" style="198" customWidth="1"/>
    <col min="3082" max="3083" width="11.7109375" style="198" customWidth="1"/>
    <col min="3084" max="3323" width="11.7109375" style="198"/>
    <col min="3324" max="3324" width="22" style="198" customWidth="1"/>
    <col min="3325" max="3326" width="11.7109375" style="198" customWidth="1"/>
    <col min="3327" max="3327" width="12.5703125" style="198" customWidth="1"/>
    <col min="3328" max="3328" width="11.7109375" style="198" customWidth="1"/>
    <col min="3329" max="3329" width="21.28515625" style="198" customWidth="1"/>
    <col min="3330" max="3331" width="12.42578125" style="198" customWidth="1"/>
    <col min="3332" max="3332" width="13.28515625" style="198" customWidth="1"/>
    <col min="3333" max="3333" width="9.7109375" style="198" customWidth="1"/>
    <col min="3334" max="3334" width="11.7109375" style="198" customWidth="1"/>
    <col min="3335" max="3335" width="20.85546875" style="198" bestFit="1" customWidth="1"/>
    <col min="3336" max="3336" width="13.28515625" style="198" customWidth="1"/>
    <col min="3337" max="3337" width="9.7109375" style="198" customWidth="1"/>
    <col min="3338" max="3339" width="11.7109375" style="198" customWidth="1"/>
    <col min="3340" max="3579" width="11.7109375" style="198"/>
    <col min="3580" max="3580" width="22" style="198" customWidth="1"/>
    <col min="3581" max="3582" width="11.7109375" style="198" customWidth="1"/>
    <col min="3583" max="3583" width="12.5703125" style="198" customWidth="1"/>
    <col min="3584" max="3584" width="11.7109375" style="198" customWidth="1"/>
    <col min="3585" max="3585" width="21.28515625" style="198" customWidth="1"/>
    <col min="3586" max="3587" width="12.42578125" style="198" customWidth="1"/>
    <col min="3588" max="3588" width="13.28515625" style="198" customWidth="1"/>
    <col min="3589" max="3589" width="9.7109375" style="198" customWidth="1"/>
    <col min="3590" max="3590" width="11.7109375" style="198" customWidth="1"/>
    <col min="3591" max="3591" width="20.85546875" style="198" bestFit="1" customWidth="1"/>
    <col min="3592" max="3592" width="13.28515625" style="198" customWidth="1"/>
    <col min="3593" max="3593" width="9.7109375" style="198" customWidth="1"/>
    <col min="3594" max="3595" width="11.7109375" style="198" customWidth="1"/>
    <col min="3596" max="3835" width="11.7109375" style="198"/>
    <col min="3836" max="3836" width="22" style="198" customWidth="1"/>
    <col min="3837" max="3838" width="11.7109375" style="198" customWidth="1"/>
    <col min="3839" max="3839" width="12.5703125" style="198" customWidth="1"/>
    <col min="3840" max="3840" width="11.7109375" style="198" customWidth="1"/>
    <col min="3841" max="3841" width="21.28515625" style="198" customWidth="1"/>
    <col min="3842" max="3843" width="12.42578125" style="198" customWidth="1"/>
    <col min="3844" max="3844" width="13.28515625" style="198" customWidth="1"/>
    <col min="3845" max="3845" width="9.7109375" style="198" customWidth="1"/>
    <col min="3846" max="3846" width="11.7109375" style="198" customWidth="1"/>
    <col min="3847" max="3847" width="20.85546875" style="198" bestFit="1" customWidth="1"/>
    <col min="3848" max="3848" width="13.28515625" style="198" customWidth="1"/>
    <col min="3849" max="3849" width="9.7109375" style="198" customWidth="1"/>
    <col min="3850" max="3851" width="11.7109375" style="198" customWidth="1"/>
    <col min="3852" max="4091" width="11.7109375" style="198"/>
    <col min="4092" max="4092" width="22" style="198" customWidth="1"/>
    <col min="4093" max="4094" width="11.7109375" style="198" customWidth="1"/>
    <col min="4095" max="4095" width="12.5703125" style="198" customWidth="1"/>
    <col min="4096" max="4096" width="11.7109375" style="198" customWidth="1"/>
    <col min="4097" max="4097" width="21.28515625" style="198" customWidth="1"/>
    <col min="4098" max="4099" width="12.42578125" style="198" customWidth="1"/>
    <col min="4100" max="4100" width="13.28515625" style="198" customWidth="1"/>
    <col min="4101" max="4101" width="9.7109375" style="198" customWidth="1"/>
    <col min="4102" max="4102" width="11.7109375" style="198" customWidth="1"/>
    <col min="4103" max="4103" width="20.85546875" style="198" bestFit="1" customWidth="1"/>
    <col min="4104" max="4104" width="13.28515625" style="198" customWidth="1"/>
    <col min="4105" max="4105" width="9.7109375" style="198" customWidth="1"/>
    <col min="4106" max="4107" width="11.7109375" style="198" customWidth="1"/>
    <col min="4108" max="4347" width="11.7109375" style="198"/>
    <col min="4348" max="4348" width="22" style="198" customWidth="1"/>
    <col min="4349" max="4350" width="11.7109375" style="198" customWidth="1"/>
    <col min="4351" max="4351" width="12.5703125" style="198" customWidth="1"/>
    <col min="4352" max="4352" width="11.7109375" style="198" customWidth="1"/>
    <col min="4353" max="4353" width="21.28515625" style="198" customWidth="1"/>
    <col min="4354" max="4355" width="12.42578125" style="198" customWidth="1"/>
    <col min="4356" max="4356" width="13.28515625" style="198" customWidth="1"/>
    <col min="4357" max="4357" width="9.7109375" style="198" customWidth="1"/>
    <col min="4358" max="4358" width="11.7109375" style="198" customWidth="1"/>
    <col min="4359" max="4359" width="20.85546875" style="198" bestFit="1" customWidth="1"/>
    <col min="4360" max="4360" width="13.28515625" style="198" customWidth="1"/>
    <col min="4361" max="4361" width="9.7109375" style="198" customWidth="1"/>
    <col min="4362" max="4363" width="11.7109375" style="198" customWidth="1"/>
    <col min="4364" max="4603" width="11.7109375" style="198"/>
    <col min="4604" max="4604" width="22" style="198" customWidth="1"/>
    <col min="4605" max="4606" width="11.7109375" style="198" customWidth="1"/>
    <col min="4607" max="4607" width="12.5703125" style="198" customWidth="1"/>
    <col min="4608" max="4608" width="11.7109375" style="198" customWidth="1"/>
    <col min="4609" max="4609" width="21.28515625" style="198" customWidth="1"/>
    <col min="4610" max="4611" width="12.42578125" style="198" customWidth="1"/>
    <col min="4612" max="4612" width="13.28515625" style="198" customWidth="1"/>
    <col min="4613" max="4613" width="9.7109375" style="198" customWidth="1"/>
    <col min="4614" max="4614" width="11.7109375" style="198" customWidth="1"/>
    <col min="4615" max="4615" width="20.85546875" style="198" bestFit="1" customWidth="1"/>
    <col min="4616" max="4616" width="13.28515625" style="198" customWidth="1"/>
    <col min="4617" max="4617" width="9.7109375" style="198" customWidth="1"/>
    <col min="4618" max="4619" width="11.7109375" style="198" customWidth="1"/>
    <col min="4620" max="4859" width="11.7109375" style="198"/>
    <col min="4860" max="4860" width="22" style="198" customWidth="1"/>
    <col min="4861" max="4862" width="11.7109375" style="198" customWidth="1"/>
    <col min="4863" max="4863" width="12.5703125" style="198" customWidth="1"/>
    <col min="4864" max="4864" width="11.7109375" style="198" customWidth="1"/>
    <col min="4865" max="4865" width="21.28515625" style="198" customWidth="1"/>
    <col min="4866" max="4867" width="12.42578125" style="198" customWidth="1"/>
    <col min="4868" max="4868" width="13.28515625" style="198" customWidth="1"/>
    <col min="4869" max="4869" width="9.7109375" style="198" customWidth="1"/>
    <col min="4870" max="4870" width="11.7109375" style="198" customWidth="1"/>
    <col min="4871" max="4871" width="20.85546875" style="198" bestFit="1" customWidth="1"/>
    <col min="4872" max="4872" width="13.28515625" style="198" customWidth="1"/>
    <col min="4873" max="4873" width="9.7109375" style="198" customWidth="1"/>
    <col min="4874" max="4875" width="11.7109375" style="198" customWidth="1"/>
    <col min="4876" max="5115" width="11.7109375" style="198"/>
    <col min="5116" max="5116" width="22" style="198" customWidth="1"/>
    <col min="5117" max="5118" width="11.7109375" style="198" customWidth="1"/>
    <col min="5119" max="5119" width="12.5703125" style="198" customWidth="1"/>
    <col min="5120" max="5120" width="11.7109375" style="198" customWidth="1"/>
    <col min="5121" max="5121" width="21.28515625" style="198" customWidth="1"/>
    <col min="5122" max="5123" width="12.42578125" style="198" customWidth="1"/>
    <col min="5124" max="5124" width="13.28515625" style="198" customWidth="1"/>
    <col min="5125" max="5125" width="9.7109375" style="198" customWidth="1"/>
    <col min="5126" max="5126" width="11.7109375" style="198" customWidth="1"/>
    <col min="5127" max="5127" width="20.85546875" style="198" bestFit="1" customWidth="1"/>
    <col min="5128" max="5128" width="13.28515625" style="198" customWidth="1"/>
    <col min="5129" max="5129" width="9.7109375" style="198" customWidth="1"/>
    <col min="5130" max="5131" width="11.7109375" style="198" customWidth="1"/>
    <col min="5132" max="5371" width="11.7109375" style="198"/>
    <col min="5372" max="5372" width="22" style="198" customWidth="1"/>
    <col min="5373" max="5374" width="11.7109375" style="198" customWidth="1"/>
    <col min="5375" max="5375" width="12.5703125" style="198" customWidth="1"/>
    <col min="5376" max="5376" width="11.7109375" style="198" customWidth="1"/>
    <col min="5377" max="5377" width="21.28515625" style="198" customWidth="1"/>
    <col min="5378" max="5379" width="12.42578125" style="198" customWidth="1"/>
    <col min="5380" max="5380" width="13.28515625" style="198" customWidth="1"/>
    <col min="5381" max="5381" width="9.7109375" style="198" customWidth="1"/>
    <col min="5382" max="5382" width="11.7109375" style="198" customWidth="1"/>
    <col min="5383" max="5383" width="20.85546875" style="198" bestFit="1" customWidth="1"/>
    <col min="5384" max="5384" width="13.28515625" style="198" customWidth="1"/>
    <col min="5385" max="5385" width="9.7109375" style="198" customWidth="1"/>
    <col min="5386" max="5387" width="11.7109375" style="198" customWidth="1"/>
    <col min="5388" max="5627" width="11.7109375" style="198"/>
    <col min="5628" max="5628" width="22" style="198" customWidth="1"/>
    <col min="5629" max="5630" width="11.7109375" style="198" customWidth="1"/>
    <col min="5631" max="5631" width="12.5703125" style="198" customWidth="1"/>
    <col min="5632" max="5632" width="11.7109375" style="198" customWidth="1"/>
    <col min="5633" max="5633" width="21.28515625" style="198" customWidth="1"/>
    <col min="5634" max="5635" width="12.42578125" style="198" customWidth="1"/>
    <col min="5636" max="5636" width="13.28515625" style="198" customWidth="1"/>
    <col min="5637" max="5637" width="9.7109375" style="198" customWidth="1"/>
    <col min="5638" max="5638" width="11.7109375" style="198" customWidth="1"/>
    <col min="5639" max="5639" width="20.85546875" style="198" bestFit="1" customWidth="1"/>
    <col min="5640" max="5640" width="13.28515625" style="198" customWidth="1"/>
    <col min="5641" max="5641" width="9.7109375" style="198" customWidth="1"/>
    <col min="5642" max="5643" width="11.7109375" style="198" customWidth="1"/>
    <col min="5644" max="5883" width="11.7109375" style="198"/>
    <col min="5884" max="5884" width="22" style="198" customWidth="1"/>
    <col min="5885" max="5886" width="11.7109375" style="198" customWidth="1"/>
    <col min="5887" max="5887" width="12.5703125" style="198" customWidth="1"/>
    <col min="5888" max="5888" width="11.7109375" style="198" customWidth="1"/>
    <col min="5889" max="5889" width="21.28515625" style="198" customWidth="1"/>
    <col min="5890" max="5891" width="12.42578125" style="198" customWidth="1"/>
    <col min="5892" max="5892" width="13.28515625" style="198" customWidth="1"/>
    <col min="5893" max="5893" width="9.7109375" style="198" customWidth="1"/>
    <col min="5894" max="5894" width="11.7109375" style="198" customWidth="1"/>
    <col min="5895" max="5895" width="20.85546875" style="198" bestFit="1" customWidth="1"/>
    <col min="5896" max="5896" width="13.28515625" style="198" customWidth="1"/>
    <col min="5897" max="5897" width="9.7109375" style="198" customWidth="1"/>
    <col min="5898" max="5899" width="11.7109375" style="198" customWidth="1"/>
    <col min="5900" max="6139" width="11.7109375" style="198"/>
    <col min="6140" max="6140" width="22" style="198" customWidth="1"/>
    <col min="6141" max="6142" width="11.7109375" style="198" customWidth="1"/>
    <col min="6143" max="6143" width="12.5703125" style="198" customWidth="1"/>
    <col min="6144" max="6144" width="11.7109375" style="198" customWidth="1"/>
    <col min="6145" max="6145" width="21.28515625" style="198" customWidth="1"/>
    <col min="6146" max="6147" width="12.42578125" style="198" customWidth="1"/>
    <col min="6148" max="6148" width="13.28515625" style="198" customWidth="1"/>
    <col min="6149" max="6149" width="9.7109375" style="198" customWidth="1"/>
    <col min="6150" max="6150" width="11.7109375" style="198" customWidth="1"/>
    <col min="6151" max="6151" width="20.85546875" style="198" bestFit="1" customWidth="1"/>
    <col min="6152" max="6152" width="13.28515625" style="198" customWidth="1"/>
    <col min="6153" max="6153" width="9.7109375" style="198" customWidth="1"/>
    <col min="6154" max="6155" width="11.7109375" style="198" customWidth="1"/>
    <col min="6156" max="6395" width="11.7109375" style="198"/>
    <col min="6396" max="6396" width="22" style="198" customWidth="1"/>
    <col min="6397" max="6398" width="11.7109375" style="198" customWidth="1"/>
    <col min="6399" max="6399" width="12.5703125" style="198" customWidth="1"/>
    <col min="6400" max="6400" width="11.7109375" style="198" customWidth="1"/>
    <col min="6401" max="6401" width="21.28515625" style="198" customWidth="1"/>
    <col min="6402" max="6403" width="12.42578125" style="198" customWidth="1"/>
    <col min="6404" max="6404" width="13.28515625" style="198" customWidth="1"/>
    <col min="6405" max="6405" width="9.7109375" style="198" customWidth="1"/>
    <col min="6406" max="6406" width="11.7109375" style="198" customWidth="1"/>
    <col min="6407" max="6407" width="20.85546875" style="198" bestFit="1" customWidth="1"/>
    <col min="6408" max="6408" width="13.28515625" style="198" customWidth="1"/>
    <col min="6409" max="6409" width="9.7109375" style="198" customWidth="1"/>
    <col min="6410" max="6411" width="11.7109375" style="198" customWidth="1"/>
    <col min="6412" max="6651" width="11.7109375" style="198"/>
    <col min="6652" max="6652" width="22" style="198" customWidth="1"/>
    <col min="6653" max="6654" width="11.7109375" style="198" customWidth="1"/>
    <col min="6655" max="6655" width="12.5703125" style="198" customWidth="1"/>
    <col min="6656" max="6656" width="11.7109375" style="198" customWidth="1"/>
    <col min="6657" max="6657" width="21.28515625" style="198" customWidth="1"/>
    <col min="6658" max="6659" width="12.42578125" style="198" customWidth="1"/>
    <col min="6660" max="6660" width="13.28515625" style="198" customWidth="1"/>
    <col min="6661" max="6661" width="9.7109375" style="198" customWidth="1"/>
    <col min="6662" max="6662" width="11.7109375" style="198" customWidth="1"/>
    <col min="6663" max="6663" width="20.85546875" style="198" bestFit="1" customWidth="1"/>
    <col min="6664" max="6664" width="13.28515625" style="198" customWidth="1"/>
    <col min="6665" max="6665" width="9.7109375" style="198" customWidth="1"/>
    <col min="6666" max="6667" width="11.7109375" style="198" customWidth="1"/>
    <col min="6668" max="6907" width="11.7109375" style="198"/>
    <col min="6908" max="6908" width="22" style="198" customWidth="1"/>
    <col min="6909" max="6910" width="11.7109375" style="198" customWidth="1"/>
    <col min="6911" max="6911" width="12.5703125" style="198" customWidth="1"/>
    <col min="6912" max="6912" width="11.7109375" style="198" customWidth="1"/>
    <col min="6913" max="6913" width="21.28515625" style="198" customWidth="1"/>
    <col min="6914" max="6915" width="12.42578125" style="198" customWidth="1"/>
    <col min="6916" max="6916" width="13.28515625" style="198" customWidth="1"/>
    <col min="6917" max="6917" width="9.7109375" style="198" customWidth="1"/>
    <col min="6918" max="6918" width="11.7109375" style="198" customWidth="1"/>
    <col min="6919" max="6919" width="20.85546875" style="198" bestFit="1" customWidth="1"/>
    <col min="6920" max="6920" width="13.28515625" style="198" customWidth="1"/>
    <col min="6921" max="6921" width="9.7109375" style="198" customWidth="1"/>
    <col min="6922" max="6923" width="11.7109375" style="198" customWidth="1"/>
    <col min="6924" max="7163" width="11.7109375" style="198"/>
    <col min="7164" max="7164" width="22" style="198" customWidth="1"/>
    <col min="7165" max="7166" width="11.7109375" style="198" customWidth="1"/>
    <col min="7167" max="7167" width="12.5703125" style="198" customWidth="1"/>
    <col min="7168" max="7168" width="11.7109375" style="198" customWidth="1"/>
    <col min="7169" max="7169" width="21.28515625" style="198" customWidth="1"/>
    <col min="7170" max="7171" width="12.42578125" style="198" customWidth="1"/>
    <col min="7172" max="7172" width="13.28515625" style="198" customWidth="1"/>
    <col min="7173" max="7173" width="9.7109375" style="198" customWidth="1"/>
    <col min="7174" max="7174" width="11.7109375" style="198" customWidth="1"/>
    <col min="7175" max="7175" width="20.85546875" style="198" bestFit="1" customWidth="1"/>
    <col min="7176" max="7176" width="13.28515625" style="198" customWidth="1"/>
    <col min="7177" max="7177" width="9.7109375" style="198" customWidth="1"/>
    <col min="7178" max="7179" width="11.7109375" style="198" customWidth="1"/>
    <col min="7180" max="7419" width="11.7109375" style="198"/>
    <col min="7420" max="7420" width="22" style="198" customWidth="1"/>
    <col min="7421" max="7422" width="11.7109375" style="198" customWidth="1"/>
    <col min="7423" max="7423" width="12.5703125" style="198" customWidth="1"/>
    <col min="7424" max="7424" width="11.7109375" style="198" customWidth="1"/>
    <col min="7425" max="7425" width="21.28515625" style="198" customWidth="1"/>
    <col min="7426" max="7427" width="12.42578125" style="198" customWidth="1"/>
    <col min="7428" max="7428" width="13.28515625" style="198" customWidth="1"/>
    <col min="7429" max="7429" width="9.7109375" style="198" customWidth="1"/>
    <col min="7430" max="7430" width="11.7109375" style="198" customWidth="1"/>
    <col min="7431" max="7431" width="20.85546875" style="198" bestFit="1" customWidth="1"/>
    <col min="7432" max="7432" width="13.28515625" style="198" customWidth="1"/>
    <col min="7433" max="7433" width="9.7109375" style="198" customWidth="1"/>
    <col min="7434" max="7435" width="11.7109375" style="198" customWidth="1"/>
    <col min="7436" max="7675" width="11.7109375" style="198"/>
    <col min="7676" max="7676" width="22" style="198" customWidth="1"/>
    <col min="7677" max="7678" width="11.7109375" style="198" customWidth="1"/>
    <col min="7679" max="7679" width="12.5703125" style="198" customWidth="1"/>
    <col min="7680" max="7680" width="11.7109375" style="198" customWidth="1"/>
    <col min="7681" max="7681" width="21.28515625" style="198" customWidth="1"/>
    <col min="7682" max="7683" width="12.42578125" style="198" customWidth="1"/>
    <col min="7684" max="7684" width="13.28515625" style="198" customWidth="1"/>
    <col min="7685" max="7685" width="9.7109375" style="198" customWidth="1"/>
    <col min="7686" max="7686" width="11.7109375" style="198" customWidth="1"/>
    <col min="7687" max="7687" width="20.85546875" style="198" bestFit="1" customWidth="1"/>
    <col min="7688" max="7688" width="13.28515625" style="198" customWidth="1"/>
    <col min="7689" max="7689" width="9.7109375" style="198" customWidth="1"/>
    <col min="7690" max="7691" width="11.7109375" style="198" customWidth="1"/>
    <col min="7692" max="7931" width="11.7109375" style="198"/>
    <col min="7932" max="7932" width="22" style="198" customWidth="1"/>
    <col min="7933" max="7934" width="11.7109375" style="198" customWidth="1"/>
    <col min="7935" max="7935" width="12.5703125" style="198" customWidth="1"/>
    <col min="7936" max="7936" width="11.7109375" style="198" customWidth="1"/>
    <col min="7937" max="7937" width="21.28515625" style="198" customWidth="1"/>
    <col min="7938" max="7939" width="12.42578125" style="198" customWidth="1"/>
    <col min="7940" max="7940" width="13.28515625" style="198" customWidth="1"/>
    <col min="7941" max="7941" width="9.7109375" style="198" customWidth="1"/>
    <col min="7942" max="7942" width="11.7109375" style="198" customWidth="1"/>
    <col min="7943" max="7943" width="20.85546875" style="198" bestFit="1" customWidth="1"/>
    <col min="7944" max="7944" width="13.28515625" style="198" customWidth="1"/>
    <col min="7945" max="7945" width="9.7109375" style="198" customWidth="1"/>
    <col min="7946" max="7947" width="11.7109375" style="198" customWidth="1"/>
    <col min="7948" max="8187" width="11.7109375" style="198"/>
    <col min="8188" max="8188" width="22" style="198" customWidth="1"/>
    <col min="8189" max="8190" width="11.7109375" style="198" customWidth="1"/>
    <col min="8191" max="8191" width="12.5703125" style="198" customWidth="1"/>
    <col min="8192" max="8192" width="11.7109375" style="198" customWidth="1"/>
    <col min="8193" max="8193" width="21.28515625" style="198" customWidth="1"/>
    <col min="8194" max="8195" width="12.42578125" style="198" customWidth="1"/>
    <col min="8196" max="8196" width="13.28515625" style="198" customWidth="1"/>
    <col min="8197" max="8197" width="9.7109375" style="198" customWidth="1"/>
    <col min="8198" max="8198" width="11.7109375" style="198" customWidth="1"/>
    <col min="8199" max="8199" width="20.85546875" style="198" bestFit="1" customWidth="1"/>
    <col min="8200" max="8200" width="13.28515625" style="198" customWidth="1"/>
    <col min="8201" max="8201" width="9.7109375" style="198" customWidth="1"/>
    <col min="8202" max="8203" width="11.7109375" style="198" customWidth="1"/>
    <col min="8204" max="8443" width="11.7109375" style="198"/>
    <col min="8444" max="8444" width="22" style="198" customWidth="1"/>
    <col min="8445" max="8446" width="11.7109375" style="198" customWidth="1"/>
    <col min="8447" max="8447" width="12.5703125" style="198" customWidth="1"/>
    <col min="8448" max="8448" width="11.7109375" style="198" customWidth="1"/>
    <col min="8449" max="8449" width="21.28515625" style="198" customWidth="1"/>
    <col min="8450" max="8451" width="12.42578125" style="198" customWidth="1"/>
    <col min="8452" max="8452" width="13.28515625" style="198" customWidth="1"/>
    <col min="8453" max="8453" width="9.7109375" style="198" customWidth="1"/>
    <col min="8454" max="8454" width="11.7109375" style="198" customWidth="1"/>
    <col min="8455" max="8455" width="20.85546875" style="198" bestFit="1" customWidth="1"/>
    <col min="8456" max="8456" width="13.28515625" style="198" customWidth="1"/>
    <col min="8457" max="8457" width="9.7109375" style="198" customWidth="1"/>
    <col min="8458" max="8459" width="11.7109375" style="198" customWidth="1"/>
    <col min="8460" max="8699" width="11.7109375" style="198"/>
    <col min="8700" max="8700" width="22" style="198" customWidth="1"/>
    <col min="8701" max="8702" width="11.7109375" style="198" customWidth="1"/>
    <col min="8703" max="8703" width="12.5703125" style="198" customWidth="1"/>
    <col min="8704" max="8704" width="11.7109375" style="198" customWidth="1"/>
    <col min="8705" max="8705" width="21.28515625" style="198" customWidth="1"/>
    <col min="8706" max="8707" width="12.42578125" style="198" customWidth="1"/>
    <col min="8708" max="8708" width="13.28515625" style="198" customWidth="1"/>
    <col min="8709" max="8709" width="9.7109375" style="198" customWidth="1"/>
    <col min="8710" max="8710" width="11.7109375" style="198" customWidth="1"/>
    <col min="8711" max="8711" width="20.85546875" style="198" bestFit="1" customWidth="1"/>
    <col min="8712" max="8712" width="13.28515625" style="198" customWidth="1"/>
    <col min="8713" max="8713" width="9.7109375" style="198" customWidth="1"/>
    <col min="8714" max="8715" width="11.7109375" style="198" customWidth="1"/>
    <col min="8716" max="8955" width="11.7109375" style="198"/>
    <col min="8956" max="8956" width="22" style="198" customWidth="1"/>
    <col min="8957" max="8958" width="11.7109375" style="198" customWidth="1"/>
    <col min="8959" max="8959" width="12.5703125" style="198" customWidth="1"/>
    <col min="8960" max="8960" width="11.7109375" style="198" customWidth="1"/>
    <col min="8961" max="8961" width="21.28515625" style="198" customWidth="1"/>
    <col min="8962" max="8963" width="12.42578125" style="198" customWidth="1"/>
    <col min="8964" max="8964" width="13.28515625" style="198" customWidth="1"/>
    <col min="8965" max="8965" width="9.7109375" style="198" customWidth="1"/>
    <col min="8966" max="8966" width="11.7109375" style="198" customWidth="1"/>
    <col min="8967" max="8967" width="20.85546875" style="198" bestFit="1" customWidth="1"/>
    <col min="8968" max="8968" width="13.28515625" style="198" customWidth="1"/>
    <col min="8969" max="8969" width="9.7109375" style="198" customWidth="1"/>
    <col min="8970" max="8971" width="11.7109375" style="198" customWidth="1"/>
    <col min="8972" max="9211" width="11.7109375" style="198"/>
    <col min="9212" max="9212" width="22" style="198" customWidth="1"/>
    <col min="9213" max="9214" width="11.7109375" style="198" customWidth="1"/>
    <col min="9215" max="9215" width="12.5703125" style="198" customWidth="1"/>
    <col min="9216" max="9216" width="11.7109375" style="198" customWidth="1"/>
    <col min="9217" max="9217" width="21.28515625" style="198" customWidth="1"/>
    <col min="9218" max="9219" width="12.42578125" style="198" customWidth="1"/>
    <col min="9220" max="9220" width="13.28515625" style="198" customWidth="1"/>
    <col min="9221" max="9221" width="9.7109375" style="198" customWidth="1"/>
    <col min="9222" max="9222" width="11.7109375" style="198" customWidth="1"/>
    <col min="9223" max="9223" width="20.85546875" style="198" bestFit="1" customWidth="1"/>
    <col min="9224" max="9224" width="13.28515625" style="198" customWidth="1"/>
    <col min="9225" max="9225" width="9.7109375" style="198" customWidth="1"/>
    <col min="9226" max="9227" width="11.7109375" style="198" customWidth="1"/>
    <col min="9228" max="9467" width="11.7109375" style="198"/>
    <col min="9468" max="9468" width="22" style="198" customWidth="1"/>
    <col min="9469" max="9470" width="11.7109375" style="198" customWidth="1"/>
    <col min="9471" max="9471" width="12.5703125" style="198" customWidth="1"/>
    <col min="9472" max="9472" width="11.7109375" style="198" customWidth="1"/>
    <col min="9473" max="9473" width="21.28515625" style="198" customWidth="1"/>
    <col min="9474" max="9475" width="12.42578125" style="198" customWidth="1"/>
    <col min="9476" max="9476" width="13.28515625" style="198" customWidth="1"/>
    <col min="9477" max="9477" width="9.7109375" style="198" customWidth="1"/>
    <col min="9478" max="9478" width="11.7109375" style="198" customWidth="1"/>
    <col min="9479" max="9479" width="20.85546875" style="198" bestFit="1" customWidth="1"/>
    <col min="9480" max="9480" width="13.28515625" style="198" customWidth="1"/>
    <col min="9481" max="9481" width="9.7109375" style="198" customWidth="1"/>
    <col min="9482" max="9483" width="11.7109375" style="198" customWidth="1"/>
    <col min="9484" max="9723" width="11.7109375" style="198"/>
    <col min="9724" max="9724" width="22" style="198" customWidth="1"/>
    <col min="9725" max="9726" width="11.7109375" style="198" customWidth="1"/>
    <col min="9727" max="9727" width="12.5703125" style="198" customWidth="1"/>
    <col min="9728" max="9728" width="11.7109375" style="198" customWidth="1"/>
    <col min="9729" max="9729" width="21.28515625" style="198" customWidth="1"/>
    <col min="9730" max="9731" width="12.42578125" style="198" customWidth="1"/>
    <col min="9732" max="9732" width="13.28515625" style="198" customWidth="1"/>
    <col min="9733" max="9733" width="9.7109375" style="198" customWidth="1"/>
    <col min="9734" max="9734" width="11.7109375" style="198" customWidth="1"/>
    <col min="9735" max="9735" width="20.85546875" style="198" bestFit="1" customWidth="1"/>
    <col min="9736" max="9736" width="13.28515625" style="198" customWidth="1"/>
    <col min="9737" max="9737" width="9.7109375" style="198" customWidth="1"/>
    <col min="9738" max="9739" width="11.7109375" style="198" customWidth="1"/>
    <col min="9740" max="9979" width="11.7109375" style="198"/>
    <col min="9980" max="9980" width="22" style="198" customWidth="1"/>
    <col min="9981" max="9982" width="11.7109375" style="198" customWidth="1"/>
    <col min="9983" max="9983" width="12.5703125" style="198" customWidth="1"/>
    <col min="9984" max="9984" width="11.7109375" style="198" customWidth="1"/>
    <col min="9985" max="9985" width="21.28515625" style="198" customWidth="1"/>
    <col min="9986" max="9987" width="12.42578125" style="198" customWidth="1"/>
    <col min="9988" max="9988" width="13.28515625" style="198" customWidth="1"/>
    <col min="9989" max="9989" width="9.7109375" style="198" customWidth="1"/>
    <col min="9990" max="9990" width="11.7109375" style="198" customWidth="1"/>
    <col min="9991" max="9991" width="20.85546875" style="198" bestFit="1" customWidth="1"/>
    <col min="9992" max="9992" width="13.28515625" style="198" customWidth="1"/>
    <col min="9993" max="9993" width="9.7109375" style="198" customWidth="1"/>
    <col min="9994" max="9995" width="11.7109375" style="198" customWidth="1"/>
    <col min="9996" max="10235" width="11.7109375" style="198"/>
    <col min="10236" max="10236" width="22" style="198" customWidth="1"/>
    <col min="10237" max="10238" width="11.7109375" style="198" customWidth="1"/>
    <col min="10239" max="10239" width="12.5703125" style="198" customWidth="1"/>
    <col min="10240" max="10240" width="11.7109375" style="198" customWidth="1"/>
    <col min="10241" max="10241" width="21.28515625" style="198" customWidth="1"/>
    <col min="10242" max="10243" width="12.42578125" style="198" customWidth="1"/>
    <col min="10244" max="10244" width="13.28515625" style="198" customWidth="1"/>
    <col min="10245" max="10245" width="9.7109375" style="198" customWidth="1"/>
    <col min="10246" max="10246" width="11.7109375" style="198" customWidth="1"/>
    <col min="10247" max="10247" width="20.85546875" style="198" bestFit="1" customWidth="1"/>
    <col min="10248" max="10248" width="13.28515625" style="198" customWidth="1"/>
    <col min="10249" max="10249" width="9.7109375" style="198" customWidth="1"/>
    <col min="10250" max="10251" width="11.7109375" style="198" customWidth="1"/>
    <col min="10252" max="10491" width="11.7109375" style="198"/>
    <col min="10492" max="10492" width="22" style="198" customWidth="1"/>
    <col min="10493" max="10494" width="11.7109375" style="198" customWidth="1"/>
    <col min="10495" max="10495" width="12.5703125" style="198" customWidth="1"/>
    <col min="10496" max="10496" width="11.7109375" style="198" customWidth="1"/>
    <col min="10497" max="10497" width="21.28515625" style="198" customWidth="1"/>
    <col min="10498" max="10499" width="12.42578125" style="198" customWidth="1"/>
    <col min="10500" max="10500" width="13.28515625" style="198" customWidth="1"/>
    <col min="10501" max="10501" width="9.7109375" style="198" customWidth="1"/>
    <col min="10502" max="10502" width="11.7109375" style="198" customWidth="1"/>
    <col min="10503" max="10503" width="20.85546875" style="198" bestFit="1" customWidth="1"/>
    <col min="10504" max="10504" width="13.28515625" style="198" customWidth="1"/>
    <col min="10505" max="10505" width="9.7109375" style="198" customWidth="1"/>
    <col min="10506" max="10507" width="11.7109375" style="198" customWidth="1"/>
    <col min="10508" max="10747" width="11.7109375" style="198"/>
    <col min="10748" max="10748" width="22" style="198" customWidth="1"/>
    <col min="10749" max="10750" width="11.7109375" style="198" customWidth="1"/>
    <col min="10751" max="10751" width="12.5703125" style="198" customWidth="1"/>
    <col min="10752" max="10752" width="11.7109375" style="198" customWidth="1"/>
    <col min="10753" max="10753" width="21.28515625" style="198" customWidth="1"/>
    <col min="10754" max="10755" width="12.42578125" style="198" customWidth="1"/>
    <col min="10756" max="10756" width="13.28515625" style="198" customWidth="1"/>
    <col min="10757" max="10757" width="9.7109375" style="198" customWidth="1"/>
    <col min="10758" max="10758" width="11.7109375" style="198" customWidth="1"/>
    <col min="10759" max="10759" width="20.85546875" style="198" bestFit="1" customWidth="1"/>
    <col min="10760" max="10760" width="13.28515625" style="198" customWidth="1"/>
    <col min="10761" max="10761" width="9.7109375" style="198" customWidth="1"/>
    <col min="10762" max="10763" width="11.7109375" style="198" customWidth="1"/>
    <col min="10764" max="11003" width="11.7109375" style="198"/>
    <col min="11004" max="11004" width="22" style="198" customWidth="1"/>
    <col min="11005" max="11006" width="11.7109375" style="198" customWidth="1"/>
    <col min="11007" max="11007" width="12.5703125" style="198" customWidth="1"/>
    <col min="11008" max="11008" width="11.7109375" style="198" customWidth="1"/>
    <col min="11009" max="11009" width="21.28515625" style="198" customWidth="1"/>
    <col min="11010" max="11011" width="12.42578125" style="198" customWidth="1"/>
    <col min="11012" max="11012" width="13.28515625" style="198" customWidth="1"/>
    <col min="11013" max="11013" width="9.7109375" style="198" customWidth="1"/>
    <col min="11014" max="11014" width="11.7109375" style="198" customWidth="1"/>
    <col min="11015" max="11015" width="20.85546875" style="198" bestFit="1" customWidth="1"/>
    <col min="11016" max="11016" width="13.28515625" style="198" customWidth="1"/>
    <col min="11017" max="11017" width="9.7109375" style="198" customWidth="1"/>
    <col min="11018" max="11019" width="11.7109375" style="198" customWidth="1"/>
    <col min="11020" max="11259" width="11.7109375" style="198"/>
    <col min="11260" max="11260" width="22" style="198" customWidth="1"/>
    <col min="11261" max="11262" width="11.7109375" style="198" customWidth="1"/>
    <col min="11263" max="11263" width="12.5703125" style="198" customWidth="1"/>
    <col min="11264" max="11264" width="11.7109375" style="198" customWidth="1"/>
    <col min="11265" max="11265" width="21.28515625" style="198" customWidth="1"/>
    <col min="11266" max="11267" width="12.42578125" style="198" customWidth="1"/>
    <col min="11268" max="11268" width="13.28515625" style="198" customWidth="1"/>
    <col min="11269" max="11269" width="9.7109375" style="198" customWidth="1"/>
    <col min="11270" max="11270" width="11.7109375" style="198" customWidth="1"/>
    <col min="11271" max="11271" width="20.85546875" style="198" bestFit="1" customWidth="1"/>
    <col min="11272" max="11272" width="13.28515625" style="198" customWidth="1"/>
    <col min="11273" max="11273" width="9.7109375" style="198" customWidth="1"/>
    <col min="11274" max="11275" width="11.7109375" style="198" customWidth="1"/>
    <col min="11276" max="11515" width="11.7109375" style="198"/>
    <col min="11516" max="11516" width="22" style="198" customWidth="1"/>
    <col min="11517" max="11518" width="11.7109375" style="198" customWidth="1"/>
    <col min="11519" max="11519" width="12.5703125" style="198" customWidth="1"/>
    <col min="11520" max="11520" width="11.7109375" style="198" customWidth="1"/>
    <col min="11521" max="11521" width="21.28515625" style="198" customWidth="1"/>
    <col min="11522" max="11523" width="12.42578125" style="198" customWidth="1"/>
    <col min="11524" max="11524" width="13.28515625" style="198" customWidth="1"/>
    <col min="11525" max="11525" width="9.7109375" style="198" customWidth="1"/>
    <col min="11526" max="11526" width="11.7109375" style="198" customWidth="1"/>
    <col min="11527" max="11527" width="20.85546875" style="198" bestFit="1" customWidth="1"/>
    <col min="11528" max="11528" width="13.28515625" style="198" customWidth="1"/>
    <col min="11529" max="11529" width="9.7109375" style="198" customWidth="1"/>
    <col min="11530" max="11531" width="11.7109375" style="198" customWidth="1"/>
    <col min="11532" max="11771" width="11.7109375" style="198"/>
    <col min="11772" max="11772" width="22" style="198" customWidth="1"/>
    <col min="11773" max="11774" width="11.7109375" style="198" customWidth="1"/>
    <col min="11775" max="11775" width="12.5703125" style="198" customWidth="1"/>
    <col min="11776" max="11776" width="11.7109375" style="198" customWidth="1"/>
    <col min="11777" max="11777" width="21.28515625" style="198" customWidth="1"/>
    <col min="11778" max="11779" width="12.42578125" style="198" customWidth="1"/>
    <col min="11780" max="11780" width="13.28515625" style="198" customWidth="1"/>
    <col min="11781" max="11781" width="9.7109375" style="198" customWidth="1"/>
    <col min="11782" max="11782" width="11.7109375" style="198" customWidth="1"/>
    <col min="11783" max="11783" width="20.85546875" style="198" bestFit="1" customWidth="1"/>
    <col min="11784" max="11784" width="13.28515625" style="198" customWidth="1"/>
    <col min="11785" max="11785" width="9.7109375" style="198" customWidth="1"/>
    <col min="11786" max="11787" width="11.7109375" style="198" customWidth="1"/>
    <col min="11788" max="12027" width="11.7109375" style="198"/>
    <col min="12028" max="12028" width="22" style="198" customWidth="1"/>
    <col min="12029" max="12030" width="11.7109375" style="198" customWidth="1"/>
    <col min="12031" max="12031" width="12.5703125" style="198" customWidth="1"/>
    <col min="12032" max="12032" width="11.7109375" style="198" customWidth="1"/>
    <col min="12033" max="12033" width="21.28515625" style="198" customWidth="1"/>
    <col min="12034" max="12035" width="12.42578125" style="198" customWidth="1"/>
    <col min="12036" max="12036" width="13.28515625" style="198" customWidth="1"/>
    <col min="12037" max="12037" width="9.7109375" style="198" customWidth="1"/>
    <col min="12038" max="12038" width="11.7109375" style="198" customWidth="1"/>
    <col min="12039" max="12039" width="20.85546875" style="198" bestFit="1" customWidth="1"/>
    <col min="12040" max="12040" width="13.28515625" style="198" customWidth="1"/>
    <col min="12041" max="12041" width="9.7109375" style="198" customWidth="1"/>
    <col min="12042" max="12043" width="11.7109375" style="198" customWidth="1"/>
    <col min="12044" max="12283" width="11.7109375" style="198"/>
    <col min="12284" max="12284" width="22" style="198" customWidth="1"/>
    <col min="12285" max="12286" width="11.7109375" style="198" customWidth="1"/>
    <col min="12287" max="12287" width="12.5703125" style="198" customWidth="1"/>
    <col min="12288" max="12288" width="11.7109375" style="198" customWidth="1"/>
    <col min="12289" max="12289" width="21.28515625" style="198" customWidth="1"/>
    <col min="12290" max="12291" width="12.42578125" style="198" customWidth="1"/>
    <col min="12292" max="12292" width="13.28515625" style="198" customWidth="1"/>
    <col min="12293" max="12293" width="9.7109375" style="198" customWidth="1"/>
    <col min="12294" max="12294" width="11.7109375" style="198" customWidth="1"/>
    <col min="12295" max="12295" width="20.85546875" style="198" bestFit="1" customWidth="1"/>
    <col min="12296" max="12296" width="13.28515625" style="198" customWidth="1"/>
    <col min="12297" max="12297" width="9.7109375" style="198" customWidth="1"/>
    <col min="12298" max="12299" width="11.7109375" style="198" customWidth="1"/>
    <col min="12300" max="12539" width="11.7109375" style="198"/>
    <col min="12540" max="12540" width="22" style="198" customWidth="1"/>
    <col min="12541" max="12542" width="11.7109375" style="198" customWidth="1"/>
    <col min="12543" max="12543" width="12.5703125" style="198" customWidth="1"/>
    <col min="12544" max="12544" width="11.7109375" style="198" customWidth="1"/>
    <col min="12545" max="12545" width="21.28515625" style="198" customWidth="1"/>
    <col min="12546" max="12547" width="12.42578125" style="198" customWidth="1"/>
    <col min="12548" max="12548" width="13.28515625" style="198" customWidth="1"/>
    <col min="12549" max="12549" width="9.7109375" style="198" customWidth="1"/>
    <col min="12550" max="12550" width="11.7109375" style="198" customWidth="1"/>
    <col min="12551" max="12551" width="20.85546875" style="198" bestFit="1" customWidth="1"/>
    <col min="12552" max="12552" width="13.28515625" style="198" customWidth="1"/>
    <col min="12553" max="12553" width="9.7109375" style="198" customWidth="1"/>
    <col min="12554" max="12555" width="11.7109375" style="198" customWidth="1"/>
    <col min="12556" max="12795" width="11.7109375" style="198"/>
    <col min="12796" max="12796" width="22" style="198" customWidth="1"/>
    <col min="12797" max="12798" width="11.7109375" style="198" customWidth="1"/>
    <col min="12799" max="12799" width="12.5703125" style="198" customWidth="1"/>
    <col min="12800" max="12800" width="11.7109375" style="198" customWidth="1"/>
    <col min="12801" max="12801" width="21.28515625" style="198" customWidth="1"/>
    <col min="12802" max="12803" width="12.42578125" style="198" customWidth="1"/>
    <col min="12804" max="12804" width="13.28515625" style="198" customWidth="1"/>
    <col min="12805" max="12805" width="9.7109375" style="198" customWidth="1"/>
    <col min="12806" max="12806" width="11.7109375" style="198" customWidth="1"/>
    <col min="12807" max="12807" width="20.85546875" style="198" bestFit="1" customWidth="1"/>
    <col min="12808" max="12808" width="13.28515625" style="198" customWidth="1"/>
    <col min="12809" max="12809" width="9.7109375" style="198" customWidth="1"/>
    <col min="12810" max="12811" width="11.7109375" style="198" customWidth="1"/>
    <col min="12812" max="13051" width="11.7109375" style="198"/>
    <col min="13052" max="13052" width="22" style="198" customWidth="1"/>
    <col min="13053" max="13054" width="11.7109375" style="198" customWidth="1"/>
    <col min="13055" max="13055" width="12.5703125" style="198" customWidth="1"/>
    <col min="13056" max="13056" width="11.7109375" style="198" customWidth="1"/>
    <col min="13057" max="13057" width="21.28515625" style="198" customWidth="1"/>
    <col min="13058" max="13059" width="12.42578125" style="198" customWidth="1"/>
    <col min="13060" max="13060" width="13.28515625" style="198" customWidth="1"/>
    <col min="13061" max="13061" width="9.7109375" style="198" customWidth="1"/>
    <col min="13062" max="13062" width="11.7109375" style="198" customWidth="1"/>
    <col min="13063" max="13063" width="20.85546875" style="198" bestFit="1" customWidth="1"/>
    <col min="13064" max="13064" width="13.28515625" style="198" customWidth="1"/>
    <col min="13065" max="13065" width="9.7109375" style="198" customWidth="1"/>
    <col min="13066" max="13067" width="11.7109375" style="198" customWidth="1"/>
    <col min="13068" max="13307" width="11.7109375" style="198"/>
    <col min="13308" max="13308" width="22" style="198" customWidth="1"/>
    <col min="13309" max="13310" width="11.7109375" style="198" customWidth="1"/>
    <col min="13311" max="13311" width="12.5703125" style="198" customWidth="1"/>
    <col min="13312" max="13312" width="11.7109375" style="198" customWidth="1"/>
    <col min="13313" max="13313" width="21.28515625" style="198" customWidth="1"/>
    <col min="13314" max="13315" width="12.42578125" style="198" customWidth="1"/>
    <col min="13316" max="13316" width="13.28515625" style="198" customWidth="1"/>
    <col min="13317" max="13317" width="9.7109375" style="198" customWidth="1"/>
    <col min="13318" max="13318" width="11.7109375" style="198" customWidth="1"/>
    <col min="13319" max="13319" width="20.85546875" style="198" bestFit="1" customWidth="1"/>
    <col min="13320" max="13320" width="13.28515625" style="198" customWidth="1"/>
    <col min="13321" max="13321" width="9.7109375" style="198" customWidth="1"/>
    <col min="13322" max="13323" width="11.7109375" style="198" customWidth="1"/>
    <col min="13324" max="13563" width="11.7109375" style="198"/>
    <col min="13564" max="13564" width="22" style="198" customWidth="1"/>
    <col min="13565" max="13566" width="11.7109375" style="198" customWidth="1"/>
    <col min="13567" max="13567" width="12.5703125" style="198" customWidth="1"/>
    <col min="13568" max="13568" width="11.7109375" style="198" customWidth="1"/>
    <col min="13569" max="13569" width="21.28515625" style="198" customWidth="1"/>
    <col min="13570" max="13571" width="12.42578125" style="198" customWidth="1"/>
    <col min="13572" max="13572" width="13.28515625" style="198" customWidth="1"/>
    <col min="13573" max="13573" width="9.7109375" style="198" customWidth="1"/>
    <col min="13574" max="13574" width="11.7109375" style="198" customWidth="1"/>
    <col min="13575" max="13575" width="20.85546875" style="198" bestFit="1" customWidth="1"/>
    <col min="13576" max="13576" width="13.28515625" style="198" customWidth="1"/>
    <col min="13577" max="13577" width="9.7109375" style="198" customWidth="1"/>
    <col min="13578" max="13579" width="11.7109375" style="198" customWidth="1"/>
    <col min="13580" max="13819" width="11.7109375" style="198"/>
    <col min="13820" max="13820" width="22" style="198" customWidth="1"/>
    <col min="13821" max="13822" width="11.7109375" style="198" customWidth="1"/>
    <col min="13823" max="13823" width="12.5703125" style="198" customWidth="1"/>
    <col min="13824" max="13824" width="11.7109375" style="198" customWidth="1"/>
    <col min="13825" max="13825" width="21.28515625" style="198" customWidth="1"/>
    <col min="13826" max="13827" width="12.42578125" style="198" customWidth="1"/>
    <col min="13828" max="13828" width="13.28515625" style="198" customWidth="1"/>
    <col min="13829" max="13829" width="9.7109375" style="198" customWidth="1"/>
    <col min="13830" max="13830" width="11.7109375" style="198" customWidth="1"/>
    <col min="13831" max="13831" width="20.85546875" style="198" bestFit="1" customWidth="1"/>
    <col min="13832" max="13832" width="13.28515625" style="198" customWidth="1"/>
    <col min="13833" max="13833" width="9.7109375" style="198" customWidth="1"/>
    <col min="13834" max="13835" width="11.7109375" style="198" customWidth="1"/>
    <col min="13836" max="14075" width="11.7109375" style="198"/>
    <col min="14076" max="14076" width="22" style="198" customWidth="1"/>
    <col min="14077" max="14078" width="11.7109375" style="198" customWidth="1"/>
    <col min="14079" max="14079" width="12.5703125" style="198" customWidth="1"/>
    <col min="14080" max="14080" width="11.7109375" style="198" customWidth="1"/>
    <col min="14081" max="14081" width="21.28515625" style="198" customWidth="1"/>
    <col min="14082" max="14083" width="12.42578125" style="198" customWidth="1"/>
    <col min="14084" max="14084" width="13.28515625" style="198" customWidth="1"/>
    <col min="14085" max="14085" width="9.7109375" style="198" customWidth="1"/>
    <col min="14086" max="14086" width="11.7109375" style="198" customWidth="1"/>
    <col min="14087" max="14087" width="20.85546875" style="198" bestFit="1" customWidth="1"/>
    <col min="14088" max="14088" width="13.28515625" style="198" customWidth="1"/>
    <col min="14089" max="14089" width="9.7109375" style="198" customWidth="1"/>
    <col min="14090" max="14091" width="11.7109375" style="198" customWidth="1"/>
    <col min="14092" max="14331" width="11.7109375" style="198"/>
    <col min="14332" max="14332" width="22" style="198" customWidth="1"/>
    <col min="14333" max="14334" width="11.7109375" style="198" customWidth="1"/>
    <col min="14335" max="14335" width="12.5703125" style="198" customWidth="1"/>
    <col min="14336" max="14336" width="11.7109375" style="198" customWidth="1"/>
    <col min="14337" max="14337" width="21.28515625" style="198" customWidth="1"/>
    <col min="14338" max="14339" width="12.42578125" style="198" customWidth="1"/>
    <col min="14340" max="14340" width="13.28515625" style="198" customWidth="1"/>
    <col min="14341" max="14341" width="9.7109375" style="198" customWidth="1"/>
    <col min="14342" max="14342" width="11.7109375" style="198" customWidth="1"/>
    <col min="14343" max="14343" width="20.85546875" style="198" bestFit="1" customWidth="1"/>
    <col min="14344" max="14344" width="13.28515625" style="198" customWidth="1"/>
    <col min="14345" max="14345" width="9.7109375" style="198" customWidth="1"/>
    <col min="14346" max="14347" width="11.7109375" style="198" customWidth="1"/>
    <col min="14348" max="14587" width="11.7109375" style="198"/>
    <col min="14588" max="14588" width="22" style="198" customWidth="1"/>
    <col min="14589" max="14590" width="11.7109375" style="198" customWidth="1"/>
    <col min="14591" max="14591" width="12.5703125" style="198" customWidth="1"/>
    <col min="14592" max="14592" width="11.7109375" style="198" customWidth="1"/>
    <col min="14593" max="14593" width="21.28515625" style="198" customWidth="1"/>
    <col min="14594" max="14595" width="12.42578125" style="198" customWidth="1"/>
    <col min="14596" max="14596" width="13.28515625" style="198" customWidth="1"/>
    <col min="14597" max="14597" width="9.7109375" style="198" customWidth="1"/>
    <col min="14598" max="14598" width="11.7109375" style="198" customWidth="1"/>
    <col min="14599" max="14599" width="20.85546875" style="198" bestFit="1" customWidth="1"/>
    <col min="14600" max="14600" width="13.28515625" style="198" customWidth="1"/>
    <col min="14601" max="14601" width="9.7109375" style="198" customWidth="1"/>
    <col min="14602" max="14603" width="11.7109375" style="198" customWidth="1"/>
    <col min="14604" max="14843" width="11.7109375" style="198"/>
    <col min="14844" max="14844" width="22" style="198" customWidth="1"/>
    <col min="14845" max="14846" width="11.7109375" style="198" customWidth="1"/>
    <col min="14847" max="14847" width="12.5703125" style="198" customWidth="1"/>
    <col min="14848" max="14848" width="11.7109375" style="198" customWidth="1"/>
    <col min="14849" max="14849" width="21.28515625" style="198" customWidth="1"/>
    <col min="14850" max="14851" width="12.42578125" style="198" customWidth="1"/>
    <col min="14852" max="14852" width="13.28515625" style="198" customWidth="1"/>
    <col min="14853" max="14853" width="9.7109375" style="198" customWidth="1"/>
    <col min="14854" max="14854" width="11.7109375" style="198" customWidth="1"/>
    <col min="14855" max="14855" width="20.85546875" style="198" bestFit="1" customWidth="1"/>
    <col min="14856" max="14856" width="13.28515625" style="198" customWidth="1"/>
    <col min="14857" max="14857" width="9.7109375" style="198" customWidth="1"/>
    <col min="14858" max="14859" width="11.7109375" style="198" customWidth="1"/>
    <col min="14860" max="15099" width="11.7109375" style="198"/>
    <col min="15100" max="15100" width="22" style="198" customWidth="1"/>
    <col min="15101" max="15102" width="11.7109375" style="198" customWidth="1"/>
    <col min="15103" max="15103" width="12.5703125" style="198" customWidth="1"/>
    <col min="15104" max="15104" width="11.7109375" style="198" customWidth="1"/>
    <col min="15105" max="15105" width="21.28515625" style="198" customWidth="1"/>
    <col min="15106" max="15107" width="12.42578125" style="198" customWidth="1"/>
    <col min="15108" max="15108" width="13.28515625" style="198" customWidth="1"/>
    <col min="15109" max="15109" width="9.7109375" style="198" customWidth="1"/>
    <col min="15110" max="15110" width="11.7109375" style="198" customWidth="1"/>
    <col min="15111" max="15111" width="20.85546875" style="198" bestFit="1" customWidth="1"/>
    <col min="15112" max="15112" width="13.28515625" style="198" customWidth="1"/>
    <col min="15113" max="15113" width="9.7109375" style="198" customWidth="1"/>
    <col min="15114" max="15115" width="11.7109375" style="198" customWidth="1"/>
    <col min="15116" max="15355" width="11.7109375" style="198"/>
    <col min="15356" max="15356" width="22" style="198" customWidth="1"/>
    <col min="15357" max="15358" width="11.7109375" style="198" customWidth="1"/>
    <col min="15359" max="15359" width="12.5703125" style="198" customWidth="1"/>
    <col min="15360" max="15360" width="11.7109375" style="198" customWidth="1"/>
    <col min="15361" max="15361" width="21.28515625" style="198" customWidth="1"/>
    <col min="15362" max="15363" width="12.42578125" style="198" customWidth="1"/>
    <col min="15364" max="15364" width="13.28515625" style="198" customWidth="1"/>
    <col min="15365" max="15365" width="9.7109375" style="198" customWidth="1"/>
    <col min="15366" max="15366" width="11.7109375" style="198" customWidth="1"/>
    <col min="15367" max="15367" width="20.85546875" style="198" bestFit="1" customWidth="1"/>
    <col min="15368" max="15368" width="13.28515625" style="198" customWidth="1"/>
    <col min="15369" max="15369" width="9.7109375" style="198" customWidth="1"/>
    <col min="15370" max="15371" width="11.7109375" style="198" customWidth="1"/>
    <col min="15372" max="15611" width="11.7109375" style="198"/>
    <col min="15612" max="15612" width="22" style="198" customWidth="1"/>
    <col min="15613" max="15614" width="11.7109375" style="198" customWidth="1"/>
    <col min="15615" max="15615" width="12.5703125" style="198" customWidth="1"/>
    <col min="15616" max="15616" width="11.7109375" style="198" customWidth="1"/>
    <col min="15617" max="15617" width="21.28515625" style="198" customWidth="1"/>
    <col min="15618" max="15619" width="12.42578125" style="198" customWidth="1"/>
    <col min="15620" max="15620" width="13.28515625" style="198" customWidth="1"/>
    <col min="15621" max="15621" width="9.7109375" style="198" customWidth="1"/>
    <col min="15622" max="15622" width="11.7109375" style="198" customWidth="1"/>
    <col min="15623" max="15623" width="20.85546875" style="198" bestFit="1" customWidth="1"/>
    <col min="15624" max="15624" width="13.28515625" style="198" customWidth="1"/>
    <col min="15625" max="15625" width="9.7109375" style="198" customWidth="1"/>
    <col min="15626" max="15627" width="11.7109375" style="198" customWidth="1"/>
    <col min="15628" max="15867" width="11.7109375" style="198"/>
    <col min="15868" max="15868" width="22" style="198" customWidth="1"/>
    <col min="15869" max="15870" width="11.7109375" style="198" customWidth="1"/>
    <col min="15871" max="15871" width="12.5703125" style="198" customWidth="1"/>
    <col min="15872" max="15872" width="11.7109375" style="198" customWidth="1"/>
    <col min="15873" max="15873" width="21.28515625" style="198" customWidth="1"/>
    <col min="15874" max="15875" width="12.42578125" style="198" customWidth="1"/>
    <col min="15876" max="15876" width="13.28515625" style="198" customWidth="1"/>
    <col min="15877" max="15877" width="9.7109375" style="198" customWidth="1"/>
    <col min="15878" max="15878" width="11.7109375" style="198" customWidth="1"/>
    <col min="15879" max="15879" width="20.85546875" style="198" bestFit="1" customWidth="1"/>
    <col min="15880" max="15880" width="13.28515625" style="198" customWidth="1"/>
    <col min="15881" max="15881" width="9.7109375" style="198" customWidth="1"/>
    <col min="15882" max="15883" width="11.7109375" style="198" customWidth="1"/>
    <col min="15884" max="16123" width="11.7109375" style="198"/>
    <col min="16124" max="16124" width="22" style="198" customWidth="1"/>
    <col min="16125" max="16126" width="11.7109375" style="198" customWidth="1"/>
    <col min="16127" max="16127" width="12.5703125" style="198" customWidth="1"/>
    <col min="16128" max="16128" width="11.7109375" style="198" customWidth="1"/>
    <col min="16129" max="16129" width="21.28515625" style="198" customWidth="1"/>
    <col min="16130" max="16131" width="12.42578125" style="198" customWidth="1"/>
    <col min="16132" max="16132" width="13.28515625" style="198" customWidth="1"/>
    <col min="16133" max="16133" width="9.7109375" style="198" customWidth="1"/>
    <col min="16134" max="16134" width="11.7109375" style="198" customWidth="1"/>
    <col min="16135" max="16135" width="20.85546875" style="198" bestFit="1" customWidth="1"/>
    <col min="16136" max="16136" width="13.28515625" style="198" customWidth="1"/>
    <col min="16137" max="16137" width="9.7109375" style="198" customWidth="1"/>
    <col min="16138" max="16139" width="11.7109375" style="198" customWidth="1"/>
    <col min="16140" max="16384" width="11.7109375" style="198"/>
  </cols>
  <sheetData>
    <row r="1" spans="2:11" x14ac:dyDescent="0.2">
      <c r="B1" s="88" t="s">
        <v>194</v>
      </c>
    </row>
    <row r="2" spans="2:11" ht="13.5" thickBot="1" x14ac:dyDescent="0.25">
      <c r="G2" s="201"/>
      <c r="H2" s="202"/>
      <c r="I2" s="202"/>
      <c r="J2" s="202"/>
    </row>
    <row r="3" spans="2:11" ht="26.25" thickBot="1" x14ac:dyDescent="0.3">
      <c r="B3" s="92" t="s">
        <v>71</v>
      </c>
      <c r="C3" s="195" t="s">
        <v>72</v>
      </c>
      <c r="D3" s="195" t="s">
        <v>73</v>
      </c>
      <c r="E3" s="195" t="s">
        <v>74</v>
      </c>
      <c r="F3" s="199"/>
      <c r="G3" s="198"/>
      <c r="H3" s="198"/>
      <c r="I3" s="198"/>
      <c r="J3" s="198"/>
      <c r="K3" s="198"/>
    </row>
    <row r="4" spans="2:11" ht="16.5" x14ac:dyDescent="0.3">
      <c r="B4" s="93" t="s">
        <v>75</v>
      </c>
      <c r="C4" s="94">
        <v>65.322543745547009</v>
      </c>
      <c r="D4" s="94">
        <v>34.677456254452984</v>
      </c>
      <c r="E4" s="94">
        <v>100</v>
      </c>
      <c r="F4" s="203"/>
      <c r="G4" s="203"/>
      <c r="H4" s="200"/>
      <c r="I4" s="200"/>
      <c r="J4" s="198"/>
      <c r="K4" s="198"/>
    </row>
    <row r="5" spans="2:11" ht="16.5" x14ac:dyDescent="0.3">
      <c r="B5" s="93" t="s">
        <v>76</v>
      </c>
      <c r="C5" s="94">
        <v>63.428914577390785</v>
      </c>
      <c r="D5" s="94">
        <v>36.571085422609215</v>
      </c>
      <c r="E5" s="94">
        <v>100</v>
      </c>
      <c r="F5" s="203"/>
      <c r="G5" s="203"/>
      <c r="H5" s="200"/>
      <c r="I5" s="200"/>
      <c r="J5" s="198"/>
      <c r="K5" s="198"/>
    </row>
    <row r="6" spans="2:11" ht="16.5" x14ac:dyDescent="0.3">
      <c r="B6" s="93" t="s">
        <v>77</v>
      </c>
      <c r="C6" s="94">
        <v>72.769366838353889</v>
      </c>
      <c r="D6" s="94">
        <v>27.230633161646111</v>
      </c>
      <c r="E6" s="94">
        <v>100</v>
      </c>
      <c r="F6" s="203"/>
      <c r="G6" s="203"/>
      <c r="H6" s="200"/>
      <c r="I6" s="200"/>
      <c r="J6" s="198"/>
      <c r="K6" s="198"/>
    </row>
    <row r="7" spans="2:11" ht="17.25" thickBot="1" x14ac:dyDescent="0.35">
      <c r="B7" s="95" t="s">
        <v>78</v>
      </c>
      <c r="C7" s="96">
        <v>83.154121863799276</v>
      </c>
      <c r="D7" s="96">
        <v>16.845878136200721</v>
      </c>
      <c r="E7" s="96">
        <v>100</v>
      </c>
      <c r="F7" s="203"/>
      <c r="G7" s="203"/>
      <c r="H7" s="200"/>
      <c r="I7" s="200"/>
      <c r="J7" s="198"/>
      <c r="K7" s="198"/>
    </row>
    <row r="8" spans="2:11" ht="14.25" thickBot="1" x14ac:dyDescent="0.3">
      <c r="B8" s="190" t="s">
        <v>79</v>
      </c>
      <c r="C8" s="89">
        <f>100-D8</f>
        <v>67.7</v>
      </c>
      <c r="D8" s="89">
        <v>32.299999999999997</v>
      </c>
      <c r="E8" s="89">
        <v>100</v>
      </c>
      <c r="F8" s="199"/>
      <c r="G8" s="198"/>
      <c r="H8" s="204"/>
      <c r="I8" s="204"/>
      <c r="J8" s="198"/>
      <c r="K8" s="198"/>
    </row>
    <row r="9" spans="2:11" ht="13.5" x14ac:dyDescent="0.25">
      <c r="B9" s="2"/>
      <c r="C9" s="199"/>
      <c r="D9" s="199"/>
      <c r="E9" s="199"/>
      <c r="F9" s="199"/>
      <c r="G9" s="198"/>
      <c r="H9" s="204"/>
      <c r="I9" s="204"/>
      <c r="J9" s="198"/>
      <c r="K9" s="198"/>
    </row>
    <row r="10" spans="2:11" x14ac:dyDescent="0.2">
      <c r="G10" s="205"/>
      <c r="H10" s="206"/>
      <c r="I10" s="207"/>
    </row>
    <row r="11" spans="2:11" x14ac:dyDescent="0.2">
      <c r="G11" s="206"/>
      <c r="H11" s="206"/>
      <c r="I11" s="207"/>
    </row>
    <row r="12" spans="2:11" x14ac:dyDescent="0.2">
      <c r="G12" s="207"/>
      <c r="H12" s="207"/>
      <c r="I12" s="207"/>
    </row>
    <row r="13" spans="2:11" x14ac:dyDescent="0.2">
      <c r="J13" s="208"/>
      <c r="K13" s="209"/>
    </row>
    <row r="14" spans="2:11" x14ac:dyDescent="0.2">
      <c r="G14" s="210"/>
      <c r="H14" s="211"/>
      <c r="I14" s="211"/>
    </row>
    <row r="15" spans="2:11" x14ac:dyDescent="0.2">
      <c r="G15" s="212"/>
      <c r="H15" s="212"/>
      <c r="I15" s="212"/>
    </row>
    <row r="16" spans="2:11" x14ac:dyDescent="0.2">
      <c r="G16" s="205"/>
      <c r="H16" s="206"/>
      <c r="I16" s="207"/>
    </row>
    <row r="17" spans="7:11" x14ac:dyDescent="0.2">
      <c r="G17" s="206"/>
      <c r="H17" s="206"/>
      <c r="I17" s="207"/>
    </row>
    <row r="18" spans="7:11" x14ac:dyDescent="0.2">
      <c r="G18" s="207"/>
      <c r="H18" s="207"/>
      <c r="I18" s="207"/>
    </row>
    <row r="19" spans="7:11" x14ac:dyDescent="0.2">
      <c r="J19" s="208"/>
      <c r="K19" s="209"/>
    </row>
    <row r="20" spans="7:11" x14ac:dyDescent="0.2">
      <c r="G20" s="211"/>
    </row>
    <row r="21" spans="7:11" x14ac:dyDescent="0.2">
      <c r="G21" s="212"/>
    </row>
    <row r="22" spans="7:11" x14ac:dyDescent="0.2">
      <c r="G22" s="205"/>
    </row>
    <row r="23" spans="7:11" x14ac:dyDescent="0.2">
      <c r="G23" s="206"/>
    </row>
    <row r="24" spans="7:11" x14ac:dyDescent="0.2">
      <c r="G24" s="207"/>
    </row>
    <row r="25" spans="7:11" x14ac:dyDescent="0.2">
      <c r="K25" s="209"/>
    </row>
    <row r="29" spans="7:11" x14ac:dyDescent="0.2">
      <c r="H29" s="213"/>
      <c r="I29" s="213"/>
      <c r="J29" s="213"/>
    </row>
    <row r="30" spans="7:11" x14ac:dyDescent="0.2">
      <c r="G30" s="211"/>
      <c r="H30" s="214"/>
      <c r="I30" s="215"/>
    </row>
    <row r="31" spans="7:11" x14ac:dyDescent="0.2">
      <c r="G31" s="211"/>
      <c r="H31" s="214"/>
      <c r="I31" s="214"/>
    </row>
    <row r="32" spans="7:11" x14ac:dyDescent="0.2">
      <c r="H32" s="214"/>
      <c r="I32" s="215"/>
    </row>
    <row r="33" spans="7:11" x14ac:dyDescent="0.2">
      <c r="J33" s="208"/>
    </row>
    <row r="35" spans="7:11" x14ac:dyDescent="0.2">
      <c r="G35" s="213"/>
      <c r="H35" s="212"/>
      <c r="I35" s="212"/>
    </row>
    <row r="36" spans="7:11" x14ac:dyDescent="0.2">
      <c r="G36" s="215"/>
      <c r="H36" s="214"/>
      <c r="I36" s="215"/>
    </row>
    <row r="37" spans="7:11" x14ac:dyDescent="0.2">
      <c r="G37" s="214"/>
      <c r="H37" s="214"/>
      <c r="I37" s="214"/>
    </row>
    <row r="38" spans="7:11" x14ac:dyDescent="0.2">
      <c r="G38" s="215"/>
      <c r="H38" s="214"/>
      <c r="I38" s="215"/>
    </row>
    <row r="39" spans="7:11" x14ac:dyDescent="0.2">
      <c r="J39" s="208"/>
      <c r="K39" s="211"/>
    </row>
    <row r="40" spans="7:11" x14ac:dyDescent="0.2">
      <c r="H40" s="211"/>
      <c r="I40" s="211"/>
    </row>
    <row r="41" spans="7:11" x14ac:dyDescent="0.2">
      <c r="G41" s="212"/>
      <c r="H41" s="212"/>
      <c r="I41" s="212"/>
    </row>
    <row r="42" spans="7:11" x14ac:dyDescent="0.2">
      <c r="G42" s="215"/>
      <c r="H42" s="214"/>
      <c r="I42" s="215"/>
    </row>
    <row r="43" spans="7:11" x14ac:dyDescent="0.2">
      <c r="G43" s="214"/>
      <c r="H43" s="214"/>
      <c r="I43" s="214"/>
    </row>
    <row r="44" spans="7:11" x14ac:dyDescent="0.2">
      <c r="G44" s="215"/>
      <c r="H44" s="214"/>
      <c r="I44" s="215"/>
    </row>
    <row r="45" spans="7:11" x14ac:dyDescent="0.2">
      <c r="J45" s="208"/>
      <c r="K45" s="209"/>
    </row>
    <row r="46" spans="7:11" x14ac:dyDescent="0.2">
      <c r="G46" s="211"/>
      <c r="H46" s="210"/>
      <c r="I46" s="210"/>
    </row>
    <row r="47" spans="7:11" x14ac:dyDescent="0.2">
      <c r="G47" s="212"/>
      <c r="H47" s="212"/>
      <c r="I47" s="212"/>
    </row>
    <row r="48" spans="7:11" x14ac:dyDescent="0.2">
      <c r="G48" s="215"/>
      <c r="H48" s="214"/>
      <c r="I48" s="215"/>
    </row>
    <row r="49" spans="7:11" x14ac:dyDescent="0.2">
      <c r="G49" s="214"/>
      <c r="H49" s="214"/>
      <c r="I49" s="214"/>
    </row>
    <row r="50" spans="7:11" x14ac:dyDescent="0.2">
      <c r="G50" s="215"/>
      <c r="H50" s="214"/>
      <c r="I50" s="215"/>
    </row>
    <row r="51" spans="7:11" x14ac:dyDescent="0.2">
      <c r="J51" s="208"/>
      <c r="K51" s="209"/>
    </row>
    <row r="52" spans="7:11" x14ac:dyDescent="0.2">
      <c r="G52" s="210"/>
      <c r="H52" s="211"/>
      <c r="I52" s="211"/>
    </row>
    <row r="53" spans="7:11" x14ac:dyDescent="0.2">
      <c r="G53" s="212"/>
      <c r="H53" s="212"/>
      <c r="I53" s="212"/>
    </row>
    <row r="54" spans="7:11" x14ac:dyDescent="0.2">
      <c r="G54" s="215"/>
      <c r="H54" s="214"/>
      <c r="I54" s="215"/>
    </row>
    <row r="55" spans="7:11" x14ac:dyDescent="0.2">
      <c r="G55" s="214"/>
      <c r="H55" s="214"/>
      <c r="I55" s="214"/>
    </row>
    <row r="56" spans="7:11" x14ac:dyDescent="0.2">
      <c r="G56" s="215"/>
      <c r="H56" s="214"/>
      <c r="I56" s="215"/>
    </row>
    <row r="57" spans="7:11" x14ac:dyDescent="0.2">
      <c r="J57" s="208"/>
      <c r="K57" s="209"/>
    </row>
    <row r="58" spans="7:11" x14ac:dyDescent="0.2">
      <c r="G58" s="211"/>
    </row>
    <row r="59" spans="7:11" x14ac:dyDescent="0.2">
      <c r="G59" s="212"/>
    </row>
    <row r="60" spans="7:11" x14ac:dyDescent="0.2">
      <c r="G60" s="215"/>
    </row>
    <row r="61" spans="7:11" x14ac:dyDescent="0.2">
      <c r="G61" s="214"/>
    </row>
    <row r="62" spans="7:11" x14ac:dyDescent="0.2">
      <c r="G62" s="215"/>
    </row>
    <row r="63" spans="7:11" x14ac:dyDescent="0.2">
      <c r="K63" s="209"/>
    </row>
  </sheetData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29"/>
  <sheetViews>
    <sheetView workbookViewId="0">
      <selection sqref="A1:XFD1048576"/>
    </sheetView>
  </sheetViews>
  <sheetFormatPr defaultRowHeight="16.5" x14ac:dyDescent="0.3"/>
  <cols>
    <col min="1" max="1" width="20.5703125" style="216" customWidth="1"/>
    <col min="2" max="2" width="9.28515625" style="216" bestFit="1" customWidth="1"/>
    <col min="3" max="3" width="9.140625" style="216"/>
    <col min="4" max="4" width="13.28515625" style="216" customWidth="1"/>
    <col min="5" max="6" width="9.140625" style="216"/>
    <col min="7" max="7" width="24.5703125" style="216" bestFit="1" customWidth="1"/>
    <col min="8" max="8" width="12.42578125" style="216" customWidth="1"/>
    <col min="9" max="9" width="11" style="216" customWidth="1"/>
    <col min="10" max="16384" width="9.140625" style="216"/>
  </cols>
  <sheetData>
    <row r="1" spans="1:11" x14ac:dyDescent="0.3">
      <c r="A1" s="5" t="s">
        <v>161</v>
      </c>
    </row>
    <row r="2" spans="1:11" x14ac:dyDescent="0.3">
      <c r="A2" s="24" t="s">
        <v>291</v>
      </c>
    </row>
    <row r="3" spans="1:11" ht="17.25" thickBot="1" x14ac:dyDescent="0.35"/>
    <row r="4" spans="1:11" x14ac:dyDescent="0.3">
      <c r="A4" s="13" t="s">
        <v>31</v>
      </c>
      <c r="B4" s="232" t="s">
        <v>32</v>
      </c>
      <c r="C4" s="232"/>
      <c r="D4" s="14" t="s">
        <v>31</v>
      </c>
      <c r="E4" s="233" t="s">
        <v>33</v>
      </c>
      <c r="F4" s="233"/>
      <c r="G4" s="13" t="s">
        <v>31</v>
      </c>
      <c r="H4" s="232" t="s">
        <v>34</v>
      </c>
      <c r="I4" s="232"/>
    </row>
    <row r="5" spans="1:11" ht="17.25" thickBot="1" x14ac:dyDescent="0.35">
      <c r="A5" s="15" t="s">
        <v>35</v>
      </c>
      <c r="B5" s="234" t="s">
        <v>36</v>
      </c>
      <c r="C5" s="234"/>
      <c r="D5" s="16" t="s">
        <v>35</v>
      </c>
      <c r="E5" s="235" t="s">
        <v>37</v>
      </c>
      <c r="F5" s="235"/>
      <c r="G5" s="15" t="s">
        <v>38</v>
      </c>
      <c r="H5" s="234"/>
      <c r="I5" s="234"/>
    </row>
    <row r="6" spans="1:11" ht="17.25" thickBot="1" x14ac:dyDescent="0.35">
      <c r="A6" s="217"/>
      <c r="B6" s="17" t="s">
        <v>39</v>
      </c>
      <c r="C6" s="18" t="s">
        <v>155</v>
      </c>
      <c r="D6" s="218"/>
      <c r="E6" s="17" t="s">
        <v>39</v>
      </c>
      <c r="F6" s="18" t="s">
        <v>155</v>
      </c>
      <c r="G6" s="217"/>
      <c r="H6" s="17" t="s">
        <v>39</v>
      </c>
      <c r="I6" s="18" t="s">
        <v>156</v>
      </c>
    </row>
    <row r="7" spans="1:11" ht="17.25" thickBot="1" x14ac:dyDescent="0.35">
      <c r="A7" s="19" t="s">
        <v>40</v>
      </c>
      <c r="B7" s="20">
        <v>4138</v>
      </c>
      <c r="C7" s="21">
        <v>17.834669425049565</v>
      </c>
      <c r="D7" s="22" t="s">
        <v>41</v>
      </c>
      <c r="E7" s="20">
        <v>1207</v>
      </c>
      <c r="F7" s="23">
        <v>15.216843166918808</v>
      </c>
      <c r="G7" s="19" t="s">
        <v>40</v>
      </c>
      <c r="H7" s="20">
        <v>13530</v>
      </c>
      <c r="I7" s="21">
        <v>20.46186652148269</v>
      </c>
      <c r="J7" s="219"/>
      <c r="K7" s="219"/>
    </row>
    <row r="8" spans="1:11" ht="17.25" thickBot="1" x14ac:dyDescent="0.35">
      <c r="A8" s="19" t="s">
        <v>41</v>
      </c>
      <c r="B8" s="20">
        <v>2581</v>
      </c>
      <c r="C8" s="21">
        <v>11.124041030945609</v>
      </c>
      <c r="D8" s="22" t="s">
        <v>42</v>
      </c>
      <c r="E8" s="20">
        <v>1093</v>
      </c>
      <c r="F8" s="23">
        <v>13.779626828038325</v>
      </c>
      <c r="G8" s="19" t="s">
        <v>41</v>
      </c>
      <c r="H8" s="20">
        <v>9193</v>
      </c>
      <c r="I8" s="21">
        <v>13.902877969844079</v>
      </c>
      <c r="J8" s="219"/>
      <c r="K8" s="219"/>
    </row>
    <row r="9" spans="1:11" ht="17.25" thickBot="1" x14ac:dyDescent="0.35">
      <c r="A9" s="19" t="s">
        <v>42</v>
      </c>
      <c r="B9" s="20">
        <v>1847</v>
      </c>
      <c r="C9" s="21">
        <v>7.9605206447720027</v>
      </c>
      <c r="D9" s="22" t="s">
        <v>40</v>
      </c>
      <c r="E9" s="20">
        <v>765</v>
      </c>
      <c r="F9" s="23">
        <v>9.64447806354009</v>
      </c>
      <c r="G9" s="19" t="s">
        <v>42</v>
      </c>
      <c r="H9" s="20">
        <v>6944</v>
      </c>
      <c r="I9" s="21">
        <v>10.501640881387717</v>
      </c>
      <c r="J9" s="219"/>
      <c r="K9" s="219"/>
    </row>
    <row r="10" spans="1:11" ht="17.25" thickBot="1" x14ac:dyDescent="0.35">
      <c r="A10" s="19" t="s">
        <v>46</v>
      </c>
      <c r="B10" s="20">
        <v>1277</v>
      </c>
      <c r="C10" s="21">
        <v>5.5038358762175674</v>
      </c>
      <c r="D10" s="22" t="s">
        <v>44</v>
      </c>
      <c r="E10" s="20">
        <v>362</v>
      </c>
      <c r="F10" s="23">
        <v>4.5637922339889059</v>
      </c>
      <c r="G10" s="19" t="s">
        <v>45</v>
      </c>
      <c r="H10" s="20">
        <v>3362</v>
      </c>
      <c r="I10" s="21">
        <v>5.0844638023078206</v>
      </c>
      <c r="J10" s="219"/>
      <c r="K10" s="219"/>
    </row>
    <row r="11" spans="1:11" ht="17.25" thickBot="1" x14ac:dyDescent="0.35">
      <c r="A11" s="19" t="s">
        <v>43</v>
      </c>
      <c r="B11" s="17">
        <v>953</v>
      </c>
      <c r="C11" s="21">
        <v>4.1074045340918888</v>
      </c>
      <c r="D11" s="22" t="s">
        <v>47</v>
      </c>
      <c r="E11" s="20">
        <v>208</v>
      </c>
      <c r="F11" s="23">
        <v>2.6222894604135147</v>
      </c>
      <c r="G11" s="19" t="s">
        <v>48</v>
      </c>
      <c r="H11" s="20">
        <v>2981</v>
      </c>
      <c r="I11" s="21">
        <v>4.5082649002616337</v>
      </c>
      <c r="J11" s="219"/>
      <c r="K11" s="219"/>
    </row>
    <row r="12" spans="1:11" ht="17.25" thickBot="1" x14ac:dyDescent="0.35">
      <c r="A12" s="19" t="s">
        <v>49</v>
      </c>
      <c r="B12" s="17">
        <v>798</v>
      </c>
      <c r="C12" s="21">
        <v>3.4393586759762091</v>
      </c>
      <c r="D12" s="22" t="s">
        <v>50</v>
      </c>
      <c r="E12" s="20">
        <v>206</v>
      </c>
      <c r="F12" s="23">
        <v>2.5970751386787696</v>
      </c>
      <c r="G12" s="19" t="s">
        <v>51</v>
      </c>
      <c r="H12" s="20">
        <v>2760</v>
      </c>
      <c r="I12" s="21">
        <v>4.1740392904133206</v>
      </c>
      <c r="J12" s="219"/>
      <c r="K12" s="219"/>
    </row>
    <row r="13" spans="1:11" ht="17.25" thickBot="1" x14ac:dyDescent="0.35">
      <c r="A13" s="19" t="s">
        <v>52</v>
      </c>
      <c r="B13" s="17">
        <v>669</v>
      </c>
      <c r="C13" s="21">
        <v>2.8833721230928369</v>
      </c>
      <c r="D13" s="22" t="s">
        <v>56</v>
      </c>
      <c r="E13" s="20">
        <v>179</v>
      </c>
      <c r="F13" s="23">
        <v>2.2566817952597074</v>
      </c>
      <c r="G13" s="19" t="s">
        <v>59</v>
      </c>
      <c r="H13" s="20">
        <v>2701</v>
      </c>
      <c r="I13" s="21">
        <v>4.0848116389153546</v>
      </c>
      <c r="J13" s="219"/>
      <c r="K13" s="219"/>
    </row>
    <row r="14" spans="1:11" ht="17.25" thickBot="1" x14ac:dyDescent="0.35">
      <c r="A14" s="19" t="s">
        <v>55</v>
      </c>
      <c r="B14" s="17">
        <v>642</v>
      </c>
      <c r="C14" s="21">
        <v>2.7670028445823633</v>
      </c>
      <c r="D14" s="22" t="s">
        <v>49</v>
      </c>
      <c r="E14" s="20">
        <v>171</v>
      </c>
      <c r="F14" s="23">
        <v>2.1558245083207259</v>
      </c>
      <c r="G14" s="19" t="s">
        <v>47</v>
      </c>
      <c r="H14" s="20">
        <v>2637</v>
      </c>
      <c r="I14" s="21">
        <v>3.9880223220362057</v>
      </c>
      <c r="J14" s="219"/>
      <c r="K14" s="219"/>
    </row>
    <row r="15" spans="1:11" ht="17.25" thickBot="1" x14ac:dyDescent="0.35">
      <c r="A15" s="19" t="s">
        <v>57</v>
      </c>
      <c r="B15" s="17">
        <v>440</v>
      </c>
      <c r="C15" s="21">
        <v>1.8963882423928973</v>
      </c>
      <c r="D15" s="22" t="s">
        <v>64</v>
      </c>
      <c r="E15" s="20">
        <v>167</v>
      </c>
      <c r="F15" s="23">
        <v>2.1053958648512356</v>
      </c>
      <c r="G15" s="19" t="s">
        <v>54</v>
      </c>
      <c r="H15" s="20">
        <v>2173</v>
      </c>
      <c r="I15" s="21">
        <v>3.2862997746623721</v>
      </c>
      <c r="J15" s="219"/>
      <c r="K15" s="219"/>
    </row>
    <row r="16" spans="1:11" ht="17.25" thickBot="1" x14ac:dyDescent="0.35">
      <c r="A16" s="19" t="s">
        <v>58</v>
      </c>
      <c r="B16" s="17">
        <v>416</v>
      </c>
      <c r="C16" s="21">
        <v>1.792948883716921</v>
      </c>
      <c r="D16" s="22" t="s">
        <v>57</v>
      </c>
      <c r="E16" s="20">
        <v>159</v>
      </c>
      <c r="F16" s="23">
        <v>2.0045385779122542</v>
      </c>
      <c r="G16" s="19" t="s">
        <v>63</v>
      </c>
      <c r="H16" s="20">
        <v>1695</v>
      </c>
      <c r="I16" s="21">
        <v>2.5634045642212238</v>
      </c>
      <c r="J16" s="219"/>
      <c r="K16" s="219"/>
    </row>
    <row r="17" spans="1:11" ht="17.25" thickBot="1" x14ac:dyDescent="0.35">
      <c r="A17" s="19" t="s">
        <v>50</v>
      </c>
      <c r="B17" s="17">
        <v>387</v>
      </c>
      <c r="C17" s="21">
        <v>1.6679596586501164</v>
      </c>
      <c r="D17" s="22" t="s">
        <v>48</v>
      </c>
      <c r="E17" s="20">
        <v>154</v>
      </c>
      <c r="F17" s="23">
        <v>1.9415027735753907</v>
      </c>
      <c r="G17" s="19" t="s">
        <v>55</v>
      </c>
      <c r="H17" s="20">
        <v>1595</v>
      </c>
      <c r="I17" s="21">
        <v>2.4121712565975528</v>
      </c>
      <c r="J17" s="219"/>
      <c r="K17" s="219"/>
    </row>
    <row r="18" spans="1:11" ht="17.25" thickBot="1" x14ac:dyDescent="0.35">
      <c r="A18" s="19" t="s">
        <v>60</v>
      </c>
      <c r="B18" s="17">
        <v>369</v>
      </c>
      <c r="C18" s="21">
        <v>1.5903801396431341</v>
      </c>
      <c r="D18" s="22" t="s">
        <v>59</v>
      </c>
      <c r="E18" s="20">
        <v>153</v>
      </c>
      <c r="F18" s="23">
        <v>1.9288956127080183</v>
      </c>
      <c r="G18" s="19" t="s">
        <v>61</v>
      </c>
      <c r="H18" s="20">
        <v>1524</v>
      </c>
      <c r="I18" s="21">
        <v>2.3047956081847469</v>
      </c>
      <c r="J18" s="219"/>
      <c r="K18" s="219"/>
    </row>
    <row r="19" spans="1:11" ht="17.25" thickBot="1" x14ac:dyDescent="0.35">
      <c r="A19" s="19" t="s">
        <v>44</v>
      </c>
      <c r="B19" s="17">
        <v>362</v>
      </c>
      <c r="C19" s="21">
        <v>1.5602103266959746</v>
      </c>
      <c r="D19" s="22" t="s">
        <v>58</v>
      </c>
      <c r="E19" s="20">
        <v>148</v>
      </c>
      <c r="F19" s="23">
        <v>1.8658598083711546</v>
      </c>
      <c r="G19" s="19" t="s">
        <v>44</v>
      </c>
      <c r="H19" s="20">
        <v>1429</v>
      </c>
      <c r="I19" s="21">
        <v>2.161123965942259</v>
      </c>
      <c r="J19" s="219"/>
      <c r="K19" s="219"/>
    </row>
    <row r="20" spans="1:11" ht="17.25" thickBot="1" x14ac:dyDescent="0.35">
      <c r="A20" s="19" t="s">
        <v>54</v>
      </c>
      <c r="B20" s="17">
        <v>344</v>
      </c>
      <c r="C20" s="21">
        <v>1.4826308076889922</v>
      </c>
      <c r="D20" s="22" t="s">
        <v>65</v>
      </c>
      <c r="E20" s="20">
        <v>136</v>
      </c>
      <c r="F20" s="23">
        <v>1.7145738779626829</v>
      </c>
      <c r="G20" s="19" t="s">
        <v>50</v>
      </c>
      <c r="H20" s="20">
        <v>1389</v>
      </c>
      <c r="I20" s="21">
        <v>2.1006306428927908</v>
      </c>
      <c r="J20" s="219"/>
      <c r="K20" s="219"/>
    </row>
    <row r="21" spans="1:11" ht="17.25" thickBot="1" x14ac:dyDescent="0.35">
      <c r="A21" s="19" t="s">
        <v>64</v>
      </c>
      <c r="B21" s="17">
        <v>308</v>
      </c>
      <c r="C21" s="21">
        <v>1.327471769675028</v>
      </c>
      <c r="D21" s="22" t="s">
        <v>54</v>
      </c>
      <c r="E21" s="20">
        <v>129</v>
      </c>
      <c r="F21" s="23">
        <v>1.626323751891074</v>
      </c>
      <c r="G21" s="19" t="s">
        <v>46</v>
      </c>
      <c r="H21" s="20">
        <v>1254</v>
      </c>
      <c r="I21" s="21">
        <v>1.8964656776008348</v>
      </c>
      <c r="J21" s="219"/>
      <c r="K21" s="219"/>
    </row>
    <row r="22" spans="1:11" ht="17.25" thickBot="1" x14ac:dyDescent="0.35">
      <c r="A22" s="19" t="s">
        <v>62</v>
      </c>
      <c r="B22" s="17">
        <v>304</v>
      </c>
      <c r="C22" s="21">
        <v>1.3102318765623653</v>
      </c>
      <c r="D22" s="22" t="s">
        <v>60</v>
      </c>
      <c r="E22" s="20">
        <v>117</v>
      </c>
      <c r="F22" s="23">
        <v>1.4750378214826021</v>
      </c>
      <c r="G22" s="19" t="s">
        <v>58</v>
      </c>
      <c r="H22" s="20">
        <v>1002</v>
      </c>
      <c r="I22" s="21">
        <v>1.5153577423891837</v>
      </c>
      <c r="J22" s="219"/>
      <c r="K22" s="219"/>
    </row>
    <row r="23" spans="1:11" ht="17.25" thickBot="1" x14ac:dyDescent="0.35">
      <c r="A23" s="19" t="s">
        <v>53</v>
      </c>
      <c r="B23" s="17">
        <v>292</v>
      </c>
      <c r="C23" s="21">
        <v>1.2585121972243773</v>
      </c>
      <c r="D23" s="22" t="s">
        <v>195</v>
      </c>
      <c r="E23" s="20">
        <v>117</v>
      </c>
      <c r="F23" s="23">
        <v>1.4750378214826021</v>
      </c>
      <c r="G23" s="19" t="s">
        <v>65</v>
      </c>
      <c r="H23" s="20">
        <v>927</v>
      </c>
      <c r="I23" s="21">
        <v>1.4019327616714305</v>
      </c>
      <c r="J23" s="219"/>
      <c r="K23" s="219"/>
    </row>
    <row r="24" spans="1:11" ht="17.25" thickBot="1" x14ac:dyDescent="0.35">
      <c r="A24" s="19" t="s">
        <v>65</v>
      </c>
      <c r="B24" s="17">
        <v>285</v>
      </c>
      <c r="C24" s="21">
        <v>1.2283423842772174</v>
      </c>
      <c r="D24" s="22" t="s">
        <v>53</v>
      </c>
      <c r="E24" s="20">
        <v>106</v>
      </c>
      <c r="F24" s="23">
        <v>1.3363590519415027</v>
      </c>
      <c r="G24" s="19" t="s">
        <v>66</v>
      </c>
      <c r="H24" s="20">
        <v>881</v>
      </c>
      <c r="I24" s="21">
        <v>1.3323654401645419</v>
      </c>
      <c r="J24" s="219"/>
      <c r="K24" s="219"/>
    </row>
    <row r="25" spans="1:11" ht="17.25" thickBot="1" x14ac:dyDescent="0.35">
      <c r="A25" s="19" t="s">
        <v>48</v>
      </c>
      <c r="B25" s="17">
        <v>276</v>
      </c>
      <c r="C25" s="21">
        <v>1.1895526247737265</v>
      </c>
      <c r="D25" s="22" t="s">
        <v>45</v>
      </c>
      <c r="E25" s="20">
        <v>102</v>
      </c>
      <c r="F25" s="23">
        <v>1.2859304084720122</v>
      </c>
      <c r="G25" s="19" t="s">
        <v>67</v>
      </c>
      <c r="H25" s="17">
        <v>843</v>
      </c>
      <c r="I25" s="21">
        <v>1.2748967832675469</v>
      </c>
      <c r="J25" s="219"/>
      <c r="K25" s="219"/>
    </row>
    <row r="26" spans="1:11" ht="17.25" thickBot="1" x14ac:dyDescent="0.35">
      <c r="A26" s="19" t="s">
        <v>45</v>
      </c>
      <c r="B26" s="17">
        <v>274</v>
      </c>
      <c r="C26" s="21">
        <v>1.180932678217395</v>
      </c>
      <c r="D26" s="22" t="s">
        <v>67</v>
      </c>
      <c r="E26" s="20">
        <v>101</v>
      </c>
      <c r="F26" s="23">
        <v>1.2733232476046394</v>
      </c>
      <c r="G26" s="19" t="s">
        <v>64</v>
      </c>
      <c r="H26" s="17">
        <v>781</v>
      </c>
      <c r="I26" s="21">
        <v>1.1811321325408708</v>
      </c>
      <c r="J26" s="219"/>
      <c r="K26" s="219"/>
    </row>
    <row r="27" spans="1:11" ht="17.25" thickBot="1" x14ac:dyDescent="0.35">
      <c r="A27" s="19" t="s">
        <v>192</v>
      </c>
      <c r="B27" s="86">
        <v>6240</v>
      </c>
      <c r="C27" s="21">
        <v>26.894233255753814</v>
      </c>
      <c r="D27" s="19" t="s">
        <v>192</v>
      </c>
      <c r="E27" s="20">
        <v>2152</v>
      </c>
      <c r="F27" s="23">
        <v>27.130610186585979</v>
      </c>
      <c r="G27" s="19" t="s">
        <v>192</v>
      </c>
      <c r="H27" s="86">
        <v>6522</v>
      </c>
      <c r="I27" s="21">
        <f>100-SUM(I7:I26)</f>
        <v>9.8634363232158364</v>
      </c>
      <c r="J27" s="219"/>
      <c r="K27" s="219"/>
    </row>
    <row r="28" spans="1:11" x14ac:dyDescent="0.3">
      <c r="H28" s="219"/>
    </row>
    <row r="29" spans="1:11" x14ac:dyDescent="0.3">
      <c r="A29" s="87" t="s">
        <v>211</v>
      </c>
    </row>
  </sheetData>
  <mergeCells count="5">
    <mergeCell ref="B4:C4"/>
    <mergeCell ref="E4:F4"/>
    <mergeCell ref="H4:I5"/>
    <mergeCell ref="B5:C5"/>
    <mergeCell ref="E5:F5"/>
  </mergeCells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workbookViewId="0">
      <selection sqref="A1:XFD1048576"/>
    </sheetView>
  </sheetViews>
  <sheetFormatPr defaultRowHeight="12.75" x14ac:dyDescent="0.2"/>
  <cols>
    <col min="1" max="1" width="18.42578125" style="220" customWidth="1"/>
    <col min="2" max="5" width="9.140625" style="220"/>
    <col min="6" max="8" width="9.85546875" style="220" bestFit="1" customWidth="1"/>
    <col min="9" max="22" width="9.140625" style="220"/>
    <col min="23" max="25" width="9.140625" style="221"/>
    <col min="26" max="26" width="9.140625" style="220"/>
    <col min="27" max="29" width="9.140625" style="221"/>
    <col min="30" max="31" width="9.140625" style="220"/>
    <col min="32" max="32" width="9.140625" style="221"/>
    <col min="33" max="239" width="9.140625" style="220"/>
    <col min="240" max="240" width="18.42578125" style="220" customWidth="1"/>
    <col min="241" max="244" width="9.140625" style="220"/>
    <col min="245" max="247" width="9.85546875" style="220" bestFit="1" customWidth="1"/>
    <col min="248" max="495" width="9.140625" style="220"/>
    <col min="496" max="496" width="18.42578125" style="220" customWidth="1"/>
    <col min="497" max="500" width="9.140625" style="220"/>
    <col min="501" max="503" width="9.85546875" style="220" bestFit="1" customWidth="1"/>
    <col min="504" max="751" width="9.140625" style="220"/>
    <col min="752" max="752" width="18.42578125" style="220" customWidth="1"/>
    <col min="753" max="756" width="9.140625" style="220"/>
    <col min="757" max="759" width="9.85546875" style="220" bestFit="1" customWidth="1"/>
    <col min="760" max="1007" width="9.140625" style="220"/>
    <col min="1008" max="1008" width="18.42578125" style="220" customWidth="1"/>
    <col min="1009" max="1012" width="9.140625" style="220"/>
    <col min="1013" max="1015" width="9.85546875" style="220" bestFit="1" customWidth="1"/>
    <col min="1016" max="1263" width="9.140625" style="220"/>
    <col min="1264" max="1264" width="18.42578125" style="220" customWidth="1"/>
    <col min="1265" max="1268" width="9.140625" style="220"/>
    <col min="1269" max="1271" width="9.85546875" style="220" bestFit="1" customWidth="1"/>
    <col min="1272" max="1519" width="9.140625" style="220"/>
    <col min="1520" max="1520" width="18.42578125" style="220" customWidth="1"/>
    <col min="1521" max="1524" width="9.140625" style="220"/>
    <col min="1525" max="1527" width="9.85546875" style="220" bestFit="1" customWidth="1"/>
    <col min="1528" max="1775" width="9.140625" style="220"/>
    <col min="1776" max="1776" width="18.42578125" style="220" customWidth="1"/>
    <col min="1777" max="1780" width="9.140625" style="220"/>
    <col min="1781" max="1783" width="9.85546875" style="220" bestFit="1" customWidth="1"/>
    <col min="1784" max="2031" width="9.140625" style="220"/>
    <col min="2032" max="2032" width="18.42578125" style="220" customWidth="1"/>
    <col min="2033" max="2036" width="9.140625" style="220"/>
    <col min="2037" max="2039" width="9.85546875" style="220" bestFit="1" customWidth="1"/>
    <col min="2040" max="2287" width="9.140625" style="220"/>
    <col min="2288" max="2288" width="18.42578125" style="220" customWidth="1"/>
    <col min="2289" max="2292" width="9.140625" style="220"/>
    <col min="2293" max="2295" width="9.85546875" style="220" bestFit="1" customWidth="1"/>
    <col min="2296" max="2543" width="9.140625" style="220"/>
    <col min="2544" max="2544" width="18.42578125" style="220" customWidth="1"/>
    <col min="2545" max="2548" width="9.140625" style="220"/>
    <col min="2549" max="2551" width="9.85546875" style="220" bestFit="1" customWidth="1"/>
    <col min="2552" max="2799" width="9.140625" style="220"/>
    <col min="2800" max="2800" width="18.42578125" style="220" customWidth="1"/>
    <col min="2801" max="2804" width="9.140625" style="220"/>
    <col min="2805" max="2807" width="9.85546875" style="220" bestFit="1" customWidth="1"/>
    <col min="2808" max="3055" width="9.140625" style="220"/>
    <col min="3056" max="3056" width="18.42578125" style="220" customWidth="1"/>
    <col min="3057" max="3060" width="9.140625" style="220"/>
    <col min="3061" max="3063" width="9.85546875" style="220" bestFit="1" customWidth="1"/>
    <col min="3064" max="3311" width="9.140625" style="220"/>
    <col min="3312" max="3312" width="18.42578125" style="220" customWidth="1"/>
    <col min="3313" max="3316" width="9.140625" style="220"/>
    <col min="3317" max="3319" width="9.85546875" style="220" bestFit="1" customWidth="1"/>
    <col min="3320" max="3567" width="9.140625" style="220"/>
    <col min="3568" max="3568" width="18.42578125" style="220" customWidth="1"/>
    <col min="3569" max="3572" width="9.140625" style="220"/>
    <col min="3573" max="3575" width="9.85546875" style="220" bestFit="1" customWidth="1"/>
    <col min="3576" max="3823" width="9.140625" style="220"/>
    <col min="3824" max="3824" width="18.42578125" style="220" customWidth="1"/>
    <col min="3825" max="3828" width="9.140625" style="220"/>
    <col min="3829" max="3831" width="9.85546875" style="220" bestFit="1" customWidth="1"/>
    <col min="3832" max="4079" width="9.140625" style="220"/>
    <col min="4080" max="4080" width="18.42578125" style="220" customWidth="1"/>
    <col min="4081" max="4084" width="9.140625" style="220"/>
    <col min="4085" max="4087" width="9.85546875" style="220" bestFit="1" customWidth="1"/>
    <col min="4088" max="4335" width="9.140625" style="220"/>
    <col min="4336" max="4336" width="18.42578125" style="220" customWidth="1"/>
    <col min="4337" max="4340" width="9.140625" style="220"/>
    <col min="4341" max="4343" width="9.85546875" style="220" bestFit="1" customWidth="1"/>
    <col min="4344" max="4591" width="9.140625" style="220"/>
    <col min="4592" max="4592" width="18.42578125" style="220" customWidth="1"/>
    <col min="4593" max="4596" width="9.140625" style="220"/>
    <col min="4597" max="4599" width="9.85546875" style="220" bestFit="1" customWidth="1"/>
    <col min="4600" max="4847" width="9.140625" style="220"/>
    <col min="4848" max="4848" width="18.42578125" style="220" customWidth="1"/>
    <col min="4849" max="4852" width="9.140625" style="220"/>
    <col min="4853" max="4855" width="9.85546875" style="220" bestFit="1" customWidth="1"/>
    <col min="4856" max="5103" width="9.140625" style="220"/>
    <col min="5104" max="5104" width="18.42578125" style="220" customWidth="1"/>
    <col min="5105" max="5108" width="9.140625" style="220"/>
    <col min="5109" max="5111" width="9.85546875" style="220" bestFit="1" customWidth="1"/>
    <col min="5112" max="5359" width="9.140625" style="220"/>
    <col min="5360" max="5360" width="18.42578125" style="220" customWidth="1"/>
    <col min="5361" max="5364" width="9.140625" style="220"/>
    <col min="5365" max="5367" width="9.85546875" style="220" bestFit="1" customWidth="1"/>
    <col min="5368" max="5615" width="9.140625" style="220"/>
    <col min="5616" max="5616" width="18.42578125" style="220" customWidth="1"/>
    <col min="5617" max="5620" width="9.140625" style="220"/>
    <col min="5621" max="5623" width="9.85546875" style="220" bestFit="1" customWidth="1"/>
    <col min="5624" max="5871" width="9.140625" style="220"/>
    <col min="5872" max="5872" width="18.42578125" style="220" customWidth="1"/>
    <col min="5873" max="5876" width="9.140625" style="220"/>
    <col min="5877" max="5879" width="9.85546875" style="220" bestFit="1" customWidth="1"/>
    <col min="5880" max="6127" width="9.140625" style="220"/>
    <col min="6128" max="6128" width="18.42578125" style="220" customWidth="1"/>
    <col min="6129" max="6132" width="9.140625" style="220"/>
    <col min="6133" max="6135" width="9.85546875" style="220" bestFit="1" customWidth="1"/>
    <col min="6136" max="6383" width="9.140625" style="220"/>
    <col min="6384" max="6384" width="18.42578125" style="220" customWidth="1"/>
    <col min="6385" max="6388" width="9.140625" style="220"/>
    <col min="6389" max="6391" width="9.85546875" style="220" bestFit="1" customWidth="1"/>
    <col min="6392" max="6639" width="9.140625" style="220"/>
    <col min="6640" max="6640" width="18.42578125" style="220" customWidth="1"/>
    <col min="6641" max="6644" width="9.140625" style="220"/>
    <col min="6645" max="6647" width="9.85546875" style="220" bestFit="1" customWidth="1"/>
    <col min="6648" max="6895" width="9.140625" style="220"/>
    <col min="6896" max="6896" width="18.42578125" style="220" customWidth="1"/>
    <col min="6897" max="6900" width="9.140625" style="220"/>
    <col min="6901" max="6903" width="9.85546875" style="220" bestFit="1" customWidth="1"/>
    <col min="6904" max="7151" width="9.140625" style="220"/>
    <col min="7152" max="7152" width="18.42578125" style="220" customWidth="1"/>
    <col min="7153" max="7156" width="9.140625" style="220"/>
    <col min="7157" max="7159" width="9.85546875" style="220" bestFit="1" customWidth="1"/>
    <col min="7160" max="7407" width="9.140625" style="220"/>
    <col min="7408" max="7408" width="18.42578125" style="220" customWidth="1"/>
    <col min="7409" max="7412" width="9.140625" style="220"/>
    <col min="7413" max="7415" width="9.85546875" style="220" bestFit="1" customWidth="1"/>
    <col min="7416" max="7663" width="9.140625" style="220"/>
    <col min="7664" max="7664" width="18.42578125" style="220" customWidth="1"/>
    <col min="7665" max="7668" width="9.140625" style="220"/>
    <col min="7669" max="7671" width="9.85546875" style="220" bestFit="1" customWidth="1"/>
    <col min="7672" max="7919" width="9.140625" style="220"/>
    <col min="7920" max="7920" width="18.42578125" style="220" customWidth="1"/>
    <col min="7921" max="7924" width="9.140625" style="220"/>
    <col min="7925" max="7927" width="9.85546875" style="220" bestFit="1" customWidth="1"/>
    <col min="7928" max="8175" width="9.140625" style="220"/>
    <col min="8176" max="8176" width="18.42578125" style="220" customWidth="1"/>
    <col min="8177" max="8180" width="9.140625" style="220"/>
    <col min="8181" max="8183" width="9.85546875" style="220" bestFit="1" customWidth="1"/>
    <col min="8184" max="8431" width="9.140625" style="220"/>
    <col min="8432" max="8432" width="18.42578125" style="220" customWidth="1"/>
    <col min="8433" max="8436" width="9.140625" style="220"/>
    <col min="8437" max="8439" width="9.85546875" style="220" bestFit="1" customWidth="1"/>
    <col min="8440" max="8687" width="9.140625" style="220"/>
    <col min="8688" max="8688" width="18.42578125" style="220" customWidth="1"/>
    <col min="8689" max="8692" width="9.140625" style="220"/>
    <col min="8693" max="8695" width="9.85546875" style="220" bestFit="1" customWidth="1"/>
    <col min="8696" max="8943" width="9.140625" style="220"/>
    <col min="8944" max="8944" width="18.42578125" style="220" customWidth="1"/>
    <col min="8945" max="8948" width="9.140625" style="220"/>
    <col min="8949" max="8951" width="9.85546875" style="220" bestFit="1" customWidth="1"/>
    <col min="8952" max="9199" width="9.140625" style="220"/>
    <col min="9200" max="9200" width="18.42578125" style="220" customWidth="1"/>
    <col min="9201" max="9204" width="9.140625" style="220"/>
    <col min="9205" max="9207" width="9.85546875" style="220" bestFit="1" customWidth="1"/>
    <col min="9208" max="9455" width="9.140625" style="220"/>
    <col min="9456" max="9456" width="18.42578125" style="220" customWidth="1"/>
    <col min="9457" max="9460" width="9.140625" style="220"/>
    <col min="9461" max="9463" width="9.85546875" style="220" bestFit="1" customWidth="1"/>
    <col min="9464" max="9711" width="9.140625" style="220"/>
    <col min="9712" max="9712" width="18.42578125" style="220" customWidth="1"/>
    <col min="9713" max="9716" width="9.140625" style="220"/>
    <col min="9717" max="9719" width="9.85546875" style="220" bestFit="1" customWidth="1"/>
    <col min="9720" max="9967" width="9.140625" style="220"/>
    <col min="9968" max="9968" width="18.42578125" style="220" customWidth="1"/>
    <col min="9969" max="9972" width="9.140625" style="220"/>
    <col min="9973" max="9975" width="9.85546875" style="220" bestFit="1" customWidth="1"/>
    <col min="9976" max="10223" width="9.140625" style="220"/>
    <col min="10224" max="10224" width="18.42578125" style="220" customWidth="1"/>
    <col min="10225" max="10228" width="9.140625" style="220"/>
    <col min="10229" max="10231" width="9.85546875" style="220" bestFit="1" customWidth="1"/>
    <col min="10232" max="10479" width="9.140625" style="220"/>
    <col min="10480" max="10480" width="18.42578125" style="220" customWidth="1"/>
    <col min="10481" max="10484" width="9.140625" style="220"/>
    <col min="10485" max="10487" width="9.85546875" style="220" bestFit="1" customWidth="1"/>
    <col min="10488" max="10735" width="9.140625" style="220"/>
    <col min="10736" max="10736" width="18.42578125" style="220" customWidth="1"/>
    <col min="10737" max="10740" width="9.140625" style="220"/>
    <col min="10741" max="10743" width="9.85546875" style="220" bestFit="1" customWidth="1"/>
    <col min="10744" max="10991" width="9.140625" style="220"/>
    <col min="10992" max="10992" width="18.42578125" style="220" customWidth="1"/>
    <col min="10993" max="10996" width="9.140625" style="220"/>
    <col min="10997" max="10999" width="9.85546875" style="220" bestFit="1" customWidth="1"/>
    <col min="11000" max="11247" width="9.140625" style="220"/>
    <col min="11248" max="11248" width="18.42578125" style="220" customWidth="1"/>
    <col min="11249" max="11252" width="9.140625" style="220"/>
    <col min="11253" max="11255" width="9.85546875" style="220" bestFit="1" customWidth="1"/>
    <col min="11256" max="11503" width="9.140625" style="220"/>
    <col min="11504" max="11504" width="18.42578125" style="220" customWidth="1"/>
    <col min="11505" max="11508" width="9.140625" style="220"/>
    <col min="11509" max="11511" width="9.85546875" style="220" bestFit="1" customWidth="1"/>
    <col min="11512" max="11759" width="9.140625" style="220"/>
    <col min="11760" max="11760" width="18.42578125" style="220" customWidth="1"/>
    <col min="11761" max="11764" width="9.140625" style="220"/>
    <col min="11765" max="11767" width="9.85546875" style="220" bestFit="1" customWidth="1"/>
    <col min="11768" max="12015" width="9.140625" style="220"/>
    <col min="12016" max="12016" width="18.42578125" style="220" customWidth="1"/>
    <col min="12017" max="12020" width="9.140625" style="220"/>
    <col min="12021" max="12023" width="9.85546875" style="220" bestFit="1" customWidth="1"/>
    <col min="12024" max="12271" width="9.140625" style="220"/>
    <col min="12272" max="12272" width="18.42578125" style="220" customWidth="1"/>
    <col min="12273" max="12276" width="9.140625" style="220"/>
    <col min="12277" max="12279" width="9.85546875" style="220" bestFit="1" customWidth="1"/>
    <col min="12280" max="12527" width="9.140625" style="220"/>
    <col min="12528" max="12528" width="18.42578125" style="220" customWidth="1"/>
    <col min="12529" max="12532" width="9.140625" style="220"/>
    <col min="12533" max="12535" width="9.85546875" style="220" bestFit="1" customWidth="1"/>
    <col min="12536" max="12783" width="9.140625" style="220"/>
    <col min="12784" max="12784" width="18.42578125" style="220" customWidth="1"/>
    <col min="12785" max="12788" width="9.140625" style="220"/>
    <col min="12789" max="12791" width="9.85546875" style="220" bestFit="1" customWidth="1"/>
    <col min="12792" max="13039" width="9.140625" style="220"/>
    <col min="13040" max="13040" width="18.42578125" style="220" customWidth="1"/>
    <col min="13041" max="13044" width="9.140625" style="220"/>
    <col min="13045" max="13047" width="9.85546875" style="220" bestFit="1" customWidth="1"/>
    <col min="13048" max="13295" width="9.140625" style="220"/>
    <col min="13296" max="13296" width="18.42578125" style="220" customWidth="1"/>
    <col min="13297" max="13300" width="9.140625" style="220"/>
    <col min="13301" max="13303" width="9.85546875" style="220" bestFit="1" customWidth="1"/>
    <col min="13304" max="13551" width="9.140625" style="220"/>
    <col min="13552" max="13552" width="18.42578125" style="220" customWidth="1"/>
    <col min="13553" max="13556" width="9.140625" style="220"/>
    <col min="13557" max="13559" width="9.85546875" style="220" bestFit="1" customWidth="1"/>
    <col min="13560" max="13807" width="9.140625" style="220"/>
    <col min="13808" max="13808" width="18.42578125" style="220" customWidth="1"/>
    <col min="13809" max="13812" width="9.140625" style="220"/>
    <col min="13813" max="13815" width="9.85546875" style="220" bestFit="1" customWidth="1"/>
    <col min="13816" max="14063" width="9.140625" style="220"/>
    <col min="14064" max="14064" width="18.42578125" style="220" customWidth="1"/>
    <col min="14065" max="14068" width="9.140625" style="220"/>
    <col min="14069" max="14071" width="9.85546875" style="220" bestFit="1" customWidth="1"/>
    <col min="14072" max="14319" width="9.140625" style="220"/>
    <col min="14320" max="14320" width="18.42578125" style="220" customWidth="1"/>
    <col min="14321" max="14324" width="9.140625" style="220"/>
    <col min="14325" max="14327" width="9.85546875" style="220" bestFit="1" customWidth="1"/>
    <col min="14328" max="14575" width="9.140625" style="220"/>
    <col min="14576" max="14576" width="18.42578125" style="220" customWidth="1"/>
    <col min="14577" max="14580" width="9.140625" style="220"/>
    <col min="14581" max="14583" width="9.85546875" style="220" bestFit="1" customWidth="1"/>
    <col min="14584" max="14831" width="9.140625" style="220"/>
    <col min="14832" max="14832" width="18.42578125" style="220" customWidth="1"/>
    <col min="14833" max="14836" width="9.140625" style="220"/>
    <col min="14837" max="14839" width="9.85546875" style="220" bestFit="1" customWidth="1"/>
    <col min="14840" max="15087" width="9.140625" style="220"/>
    <col min="15088" max="15088" width="18.42578125" style="220" customWidth="1"/>
    <col min="15089" max="15092" width="9.140625" style="220"/>
    <col min="15093" max="15095" width="9.85546875" style="220" bestFit="1" customWidth="1"/>
    <col min="15096" max="15343" width="9.140625" style="220"/>
    <col min="15344" max="15344" width="18.42578125" style="220" customWidth="1"/>
    <col min="15345" max="15348" width="9.140625" style="220"/>
    <col min="15349" max="15351" width="9.85546875" style="220" bestFit="1" customWidth="1"/>
    <col min="15352" max="15599" width="9.140625" style="220"/>
    <col min="15600" max="15600" width="18.42578125" style="220" customWidth="1"/>
    <col min="15601" max="15604" width="9.140625" style="220"/>
    <col min="15605" max="15607" width="9.85546875" style="220" bestFit="1" customWidth="1"/>
    <col min="15608" max="15855" width="9.140625" style="220"/>
    <col min="15856" max="15856" width="18.42578125" style="220" customWidth="1"/>
    <col min="15857" max="15860" width="9.140625" style="220"/>
    <col min="15861" max="15863" width="9.85546875" style="220" bestFit="1" customWidth="1"/>
    <col min="15864" max="16111" width="9.140625" style="220"/>
    <col min="16112" max="16112" width="18.42578125" style="220" customWidth="1"/>
    <col min="16113" max="16116" width="9.140625" style="220"/>
    <col min="16117" max="16119" width="9.85546875" style="220" bestFit="1" customWidth="1"/>
    <col min="16120" max="16384" width="9.140625" style="220"/>
  </cols>
  <sheetData>
    <row r="1" spans="1:29" x14ac:dyDescent="0.2">
      <c r="A1" s="58" t="s">
        <v>196</v>
      </c>
    </row>
    <row r="2" spans="1:29" ht="13.5" thickBot="1" x14ac:dyDescent="0.25">
      <c r="A2" s="198"/>
    </row>
    <row r="3" spans="1:29" ht="13.5" customHeight="1" x14ac:dyDescent="0.25">
      <c r="A3" s="236" t="s">
        <v>21</v>
      </c>
      <c r="B3" s="239" t="s">
        <v>80</v>
      </c>
      <c r="C3" s="239"/>
      <c r="D3" s="239"/>
      <c r="E3" s="239"/>
      <c r="F3" s="241" t="s">
        <v>81</v>
      </c>
      <c r="G3" s="239"/>
      <c r="H3" s="239"/>
      <c r="I3" s="242"/>
      <c r="J3" s="25" t="s">
        <v>82</v>
      </c>
    </row>
    <row r="4" spans="1:29" ht="26.25" thickBot="1" x14ac:dyDescent="0.3">
      <c r="A4" s="237"/>
      <c r="B4" s="240"/>
      <c r="C4" s="240"/>
      <c r="D4" s="240"/>
      <c r="E4" s="240"/>
      <c r="F4" s="243"/>
      <c r="G4" s="240"/>
      <c r="H4" s="240"/>
      <c r="I4" s="244"/>
      <c r="J4" s="26" t="s">
        <v>83</v>
      </c>
    </row>
    <row r="5" spans="1:29" ht="14.25" thickBot="1" x14ac:dyDescent="0.3">
      <c r="A5" s="237"/>
      <c r="B5" s="245">
        <v>2018</v>
      </c>
      <c r="C5" s="245"/>
      <c r="D5" s="245"/>
      <c r="E5" s="27">
        <v>1995</v>
      </c>
      <c r="F5" s="246">
        <v>2018</v>
      </c>
      <c r="G5" s="245"/>
      <c r="H5" s="245"/>
      <c r="I5" s="28">
        <v>1995</v>
      </c>
      <c r="J5" s="39">
        <v>2018</v>
      </c>
    </row>
    <row r="6" spans="1:29" ht="27" thickBot="1" x14ac:dyDescent="0.35">
      <c r="A6" s="238"/>
      <c r="B6" s="29" t="s">
        <v>84</v>
      </c>
      <c r="C6" s="30" t="s">
        <v>85</v>
      </c>
      <c r="D6" s="29" t="s">
        <v>86</v>
      </c>
      <c r="E6" s="30" t="s">
        <v>86</v>
      </c>
      <c r="F6" s="31" t="s">
        <v>84</v>
      </c>
      <c r="G6" s="30" t="s">
        <v>85</v>
      </c>
      <c r="H6" s="29" t="s">
        <v>86</v>
      </c>
      <c r="I6" s="32" t="s">
        <v>86</v>
      </c>
      <c r="J6" s="29" t="s">
        <v>86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</row>
    <row r="7" spans="1:29" ht="17.25" thickBot="1" x14ac:dyDescent="0.35">
      <c r="A7" s="33" t="s">
        <v>1</v>
      </c>
      <c r="B7" s="40">
        <v>1.1695641967980781</v>
      </c>
      <c r="C7" s="41">
        <v>1.9448798528646756</v>
      </c>
      <c r="D7" s="40">
        <v>1.2835294761284324</v>
      </c>
      <c r="E7" s="34">
        <v>1.04</v>
      </c>
      <c r="F7" s="42">
        <v>32.718153980457885</v>
      </c>
      <c r="G7" s="43">
        <v>29.145344692338647</v>
      </c>
      <c r="H7" s="44">
        <v>31.963857589291788</v>
      </c>
      <c r="I7" s="32">
        <v>30.2</v>
      </c>
      <c r="J7" s="44">
        <v>35.41375338213296</v>
      </c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22"/>
      <c r="X7" s="222"/>
      <c r="Y7" s="222"/>
      <c r="Z7" s="222"/>
      <c r="AA7" s="222"/>
      <c r="AB7" s="222"/>
      <c r="AC7" s="222"/>
    </row>
    <row r="8" spans="1:29" ht="17.25" thickBot="1" x14ac:dyDescent="0.35">
      <c r="A8" s="33" t="s">
        <v>22</v>
      </c>
      <c r="B8" s="40">
        <v>1.2784554911988566</v>
      </c>
      <c r="C8" s="41">
        <v>2.3408422952539416</v>
      </c>
      <c r="D8" s="40">
        <v>1.3806773113364952</v>
      </c>
      <c r="E8" s="34">
        <v>1.1000000000000001</v>
      </c>
      <c r="F8" s="42">
        <v>32.4146879668331</v>
      </c>
      <c r="G8" s="43">
        <v>29.490479261348014</v>
      </c>
      <c r="H8" s="44">
        <v>32.02629491771598</v>
      </c>
      <c r="I8" s="32">
        <v>30</v>
      </c>
      <c r="J8" s="44">
        <v>35.62343794542987</v>
      </c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22"/>
      <c r="X8" s="222"/>
      <c r="Y8" s="222"/>
      <c r="Z8" s="222"/>
      <c r="AA8" s="222"/>
      <c r="AB8" s="222"/>
      <c r="AC8" s="222"/>
    </row>
    <row r="9" spans="1:29" ht="17.25" thickBot="1" x14ac:dyDescent="0.35">
      <c r="A9" s="33" t="s">
        <v>2</v>
      </c>
      <c r="B9" s="40">
        <v>1.2132319319493332</v>
      </c>
      <c r="C9" s="41">
        <v>2.0625686330499384</v>
      </c>
      <c r="D9" s="40">
        <v>1.3514497949037358</v>
      </c>
      <c r="E9" s="34">
        <v>1.07</v>
      </c>
      <c r="F9" s="42">
        <v>33.048999497155542</v>
      </c>
      <c r="G9" s="43">
        <v>29.28143651406624</v>
      </c>
      <c r="H9" s="44">
        <v>32.158193415399182</v>
      </c>
      <c r="I9" s="32">
        <v>30.8</v>
      </c>
      <c r="J9" s="44">
        <v>35.705748483912714</v>
      </c>
      <c r="L9" s="216"/>
      <c r="M9" s="216"/>
      <c r="N9" s="216"/>
      <c r="O9" s="216"/>
      <c r="P9" s="216"/>
      <c r="Q9" s="216"/>
      <c r="R9" s="216"/>
      <c r="S9" s="216"/>
      <c r="T9" s="216"/>
      <c r="U9" s="216"/>
      <c r="V9" s="216"/>
      <c r="W9" s="222"/>
      <c r="X9" s="222"/>
      <c r="Y9" s="222"/>
      <c r="Z9" s="222"/>
      <c r="AA9" s="222"/>
      <c r="AB9" s="222"/>
      <c r="AC9" s="222"/>
    </row>
    <row r="10" spans="1:29" ht="17.25" thickBot="1" x14ac:dyDescent="0.35">
      <c r="A10" s="35" t="s">
        <v>30</v>
      </c>
      <c r="B10" s="45">
        <v>1.6356892159098599</v>
      </c>
      <c r="C10" s="46">
        <v>2.4223150998246865</v>
      </c>
      <c r="D10" s="45">
        <v>1.7226608853534047</v>
      </c>
      <c r="E10" s="36">
        <v>1.39</v>
      </c>
      <c r="F10" s="47">
        <v>32.109226754447391</v>
      </c>
      <c r="G10" s="48">
        <v>29.591883368274722</v>
      </c>
      <c r="H10" s="49">
        <v>31.754030319901929</v>
      </c>
      <c r="I10" s="37">
        <v>30</v>
      </c>
      <c r="J10" s="44">
        <v>35.264087317814294</v>
      </c>
      <c r="L10" s="216"/>
      <c r="M10" s="216"/>
      <c r="N10" s="216"/>
      <c r="O10" s="216"/>
      <c r="P10" s="216"/>
      <c r="Q10" s="216"/>
      <c r="R10" s="216"/>
      <c r="S10" s="216"/>
      <c r="T10" s="216"/>
      <c r="U10" s="216"/>
      <c r="V10" s="216"/>
      <c r="W10" s="222"/>
      <c r="X10" s="222"/>
      <c r="Y10" s="222"/>
      <c r="Z10" s="222"/>
      <c r="AA10" s="222"/>
      <c r="AB10" s="222"/>
      <c r="AC10" s="222"/>
    </row>
    <row r="11" spans="1:29" ht="17.25" thickBot="1" x14ac:dyDescent="0.35">
      <c r="A11" s="35" t="s">
        <v>3</v>
      </c>
      <c r="B11" s="45">
        <v>1.34343566207201</v>
      </c>
      <c r="C11" s="46">
        <v>2.2592388859360724</v>
      </c>
      <c r="D11" s="45">
        <v>1.4542465777246407</v>
      </c>
      <c r="E11" s="36">
        <v>1.27</v>
      </c>
      <c r="F11" s="47">
        <v>32.694090063365877</v>
      </c>
      <c r="G11" s="48">
        <v>29.06420147470811</v>
      </c>
      <c r="H11" s="49">
        <v>32.062863330760521</v>
      </c>
      <c r="I11" s="37">
        <v>30.4</v>
      </c>
      <c r="J11" s="49">
        <v>35.684445147034715</v>
      </c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22"/>
      <c r="X11" s="222"/>
      <c r="Y11" s="222"/>
      <c r="Z11" s="222"/>
      <c r="AA11" s="222"/>
      <c r="AB11" s="222"/>
      <c r="AC11" s="222"/>
    </row>
    <row r="12" spans="1:29" ht="17.25" thickBot="1" x14ac:dyDescent="0.35">
      <c r="A12" s="33" t="s">
        <v>4</v>
      </c>
      <c r="B12" s="40">
        <v>1.4931591010312484</v>
      </c>
      <c r="C12" s="41">
        <v>2.3401473848607193</v>
      </c>
      <c r="D12" s="40">
        <v>1.5904416197165692</v>
      </c>
      <c r="E12" s="34">
        <v>1.34</v>
      </c>
      <c r="F12" s="42">
        <v>32.363012220096984</v>
      </c>
      <c r="G12" s="43">
        <v>29.346518451806823</v>
      </c>
      <c r="H12" s="44">
        <v>31.889851981985004</v>
      </c>
      <c r="I12" s="32">
        <v>30.2</v>
      </c>
      <c r="J12" s="44">
        <v>35.446476935128906</v>
      </c>
      <c r="L12" s="216"/>
      <c r="M12" s="216"/>
      <c r="N12" s="216"/>
      <c r="O12" s="216"/>
      <c r="P12" s="216"/>
      <c r="Q12" s="216"/>
      <c r="R12" s="216"/>
      <c r="S12" s="216"/>
      <c r="T12" s="216"/>
      <c r="U12" s="216"/>
      <c r="V12" s="216"/>
      <c r="W12" s="222"/>
      <c r="X12" s="222"/>
      <c r="Y12" s="222"/>
      <c r="Z12" s="222"/>
      <c r="AA12" s="222"/>
      <c r="AB12" s="222"/>
      <c r="AC12" s="222"/>
    </row>
    <row r="13" spans="1:29" ht="17.25" thickBot="1" x14ac:dyDescent="0.35">
      <c r="A13" s="33" t="s">
        <v>5</v>
      </c>
      <c r="B13" s="40">
        <v>1.208506526975623</v>
      </c>
      <c r="C13" s="41">
        <v>2.0701931289352151</v>
      </c>
      <c r="D13" s="40">
        <v>1.3343984100174442</v>
      </c>
      <c r="E13" s="34">
        <v>1.07</v>
      </c>
      <c r="F13" s="42">
        <v>33.034239217148311</v>
      </c>
      <c r="G13" s="43">
        <v>29.041923869701041</v>
      </c>
      <c r="H13" s="44">
        <v>32.17141754467611</v>
      </c>
      <c r="I13" s="32">
        <v>30.6</v>
      </c>
      <c r="J13" s="44">
        <v>35.738666712661114</v>
      </c>
      <c r="L13" s="216"/>
      <c r="M13" s="216"/>
      <c r="N13" s="216"/>
      <c r="O13" s="216"/>
      <c r="P13" s="216"/>
      <c r="Q13" s="216"/>
      <c r="R13" s="216"/>
      <c r="S13" s="216"/>
      <c r="T13" s="216"/>
      <c r="U13" s="216"/>
      <c r="V13" s="216"/>
      <c r="W13" s="222"/>
      <c r="X13" s="222"/>
      <c r="Y13" s="222"/>
      <c r="Z13" s="222"/>
      <c r="AA13" s="222"/>
      <c r="AB13" s="222"/>
      <c r="AC13" s="222"/>
    </row>
    <row r="14" spans="1:29" ht="17.25" thickBot="1" x14ac:dyDescent="0.35">
      <c r="A14" s="33" t="s">
        <v>6</v>
      </c>
      <c r="B14" s="40">
        <v>1.1583006973205519</v>
      </c>
      <c r="C14" s="41">
        <v>1.9969574193056592</v>
      </c>
      <c r="D14" s="40">
        <v>1.2764002998419297</v>
      </c>
      <c r="E14" s="34">
        <v>0.95</v>
      </c>
      <c r="F14" s="42">
        <v>32.907004937726136</v>
      </c>
      <c r="G14" s="43">
        <v>29.166255761288895</v>
      </c>
      <c r="H14" s="44">
        <v>32.137738878559404</v>
      </c>
      <c r="I14" s="32">
        <v>30.6</v>
      </c>
      <c r="J14" s="44">
        <v>35.723057854156046</v>
      </c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22"/>
      <c r="X14" s="222"/>
      <c r="Y14" s="222"/>
      <c r="Z14" s="222"/>
      <c r="AA14" s="222"/>
      <c r="AB14" s="222"/>
      <c r="AC14" s="222"/>
    </row>
    <row r="15" spans="1:29" ht="17.25" thickBot="1" x14ac:dyDescent="0.35">
      <c r="A15" s="33" t="s">
        <v>7</v>
      </c>
      <c r="B15" s="40">
        <v>1.0910059340913478</v>
      </c>
      <c r="C15" s="41">
        <v>1.9820473261552505</v>
      </c>
      <c r="D15" s="40">
        <v>1.2253788500135772</v>
      </c>
      <c r="E15" s="34">
        <v>0.94</v>
      </c>
      <c r="F15" s="42">
        <v>32.928014124577238</v>
      </c>
      <c r="G15" s="43">
        <v>28.756660197439619</v>
      </c>
      <c r="H15" s="44">
        <v>31.964052334621652</v>
      </c>
      <c r="I15" s="32">
        <v>30.8</v>
      </c>
      <c r="J15" s="44">
        <v>35.576040247913639</v>
      </c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22"/>
      <c r="X15" s="222"/>
      <c r="Y15" s="222"/>
      <c r="Z15" s="222"/>
      <c r="AA15" s="222"/>
      <c r="AB15" s="222"/>
      <c r="AC15" s="222"/>
    </row>
    <row r="16" spans="1:29" ht="17.25" thickBot="1" x14ac:dyDescent="0.35">
      <c r="A16" s="33" t="s">
        <v>23</v>
      </c>
      <c r="B16" s="40">
        <v>1.161123370141333</v>
      </c>
      <c r="C16" s="41">
        <v>2.1013840888282238</v>
      </c>
      <c r="D16" s="40">
        <v>1.3420642090116977</v>
      </c>
      <c r="E16" s="34">
        <v>0.97</v>
      </c>
      <c r="F16" s="42">
        <v>33.03445678189388</v>
      </c>
      <c r="G16" s="43">
        <v>29.070770301825561</v>
      </c>
      <c r="H16" s="44">
        <v>31.938691371229581</v>
      </c>
      <c r="I16" s="32">
        <v>30.3</v>
      </c>
      <c r="J16" s="44">
        <v>35.662827734226909</v>
      </c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22"/>
      <c r="X16" s="222"/>
      <c r="Y16" s="222"/>
      <c r="Z16" s="222"/>
      <c r="AA16" s="222"/>
      <c r="AB16" s="222"/>
      <c r="AC16" s="222"/>
    </row>
    <row r="17" spans="1:29" ht="17.25" thickBot="1" x14ac:dyDescent="0.35">
      <c r="A17" s="33" t="s">
        <v>8</v>
      </c>
      <c r="B17" s="40">
        <v>1.1310307350036986</v>
      </c>
      <c r="C17" s="41">
        <v>1.8823107008433895</v>
      </c>
      <c r="D17" s="40">
        <v>1.2484298281592248</v>
      </c>
      <c r="E17" s="34">
        <v>0.99</v>
      </c>
      <c r="F17" s="42">
        <v>33.191518371364083</v>
      </c>
      <c r="G17" s="43">
        <v>28.706411785053582</v>
      </c>
      <c r="H17" s="44">
        <v>32.140472468046077</v>
      </c>
      <c r="I17" s="32">
        <v>30.4</v>
      </c>
      <c r="J17" s="44">
        <v>35.682364646083528</v>
      </c>
      <c r="L17" s="216"/>
      <c r="M17" s="216"/>
      <c r="N17" s="216"/>
      <c r="O17" s="216"/>
      <c r="P17" s="216"/>
      <c r="Q17" s="216"/>
      <c r="R17" s="216"/>
      <c r="S17" s="216"/>
      <c r="T17" s="216"/>
      <c r="U17" s="216"/>
      <c r="V17" s="216"/>
      <c r="W17" s="222"/>
      <c r="X17" s="222"/>
      <c r="Y17" s="222"/>
      <c r="Z17" s="222"/>
      <c r="AA17" s="222"/>
      <c r="AB17" s="222"/>
      <c r="AC17" s="222"/>
    </row>
    <row r="18" spans="1:29" ht="17.25" thickBot="1" x14ac:dyDescent="0.35">
      <c r="A18" s="33" t="s">
        <v>9</v>
      </c>
      <c r="B18" s="40">
        <v>1.1121858927580623</v>
      </c>
      <c r="C18" s="41">
        <v>1.7453672609005202</v>
      </c>
      <c r="D18" s="40">
        <v>1.2069705688824566</v>
      </c>
      <c r="E18" s="34">
        <v>1.08</v>
      </c>
      <c r="F18" s="42">
        <v>32.764719987564192</v>
      </c>
      <c r="G18" s="43">
        <v>28.669161667580749</v>
      </c>
      <c r="H18" s="44">
        <v>31.869901110391098</v>
      </c>
      <c r="I18" s="32">
        <v>30.1</v>
      </c>
      <c r="J18" s="44">
        <v>35.474550943670295</v>
      </c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22"/>
      <c r="X18" s="222"/>
      <c r="Y18" s="222"/>
      <c r="Z18" s="222"/>
      <c r="AA18" s="222"/>
      <c r="AB18" s="222"/>
      <c r="AC18" s="222"/>
    </row>
    <row r="19" spans="1:29" ht="17.25" thickBot="1" x14ac:dyDescent="0.35">
      <c r="A19" s="33" t="s">
        <v>10</v>
      </c>
      <c r="B19" s="40">
        <v>1.113630290700337</v>
      </c>
      <c r="C19" s="41">
        <v>1.9045029036640524</v>
      </c>
      <c r="D19" s="40">
        <v>1.2168542112545704</v>
      </c>
      <c r="E19" s="34">
        <v>1.1100000000000001</v>
      </c>
      <c r="F19" s="42">
        <v>33.123525470604662</v>
      </c>
      <c r="G19" s="43">
        <v>28.994004177854084</v>
      </c>
      <c r="H19" s="44">
        <v>32.31792725168134</v>
      </c>
      <c r="I19" s="32">
        <v>30.3</v>
      </c>
      <c r="J19" s="44">
        <v>35.946655421614842</v>
      </c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22"/>
      <c r="X19" s="222"/>
      <c r="Y19" s="222"/>
      <c r="Z19" s="222"/>
      <c r="AA19" s="222"/>
      <c r="AB19" s="222"/>
      <c r="AC19" s="222"/>
    </row>
    <row r="20" spans="1:29" ht="17.25" thickBot="1" x14ac:dyDescent="0.35">
      <c r="A20" s="33" t="s">
        <v>11</v>
      </c>
      <c r="B20" s="40">
        <v>1.1848076498432165</v>
      </c>
      <c r="C20" s="41">
        <v>1.56</v>
      </c>
      <c r="D20" s="40">
        <v>1.2206764666048495</v>
      </c>
      <c r="E20" s="34">
        <v>1.1100000000000001</v>
      </c>
      <c r="F20" s="42">
        <v>33.186184721486121</v>
      </c>
      <c r="G20" s="43">
        <v>29.329676618925781</v>
      </c>
      <c r="H20" s="44">
        <v>32.523782689122221</v>
      </c>
      <c r="I20" s="32">
        <v>30.4</v>
      </c>
      <c r="J20" s="44">
        <v>35.88581026473824</v>
      </c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22"/>
      <c r="X20" s="222"/>
      <c r="Y20" s="222"/>
      <c r="Z20" s="222"/>
      <c r="AA20" s="222"/>
      <c r="AB20" s="222"/>
      <c r="AC20" s="222"/>
    </row>
    <row r="21" spans="1:29" ht="17.25" thickBot="1" x14ac:dyDescent="0.35">
      <c r="A21" s="33" t="s">
        <v>12</v>
      </c>
      <c r="B21" s="40">
        <v>1.1447553862825577</v>
      </c>
      <c r="C21" s="41">
        <v>1.7199403922923509</v>
      </c>
      <c r="D21" s="40">
        <v>1.191720106487518</v>
      </c>
      <c r="E21" s="34">
        <v>1.19</v>
      </c>
      <c r="F21" s="42">
        <v>32.781850095402937</v>
      </c>
      <c r="G21" s="43">
        <v>29.019158526892202</v>
      </c>
      <c r="H21" s="44">
        <v>32.313302045776915</v>
      </c>
      <c r="I21" s="32">
        <v>30</v>
      </c>
      <c r="J21" s="44">
        <v>35.865464610233012</v>
      </c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22"/>
      <c r="X21" s="222"/>
      <c r="Y21" s="222"/>
      <c r="Z21" s="222"/>
      <c r="AA21" s="222"/>
      <c r="AB21" s="222"/>
      <c r="AC21" s="222"/>
    </row>
    <row r="22" spans="1:29" ht="17.25" thickBot="1" x14ac:dyDescent="0.35">
      <c r="A22" s="33" t="s">
        <v>13</v>
      </c>
      <c r="B22" s="40">
        <v>1.0638582761654531</v>
      </c>
      <c r="C22" s="41">
        <v>1.5917129340190774</v>
      </c>
      <c r="D22" s="40">
        <v>1.0947377330848025</v>
      </c>
      <c r="E22" s="34">
        <v>1.22</v>
      </c>
      <c r="F22" s="42">
        <v>32.733731784333209</v>
      </c>
      <c r="G22" s="43">
        <v>29.441102512673641</v>
      </c>
      <c r="H22" s="44">
        <v>32.443459677495802</v>
      </c>
      <c r="I22" s="32">
        <v>29.4</v>
      </c>
      <c r="J22" s="44">
        <v>36.147982227618307</v>
      </c>
      <c r="L22" s="216"/>
      <c r="M22" s="216"/>
      <c r="N22" s="216"/>
      <c r="O22" s="216"/>
      <c r="P22" s="216"/>
      <c r="Q22" s="216"/>
      <c r="R22" s="216"/>
      <c r="S22" s="216"/>
      <c r="T22" s="216"/>
      <c r="U22" s="216"/>
      <c r="V22" s="216"/>
      <c r="W22" s="222"/>
      <c r="X22" s="222"/>
      <c r="Y22" s="222"/>
      <c r="Z22" s="222"/>
      <c r="AA22" s="222"/>
      <c r="AB22" s="222"/>
      <c r="AC22" s="222"/>
    </row>
    <row r="23" spans="1:29" ht="17.25" thickBot="1" x14ac:dyDescent="0.35">
      <c r="A23" s="33" t="s">
        <v>14</v>
      </c>
      <c r="B23" s="40">
        <v>1.3020287867874711</v>
      </c>
      <c r="C23" s="41">
        <v>1.7255394330632345</v>
      </c>
      <c r="D23" s="40">
        <v>1.3131805640491956</v>
      </c>
      <c r="E23" s="34">
        <v>1.52</v>
      </c>
      <c r="F23" s="42">
        <v>31.779601424772771</v>
      </c>
      <c r="G23" s="43">
        <v>28.882094730017482</v>
      </c>
      <c r="H23" s="44">
        <v>31.630491530874146</v>
      </c>
      <c r="I23" s="32">
        <v>28.9</v>
      </c>
      <c r="J23" s="44">
        <v>34.891364572028962</v>
      </c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22"/>
      <c r="X23" s="222"/>
      <c r="Y23" s="222"/>
      <c r="Z23" s="222"/>
      <c r="AA23" s="222"/>
      <c r="AB23" s="222"/>
      <c r="AC23" s="222"/>
    </row>
    <row r="24" spans="1:29" ht="17.25" thickBot="1" x14ac:dyDescent="0.35">
      <c r="A24" s="33" t="s">
        <v>15</v>
      </c>
      <c r="B24" s="40">
        <v>1.1917016325769487</v>
      </c>
      <c r="C24" s="41">
        <v>1.9056303498433103</v>
      </c>
      <c r="D24" s="40">
        <v>1.2163847508860119</v>
      </c>
      <c r="E24" s="34">
        <v>1.38</v>
      </c>
      <c r="F24" s="42">
        <v>32.140146239766906</v>
      </c>
      <c r="G24" s="43">
        <v>28.093183488349688</v>
      </c>
      <c r="H24" s="44">
        <v>31.905204727802857</v>
      </c>
      <c r="I24" s="32">
        <v>29.1</v>
      </c>
      <c r="J24" s="44">
        <v>35.303918846306864</v>
      </c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22"/>
      <c r="X24" s="222"/>
      <c r="Y24" s="222"/>
      <c r="Z24" s="222"/>
      <c r="AA24" s="222"/>
      <c r="AB24" s="222"/>
      <c r="AC24" s="222"/>
    </row>
    <row r="25" spans="1:29" ht="17.25" thickBot="1" x14ac:dyDescent="0.35">
      <c r="A25" s="33" t="s">
        <v>16</v>
      </c>
      <c r="B25" s="40">
        <v>1.0965278047646918</v>
      </c>
      <c r="C25" s="41">
        <v>1.831035502154563</v>
      </c>
      <c r="D25" s="40">
        <v>1.1305371976556085</v>
      </c>
      <c r="E25" s="34">
        <v>1.31</v>
      </c>
      <c r="F25" s="42">
        <v>32.931833191131254</v>
      </c>
      <c r="G25" s="43">
        <v>27.864368829091742</v>
      </c>
      <c r="H25" s="44">
        <v>32.528017743918966</v>
      </c>
      <c r="I25" s="32">
        <v>29.6</v>
      </c>
      <c r="J25" s="44">
        <v>36.201745891675358</v>
      </c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22"/>
      <c r="X25" s="222"/>
      <c r="Y25" s="222"/>
      <c r="Z25" s="222"/>
      <c r="AA25" s="222"/>
      <c r="AB25" s="222"/>
      <c r="AC25" s="222"/>
    </row>
    <row r="26" spans="1:29" ht="17.25" thickBot="1" x14ac:dyDescent="0.35">
      <c r="A26" s="33" t="s">
        <v>17</v>
      </c>
      <c r="B26" s="40">
        <v>1.2422181137356758</v>
      </c>
      <c r="C26" s="41">
        <v>1.6823068766399456</v>
      </c>
      <c r="D26" s="40">
        <v>1.2635620632622806</v>
      </c>
      <c r="E26" s="34">
        <v>1.4</v>
      </c>
      <c r="F26" s="42">
        <v>32.057501346321892</v>
      </c>
      <c r="G26" s="43">
        <v>28.649653835046124</v>
      </c>
      <c r="H26" s="44">
        <v>31.776699315800492</v>
      </c>
      <c r="I26" s="32">
        <v>28.9</v>
      </c>
      <c r="J26" s="44">
        <v>35.62646253382151</v>
      </c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22"/>
      <c r="X26" s="222"/>
      <c r="Y26" s="222"/>
      <c r="Z26" s="222"/>
      <c r="AA26" s="222"/>
      <c r="AB26" s="222"/>
      <c r="AC26" s="222"/>
    </row>
    <row r="27" spans="1:29" ht="17.25" thickBot="1" x14ac:dyDescent="0.35">
      <c r="A27" s="33" t="s">
        <v>18</v>
      </c>
      <c r="B27" s="40">
        <v>1.3130532955446894</v>
      </c>
      <c r="C27" s="41">
        <v>2.1030780181435373</v>
      </c>
      <c r="D27" s="40">
        <v>1.3448898731399526</v>
      </c>
      <c r="E27" s="34">
        <v>1.49</v>
      </c>
      <c r="F27" s="42">
        <v>31.36398996718518</v>
      </c>
      <c r="G27" s="43">
        <v>28.606827170973354</v>
      </c>
      <c r="H27" s="44">
        <v>31.202785520327435</v>
      </c>
      <c r="I27" s="32">
        <v>28.6</v>
      </c>
      <c r="J27" s="44">
        <v>34.768045038430799</v>
      </c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22"/>
      <c r="X27" s="222"/>
      <c r="Y27" s="222"/>
      <c r="Z27" s="222"/>
      <c r="AA27" s="222"/>
      <c r="AB27" s="222"/>
      <c r="AC27" s="222"/>
    </row>
    <row r="28" spans="1:29" ht="17.25" thickBot="1" x14ac:dyDescent="0.35">
      <c r="A28" s="33" t="s">
        <v>19</v>
      </c>
      <c r="B28" s="40">
        <v>1.0012785618605513</v>
      </c>
      <c r="C28" s="41">
        <v>1.542130127454284</v>
      </c>
      <c r="D28" s="40">
        <v>1.0227385568304694</v>
      </c>
      <c r="E28" s="34">
        <v>1.06</v>
      </c>
      <c r="F28" s="42">
        <v>32.707522057894749</v>
      </c>
      <c r="G28" s="43">
        <v>28.818251798912801</v>
      </c>
      <c r="H28" s="44">
        <v>32.464631304543545</v>
      </c>
      <c r="I28" s="32">
        <v>30.5</v>
      </c>
      <c r="J28" s="44">
        <v>36.172927032950049</v>
      </c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22"/>
      <c r="X28" s="222"/>
      <c r="Y28" s="222"/>
      <c r="Z28" s="222"/>
      <c r="AA28" s="222"/>
      <c r="AB28" s="222"/>
      <c r="AC28" s="222"/>
    </row>
    <row r="29" spans="1:29" ht="17.25" thickBot="1" x14ac:dyDescent="0.35">
      <c r="A29" s="193" t="s">
        <v>24</v>
      </c>
      <c r="B29" s="50">
        <v>1.1917088613678557</v>
      </c>
      <c r="C29" s="51">
        <v>2.0290069670458122</v>
      </c>
      <c r="D29" s="50">
        <v>1.3232422690166177</v>
      </c>
      <c r="E29" s="38">
        <v>1.05</v>
      </c>
      <c r="F29" s="52">
        <v>32.947699404495452</v>
      </c>
      <c r="G29" s="53">
        <v>29.20794008857569</v>
      </c>
      <c r="H29" s="54">
        <v>32.093168285460678</v>
      </c>
      <c r="I29" s="194">
        <v>30.7</v>
      </c>
      <c r="J29" s="54">
        <v>35.619447761952472</v>
      </c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22"/>
      <c r="X29" s="222"/>
      <c r="Y29" s="222"/>
      <c r="Z29" s="222"/>
      <c r="AA29" s="222"/>
      <c r="AB29" s="222"/>
      <c r="AC29" s="222"/>
    </row>
    <row r="30" spans="1:29" ht="17.25" thickBot="1" x14ac:dyDescent="0.35">
      <c r="A30" s="193" t="s">
        <v>25</v>
      </c>
      <c r="B30" s="50">
        <v>1.2156562906088324</v>
      </c>
      <c r="C30" s="51">
        <v>2.0989289241357119</v>
      </c>
      <c r="D30" s="50">
        <v>1.3561777311848158</v>
      </c>
      <c r="E30" s="38">
        <v>1.05</v>
      </c>
      <c r="F30" s="52">
        <v>32.931615723801151</v>
      </c>
      <c r="G30" s="53">
        <v>29.090091740480243</v>
      </c>
      <c r="H30" s="54">
        <v>32.04805744621445</v>
      </c>
      <c r="I30" s="194">
        <v>30.5</v>
      </c>
      <c r="J30" s="54">
        <v>35.667055493756038</v>
      </c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22"/>
      <c r="X30" s="222"/>
      <c r="Y30" s="222"/>
      <c r="Z30" s="222"/>
      <c r="AA30" s="222"/>
      <c r="AB30" s="222"/>
      <c r="AC30" s="222"/>
    </row>
    <row r="31" spans="1:29" ht="17.25" thickBot="1" x14ac:dyDescent="0.35">
      <c r="A31" s="193" t="s">
        <v>26</v>
      </c>
      <c r="B31" s="50">
        <v>1.1547002490609322</v>
      </c>
      <c r="C31" s="51">
        <v>1.7211090091231467</v>
      </c>
      <c r="D31" s="50">
        <v>1.2273975248719939</v>
      </c>
      <c r="E31" s="38">
        <v>1.07</v>
      </c>
      <c r="F31" s="52">
        <v>33.149713254941851</v>
      </c>
      <c r="G31" s="53">
        <v>28.99361831895266</v>
      </c>
      <c r="H31" s="54">
        <v>32.337005690605025</v>
      </c>
      <c r="I31" s="194">
        <v>30.4</v>
      </c>
      <c r="J31" s="54">
        <v>35.801384412985918</v>
      </c>
      <c r="L31" s="216"/>
      <c r="M31" s="216"/>
      <c r="N31" s="216"/>
      <c r="O31" s="216"/>
      <c r="P31" s="216"/>
      <c r="Q31" s="216"/>
      <c r="R31" s="216"/>
      <c r="S31" s="216"/>
      <c r="T31" s="216"/>
      <c r="U31" s="216"/>
      <c r="V31" s="216"/>
      <c r="W31" s="222"/>
      <c r="X31" s="222"/>
      <c r="Y31" s="222"/>
      <c r="Z31" s="222"/>
      <c r="AA31" s="222"/>
      <c r="AB31" s="222"/>
      <c r="AC31" s="222"/>
    </row>
    <row r="32" spans="1:29" ht="17.25" thickBot="1" x14ac:dyDescent="0.35">
      <c r="A32" s="193" t="s">
        <v>27</v>
      </c>
      <c r="B32" s="50">
        <v>1.2380382550823246</v>
      </c>
      <c r="C32" s="51">
        <v>1.7602374883669873</v>
      </c>
      <c r="D32" s="50">
        <v>1.2579219038122718</v>
      </c>
      <c r="E32" s="38">
        <v>1.42</v>
      </c>
      <c r="F32" s="52">
        <v>32.042095137330257</v>
      </c>
      <c r="G32" s="53">
        <v>28.636362339024796</v>
      </c>
      <c r="H32" s="54">
        <v>31.821962532259477</v>
      </c>
      <c r="I32" s="194">
        <v>29</v>
      </c>
      <c r="J32" s="54">
        <v>35.245500794159959</v>
      </c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22"/>
      <c r="X32" s="222"/>
      <c r="Y32" s="222"/>
      <c r="Z32" s="222"/>
      <c r="AA32" s="222"/>
      <c r="AB32" s="222"/>
      <c r="AC32" s="222"/>
    </row>
    <row r="33" spans="1:32" ht="17.25" thickBot="1" x14ac:dyDescent="0.35">
      <c r="A33" s="193" t="s">
        <v>28</v>
      </c>
      <c r="B33" s="50">
        <v>1.2456414061718115</v>
      </c>
      <c r="C33" s="51">
        <v>1.9835277768298401</v>
      </c>
      <c r="D33" s="50">
        <v>1.2752211924309766</v>
      </c>
      <c r="E33" s="38">
        <v>1.4</v>
      </c>
      <c r="F33" s="52">
        <v>31.593895217339089</v>
      </c>
      <c r="G33" s="53">
        <v>28.613079626374521</v>
      </c>
      <c r="H33" s="54">
        <v>31.415606642387505</v>
      </c>
      <c r="I33" s="194">
        <v>29.1</v>
      </c>
      <c r="J33" s="54">
        <v>34.989960673046461</v>
      </c>
      <c r="L33" s="216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22"/>
      <c r="X33" s="222"/>
      <c r="Y33" s="222"/>
      <c r="Z33" s="222"/>
      <c r="AA33" s="222"/>
      <c r="AB33" s="222"/>
      <c r="AC33" s="222"/>
    </row>
    <row r="34" spans="1:32" ht="17.25" thickBot="1" x14ac:dyDescent="0.35">
      <c r="A34" s="55" t="s">
        <v>20</v>
      </c>
      <c r="B34" s="56">
        <v>1.2107183488968194</v>
      </c>
      <c r="C34" s="56">
        <v>1.9374809937138646</v>
      </c>
      <c r="D34" s="56">
        <v>1.2896917683002034</v>
      </c>
      <c r="E34" s="56">
        <v>1.19</v>
      </c>
      <c r="F34" s="57">
        <v>32.548697059877291</v>
      </c>
      <c r="G34" s="57">
        <v>29.029351338031464</v>
      </c>
      <c r="H34" s="57">
        <v>31.987304062837865</v>
      </c>
      <c r="I34" s="57">
        <v>29.8</v>
      </c>
      <c r="J34" s="57">
        <v>35.494753296378015</v>
      </c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22"/>
      <c r="X34" s="222"/>
      <c r="Y34" s="222"/>
      <c r="Z34" s="222"/>
      <c r="AA34" s="222"/>
      <c r="AB34" s="222"/>
      <c r="AC34" s="222"/>
    </row>
    <row r="35" spans="1:32" x14ac:dyDescent="0.2">
      <c r="F35" s="223"/>
      <c r="N35" s="223"/>
      <c r="O35" s="223"/>
      <c r="P35" s="223"/>
      <c r="T35" s="222"/>
      <c r="U35" s="222"/>
    </row>
    <row r="36" spans="1:32" x14ac:dyDescent="0.2">
      <c r="F36" s="223"/>
    </row>
    <row r="37" spans="1:32" s="198" customFormat="1" x14ac:dyDescent="0.2">
      <c r="W37" s="224"/>
      <c r="X37" s="224"/>
      <c r="Y37" s="224"/>
      <c r="AA37" s="224"/>
      <c r="AB37" s="224"/>
      <c r="AC37" s="224"/>
      <c r="AF37" s="224"/>
    </row>
    <row r="38" spans="1:32" s="198" customFormat="1" x14ac:dyDescent="0.2">
      <c r="W38" s="224"/>
      <c r="X38" s="224"/>
      <c r="Y38" s="224"/>
      <c r="AA38" s="224"/>
      <c r="AB38" s="224"/>
      <c r="AC38" s="224"/>
      <c r="AF38" s="224"/>
    </row>
    <row r="39" spans="1:32" s="198" customFormat="1" x14ac:dyDescent="0.2">
      <c r="W39" s="224"/>
      <c r="X39" s="224"/>
      <c r="Y39" s="224"/>
      <c r="AA39" s="224"/>
      <c r="AB39" s="224"/>
      <c r="AC39" s="224"/>
      <c r="AF39" s="224"/>
    </row>
    <row r="40" spans="1:32" x14ac:dyDescent="0.2"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</row>
  </sheetData>
  <mergeCells count="5">
    <mergeCell ref="A3:A6"/>
    <mergeCell ref="B3:E4"/>
    <mergeCell ref="F3:I4"/>
    <mergeCell ref="B5:D5"/>
    <mergeCell ref="F5:H5"/>
  </mergeCells>
  <pageMargins left="0" right="0" top="0" bottom="0" header="0" footer="0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0"/>
  <sheetViews>
    <sheetView workbookViewId="0">
      <selection sqref="A1:XFD1048576"/>
    </sheetView>
  </sheetViews>
  <sheetFormatPr defaultRowHeight="12.75" x14ac:dyDescent="0.2"/>
  <cols>
    <col min="1" max="1" width="3.42578125" style="220" customWidth="1"/>
    <col min="2" max="5" width="9.140625" style="220"/>
    <col min="6" max="6" width="10" style="220" customWidth="1"/>
    <col min="7" max="10" width="9.140625" style="220"/>
    <col min="11" max="11" width="11.140625" style="220" customWidth="1"/>
    <col min="12" max="14" width="9.140625" style="220"/>
    <col min="15" max="15" width="10.5703125" style="220" customWidth="1"/>
    <col min="16" max="256" width="9.140625" style="220"/>
    <col min="257" max="257" width="3.42578125" style="220" customWidth="1"/>
    <col min="258" max="261" width="9.140625" style="220"/>
    <col min="262" max="262" width="6.140625" style="220" customWidth="1"/>
    <col min="263" max="512" width="9.140625" style="220"/>
    <col min="513" max="513" width="3.42578125" style="220" customWidth="1"/>
    <col min="514" max="517" width="9.140625" style="220"/>
    <col min="518" max="518" width="6.140625" style="220" customWidth="1"/>
    <col min="519" max="768" width="9.140625" style="220"/>
    <col min="769" max="769" width="3.42578125" style="220" customWidth="1"/>
    <col min="770" max="773" width="9.140625" style="220"/>
    <col min="774" max="774" width="6.140625" style="220" customWidth="1"/>
    <col min="775" max="1024" width="9.140625" style="220"/>
    <col min="1025" max="1025" width="3.42578125" style="220" customWidth="1"/>
    <col min="1026" max="1029" width="9.140625" style="220"/>
    <col min="1030" max="1030" width="6.140625" style="220" customWidth="1"/>
    <col min="1031" max="1280" width="9.140625" style="220"/>
    <col min="1281" max="1281" width="3.42578125" style="220" customWidth="1"/>
    <col min="1282" max="1285" width="9.140625" style="220"/>
    <col min="1286" max="1286" width="6.140625" style="220" customWidth="1"/>
    <col min="1287" max="1536" width="9.140625" style="220"/>
    <col min="1537" max="1537" width="3.42578125" style="220" customWidth="1"/>
    <col min="1538" max="1541" width="9.140625" style="220"/>
    <col min="1542" max="1542" width="6.140625" style="220" customWidth="1"/>
    <col min="1543" max="1792" width="9.140625" style="220"/>
    <col min="1793" max="1793" width="3.42578125" style="220" customWidth="1"/>
    <col min="1794" max="1797" width="9.140625" style="220"/>
    <col min="1798" max="1798" width="6.140625" style="220" customWidth="1"/>
    <col min="1799" max="2048" width="9.140625" style="220"/>
    <col min="2049" max="2049" width="3.42578125" style="220" customWidth="1"/>
    <col min="2050" max="2053" width="9.140625" style="220"/>
    <col min="2054" max="2054" width="6.140625" style="220" customWidth="1"/>
    <col min="2055" max="2304" width="9.140625" style="220"/>
    <col min="2305" max="2305" width="3.42578125" style="220" customWidth="1"/>
    <col min="2306" max="2309" width="9.140625" style="220"/>
    <col min="2310" max="2310" width="6.140625" style="220" customWidth="1"/>
    <col min="2311" max="2560" width="9.140625" style="220"/>
    <col min="2561" max="2561" width="3.42578125" style="220" customWidth="1"/>
    <col min="2562" max="2565" width="9.140625" style="220"/>
    <col min="2566" max="2566" width="6.140625" style="220" customWidth="1"/>
    <col min="2567" max="2816" width="9.140625" style="220"/>
    <col min="2817" max="2817" width="3.42578125" style="220" customWidth="1"/>
    <col min="2818" max="2821" width="9.140625" style="220"/>
    <col min="2822" max="2822" width="6.140625" style="220" customWidth="1"/>
    <col min="2823" max="3072" width="9.140625" style="220"/>
    <col min="3073" max="3073" width="3.42578125" style="220" customWidth="1"/>
    <col min="3074" max="3077" width="9.140625" style="220"/>
    <col min="3078" max="3078" width="6.140625" style="220" customWidth="1"/>
    <col min="3079" max="3328" width="9.140625" style="220"/>
    <col min="3329" max="3329" width="3.42578125" style="220" customWidth="1"/>
    <col min="3330" max="3333" width="9.140625" style="220"/>
    <col min="3334" max="3334" width="6.140625" style="220" customWidth="1"/>
    <col min="3335" max="3584" width="9.140625" style="220"/>
    <col min="3585" max="3585" width="3.42578125" style="220" customWidth="1"/>
    <col min="3586" max="3589" width="9.140625" style="220"/>
    <col min="3590" max="3590" width="6.140625" style="220" customWidth="1"/>
    <col min="3591" max="3840" width="9.140625" style="220"/>
    <col min="3841" max="3841" width="3.42578125" style="220" customWidth="1"/>
    <col min="3842" max="3845" width="9.140625" style="220"/>
    <col min="3846" max="3846" width="6.140625" style="220" customWidth="1"/>
    <col min="3847" max="4096" width="9.140625" style="220"/>
    <col min="4097" max="4097" width="3.42578125" style="220" customWidth="1"/>
    <col min="4098" max="4101" width="9.140625" style="220"/>
    <col min="4102" max="4102" width="6.140625" style="220" customWidth="1"/>
    <col min="4103" max="4352" width="9.140625" style="220"/>
    <col min="4353" max="4353" width="3.42578125" style="220" customWidth="1"/>
    <col min="4354" max="4357" width="9.140625" style="220"/>
    <col min="4358" max="4358" width="6.140625" style="220" customWidth="1"/>
    <col min="4359" max="4608" width="9.140625" style="220"/>
    <col min="4609" max="4609" width="3.42578125" style="220" customWidth="1"/>
    <col min="4610" max="4613" width="9.140625" style="220"/>
    <col min="4614" max="4614" width="6.140625" style="220" customWidth="1"/>
    <col min="4615" max="4864" width="9.140625" style="220"/>
    <col min="4865" max="4865" width="3.42578125" style="220" customWidth="1"/>
    <col min="4866" max="4869" width="9.140625" style="220"/>
    <col min="4870" max="4870" width="6.140625" style="220" customWidth="1"/>
    <col min="4871" max="5120" width="9.140625" style="220"/>
    <col min="5121" max="5121" width="3.42578125" style="220" customWidth="1"/>
    <col min="5122" max="5125" width="9.140625" style="220"/>
    <col min="5126" max="5126" width="6.140625" style="220" customWidth="1"/>
    <col min="5127" max="5376" width="9.140625" style="220"/>
    <col min="5377" max="5377" width="3.42578125" style="220" customWidth="1"/>
    <col min="5378" max="5381" width="9.140625" style="220"/>
    <col min="5382" max="5382" width="6.140625" style="220" customWidth="1"/>
    <col min="5383" max="5632" width="9.140625" style="220"/>
    <col min="5633" max="5633" width="3.42578125" style="220" customWidth="1"/>
    <col min="5634" max="5637" width="9.140625" style="220"/>
    <col min="5638" max="5638" width="6.140625" style="220" customWidth="1"/>
    <col min="5639" max="5888" width="9.140625" style="220"/>
    <col min="5889" max="5889" width="3.42578125" style="220" customWidth="1"/>
    <col min="5890" max="5893" width="9.140625" style="220"/>
    <col min="5894" max="5894" width="6.140625" style="220" customWidth="1"/>
    <col min="5895" max="6144" width="9.140625" style="220"/>
    <col min="6145" max="6145" width="3.42578125" style="220" customWidth="1"/>
    <col min="6146" max="6149" width="9.140625" style="220"/>
    <col min="6150" max="6150" width="6.140625" style="220" customWidth="1"/>
    <col min="6151" max="6400" width="9.140625" style="220"/>
    <col min="6401" max="6401" width="3.42578125" style="220" customWidth="1"/>
    <col min="6402" max="6405" width="9.140625" style="220"/>
    <col min="6406" max="6406" width="6.140625" style="220" customWidth="1"/>
    <col min="6407" max="6656" width="9.140625" style="220"/>
    <col min="6657" max="6657" width="3.42578125" style="220" customWidth="1"/>
    <col min="6658" max="6661" width="9.140625" style="220"/>
    <col min="6662" max="6662" width="6.140625" style="220" customWidth="1"/>
    <col min="6663" max="6912" width="9.140625" style="220"/>
    <col min="6913" max="6913" width="3.42578125" style="220" customWidth="1"/>
    <col min="6914" max="6917" width="9.140625" style="220"/>
    <col min="6918" max="6918" width="6.140625" style="220" customWidth="1"/>
    <col min="6919" max="7168" width="9.140625" style="220"/>
    <col min="7169" max="7169" width="3.42578125" style="220" customWidth="1"/>
    <col min="7170" max="7173" width="9.140625" style="220"/>
    <col min="7174" max="7174" width="6.140625" style="220" customWidth="1"/>
    <col min="7175" max="7424" width="9.140625" style="220"/>
    <col min="7425" max="7425" width="3.42578125" style="220" customWidth="1"/>
    <col min="7426" max="7429" width="9.140625" style="220"/>
    <col min="7430" max="7430" width="6.140625" style="220" customWidth="1"/>
    <col min="7431" max="7680" width="9.140625" style="220"/>
    <col min="7681" max="7681" width="3.42578125" style="220" customWidth="1"/>
    <col min="7682" max="7685" width="9.140625" style="220"/>
    <col min="7686" max="7686" width="6.140625" style="220" customWidth="1"/>
    <col min="7687" max="7936" width="9.140625" style="220"/>
    <col min="7937" max="7937" width="3.42578125" style="220" customWidth="1"/>
    <col min="7938" max="7941" width="9.140625" style="220"/>
    <col min="7942" max="7942" width="6.140625" style="220" customWidth="1"/>
    <col min="7943" max="8192" width="9.140625" style="220"/>
    <col min="8193" max="8193" width="3.42578125" style="220" customWidth="1"/>
    <col min="8194" max="8197" width="9.140625" style="220"/>
    <col min="8198" max="8198" width="6.140625" style="220" customWidth="1"/>
    <col min="8199" max="8448" width="9.140625" style="220"/>
    <col min="8449" max="8449" width="3.42578125" style="220" customWidth="1"/>
    <col min="8450" max="8453" width="9.140625" style="220"/>
    <col min="8454" max="8454" width="6.140625" style="220" customWidth="1"/>
    <col min="8455" max="8704" width="9.140625" style="220"/>
    <col min="8705" max="8705" width="3.42578125" style="220" customWidth="1"/>
    <col min="8706" max="8709" width="9.140625" style="220"/>
    <col min="8710" max="8710" width="6.140625" style="220" customWidth="1"/>
    <col min="8711" max="8960" width="9.140625" style="220"/>
    <col min="8961" max="8961" width="3.42578125" style="220" customWidth="1"/>
    <col min="8962" max="8965" width="9.140625" style="220"/>
    <col min="8966" max="8966" width="6.140625" style="220" customWidth="1"/>
    <col min="8967" max="9216" width="9.140625" style="220"/>
    <col min="9217" max="9217" width="3.42578125" style="220" customWidth="1"/>
    <col min="9218" max="9221" width="9.140625" style="220"/>
    <col min="9222" max="9222" width="6.140625" style="220" customWidth="1"/>
    <col min="9223" max="9472" width="9.140625" style="220"/>
    <col min="9473" max="9473" width="3.42578125" style="220" customWidth="1"/>
    <col min="9474" max="9477" width="9.140625" style="220"/>
    <col min="9478" max="9478" width="6.140625" style="220" customWidth="1"/>
    <col min="9479" max="9728" width="9.140625" style="220"/>
    <col min="9729" max="9729" width="3.42578125" style="220" customWidth="1"/>
    <col min="9730" max="9733" width="9.140625" style="220"/>
    <col min="9734" max="9734" width="6.140625" style="220" customWidth="1"/>
    <col min="9735" max="9984" width="9.140625" style="220"/>
    <col min="9985" max="9985" width="3.42578125" style="220" customWidth="1"/>
    <col min="9986" max="9989" width="9.140625" style="220"/>
    <col min="9990" max="9990" width="6.140625" style="220" customWidth="1"/>
    <col min="9991" max="10240" width="9.140625" style="220"/>
    <col min="10241" max="10241" width="3.42578125" style="220" customWidth="1"/>
    <col min="10242" max="10245" width="9.140625" style="220"/>
    <col min="10246" max="10246" width="6.140625" style="220" customWidth="1"/>
    <col min="10247" max="10496" width="9.140625" style="220"/>
    <col min="10497" max="10497" width="3.42578125" style="220" customWidth="1"/>
    <col min="10498" max="10501" width="9.140625" style="220"/>
    <col min="10502" max="10502" width="6.140625" style="220" customWidth="1"/>
    <col min="10503" max="10752" width="9.140625" style="220"/>
    <col min="10753" max="10753" width="3.42578125" style="220" customWidth="1"/>
    <col min="10754" max="10757" width="9.140625" style="220"/>
    <col min="10758" max="10758" width="6.140625" style="220" customWidth="1"/>
    <col min="10759" max="11008" width="9.140625" style="220"/>
    <col min="11009" max="11009" width="3.42578125" style="220" customWidth="1"/>
    <col min="11010" max="11013" width="9.140625" style="220"/>
    <col min="11014" max="11014" width="6.140625" style="220" customWidth="1"/>
    <col min="11015" max="11264" width="9.140625" style="220"/>
    <col min="11265" max="11265" width="3.42578125" style="220" customWidth="1"/>
    <col min="11266" max="11269" width="9.140625" style="220"/>
    <col min="11270" max="11270" width="6.140625" style="220" customWidth="1"/>
    <col min="11271" max="11520" width="9.140625" style="220"/>
    <col min="11521" max="11521" width="3.42578125" style="220" customWidth="1"/>
    <col min="11522" max="11525" width="9.140625" style="220"/>
    <col min="11526" max="11526" width="6.140625" style="220" customWidth="1"/>
    <col min="11527" max="11776" width="9.140625" style="220"/>
    <col min="11777" max="11777" width="3.42578125" style="220" customWidth="1"/>
    <col min="11778" max="11781" width="9.140625" style="220"/>
    <col min="11782" max="11782" width="6.140625" style="220" customWidth="1"/>
    <col min="11783" max="12032" width="9.140625" style="220"/>
    <col min="12033" max="12033" width="3.42578125" style="220" customWidth="1"/>
    <col min="12034" max="12037" width="9.140625" style="220"/>
    <col min="12038" max="12038" width="6.140625" style="220" customWidth="1"/>
    <col min="12039" max="12288" width="9.140625" style="220"/>
    <col min="12289" max="12289" width="3.42578125" style="220" customWidth="1"/>
    <col min="12290" max="12293" width="9.140625" style="220"/>
    <col min="12294" max="12294" width="6.140625" style="220" customWidth="1"/>
    <col min="12295" max="12544" width="9.140625" style="220"/>
    <col min="12545" max="12545" width="3.42578125" style="220" customWidth="1"/>
    <col min="12546" max="12549" width="9.140625" style="220"/>
    <col min="12550" max="12550" width="6.140625" style="220" customWidth="1"/>
    <col min="12551" max="12800" width="9.140625" style="220"/>
    <col min="12801" max="12801" width="3.42578125" style="220" customWidth="1"/>
    <col min="12802" max="12805" width="9.140625" style="220"/>
    <col min="12806" max="12806" width="6.140625" style="220" customWidth="1"/>
    <col min="12807" max="13056" width="9.140625" style="220"/>
    <col min="13057" max="13057" width="3.42578125" style="220" customWidth="1"/>
    <col min="13058" max="13061" width="9.140625" style="220"/>
    <col min="13062" max="13062" width="6.140625" style="220" customWidth="1"/>
    <col min="13063" max="13312" width="9.140625" style="220"/>
    <col min="13313" max="13313" width="3.42578125" style="220" customWidth="1"/>
    <col min="13314" max="13317" width="9.140625" style="220"/>
    <col min="13318" max="13318" width="6.140625" style="220" customWidth="1"/>
    <col min="13319" max="13568" width="9.140625" style="220"/>
    <col min="13569" max="13569" width="3.42578125" style="220" customWidth="1"/>
    <col min="13570" max="13573" width="9.140625" style="220"/>
    <col min="13574" max="13574" width="6.140625" style="220" customWidth="1"/>
    <col min="13575" max="13824" width="9.140625" style="220"/>
    <col min="13825" max="13825" width="3.42578125" style="220" customWidth="1"/>
    <col min="13826" max="13829" width="9.140625" style="220"/>
    <col min="13830" max="13830" width="6.140625" style="220" customWidth="1"/>
    <col min="13831" max="14080" width="9.140625" style="220"/>
    <col min="14081" max="14081" width="3.42578125" style="220" customWidth="1"/>
    <col min="14082" max="14085" width="9.140625" style="220"/>
    <col min="14086" max="14086" width="6.140625" style="220" customWidth="1"/>
    <col min="14087" max="14336" width="9.140625" style="220"/>
    <col min="14337" max="14337" width="3.42578125" style="220" customWidth="1"/>
    <col min="14338" max="14341" width="9.140625" style="220"/>
    <col min="14342" max="14342" width="6.140625" style="220" customWidth="1"/>
    <col min="14343" max="14592" width="9.140625" style="220"/>
    <col min="14593" max="14593" width="3.42578125" style="220" customWidth="1"/>
    <col min="14594" max="14597" width="9.140625" style="220"/>
    <col min="14598" max="14598" width="6.140625" style="220" customWidth="1"/>
    <col min="14599" max="14848" width="9.140625" style="220"/>
    <col min="14849" max="14849" width="3.42578125" style="220" customWidth="1"/>
    <col min="14850" max="14853" width="9.140625" style="220"/>
    <col min="14854" max="14854" width="6.140625" style="220" customWidth="1"/>
    <col min="14855" max="15104" width="9.140625" style="220"/>
    <col min="15105" max="15105" width="3.42578125" style="220" customWidth="1"/>
    <col min="15106" max="15109" width="9.140625" style="220"/>
    <col min="15110" max="15110" width="6.140625" style="220" customWidth="1"/>
    <col min="15111" max="15360" width="9.140625" style="220"/>
    <col min="15361" max="15361" width="3.42578125" style="220" customWidth="1"/>
    <col min="15362" max="15365" width="9.140625" style="220"/>
    <col min="15366" max="15366" width="6.140625" style="220" customWidth="1"/>
    <col min="15367" max="15616" width="9.140625" style="220"/>
    <col min="15617" max="15617" width="3.42578125" style="220" customWidth="1"/>
    <col min="15618" max="15621" width="9.140625" style="220"/>
    <col min="15622" max="15622" width="6.140625" style="220" customWidth="1"/>
    <col min="15623" max="15872" width="9.140625" style="220"/>
    <col min="15873" max="15873" width="3.42578125" style="220" customWidth="1"/>
    <col min="15874" max="15877" width="9.140625" style="220"/>
    <col min="15878" max="15878" width="6.140625" style="220" customWidth="1"/>
    <col min="15879" max="16128" width="9.140625" style="220"/>
    <col min="16129" max="16129" width="3.42578125" style="220" customWidth="1"/>
    <col min="16130" max="16133" width="9.140625" style="220"/>
    <col min="16134" max="16134" width="6.140625" style="220" customWidth="1"/>
    <col min="16135" max="16384" width="9.140625" style="220"/>
  </cols>
  <sheetData>
    <row r="1" spans="1:18" x14ac:dyDescent="0.2">
      <c r="A1" s="5" t="s">
        <v>209</v>
      </c>
    </row>
    <row r="2" spans="1:18" x14ac:dyDescent="0.2">
      <c r="A2" s="6" t="s">
        <v>202</v>
      </c>
    </row>
    <row r="3" spans="1:18" ht="13.5" thickBot="1" x14ac:dyDescent="0.25"/>
    <row r="4" spans="1:18" ht="13.5" thickBot="1" x14ac:dyDescent="0.25">
      <c r="A4" s="247" t="s">
        <v>190</v>
      </c>
      <c r="B4" s="247"/>
      <c r="C4" s="247"/>
      <c r="D4" s="247"/>
      <c r="E4" s="247"/>
      <c r="F4" s="247"/>
      <c r="G4" s="247"/>
      <c r="H4" s="247"/>
      <c r="I4" s="247"/>
      <c r="J4" s="247" t="s">
        <v>191</v>
      </c>
      <c r="K4" s="247"/>
      <c r="L4" s="247"/>
      <c r="M4" s="247"/>
      <c r="N4" s="247"/>
      <c r="O4" s="247"/>
      <c r="P4" s="247"/>
      <c r="Q4" s="247"/>
      <c r="R4" s="247"/>
    </row>
    <row r="5" spans="1:18" ht="26.25" thickBot="1" x14ac:dyDescent="0.25">
      <c r="A5" s="59"/>
      <c r="B5" s="59" t="s">
        <v>122</v>
      </c>
      <c r="C5" s="60" t="s">
        <v>89</v>
      </c>
      <c r="D5" s="61" t="s">
        <v>90</v>
      </c>
      <c r="E5" s="62" t="s">
        <v>123</v>
      </c>
      <c r="F5" s="59" t="s">
        <v>124</v>
      </c>
      <c r="G5" s="60" t="s">
        <v>89</v>
      </c>
      <c r="H5" s="61" t="s">
        <v>90</v>
      </c>
      <c r="I5" s="62" t="s">
        <v>123</v>
      </c>
      <c r="J5" s="59"/>
      <c r="K5" s="63" t="s">
        <v>148</v>
      </c>
      <c r="L5" s="62" t="s">
        <v>89</v>
      </c>
      <c r="M5" s="64" t="s">
        <v>90</v>
      </c>
      <c r="N5" s="62" t="s">
        <v>123</v>
      </c>
      <c r="O5" s="63" t="s">
        <v>149</v>
      </c>
      <c r="P5" s="62" t="s">
        <v>89</v>
      </c>
      <c r="Q5" s="65" t="s">
        <v>90</v>
      </c>
      <c r="R5" s="62" t="s">
        <v>123</v>
      </c>
    </row>
    <row r="6" spans="1:18" ht="13.5" thickBot="1" x14ac:dyDescent="0.25">
      <c r="A6" s="66">
        <v>1</v>
      </c>
      <c r="B6" s="67" t="s">
        <v>112</v>
      </c>
      <c r="C6" s="68">
        <v>7690</v>
      </c>
      <c r="D6" s="69">
        <v>3.3913403953182741</v>
      </c>
      <c r="E6" s="70">
        <v>3.3913403953182741</v>
      </c>
      <c r="F6" s="67" t="s">
        <v>92</v>
      </c>
      <c r="G6" s="68">
        <v>6400</v>
      </c>
      <c r="H6" s="69">
        <v>2.9902908992365416</v>
      </c>
      <c r="I6" s="70">
        <v>2.9902908992365416</v>
      </c>
      <c r="J6" s="66">
        <v>1</v>
      </c>
      <c r="K6" s="71" t="s">
        <v>135</v>
      </c>
      <c r="L6" s="72">
        <v>363</v>
      </c>
      <c r="M6" s="73">
        <v>1.0676156583629894</v>
      </c>
      <c r="N6" s="70">
        <v>1.0676156583629894</v>
      </c>
      <c r="O6" s="71" t="s">
        <v>92</v>
      </c>
      <c r="P6" s="72">
        <v>574</v>
      </c>
      <c r="Q6" s="74">
        <v>1.7869373015378869</v>
      </c>
      <c r="R6" s="70">
        <v>1.7869373015378869</v>
      </c>
    </row>
    <row r="7" spans="1:18" ht="13.5" thickBot="1" x14ac:dyDescent="0.25">
      <c r="A7" s="66">
        <v>2</v>
      </c>
      <c r="B7" s="67" t="s">
        <v>107</v>
      </c>
      <c r="C7" s="68">
        <v>6519</v>
      </c>
      <c r="D7" s="69">
        <v>2.8749217213367788</v>
      </c>
      <c r="E7" s="70">
        <v>6.2662621166550529</v>
      </c>
      <c r="F7" s="67" t="s">
        <v>94</v>
      </c>
      <c r="G7" s="68">
        <v>5917</v>
      </c>
      <c r="H7" s="69">
        <v>2.7646173829347838</v>
      </c>
      <c r="I7" s="70">
        <v>5.7549082821713249</v>
      </c>
      <c r="J7" s="66">
        <v>2</v>
      </c>
      <c r="K7" s="71" t="s">
        <v>139</v>
      </c>
      <c r="L7" s="72">
        <v>337</v>
      </c>
      <c r="M7" s="73">
        <v>0.99114731919649424</v>
      </c>
      <c r="N7" s="70">
        <v>2.0587629775594838</v>
      </c>
      <c r="O7" s="71" t="s">
        <v>104</v>
      </c>
      <c r="P7" s="72">
        <v>330</v>
      </c>
      <c r="Q7" s="74">
        <v>1.0273332918249174</v>
      </c>
      <c r="R7" s="70">
        <v>2.8142705933628043</v>
      </c>
    </row>
    <row r="8" spans="1:18" ht="13.5" thickBot="1" x14ac:dyDescent="0.25">
      <c r="A8" s="66">
        <v>3</v>
      </c>
      <c r="B8" s="67" t="s">
        <v>108</v>
      </c>
      <c r="C8" s="68">
        <v>5660</v>
      </c>
      <c r="D8" s="69">
        <v>2.4960970920027874</v>
      </c>
      <c r="E8" s="70">
        <v>8.7623592086578412</v>
      </c>
      <c r="F8" s="67" t="s">
        <v>97</v>
      </c>
      <c r="G8" s="68">
        <v>5862</v>
      </c>
      <c r="H8" s="69">
        <v>2.7389195705194695</v>
      </c>
      <c r="I8" s="70">
        <v>8.493827852690794</v>
      </c>
      <c r="J8" s="66">
        <v>3</v>
      </c>
      <c r="K8" s="71" t="s">
        <v>136</v>
      </c>
      <c r="L8" s="72">
        <v>296</v>
      </c>
      <c r="M8" s="73">
        <v>0.87056263051086735</v>
      </c>
      <c r="N8" s="70">
        <v>2.9293256080703509</v>
      </c>
      <c r="O8" s="71" t="s">
        <v>101</v>
      </c>
      <c r="P8" s="72">
        <v>254</v>
      </c>
      <c r="Q8" s="74">
        <v>0.79073532158645166</v>
      </c>
      <c r="R8" s="70">
        <v>3.6050059149492562</v>
      </c>
    </row>
    <row r="9" spans="1:18" ht="13.5" thickBot="1" x14ac:dyDescent="0.25">
      <c r="A9" s="66">
        <v>4</v>
      </c>
      <c r="B9" s="67" t="s">
        <v>110</v>
      </c>
      <c r="C9" s="68">
        <v>5566</v>
      </c>
      <c r="D9" s="69">
        <v>2.454642475987193</v>
      </c>
      <c r="E9" s="70">
        <v>11.217001684645034</v>
      </c>
      <c r="F9" s="67" t="s">
        <v>105</v>
      </c>
      <c r="G9" s="68">
        <v>3741</v>
      </c>
      <c r="H9" s="69">
        <v>1.7479184771943594</v>
      </c>
      <c r="I9" s="70">
        <v>10.241746329885153</v>
      </c>
      <c r="J9" s="66">
        <v>4</v>
      </c>
      <c r="K9" s="71" t="s">
        <v>114</v>
      </c>
      <c r="L9" s="72">
        <v>254</v>
      </c>
      <c r="M9" s="73">
        <v>0.74703685185729829</v>
      </c>
      <c r="N9" s="70">
        <v>3.676362459927649</v>
      </c>
      <c r="O9" s="71" t="s">
        <v>97</v>
      </c>
      <c r="P9" s="72">
        <v>245</v>
      </c>
      <c r="Q9" s="74">
        <v>0.7627171409003175</v>
      </c>
      <c r="R9" s="70">
        <v>4.3677230558495737</v>
      </c>
    </row>
    <row r="10" spans="1:18" ht="13.5" thickBot="1" x14ac:dyDescent="0.25">
      <c r="A10" s="66">
        <v>5</v>
      </c>
      <c r="B10" s="67" t="s">
        <v>113</v>
      </c>
      <c r="C10" s="68">
        <v>5474</v>
      </c>
      <c r="D10" s="69">
        <v>2.4140698730783141</v>
      </c>
      <c r="E10" s="70">
        <v>13.631071557723349</v>
      </c>
      <c r="F10" s="67" t="s">
        <v>125</v>
      </c>
      <c r="G10" s="68">
        <v>3688</v>
      </c>
      <c r="H10" s="69">
        <v>1.723155130685057</v>
      </c>
      <c r="I10" s="70">
        <v>11.964901460570211</v>
      </c>
      <c r="J10" s="66">
        <v>5</v>
      </c>
      <c r="K10" s="71" t="s">
        <v>112</v>
      </c>
      <c r="L10" s="72">
        <v>243</v>
      </c>
      <c r="M10" s="73">
        <v>0.71468486220993499</v>
      </c>
      <c r="N10" s="70">
        <v>4.3910473221375836</v>
      </c>
      <c r="O10" s="71" t="s">
        <v>145</v>
      </c>
      <c r="P10" s="72">
        <v>217</v>
      </c>
      <c r="Q10" s="74">
        <v>0.67554946765456692</v>
      </c>
      <c r="R10" s="70">
        <v>5.0432725235041405</v>
      </c>
    </row>
    <row r="11" spans="1:18" ht="13.5" thickBot="1" x14ac:dyDescent="0.25">
      <c r="A11" s="66">
        <v>6</v>
      </c>
      <c r="B11" s="67" t="s">
        <v>111</v>
      </c>
      <c r="C11" s="68">
        <v>5016</v>
      </c>
      <c r="D11" s="69">
        <v>2.2120888716406326</v>
      </c>
      <c r="E11" s="70">
        <v>15.843160429363982</v>
      </c>
      <c r="F11" s="67" t="s">
        <v>101</v>
      </c>
      <c r="G11" s="68">
        <v>3481</v>
      </c>
      <c r="H11" s="69">
        <v>1.6264379094128751</v>
      </c>
      <c r="I11" s="70">
        <v>13.591339369983086</v>
      </c>
      <c r="J11" s="66">
        <v>6</v>
      </c>
      <c r="K11" s="71" t="s">
        <v>138</v>
      </c>
      <c r="L11" s="72">
        <v>234</v>
      </c>
      <c r="M11" s="73">
        <v>0.68821505249845594</v>
      </c>
      <c r="N11" s="70">
        <v>5.0792623746360395</v>
      </c>
      <c r="O11" s="71" t="s">
        <v>153</v>
      </c>
      <c r="P11" s="72">
        <v>203</v>
      </c>
      <c r="Q11" s="74">
        <v>0.63196563103169168</v>
      </c>
      <c r="R11" s="70">
        <v>5.6752381545358324</v>
      </c>
    </row>
    <row r="12" spans="1:18" ht="13.5" thickBot="1" x14ac:dyDescent="0.25">
      <c r="A12" s="66">
        <v>7</v>
      </c>
      <c r="B12" s="67" t="s">
        <v>115</v>
      </c>
      <c r="C12" s="68">
        <v>4721</v>
      </c>
      <c r="D12" s="69">
        <v>2.0819919384002046</v>
      </c>
      <c r="E12" s="70">
        <v>17.925152367764188</v>
      </c>
      <c r="F12" s="67" t="s">
        <v>99</v>
      </c>
      <c r="G12" s="68">
        <v>3251</v>
      </c>
      <c r="H12" s="69">
        <v>1.5189743302215619</v>
      </c>
      <c r="I12" s="70">
        <v>15.110313700204648</v>
      </c>
      <c r="J12" s="66">
        <v>7</v>
      </c>
      <c r="K12" s="71" t="s">
        <v>130</v>
      </c>
      <c r="L12" s="72">
        <v>223</v>
      </c>
      <c r="M12" s="73">
        <v>0.65586306285109253</v>
      </c>
      <c r="N12" s="70">
        <v>5.7351254374871319</v>
      </c>
      <c r="O12" s="71" t="s">
        <v>154</v>
      </c>
      <c r="P12" s="72">
        <v>200</v>
      </c>
      <c r="Q12" s="74">
        <v>0.62262623746964696</v>
      </c>
      <c r="R12" s="70">
        <v>6.2978643920054793</v>
      </c>
    </row>
    <row r="13" spans="1:18" ht="13.5" thickBot="1" x14ac:dyDescent="0.25">
      <c r="A13" s="66">
        <v>8</v>
      </c>
      <c r="B13" s="67" t="s">
        <v>116</v>
      </c>
      <c r="C13" s="68">
        <v>4456</v>
      </c>
      <c r="D13" s="69">
        <v>1.9651252017604981</v>
      </c>
      <c r="E13" s="70">
        <v>19.890277569524685</v>
      </c>
      <c r="F13" s="67" t="s">
        <v>102</v>
      </c>
      <c r="G13" s="68">
        <v>3043</v>
      </c>
      <c r="H13" s="69">
        <v>1.4217898759963743</v>
      </c>
      <c r="I13" s="70">
        <v>16.53210357620102</v>
      </c>
      <c r="J13" s="66">
        <v>8</v>
      </c>
      <c r="K13" s="71" t="s">
        <v>140</v>
      </c>
      <c r="L13" s="72">
        <v>218</v>
      </c>
      <c r="M13" s="73">
        <v>0.64115761301138208</v>
      </c>
      <c r="N13" s="70">
        <v>6.3762830504985137</v>
      </c>
      <c r="O13" s="71" t="s">
        <v>94</v>
      </c>
      <c r="P13" s="72">
        <v>162</v>
      </c>
      <c r="Q13" s="74">
        <v>0.50432725235041409</v>
      </c>
      <c r="R13" s="70">
        <v>6.8021916443558936</v>
      </c>
    </row>
    <row r="14" spans="1:18" ht="13.5" thickBot="1" x14ac:dyDescent="0.25">
      <c r="A14" s="66">
        <v>9</v>
      </c>
      <c r="B14" s="67" t="s">
        <v>117</v>
      </c>
      <c r="C14" s="68">
        <v>4181</v>
      </c>
      <c r="D14" s="69">
        <v>1.8438483995872179</v>
      </c>
      <c r="E14" s="70">
        <v>21.734125969111901</v>
      </c>
      <c r="F14" s="67" t="s">
        <v>151</v>
      </c>
      <c r="G14" s="68">
        <v>3030</v>
      </c>
      <c r="H14" s="69">
        <v>1.4157158476073</v>
      </c>
      <c r="I14" s="70">
        <v>17.947819423808319</v>
      </c>
      <c r="J14" s="66">
        <v>9</v>
      </c>
      <c r="K14" s="71" t="s">
        <v>129</v>
      </c>
      <c r="L14" s="72">
        <v>213</v>
      </c>
      <c r="M14" s="73">
        <v>0.62645216317167141</v>
      </c>
      <c r="N14" s="70">
        <v>7.002735213670185</v>
      </c>
      <c r="O14" s="71" t="s">
        <v>159</v>
      </c>
      <c r="P14" s="72">
        <v>158</v>
      </c>
      <c r="Q14" s="74">
        <v>0.49187472760102113</v>
      </c>
      <c r="R14" s="70">
        <v>7.294066371956915</v>
      </c>
    </row>
    <row r="15" spans="1:18" ht="13.5" thickBot="1" x14ac:dyDescent="0.25">
      <c r="A15" s="66">
        <v>10</v>
      </c>
      <c r="B15" s="67" t="s">
        <v>121</v>
      </c>
      <c r="C15" s="68">
        <v>3776</v>
      </c>
      <c r="D15" s="69">
        <v>1.6652407454774778</v>
      </c>
      <c r="E15" s="70">
        <v>23.399366714589377</v>
      </c>
      <c r="F15" s="67" t="s">
        <v>106</v>
      </c>
      <c r="G15" s="68">
        <v>2762</v>
      </c>
      <c r="H15" s="69">
        <v>1.2904974162017699</v>
      </c>
      <c r="I15" s="70">
        <v>19.238316840010089</v>
      </c>
      <c r="J15" s="66">
        <v>10</v>
      </c>
      <c r="K15" s="71" t="s">
        <v>150</v>
      </c>
      <c r="L15" s="72">
        <v>167</v>
      </c>
      <c r="M15" s="73">
        <v>0.49116202464633396</v>
      </c>
      <c r="N15" s="70">
        <v>7.493897238316519</v>
      </c>
      <c r="O15" s="71" t="s">
        <v>126</v>
      </c>
      <c r="P15" s="72">
        <v>141</v>
      </c>
      <c r="Q15" s="74">
        <v>0.43895149741610112</v>
      </c>
      <c r="R15" s="70">
        <v>7.7330178693730165</v>
      </c>
    </row>
    <row r="16" spans="1:18" ht="13.5" thickBot="1" x14ac:dyDescent="0.25">
      <c r="A16" s="66">
        <v>11</v>
      </c>
      <c r="B16" s="67" t="s">
        <v>114</v>
      </c>
      <c r="C16" s="68">
        <v>3715</v>
      </c>
      <c r="D16" s="69">
        <v>1.6383393457226774</v>
      </c>
      <c r="E16" s="70">
        <v>25.037706060312054</v>
      </c>
      <c r="F16" s="67" t="s">
        <v>100</v>
      </c>
      <c r="G16" s="68">
        <v>2758</v>
      </c>
      <c r="H16" s="69">
        <v>1.2886284843897471</v>
      </c>
      <c r="I16" s="70">
        <v>20.526945324399836</v>
      </c>
      <c r="J16" s="66">
        <v>11</v>
      </c>
      <c r="K16" s="71" t="s">
        <v>113</v>
      </c>
      <c r="L16" s="72">
        <v>164</v>
      </c>
      <c r="M16" s="73">
        <v>0.48233875474250759</v>
      </c>
      <c r="N16" s="70">
        <v>7.976235993059027</v>
      </c>
      <c r="O16" s="71" t="s">
        <v>197</v>
      </c>
      <c r="P16" s="72">
        <v>139</v>
      </c>
      <c r="Q16" s="74">
        <v>0.43272523504140459</v>
      </c>
      <c r="R16" s="70">
        <v>8.1657431044144211</v>
      </c>
    </row>
    <row r="17" spans="1:18" ht="13.5" thickBot="1" x14ac:dyDescent="0.25">
      <c r="A17" s="66">
        <v>12</v>
      </c>
      <c r="B17" s="67" t="s">
        <v>118</v>
      </c>
      <c r="C17" s="68">
        <v>3217</v>
      </c>
      <c r="D17" s="69">
        <v>1.4187180821507006</v>
      </c>
      <c r="E17" s="70">
        <v>26.456424142462755</v>
      </c>
      <c r="F17" s="67" t="s">
        <v>103</v>
      </c>
      <c r="G17" s="68">
        <v>2712</v>
      </c>
      <c r="H17" s="69">
        <v>1.2671357685514844</v>
      </c>
      <c r="I17" s="70">
        <v>21.79408109295132</v>
      </c>
      <c r="J17" s="66">
        <v>12</v>
      </c>
      <c r="K17" s="71" t="s">
        <v>189</v>
      </c>
      <c r="L17" s="72">
        <v>145</v>
      </c>
      <c r="M17" s="73">
        <v>0.42645804535160731</v>
      </c>
      <c r="N17" s="70">
        <v>8.402694038410635</v>
      </c>
      <c r="O17" s="71" t="s">
        <v>137</v>
      </c>
      <c r="P17" s="72">
        <v>132</v>
      </c>
      <c r="Q17" s="74">
        <v>0.41093331672996702</v>
      </c>
      <c r="R17" s="70">
        <v>8.5766764211443878</v>
      </c>
    </row>
    <row r="18" spans="1:18" ht="13.5" thickBot="1" x14ac:dyDescent="0.25">
      <c r="A18" s="66">
        <v>13</v>
      </c>
      <c r="B18" s="67" t="s">
        <v>198</v>
      </c>
      <c r="C18" s="68">
        <v>2998</v>
      </c>
      <c r="D18" s="69">
        <v>1.322137646965434</v>
      </c>
      <c r="E18" s="70">
        <v>27.778561789428188</v>
      </c>
      <c r="F18" s="67" t="s">
        <v>199</v>
      </c>
      <c r="G18" s="68">
        <v>2585</v>
      </c>
      <c r="H18" s="69">
        <v>1.2077971835197594</v>
      </c>
      <c r="I18" s="70">
        <v>23.001878276471079</v>
      </c>
      <c r="J18" s="66">
        <v>13</v>
      </c>
      <c r="K18" s="71" t="s">
        <v>108</v>
      </c>
      <c r="L18" s="72">
        <v>143</v>
      </c>
      <c r="M18" s="73">
        <v>0.42057586541572306</v>
      </c>
      <c r="N18" s="70">
        <v>8.8232699038263576</v>
      </c>
      <c r="O18" s="71" t="s">
        <v>133</v>
      </c>
      <c r="P18" s="72">
        <v>125</v>
      </c>
      <c r="Q18" s="74">
        <v>0.38914139841852935</v>
      </c>
      <c r="R18" s="70">
        <v>8.9658178195629166</v>
      </c>
    </row>
    <row r="19" spans="1:18" ht="13.5" thickBot="1" x14ac:dyDescent="0.25">
      <c r="A19" s="66">
        <v>14</v>
      </c>
      <c r="B19" s="67" t="s">
        <v>119</v>
      </c>
      <c r="C19" s="68">
        <v>2942</v>
      </c>
      <c r="D19" s="69">
        <v>1.2974412799774204</v>
      </c>
      <c r="E19" s="70">
        <v>29.076003069405608</v>
      </c>
      <c r="F19" s="67" t="s">
        <v>104</v>
      </c>
      <c r="G19" s="68">
        <v>2488</v>
      </c>
      <c r="H19" s="69">
        <v>1.1624755870782055</v>
      </c>
      <c r="I19" s="70">
        <v>24.164353863549284</v>
      </c>
      <c r="J19" s="66">
        <v>14</v>
      </c>
      <c r="K19" s="71" t="s">
        <v>200</v>
      </c>
      <c r="L19" s="72">
        <v>141</v>
      </c>
      <c r="M19" s="73">
        <v>0.41469368547983887</v>
      </c>
      <c r="N19" s="70">
        <v>9.2379635893061973</v>
      </c>
      <c r="O19" s="71" t="s">
        <v>132</v>
      </c>
      <c r="P19" s="72">
        <v>122</v>
      </c>
      <c r="Q19" s="74">
        <v>0.37980200485648469</v>
      </c>
      <c r="R19" s="70">
        <v>9.3456198244194013</v>
      </c>
    </row>
    <row r="20" spans="1:18" ht="13.5" thickBot="1" x14ac:dyDescent="0.25">
      <c r="A20" s="66">
        <v>15</v>
      </c>
      <c r="B20" s="67" t="s">
        <v>120</v>
      </c>
      <c r="C20" s="68">
        <v>2917</v>
      </c>
      <c r="D20" s="69">
        <v>1.2864161161434859</v>
      </c>
      <c r="E20" s="70">
        <v>30.362419185549093</v>
      </c>
      <c r="F20" s="67" t="s">
        <v>157</v>
      </c>
      <c r="G20" s="68">
        <v>2461</v>
      </c>
      <c r="H20" s="69">
        <v>1.1498602973470513</v>
      </c>
      <c r="I20" s="70">
        <v>25.314214160896334</v>
      </c>
      <c r="J20" s="66">
        <v>15</v>
      </c>
      <c r="K20" s="71" t="s">
        <v>201</v>
      </c>
      <c r="L20" s="72">
        <v>134</v>
      </c>
      <c r="M20" s="73">
        <v>0.39410605570424395</v>
      </c>
      <c r="N20" s="70">
        <v>9.6320696450104411</v>
      </c>
      <c r="O20" s="71" t="s">
        <v>143</v>
      </c>
      <c r="P20" s="72">
        <v>111</v>
      </c>
      <c r="Q20" s="74">
        <v>0.34555756179565406</v>
      </c>
      <c r="R20" s="70">
        <v>9.6911773862150561</v>
      </c>
    </row>
  </sheetData>
  <mergeCells count="2">
    <mergeCell ref="A4:I4"/>
    <mergeCell ref="J4:R4"/>
  </mergeCells>
  <pageMargins left="0" right="0" top="0" bottom="0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7"/>
  <sheetViews>
    <sheetView workbookViewId="0">
      <selection sqref="A1:XFD1048576"/>
    </sheetView>
  </sheetViews>
  <sheetFormatPr defaultColWidth="9.140625" defaultRowHeight="12.75" x14ac:dyDescent="0.2"/>
  <cols>
    <col min="1" max="1" width="20.42578125" style="220" customWidth="1"/>
    <col min="2" max="2" width="17.140625" style="220" customWidth="1"/>
    <col min="3" max="4" width="9.140625" style="220"/>
    <col min="5" max="5" width="3.28515625" style="220" customWidth="1"/>
    <col min="6" max="6" width="12.140625" style="220" customWidth="1"/>
    <col min="7" max="7" width="9.140625" style="220"/>
    <col min="8" max="8" width="9.28515625" style="220" bestFit="1" customWidth="1"/>
    <col min="9" max="232" width="9.140625" style="220"/>
    <col min="233" max="233" width="20.42578125" style="220" customWidth="1"/>
    <col min="234" max="234" width="17.140625" style="220" customWidth="1"/>
    <col min="235" max="236" width="9.140625" style="220"/>
    <col min="237" max="237" width="3.28515625" style="220" customWidth="1"/>
    <col min="238" max="238" width="12.140625" style="220" customWidth="1"/>
    <col min="239" max="239" width="9.140625" style="220"/>
    <col min="240" max="240" width="9.28515625" style="220" bestFit="1" customWidth="1"/>
    <col min="241" max="241" width="9.140625" style="220"/>
    <col min="242" max="242" width="16.5703125" style="220" customWidth="1"/>
    <col min="243" max="243" width="4" style="220" bestFit="1" customWidth="1"/>
    <col min="244" max="244" width="3" style="220" bestFit="1" customWidth="1"/>
    <col min="245" max="245" width="5" style="220" bestFit="1" customWidth="1"/>
    <col min="246" max="246" width="4" style="220" bestFit="1" customWidth="1"/>
    <col min="247" max="248" width="3" style="220" bestFit="1" customWidth="1"/>
    <col min="249" max="255" width="4" style="220" bestFit="1" customWidth="1"/>
    <col min="256" max="256" width="5" style="220" bestFit="1" customWidth="1"/>
    <col min="257" max="257" width="4" style="220" bestFit="1" customWidth="1"/>
    <col min="258" max="258" width="3" style="220" bestFit="1" customWidth="1"/>
    <col min="259" max="259" width="5" style="220" bestFit="1" customWidth="1"/>
    <col min="260" max="262" width="4" style="220" bestFit="1" customWidth="1"/>
    <col min="263" max="263" width="5" style="220" bestFit="1" customWidth="1"/>
    <col min="264" max="264" width="4" style="220" bestFit="1" customWidth="1"/>
    <col min="265" max="265" width="6.7109375" style="220" bestFit="1" customWidth="1"/>
    <col min="266" max="488" width="9.140625" style="220"/>
    <col min="489" max="489" width="20.42578125" style="220" customWidth="1"/>
    <col min="490" max="490" width="17.140625" style="220" customWidth="1"/>
    <col min="491" max="492" width="9.140625" style="220"/>
    <col min="493" max="493" width="3.28515625" style="220" customWidth="1"/>
    <col min="494" max="494" width="12.140625" style="220" customWidth="1"/>
    <col min="495" max="495" width="9.140625" style="220"/>
    <col min="496" max="496" width="9.28515625" style="220" bestFit="1" customWidth="1"/>
    <col min="497" max="497" width="9.140625" style="220"/>
    <col min="498" max="498" width="16.5703125" style="220" customWidth="1"/>
    <col min="499" max="499" width="4" style="220" bestFit="1" customWidth="1"/>
    <col min="500" max="500" width="3" style="220" bestFit="1" customWidth="1"/>
    <col min="501" max="501" width="5" style="220" bestFit="1" customWidth="1"/>
    <col min="502" max="502" width="4" style="220" bestFit="1" customWidth="1"/>
    <col min="503" max="504" width="3" style="220" bestFit="1" customWidth="1"/>
    <col min="505" max="511" width="4" style="220" bestFit="1" customWidth="1"/>
    <col min="512" max="512" width="5" style="220" bestFit="1" customWidth="1"/>
    <col min="513" max="513" width="4" style="220" bestFit="1" customWidth="1"/>
    <col min="514" max="514" width="3" style="220" bestFit="1" customWidth="1"/>
    <col min="515" max="515" width="5" style="220" bestFit="1" customWidth="1"/>
    <col min="516" max="518" width="4" style="220" bestFit="1" customWidth="1"/>
    <col min="519" max="519" width="5" style="220" bestFit="1" customWidth="1"/>
    <col min="520" max="520" width="4" style="220" bestFit="1" customWidth="1"/>
    <col min="521" max="521" width="6.7109375" style="220" bestFit="1" customWidth="1"/>
    <col min="522" max="744" width="9.140625" style="220"/>
    <col min="745" max="745" width="20.42578125" style="220" customWidth="1"/>
    <col min="746" max="746" width="17.140625" style="220" customWidth="1"/>
    <col min="747" max="748" width="9.140625" style="220"/>
    <col min="749" max="749" width="3.28515625" style="220" customWidth="1"/>
    <col min="750" max="750" width="12.140625" style="220" customWidth="1"/>
    <col min="751" max="751" width="9.140625" style="220"/>
    <col min="752" max="752" width="9.28515625" style="220" bestFit="1" customWidth="1"/>
    <col min="753" max="753" width="9.140625" style="220"/>
    <col min="754" max="754" width="16.5703125" style="220" customWidth="1"/>
    <col min="755" max="755" width="4" style="220" bestFit="1" customWidth="1"/>
    <col min="756" max="756" width="3" style="220" bestFit="1" customWidth="1"/>
    <col min="757" max="757" width="5" style="220" bestFit="1" customWidth="1"/>
    <col min="758" max="758" width="4" style="220" bestFit="1" customWidth="1"/>
    <col min="759" max="760" width="3" style="220" bestFit="1" customWidth="1"/>
    <col min="761" max="767" width="4" style="220" bestFit="1" customWidth="1"/>
    <col min="768" max="768" width="5" style="220" bestFit="1" customWidth="1"/>
    <col min="769" max="769" width="4" style="220" bestFit="1" customWidth="1"/>
    <col min="770" max="770" width="3" style="220" bestFit="1" customWidth="1"/>
    <col min="771" max="771" width="5" style="220" bestFit="1" customWidth="1"/>
    <col min="772" max="774" width="4" style="220" bestFit="1" customWidth="1"/>
    <col min="775" max="775" width="5" style="220" bestFit="1" customWidth="1"/>
    <col min="776" max="776" width="4" style="220" bestFit="1" customWidth="1"/>
    <col min="777" max="777" width="6.7109375" style="220" bestFit="1" customWidth="1"/>
    <col min="778" max="1000" width="9.140625" style="220"/>
    <col min="1001" max="1001" width="20.42578125" style="220" customWidth="1"/>
    <col min="1002" max="1002" width="17.140625" style="220" customWidth="1"/>
    <col min="1003" max="1004" width="9.140625" style="220"/>
    <col min="1005" max="1005" width="3.28515625" style="220" customWidth="1"/>
    <col min="1006" max="1006" width="12.140625" style="220" customWidth="1"/>
    <col min="1007" max="1007" width="9.140625" style="220"/>
    <col min="1008" max="1008" width="9.28515625" style="220" bestFit="1" customWidth="1"/>
    <col min="1009" max="1009" width="9.140625" style="220"/>
    <col min="1010" max="1010" width="16.5703125" style="220" customWidth="1"/>
    <col min="1011" max="1011" width="4" style="220" bestFit="1" customWidth="1"/>
    <col min="1012" max="1012" width="3" style="220" bestFit="1" customWidth="1"/>
    <col min="1013" max="1013" width="5" style="220" bestFit="1" customWidth="1"/>
    <col min="1014" max="1014" width="4" style="220" bestFit="1" customWidth="1"/>
    <col min="1015" max="1016" width="3" style="220" bestFit="1" customWidth="1"/>
    <col min="1017" max="1023" width="4" style="220" bestFit="1" customWidth="1"/>
    <col min="1024" max="1024" width="5" style="220" bestFit="1" customWidth="1"/>
    <col min="1025" max="1025" width="4" style="220" bestFit="1" customWidth="1"/>
    <col min="1026" max="1026" width="3" style="220" bestFit="1" customWidth="1"/>
    <col min="1027" max="1027" width="5" style="220" bestFit="1" customWidth="1"/>
    <col min="1028" max="1030" width="4" style="220" bestFit="1" customWidth="1"/>
    <col min="1031" max="1031" width="5" style="220" bestFit="1" customWidth="1"/>
    <col min="1032" max="1032" width="4" style="220" bestFit="1" customWidth="1"/>
    <col min="1033" max="1033" width="6.7109375" style="220" bestFit="1" customWidth="1"/>
    <col min="1034" max="1256" width="9.140625" style="220"/>
    <col min="1257" max="1257" width="20.42578125" style="220" customWidth="1"/>
    <col min="1258" max="1258" width="17.140625" style="220" customWidth="1"/>
    <col min="1259" max="1260" width="9.140625" style="220"/>
    <col min="1261" max="1261" width="3.28515625" style="220" customWidth="1"/>
    <col min="1262" max="1262" width="12.140625" style="220" customWidth="1"/>
    <col min="1263" max="1263" width="9.140625" style="220"/>
    <col min="1264" max="1264" width="9.28515625" style="220" bestFit="1" customWidth="1"/>
    <col min="1265" max="1265" width="9.140625" style="220"/>
    <col min="1266" max="1266" width="16.5703125" style="220" customWidth="1"/>
    <col min="1267" max="1267" width="4" style="220" bestFit="1" customWidth="1"/>
    <col min="1268" max="1268" width="3" style="220" bestFit="1" customWidth="1"/>
    <col min="1269" max="1269" width="5" style="220" bestFit="1" customWidth="1"/>
    <col min="1270" max="1270" width="4" style="220" bestFit="1" customWidth="1"/>
    <col min="1271" max="1272" width="3" style="220" bestFit="1" customWidth="1"/>
    <col min="1273" max="1279" width="4" style="220" bestFit="1" customWidth="1"/>
    <col min="1280" max="1280" width="5" style="220" bestFit="1" customWidth="1"/>
    <col min="1281" max="1281" width="4" style="220" bestFit="1" customWidth="1"/>
    <col min="1282" max="1282" width="3" style="220" bestFit="1" customWidth="1"/>
    <col min="1283" max="1283" width="5" style="220" bestFit="1" customWidth="1"/>
    <col min="1284" max="1286" width="4" style="220" bestFit="1" customWidth="1"/>
    <col min="1287" max="1287" width="5" style="220" bestFit="1" customWidth="1"/>
    <col min="1288" max="1288" width="4" style="220" bestFit="1" customWidth="1"/>
    <col min="1289" max="1289" width="6.7109375" style="220" bestFit="1" customWidth="1"/>
    <col min="1290" max="1512" width="9.140625" style="220"/>
    <col min="1513" max="1513" width="20.42578125" style="220" customWidth="1"/>
    <col min="1514" max="1514" width="17.140625" style="220" customWidth="1"/>
    <col min="1515" max="1516" width="9.140625" style="220"/>
    <col min="1517" max="1517" width="3.28515625" style="220" customWidth="1"/>
    <col min="1518" max="1518" width="12.140625" style="220" customWidth="1"/>
    <col min="1519" max="1519" width="9.140625" style="220"/>
    <col min="1520" max="1520" width="9.28515625" style="220" bestFit="1" customWidth="1"/>
    <col min="1521" max="1521" width="9.140625" style="220"/>
    <col min="1522" max="1522" width="16.5703125" style="220" customWidth="1"/>
    <col min="1523" max="1523" width="4" style="220" bestFit="1" customWidth="1"/>
    <col min="1524" max="1524" width="3" style="220" bestFit="1" customWidth="1"/>
    <col min="1525" max="1525" width="5" style="220" bestFit="1" customWidth="1"/>
    <col min="1526" max="1526" width="4" style="220" bestFit="1" customWidth="1"/>
    <col min="1527" max="1528" width="3" style="220" bestFit="1" customWidth="1"/>
    <col min="1529" max="1535" width="4" style="220" bestFit="1" customWidth="1"/>
    <col min="1536" max="1536" width="5" style="220" bestFit="1" customWidth="1"/>
    <col min="1537" max="1537" width="4" style="220" bestFit="1" customWidth="1"/>
    <col min="1538" max="1538" width="3" style="220" bestFit="1" customWidth="1"/>
    <col min="1539" max="1539" width="5" style="220" bestFit="1" customWidth="1"/>
    <col min="1540" max="1542" width="4" style="220" bestFit="1" customWidth="1"/>
    <col min="1543" max="1543" width="5" style="220" bestFit="1" customWidth="1"/>
    <col min="1544" max="1544" width="4" style="220" bestFit="1" customWidth="1"/>
    <col min="1545" max="1545" width="6.7109375" style="220" bestFit="1" customWidth="1"/>
    <col min="1546" max="1768" width="9.140625" style="220"/>
    <col min="1769" max="1769" width="20.42578125" style="220" customWidth="1"/>
    <col min="1770" max="1770" width="17.140625" style="220" customWidth="1"/>
    <col min="1771" max="1772" width="9.140625" style="220"/>
    <col min="1773" max="1773" width="3.28515625" style="220" customWidth="1"/>
    <col min="1774" max="1774" width="12.140625" style="220" customWidth="1"/>
    <col min="1775" max="1775" width="9.140625" style="220"/>
    <col min="1776" max="1776" width="9.28515625" style="220" bestFit="1" customWidth="1"/>
    <col min="1777" max="1777" width="9.140625" style="220"/>
    <col min="1778" max="1778" width="16.5703125" style="220" customWidth="1"/>
    <col min="1779" max="1779" width="4" style="220" bestFit="1" customWidth="1"/>
    <col min="1780" max="1780" width="3" style="220" bestFit="1" customWidth="1"/>
    <col min="1781" max="1781" width="5" style="220" bestFit="1" customWidth="1"/>
    <col min="1782" max="1782" width="4" style="220" bestFit="1" customWidth="1"/>
    <col min="1783" max="1784" width="3" style="220" bestFit="1" customWidth="1"/>
    <col min="1785" max="1791" width="4" style="220" bestFit="1" customWidth="1"/>
    <col min="1792" max="1792" width="5" style="220" bestFit="1" customWidth="1"/>
    <col min="1793" max="1793" width="4" style="220" bestFit="1" customWidth="1"/>
    <col min="1794" max="1794" width="3" style="220" bestFit="1" customWidth="1"/>
    <col min="1795" max="1795" width="5" style="220" bestFit="1" customWidth="1"/>
    <col min="1796" max="1798" width="4" style="220" bestFit="1" customWidth="1"/>
    <col min="1799" max="1799" width="5" style="220" bestFit="1" customWidth="1"/>
    <col min="1800" max="1800" width="4" style="220" bestFit="1" customWidth="1"/>
    <col min="1801" max="1801" width="6.7109375" style="220" bestFit="1" customWidth="1"/>
    <col min="1802" max="2024" width="9.140625" style="220"/>
    <col min="2025" max="2025" width="20.42578125" style="220" customWidth="1"/>
    <col min="2026" max="2026" width="17.140625" style="220" customWidth="1"/>
    <col min="2027" max="2028" width="9.140625" style="220"/>
    <col min="2029" max="2029" width="3.28515625" style="220" customWidth="1"/>
    <col min="2030" max="2030" width="12.140625" style="220" customWidth="1"/>
    <col min="2031" max="2031" width="9.140625" style="220"/>
    <col min="2032" max="2032" width="9.28515625" style="220" bestFit="1" customWidth="1"/>
    <col min="2033" max="2033" width="9.140625" style="220"/>
    <col min="2034" max="2034" width="16.5703125" style="220" customWidth="1"/>
    <col min="2035" max="2035" width="4" style="220" bestFit="1" customWidth="1"/>
    <col min="2036" max="2036" width="3" style="220" bestFit="1" customWidth="1"/>
    <col min="2037" max="2037" width="5" style="220" bestFit="1" customWidth="1"/>
    <col min="2038" max="2038" width="4" style="220" bestFit="1" customWidth="1"/>
    <col min="2039" max="2040" width="3" style="220" bestFit="1" customWidth="1"/>
    <col min="2041" max="2047" width="4" style="220" bestFit="1" customWidth="1"/>
    <col min="2048" max="2048" width="5" style="220" bestFit="1" customWidth="1"/>
    <col min="2049" max="2049" width="4" style="220" bestFit="1" customWidth="1"/>
    <col min="2050" max="2050" width="3" style="220" bestFit="1" customWidth="1"/>
    <col min="2051" max="2051" width="5" style="220" bestFit="1" customWidth="1"/>
    <col min="2052" max="2054" width="4" style="220" bestFit="1" customWidth="1"/>
    <col min="2055" max="2055" width="5" style="220" bestFit="1" customWidth="1"/>
    <col min="2056" max="2056" width="4" style="220" bestFit="1" customWidth="1"/>
    <col min="2057" max="2057" width="6.7109375" style="220" bestFit="1" customWidth="1"/>
    <col min="2058" max="2280" width="9.140625" style="220"/>
    <col min="2281" max="2281" width="20.42578125" style="220" customWidth="1"/>
    <col min="2282" max="2282" width="17.140625" style="220" customWidth="1"/>
    <col min="2283" max="2284" width="9.140625" style="220"/>
    <col min="2285" max="2285" width="3.28515625" style="220" customWidth="1"/>
    <col min="2286" max="2286" width="12.140625" style="220" customWidth="1"/>
    <col min="2287" max="2287" width="9.140625" style="220"/>
    <col min="2288" max="2288" width="9.28515625" style="220" bestFit="1" customWidth="1"/>
    <col min="2289" max="2289" width="9.140625" style="220"/>
    <col min="2290" max="2290" width="16.5703125" style="220" customWidth="1"/>
    <col min="2291" max="2291" width="4" style="220" bestFit="1" customWidth="1"/>
    <col min="2292" max="2292" width="3" style="220" bestFit="1" customWidth="1"/>
    <col min="2293" max="2293" width="5" style="220" bestFit="1" customWidth="1"/>
    <col min="2294" max="2294" width="4" style="220" bestFit="1" customWidth="1"/>
    <col min="2295" max="2296" width="3" style="220" bestFit="1" customWidth="1"/>
    <col min="2297" max="2303" width="4" style="220" bestFit="1" customWidth="1"/>
    <col min="2304" max="2304" width="5" style="220" bestFit="1" customWidth="1"/>
    <col min="2305" max="2305" width="4" style="220" bestFit="1" customWidth="1"/>
    <col min="2306" max="2306" width="3" style="220" bestFit="1" customWidth="1"/>
    <col min="2307" max="2307" width="5" style="220" bestFit="1" customWidth="1"/>
    <col min="2308" max="2310" width="4" style="220" bestFit="1" customWidth="1"/>
    <col min="2311" max="2311" width="5" style="220" bestFit="1" customWidth="1"/>
    <col min="2312" max="2312" width="4" style="220" bestFit="1" customWidth="1"/>
    <col min="2313" max="2313" width="6.7109375" style="220" bestFit="1" customWidth="1"/>
    <col min="2314" max="2536" width="9.140625" style="220"/>
    <col min="2537" max="2537" width="20.42578125" style="220" customWidth="1"/>
    <col min="2538" max="2538" width="17.140625" style="220" customWidth="1"/>
    <col min="2539" max="2540" width="9.140625" style="220"/>
    <col min="2541" max="2541" width="3.28515625" style="220" customWidth="1"/>
    <col min="2542" max="2542" width="12.140625" style="220" customWidth="1"/>
    <col min="2543" max="2543" width="9.140625" style="220"/>
    <col min="2544" max="2544" width="9.28515625" style="220" bestFit="1" customWidth="1"/>
    <col min="2545" max="2545" width="9.140625" style="220"/>
    <col min="2546" max="2546" width="16.5703125" style="220" customWidth="1"/>
    <col min="2547" max="2547" width="4" style="220" bestFit="1" customWidth="1"/>
    <col min="2548" max="2548" width="3" style="220" bestFit="1" customWidth="1"/>
    <col min="2549" max="2549" width="5" style="220" bestFit="1" customWidth="1"/>
    <col min="2550" max="2550" width="4" style="220" bestFit="1" customWidth="1"/>
    <col min="2551" max="2552" width="3" style="220" bestFit="1" customWidth="1"/>
    <col min="2553" max="2559" width="4" style="220" bestFit="1" customWidth="1"/>
    <col min="2560" max="2560" width="5" style="220" bestFit="1" customWidth="1"/>
    <col min="2561" max="2561" width="4" style="220" bestFit="1" customWidth="1"/>
    <col min="2562" max="2562" width="3" style="220" bestFit="1" customWidth="1"/>
    <col min="2563" max="2563" width="5" style="220" bestFit="1" customWidth="1"/>
    <col min="2564" max="2566" width="4" style="220" bestFit="1" customWidth="1"/>
    <col min="2567" max="2567" width="5" style="220" bestFit="1" customWidth="1"/>
    <col min="2568" max="2568" width="4" style="220" bestFit="1" customWidth="1"/>
    <col min="2569" max="2569" width="6.7109375" style="220" bestFit="1" customWidth="1"/>
    <col min="2570" max="2792" width="9.140625" style="220"/>
    <col min="2793" max="2793" width="20.42578125" style="220" customWidth="1"/>
    <col min="2794" max="2794" width="17.140625" style="220" customWidth="1"/>
    <col min="2795" max="2796" width="9.140625" style="220"/>
    <col min="2797" max="2797" width="3.28515625" style="220" customWidth="1"/>
    <col min="2798" max="2798" width="12.140625" style="220" customWidth="1"/>
    <col min="2799" max="2799" width="9.140625" style="220"/>
    <col min="2800" max="2800" width="9.28515625" style="220" bestFit="1" customWidth="1"/>
    <col min="2801" max="2801" width="9.140625" style="220"/>
    <col min="2802" max="2802" width="16.5703125" style="220" customWidth="1"/>
    <col min="2803" max="2803" width="4" style="220" bestFit="1" customWidth="1"/>
    <col min="2804" max="2804" width="3" style="220" bestFit="1" customWidth="1"/>
    <col min="2805" max="2805" width="5" style="220" bestFit="1" customWidth="1"/>
    <col min="2806" max="2806" width="4" style="220" bestFit="1" customWidth="1"/>
    <col min="2807" max="2808" width="3" style="220" bestFit="1" customWidth="1"/>
    <col min="2809" max="2815" width="4" style="220" bestFit="1" customWidth="1"/>
    <col min="2816" max="2816" width="5" style="220" bestFit="1" customWidth="1"/>
    <col min="2817" max="2817" width="4" style="220" bestFit="1" customWidth="1"/>
    <col min="2818" max="2818" width="3" style="220" bestFit="1" customWidth="1"/>
    <col min="2819" max="2819" width="5" style="220" bestFit="1" customWidth="1"/>
    <col min="2820" max="2822" width="4" style="220" bestFit="1" customWidth="1"/>
    <col min="2823" max="2823" width="5" style="220" bestFit="1" customWidth="1"/>
    <col min="2824" max="2824" width="4" style="220" bestFit="1" customWidth="1"/>
    <col min="2825" max="2825" width="6.7109375" style="220" bestFit="1" customWidth="1"/>
    <col min="2826" max="3048" width="9.140625" style="220"/>
    <col min="3049" max="3049" width="20.42578125" style="220" customWidth="1"/>
    <col min="3050" max="3050" width="17.140625" style="220" customWidth="1"/>
    <col min="3051" max="3052" width="9.140625" style="220"/>
    <col min="3053" max="3053" width="3.28515625" style="220" customWidth="1"/>
    <col min="3054" max="3054" width="12.140625" style="220" customWidth="1"/>
    <col min="3055" max="3055" width="9.140625" style="220"/>
    <col min="3056" max="3056" width="9.28515625" style="220" bestFit="1" customWidth="1"/>
    <col min="3057" max="3057" width="9.140625" style="220"/>
    <col min="3058" max="3058" width="16.5703125" style="220" customWidth="1"/>
    <col min="3059" max="3059" width="4" style="220" bestFit="1" customWidth="1"/>
    <col min="3060" max="3060" width="3" style="220" bestFit="1" customWidth="1"/>
    <col min="3061" max="3061" width="5" style="220" bestFit="1" customWidth="1"/>
    <col min="3062" max="3062" width="4" style="220" bestFit="1" customWidth="1"/>
    <col min="3063" max="3064" width="3" style="220" bestFit="1" customWidth="1"/>
    <col min="3065" max="3071" width="4" style="220" bestFit="1" customWidth="1"/>
    <col min="3072" max="3072" width="5" style="220" bestFit="1" customWidth="1"/>
    <col min="3073" max="3073" width="4" style="220" bestFit="1" customWidth="1"/>
    <col min="3074" max="3074" width="3" style="220" bestFit="1" customWidth="1"/>
    <col min="3075" max="3075" width="5" style="220" bestFit="1" customWidth="1"/>
    <col min="3076" max="3078" width="4" style="220" bestFit="1" customWidth="1"/>
    <col min="3079" max="3079" width="5" style="220" bestFit="1" customWidth="1"/>
    <col min="3080" max="3080" width="4" style="220" bestFit="1" customWidth="1"/>
    <col min="3081" max="3081" width="6.7109375" style="220" bestFit="1" customWidth="1"/>
    <col min="3082" max="3304" width="9.140625" style="220"/>
    <col min="3305" max="3305" width="20.42578125" style="220" customWidth="1"/>
    <col min="3306" max="3306" width="17.140625" style="220" customWidth="1"/>
    <col min="3307" max="3308" width="9.140625" style="220"/>
    <col min="3309" max="3309" width="3.28515625" style="220" customWidth="1"/>
    <col min="3310" max="3310" width="12.140625" style="220" customWidth="1"/>
    <col min="3311" max="3311" width="9.140625" style="220"/>
    <col min="3312" max="3312" width="9.28515625" style="220" bestFit="1" customWidth="1"/>
    <col min="3313" max="3313" width="9.140625" style="220"/>
    <col min="3314" max="3314" width="16.5703125" style="220" customWidth="1"/>
    <col min="3315" max="3315" width="4" style="220" bestFit="1" customWidth="1"/>
    <col min="3316" max="3316" width="3" style="220" bestFit="1" customWidth="1"/>
    <col min="3317" max="3317" width="5" style="220" bestFit="1" customWidth="1"/>
    <col min="3318" max="3318" width="4" style="220" bestFit="1" customWidth="1"/>
    <col min="3319" max="3320" width="3" style="220" bestFit="1" customWidth="1"/>
    <col min="3321" max="3327" width="4" style="220" bestFit="1" customWidth="1"/>
    <col min="3328" max="3328" width="5" style="220" bestFit="1" customWidth="1"/>
    <col min="3329" max="3329" width="4" style="220" bestFit="1" customWidth="1"/>
    <col min="3330" max="3330" width="3" style="220" bestFit="1" customWidth="1"/>
    <col min="3331" max="3331" width="5" style="220" bestFit="1" customWidth="1"/>
    <col min="3332" max="3334" width="4" style="220" bestFit="1" customWidth="1"/>
    <col min="3335" max="3335" width="5" style="220" bestFit="1" customWidth="1"/>
    <col min="3336" max="3336" width="4" style="220" bestFit="1" customWidth="1"/>
    <col min="3337" max="3337" width="6.7109375" style="220" bestFit="1" customWidth="1"/>
    <col min="3338" max="3560" width="9.140625" style="220"/>
    <col min="3561" max="3561" width="20.42578125" style="220" customWidth="1"/>
    <col min="3562" max="3562" width="17.140625" style="220" customWidth="1"/>
    <col min="3563" max="3564" width="9.140625" style="220"/>
    <col min="3565" max="3565" width="3.28515625" style="220" customWidth="1"/>
    <col min="3566" max="3566" width="12.140625" style="220" customWidth="1"/>
    <col min="3567" max="3567" width="9.140625" style="220"/>
    <col min="3568" max="3568" width="9.28515625" style="220" bestFit="1" customWidth="1"/>
    <col min="3569" max="3569" width="9.140625" style="220"/>
    <col min="3570" max="3570" width="16.5703125" style="220" customWidth="1"/>
    <col min="3571" max="3571" width="4" style="220" bestFit="1" customWidth="1"/>
    <col min="3572" max="3572" width="3" style="220" bestFit="1" customWidth="1"/>
    <col min="3573" max="3573" width="5" style="220" bestFit="1" customWidth="1"/>
    <col min="3574" max="3574" width="4" style="220" bestFit="1" customWidth="1"/>
    <col min="3575" max="3576" width="3" style="220" bestFit="1" customWidth="1"/>
    <col min="3577" max="3583" width="4" style="220" bestFit="1" customWidth="1"/>
    <col min="3584" max="3584" width="5" style="220" bestFit="1" customWidth="1"/>
    <col min="3585" max="3585" width="4" style="220" bestFit="1" customWidth="1"/>
    <col min="3586" max="3586" width="3" style="220" bestFit="1" customWidth="1"/>
    <col min="3587" max="3587" width="5" style="220" bestFit="1" customWidth="1"/>
    <col min="3588" max="3590" width="4" style="220" bestFit="1" customWidth="1"/>
    <col min="3591" max="3591" width="5" style="220" bestFit="1" customWidth="1"/>
    <col min="3592" max="3592" width="4" style="220" bestFit="1" customWidth="1"/>
    <col min="3593" max="3593" width="6.7109375" style="220" bestFit="1" customWidth="1"/>
    <col min="3594" max="3816" width="9.140625" style="220"/>
    <col min="3817" max="3817" width="20.42578125" style="220" customWidth="1"/>
    <col min="3818" max="3818" width="17.140625" style="220" customWidth="1"/>
    <col min="3819" max="3820" width="9.140625" style="220"/>
    <col min="3821" max="3821" width="3.28515625" style="220" customWidth="1"/>
    <col min="3822" max="3822" width="12.140625" style="220" customWidth="1"/>
    <col min="3823" max="3823" width="9.140625" style="220"/>
    <col min="3824" max="3824" width="9.28515625" style="220" bestFit="1" customWidth="1"/>
    <col min="3825" max="3825" width="9.140625" style="220"/>
    <col min="3826" max="3826" width="16.5703125" style="220" customWidth="1"/>
    <col min="3827" max="3827" width="4" style="220" bestFit="1" customWidth="1"/>
    <col min="3828" max="3828" width="3" style="220" bestFit="1" customWidth="1"/>
    <col min="3829" max="3829" width="5" style="220" bestFit="1" customWidth="1"/>
    <col min="3830" max="3830" width="4" style="220" bestFit="1" customWidth="1"/>
    <col min="3831" max="3832" width="3" style="220" bestFit="1" customWidth="1"/>
    <col min="3833" max="3839" width="4" style="220" bestFit="1" customWidth="1"/>
    <col min="3840" max="3840" width="5" style="220" bestFit="1" customWidth="1"/>
    <col min="3841" max="3841" width="4" style="220" bestFit="1" customWidth="1"/>
    <col min="3842" max="3842" width="3" style="220" bestFit="1" customWidth="1"/>
    <col min="3843" max="3843" width="5" style="220" bestFit="1" customWidth="1"/>
    <col min="3844" max="3846" width="4" style="220" bestFit="1" customWidth="1"/>
    <col min="3847" max="3847" width="5" style="220" bestFit="1" customWidth="1"/>
    <col min="3848" max="3848" width="4" style="220" bestFit="1" customWidth="1"/>
    <col min="3849" max="3849" width="6.7109375" style="220" bestFit="1" customWidth="1"/>
    <col min="3850" max="4072" width="9.140625" style="220"/>
    <col min="4073" max="4073" width="20.42578125" style="220" customWidth="1"/>
    <col min="4074" max="4074" width="17.140625" style="220" customWidth="1"/>
    <col min="4075" max="4076" width="9.140625" style="220"/>
    <col min="4077" max="4077" width="3.28515625" style="220" customWidth="1"/>
    <col min="4078" max="4078" width="12.140625" style="220" customWidth="1"/>
    <col min="4079" max="4079" width="9.140625" style="220"/>
    <col min="4080" max="4080" width="9.28515625" style="220" bestFit="1" customWidth="1"/>
    <col min="4081" max="4081" width="9.140625" style="220"/>
    <col min="4082" max="4082" width="16.5703125" style="220" customWidth="1"/>
    <col min="4083" max="4083" width="4" style="220" bestFit="1" customWidth="1"/>
    <col min="4084" max="4084" width="3" style="220" bestFit="1" customWidth="1"/>
    <col min="4085" max="4085" width="5" style="220" bestFit="1" customWidth="1"/>
    <col min="4086" max="4086" width="4" style="220" bestFit="1" customWidth="1"/>
    <col min="4087" max="4088" width="3" style="220" bestFit="1" customWidth="1"/>
    <col min="4089" max="4095" width="4" style="220" bestFit="1" customWidth="1"/>
    <col min="4096" max="4096" width="5" style="220" bestFit="1" customWidth="1"/>
    <col min="4097" max="4097" width="4" style="220" bestFit="1" customWidth="1"/>
    <col min="4098" max="4098" width="3" style="220" bestFit="1" customWidth="1"/>
    <col min="4099" max="4099" width="5" style="220" bestFit="1" customWidth="1"/>
    <col min="4100" max="4102" width="4" style="220" bestFit="1" customWidth="1"/>
    <col min="4103" max="4103" width="5" style="220" bestFit="1" customWidth="1"/>
    <col min="4104" max="4104" width="4" style="220" bestFit="1" customWidth="1"/>
    <col min="4105" max="4105" width="6.7109375" style="220" bestFit="1" customWidth="1"/>
    <col min="4106" max="4328" width="9.140625" style="220"/>
    <col min="4329" max="4329" width="20.42578125" style="220" customWidth="1"/>
    <col min="4330" max="4330" width="17.140625" style="220" customWidth="1"/>
    <col min="4331" max="4332" width="9.140625" style="220"/>
    <col min="4333" max="4333" width="3.28515625" style="220" customWidth="1"/>
    <col min="4334" max="4334" width="12.140625" style="220" customWidth="1"/>
    <col min="4335" max="4335" width="9.140625" style="220"/>
    <col min="4336" max="4336" width="9.28515625" style="220" bestFit="1" customWidth="1"/>
    <col min="4337" max="4337" width="9.140625" style="220"/>
    <col min="4338" max="4338" width="16.5703125" style="220" customWidth="1"/>
    <col min="4339" max="4339" width="4" style="220" bestFit="1" customWidth="1"/>
    <col min="4340" max="4340" width="3" style="220" bestFit="1" customWidth="1"/>
    <col min="4341" max="4341" width="5" style="220" bestFit="1" customWidth="1"/>
    <col min="4342" max="4342" width="4" style="220" bestFit="1" customWidth="1"/>
    <col min="4343" max="4344" width="3" style="220" bestFit="1" customWidth="1"/>
    <col min="4345" max="4351" width="4" style="220" bestFit="1" customWidth="1"/>
    <col min="4352" max="4352" width="5" style="220" bestFit="1" customWidth="1"/>
    <col min="4353" max="4353" width="4" style="220" bestFit="1" customWidth="1"/>
    <col min="4354" max="4354" width="3" style="220" bestFit="1" customWidth="1"/>
    <col min="4355" max="4355" width="5" style="220" bestFit="1" customWidth="1"/>
    <col min="4356" max="4358" width="4" style="220" bestFit="1" customWidth="1"/>
    <col min="4359" max="4359" width="5" style="220" bestFit="1" customWidth="1"/>
    <col min="4360" max="4360" width="4" style="220" bestFit="1" customWidth="1"/>
    <col min="4361" max="4361" width="6.7109375" style="220" bestFit="1" customWidth="1"/>
    <col min="4362" max="4584" width="9.140625" style="220"/>
    <col min="4585" max="4585" width="20.42578125" style="220" customWidth="1"/>
    <col min="4586" max="4586" width="17.140625" style="220" customWidth="1"/>
    <col min="4587" max="4588" width="9.140625" style="220"/>
    <col min="4589" max="4589" width="3.28515625" style="220" customWidth="1"/>
    <col min="4590" max="4590" width="12.140625" style="220" customWidth="1"/>
    <col min="4591" max="4591" width="9.140625" style="220"/>
    <col min="4592" max="4592" width="9.28515625" style="220" bestFit="1" customWidth="1"/>
    <col min="4593" max="4593" width="9.140625" style="220"/>
    <col min="4594" max="4594" width="16.5703125" style="220" customWidth="1"/>
    <col min="4595" max="4595" width="4" style="220" bestFit="1" customWidth="1"/>
    <col min="4596" max="4596" width="3" style="220" bestFit="1" customWidth="1"/>
    <col min="4597" max="4597" width="5" style="220" bestFit="1" customWidth="1"/>
    <col min="4598" max="4598" width="4" style="220" bestFit="1" customWidth="1"/>
    <col min="4599" max="4600" width="3" style="220" bestFit="1" customWidth="1"/>
    <col min="4601" max="4607" width="4" style="220" bestFit="1" customWidth="1"/>
    <col min="4608" max="4608" width="5" style="220" bestFit="1" customWidth="1"/>
    <col min="4609" max="4609" width="4" style="220" bestFit="1" customWidth="1"/>
    <col min="4610" max="4610" width="3" style="220" bestFit="1" customWidth="1"/>
    <col min="4611" max="4611" width="5" style="220" bestFit="1" customWidth="1"/>
    <col min="4612" max="4614" width="4" style="220" bestFit="1" customWidth="1"/>
    <col min="4615" max="4615" width="5" style="220" bestFit="1" customWidth="1"/>
    <col min="4616" max="4616" width="4" style="220" bestFit="1" customWidth="1"/>
    <col min="4617" max="4617" width="6.7109375" style="220" bestFit="1" customWidth="1"/>
    <col min="4618" max="4840" width="9.140625" style="220"/>
    <col min="4841" max="4841" width="20.42578125" style="220" customWidth="1"/>
    <col min="4842" max="4842" width="17.140625" style="220" customWidth="1"/>
    <col min="4843" max="4844" width="9.140625" style="220"/>
    <col min="4845" max="4845" width="3.28515625" style="220" customWidth="1"/>
    <col min="4846" max="4846" width="12.140625" style="220" customWidth="1"/>
    <col min="4847" max="4847" width="9.140625" style="220"/>
    <col min="4848" max="4848" width="9.28515625" style="220" bestFit="1" customWidth="1"/>
    <col min="4849" max="4849" width="9.140625" style="220"/>
    <col min="4850" max="4850" width="16.5703125" style="220" customWidth="1"/>
    <col min="4851" max="4851" width="4" style="220" bestFit="1" customWidth="1"/>
    <col min="4852" max="4852" width="3" style="220" bestFit="1" customWidth="1"/>
    <col min="4853" max="4853" width="5" style="220" bestFit="1" customWidth="1"/>
    <col min="4854" max="4854" width="4" style="220" bestFit="1" customWidth="1"/>
    <col min="4855" max="4856" width="3" style="220" bestFit="1" customWidth="1"/>
    <col min="4857" max="4863" width="4" style="220" bestFit="1" customWidth="1"/>
    <col min="4864" max="4864" width="5" style="220" bestFit="1" customWidth="1"/>
    <col min="4865" max="4865" width="4" style="220" bestFit="1" customWidth="1"/>
    <col min="4866" max="4866" width="3" style="220" bestFit="1" customWidth="1"/>
    <col min="4867" max="4867" width="5" style="220" bestFit="1" customWidth="1"/>
    <col min="4868" max="4870" width="4" style="220" bestFit="1" customWidth="1"/>
    <col min="4871" max="4871" width="5" style="220" bestFit="1" customWidth="1"/>
    <col min="4872" max="4872" width="4" style="220" bestFit="1" customWidth="1"/>
    <col min="4873" max="4873" width="6.7109375" style="220" bestFit="1" customWidth="1"/>
    <col min="4874" max="5096" width="9.140625" style="220"/>
    <col min="5097" max="5097" width="20.42578125" style="220" customWidth="1"/>
    <col min="5098" max="5098" width="17.140625" style="220" customWidth="1"/>
    <col min="5099" max="5100" width="9.140625" style="220"/>
    <col min="5101" max="5101" width="3.28515625" style="220" customWidth="1"/>
    <col min="5102" max="5102" width="12.140625" style="220" customWidth="1"/>
    <col min="5103" max="5103" width="9.140625" style="220"/>
    <col min="5104" max="5104" width="9.28515625" style="220" bestFit="1" customWidth="1"/>
    <col min="5105" max="5105" width="9.140625" style="220"/>
    <col min="5106" max="5106" width="16.5703125" style="220" customWidth="1"/>
    <col min="5107" max="5107" width="4" style="220" bestFit="1" customWidth="1"/>
    <col min="5108" max="5108" width="3" style="220" bestFit="1" customWidth="1"/>
    <col min="5109" max="5109" width="5" style="220" bestFit="1" customWidth="1"/>
    <col min="5110" max="5110" width="4" style="220" bestFit="1" customWidth="1"/>
    <col min="5111" max="5112" width="3" style="220" bestFit="1" customWidth="1"/>
    <col min="5113" max="5119" width="4" style="220" bestFit="1" customWidth="1"/>
    <col min="5120" max="5120" width="5" style="220" bestFit="1" customWidth="1"/>
    <col min="5121" max="5121" width="4" style="220" bestFit="1" customWidth="1"/>
    <col min="5122" max="5122" width="3" style="220" bestFit="1" customWidth="1"/>
    <col min="5123" max="5123" width="5" style="220" bestFit="1" customWidth="1"/>
    <col min="5124" max="5126" width="4" style="220" bestFit="1" customWidth="1"/>
    <col min="5127" max="5127" width="5" style="220" bestFit="1" customWidth="1"/>
    <col min="5128" max="5128" width="4" style="220" bestFit="1" customWidth="1"/>
    <col min="5129" max="5129" width="6.7109375" style="220" bestFit="1" customWidth="1"/>
    <col min="5130" max="5352" width="9.140625" style="220"/>
    <col min="5353" max="5353" width="20.42578125" style="220" customWidth="1"/>
    <col min="5354" max="5354" width="17.140625" style="220" customWidth="1"/>
    <col min="5355" max="5356" width="9.140625" style="220"/>
    <col min="5357" max="5357" width="3.28515625" style="220" customWidth="1"/>
    <col min="5358" max="5358" width="12.140625" style="220" customWidth="1"/>
    <col min="5359" max="5359" width="9.140625" style="220"/>
    <col min="5360" max="5360" width="9.28515625" style="220" bestFit="1" customWidth="1"/>
    <col min="5361" max="5361" width="9.140625" style="220"/>
    <col min="5362" max="5362" width="16.5703125" style="220" customWidth="1"/>
    <col min="5363" max="5363" width="4" style="220" bestFit="1" customWidth="1"/>
    <col min="5364" max="5364" width="3" style="220" bestFit="1" customWidth="1"/>
    <col min="5365" max="5365" width="5" style="220" bestFit="1" customWidth="1"/>
    <col min="5366" max="5366" width="4" style="220" bestFit="1" customWidth="1"/>
    <col min="5367" max="5368" width="3" style="220" bestFit="1" customWidth="1"/>
    <col min="5369" max="5375" width="4" style="220" bestFit="1" customWidth="1"/>
    <col min="5376" max="5376" width="5" style="220" bestFit="1" customWidth="1"/>
    <col min="5377" max="5377" width="4" style="220" bestFit="1" customWidth="1"/>
    <col min="5378" max="5378" width="3" style="220" bestFit="1" customWidth="1"/>
    <col min="5379" max="5379" width="5" style="220" bestFit="1" customWidth="1"/>
    <col min="5380" max="5382" width="4" style="220" bestFit="1" customWidth="1"/>
    <col min="5383" max="5383" width="5" style="220" bestFit="1" customWidth="1"/>
    <col min="5384" max="5384" width="4" style="220" bestFit="1" customWidth="1"/>
    <col min="5385" max="5385" width="6.7109375" style="220" bestFit="1" customWidth="1"/>
    <col min="5386" max="5608" width="9.140625" style="220"/>
    <col min="5609" max="5609" width="20.42578125" style="220" customWidth="1"/>
    <col min="5610" max="5610" width="17.140625" style="220" customWidth="1"/>
    <col min="5611" max="5612" width="9.140625" style="220"/>
    <col min="5613" max="5613" width="3.28515625" style="220" customWidth="1"/>
    <col min="5614" max="5614" width="12.140625" style="220" customWidth="1"/>
    <col min="5615" max="5615" width="9.140625" style="220"/>
    <col min="5616" max="5616" width="9.28515625" style="220" bestFit="1" customWidth="1"/>
    <col min="5617" max="5617" width="9.140625" style="220"/>
    <col min="5618" max="5618" width="16.5703125" style="220" customWidth="1"/>
    <col min="5619" max="5619" width="4" style="220" bestFit="1" customWidth="1"/>
    <col min="5620" max="5620" width="3" style="220" bestFit="1" customWidth="1"/>
    <col min="5621" max="5621" width="5" style="220" bestFit="1" customWidth="1"/>
    <col min="5622" max="5622" width="4" style="220" bestFit="1" customWidth="1"/>
    <col min="5623" max="5624" width="3" style="220" bestFit="1" customWidth="1"/>
    <col min="5625" max="5631" width="4" style="220" bestFit="1" customWidth="1"/>
    <col min="5632" max="5632" width="5" style="220" bestFit="1" customWidth="1"/>
    <col min="5633" max="5633" width="4" style="220" bestFit="1" customWidth="1"/>
    <col min="5634" max="5634" width="3" style="220" bestFit="1" customWidth="1"/>
    <col min="5635" max="5635" width="5" style="220" bestFit="1" customWidth="1"/>
    <col min="5636" max="5638" width="4" style="220" bestFit="1" customWidth="1"/>
    <col min="5639" max="5639" width="5" style="220" bestFit="1" customWidth="1"/>
    <col min="5640" max="5640" width="4" style="220" bestFit="1" customWidth="1"/>
    <col min="5641" max="5641" width="6.7109375" style="220" bestFit="1" customWidth="1"/>
    <col min="5642" max="5864" width="9.140625" style="220"/>
    <col min="5865" max="5865" width="20.42578125" style="220" customWidth="1"/>
    <col min="5866" max="5866" width="17.140625" style="220" customWidth="1"/>
    <col min="5867" max="5868" width="9.140625" style="220"/>
    <col min="5869" max="5869" width="3.28515625" style="220" customWidth="1"/>
    <col min="5870" max="5870" width="12.140625" style="220" customWidth="1"/>
    <col min="5871" max="5871" width="9.140625" style="220"/>
    <col min="5872" max="5872" width="9.28515625" style="220" bestFit="1" customWidth="1"/>
    <col min="5873" max="5873" width="9.140625" style="220"/>
    <col min="5874" max="5874" width="16.5703125" style="220" customWidth="1"/>
    <col min="5875" max="5875" width="4" style="220" bestFit="1" customWidth="1"/>
    <col min="5876" max="5876" width="3" style="220" bestFit="1" customWidth="1"/>
    <col min="5877" max="5877" width="5" style="220" bestFit="1" customWidth="1"/>
    <col min="5878" max="5878" width="4" style="220" bestFit="1" customWidth="1"/>
    <col min="5879" max="5880" width="3" style="220" bestFit="1" customWidth="1"/>
    <col min="5881" max="5887" width="4" style="220" bestFit="1" customWidth="1"/>
    <col min="5888" max="5888" width="5" style="220" bestFit="1" customWidth="1"/>
    <col min="5889" max="5889" width="4" style="220" bestFit="1" customWidth="1"/>
    <col min="5890" max="5890" width="3" style="220" bestFit="1" customWidth="1"/>
    <col min="5891" max="5891" width="5" style="220" bestFit="1" customWidth="1"/>
    <col min="5892" max="5894" width="4" style="220" bestFit="1" customWidth="1"/>
    <col min="5895" max="5895" width="5" style="220" bestFit="1" customWidth="1"/>
    <col min="5896" max="5896" width="4" style="220" bestFit="1" customWidth="1"/>
    <col min="5897" max="5897" width="6.7109375" style="220" bestFit="1" customWidth="1"/>
    <col min="5898" max="6120" width="9.140625" style="220"/>
    <col min="6121" max="6121" width="20.42578125" style="220" customWidth="1"/>
    <col min="6122" max="6122" width="17.140625" style="220" customWidth="1"/>
    <col min="6123" max="6124" width="9.140625" style="220"/>
    <col min="6125" max="6125" width="3.28515625" style="220" customWidth="1"/>
    <col min="6126" max="6126" width="12.140625" style="220" customWidth="1"/>
    <col min="6127" max="6127" width="9.140625" style="220"/>
    <col min="6128" max="6128" width="9.28515625" style="220" bestFit="1" customWidth="1"/>
    <col min="6129" max="6129" width="9.140625" style="220"/>
    <col min="6130" max="6130" width="16.5703125" style="220" customWidth="1"/>
    <col min="6131" max="6131" width="4" style="220" bestFit="1" customWidth="1"/>
    <col min="6132" max="6132" width="3" style="220" bestFit="1" customWidth="1"/>
    <col min="6133" max="6133" width="5" style="220" bestFit="1" customWidth="1"/>
    <col min="6134" max="6134" width="4" style="220" bestFit="1" customWidth="1"/>
    <col min="6135" max="6136" width="3" style="220" bestFit="1" customWidth="1"/>
    <col min="6137" max="6143" width="4" style="220" bestFit="1" customWidth="1"/>
    <col min="6144" max="6144" width="5" style="220" bestFit="1" customWidth="1"/>
    <col min="6145" max="6145" width="4" style="220" bestFit="1" customWidth="1"/>
    <col min="6146" max="6146" width="3" style="220" bestFit="1" customWidth="1"/>
    <col min="6147" max="6147" width="5" style="220" bestFit="1" customWidth="1"/>
    <col min="6148" max="6150" width="4" style="220" bestFit="1" customWidth="1"/>
    <col min="6151" max="6151" width="5" style="220" bestFit="1" customWidth="1"/>
    <col min="6152" max="6152" width="4" style="220" bestFit="1" customWidth="1"/>
    <col min="6153" max="6153" width="6.7109375" style="220" bestFit="1" customWidth="1"/>
    <col min="6154" max="6376" width="9.140625" style="220"/>
    <col min="6377" max="6377" width="20.42578125" style="220" customWidth="1"/>
    <col min="6378" max="6378" width="17.140625" style="220" customWidth="1"/>
    <col min="6379" max="6380" width="9.140625" style="220"/>
    <col min="6381" max="6381" width="3.28515625" style="220" customWidth="1"/>
    <col min="6382" max="6382" width="12.140625" style="220" customWidth="1"/>
    <col min="6383" max="6383" width="9.140625" style="220"/>
    <col min="6384" max="6384" width="9.28515625" style="220" bestFit="1" customWidth="1"/>
    <col min="6385" max="6385" width="9.140625" style="220"/>
    <col min="6386" max="6386" width="16.5703125" style="220" customWidth="1"/>
    <col min="6387" max="6387" width="4" style="220" bestFit="1" customWidth="1"/>
    <col min="6388" max="6388" width="3" style="220" bestFit="1" customWidth="1"/>
    <col min="6389" max="6389" width="5" style="220" bestFit="1" customWidth="1"/>
    <col min="6390" max="6390" width="4" style="220" bestFit="1" customWidth="1"/>
    <col min="6391" max="6392" width="3" style="220" bestFit="1" customWidth="1"/>
    <col min="6393" max="6399" width="4" style="220" bestFit="1" customWidth="1"/>
    <col min="6400" max="6400" width="5" style="220" bestFit="1" customWidth="1"/>
    <col min="6401" max="6401" width="4" style="220" bestFit="1" customWidth="1"/>
    <col min="6402" max="6402" width="3" style="220" bestFit="1" customWidth="1"/>
    <col min="6403" max="6403" width="5" style="220" bestFit="1" customWidth="1"/>
    <col min="6404" max="6406" width="4" style="220" bestFit="1" customWidth="1"/>
    <col min="6407" max="6407" width="5" style="220" bestFit="1" customWidth="1"/>
    <col min="6408" max="6408" width="4" style="220" bestFit="1" customWidth="1"/>
    <col min="6409" max="6409" width="6.7109375" style="220" bestFit="1" customWidth="1"/>
    <col min="6410" max="6632" width="9.140625" style="220"/>
    <col min="6633" max="6633" width="20.42578125" style="220" customWidth="1"/>
    <col min="6634" max="6634" width="17.140625" style="220" customWidth="1"/>
    <col min="6635" max="6636" width="9.140625" style="220"/>
    <col min="6637" max="6637" width="3.28515625" style="220" customWidth="1"/>
    <col min="6638" max="6638" width="12.140625" style="220" customWidth="1"/>
    <col min="6639" max="6639" width="9.140625" style="220"/>
    <col min="6640" max="6640" width="9.28515625" style="220" bestFit="1" customWidth="1"/>
    <col min="6641" max="6641" width="9.140625" style="220"/>
    <col min="6642" max="6642" width="16.5703125" style="220" customWidth="1"/>
    <col min="6643" max="6643" width="4" style="220" bestFit="1" customWidth="1"/>
    <col min="6644" max="6644" width="3" style="220" bestFit="1" customWidth="1"/>
    <col min="6645" max="6645" width="5" style="220" bestFit="1" customWidth="1"/>
    <col min="6646" max="6646" width="4" style="220" bestFit="1" customWidth="1"/>
    <col min="6647" max="6648" width="3" style="220" bestFit="1" customWidth="1"/>
    <col min="6649" max="6655" width="4" style="220" bestFit="1" customWidth="1"/>
    <col min="6656" max="6656" width="5" style="220" bestFit="1" customWidth="1"/>
    <col min="6657" max="6657" width="4" style="220" bestFit="1" customWidth="1"/>
    <col min="6658" max="6658" width="3" style="220" bestFit="1" customWidth="1"/>
    <col min="6659" max="6659" width="5" style="220" bestFit="1" customWidth="1"/>
    <col min="6660" max="6662" width="4" style="220" bestFit="1" customWidth="1"/>
    <col min="6663" max="6663" width="5" style="220" bestFit="1" customWidth="1"/>
    <col min="6664" max="6664" width="4" style="220" bestFit="1" customWidth="1"/>
    <col min="6665" max="6665" width="6.7109375" style="220" bestFit="1" customWidth="1"/>
    <col min="6666" max="6888" width="9.140625" style="220"/>
    <col min="6889" max="6889" width="20.42578125" style="220" customWidth="1"/>
    <col min="6890" max="6890" width="17.140625" style="220" customWidth="1"/>
    <col min="6891" max="6892" width="9.140625" style="220"/>
    <col min="6893" max="6893" width="3.28515625" style="220" customWidth="1"/>
    <col min="6894" max="6894" width="12.140625" style="220" customWidth="1"/>
    <col min="6895" max="6895" width="9.140625" style="220"/>
    <col min="6896" max="6896" width="9.28515625" style="220" bestFit="1" customWidth="1"/>
    <col min="6897" max="6897" width="9.140625" style="220"/>
    <col min="6898" max="6898" width="16.5703125" style="220" customWidth="1"/>
    <col min="6899" max="6899" width="4" style="220" bestFit="1" customWidth="1"/>
    <col min="6900" max="6900" width="3" style="220" bestFit="1" customWidth="1"/>
    <col min="6901" max="6901" width="5" style="220" bestFit="1" customWidth="1"/>
    <col min="6902" max="6902" width="4" style="220" bestFit="1" customWidth="1"/>
    <col min="6903" max="6904" width="3" style="220" bestFit="1" customWidth="1"/>
    <col min="6905" max="6911" width="4" style="220" bestFit="1" customWidth="1"/>
    <col min="6912" max="6912" width="5" style="220" bestFit="1" customWidth="1"/>
    <col min="6913" max="6913" width="4" style="220" bestFit="1" customWidth="1"/>
    <col min="6914" max="6914" width="3" style="220" bestFit="1" customWidth="1"/>
    <col min="6915" max="6915" width="5" style="220" bestFit="1" customWidth="1"/>
    <col min="6916" max="6918" width="4" style="220" bestFit="1" customWidth="1"/>
    <col min="6919" max="6919" width="5" style="220" bestFit="1" customWidth="1"/>
    <col min="6920" max="6920" width="4" style="220" bestFit="1" customWidth="1"/>
    <col min="6921" max="6921" width="6.7109375" style="220" bestFit="1" customWidth="1"/>
    <col min="6922" max="7144" width="9.140625" style="220"/>
    <col min="7145" max="7145" width="20.42578125" style="220" customWidth="1"/>
    <col min="7146" max="7146" width="17.140625" style="220" customWidth="1"/>
    <col min="7147" max="7148" width="9.140625" style="220"/>
    <col min="7149" max="7149" width="3.28515625" style="220" customWidth="1"/>
    <col min="7150" max="7150" width="12.140625" style="220" customWidth="1"/>
    <col min="7151" max="7151" width="9.140625" style="220"/>
    <col min="7152" max="7152" width="9.28515625" style="220" bestFit="1" customWidth="1"/>
    <col min="7153" max="7153" width="9.140625" style="220"/>
    <col min="7154" max="7154" width="16.5703125" style="220" customWidth="1"/>
    <col min="7155" max="7155" width="4" style="220" bestFit="1" customWidth="1"/>
    <col min="7156" max="7156" width="3" style="220" bestFit="1" customWidth="1"/>
    <col min="7157" max="7157" width="5" style="220" bestFit="1" customWidth="1"/>
    <col min="7158" max="7158" width="4" style="220" bestFit="1" customWidth="1"/>
    <col min="7159" max="7160" width="3" style="220" bestFit="1" customWidth="1"/>
    <col min="7161" max="7167" width="4" style="220" bestFit="1" customWidth="1"/>
    <col min="7168" max="7168" width="5" style="220" bestFit="1" customWidth="1"/>
    <col min="7169" max="7169" width="4" style="220" bestFit="1" customWidth="1"/>
    <col min="7170" max="7170" width="3" style="220" bestFit="1" customWidth="1"/>
    <col min="7171" max="7171" width="5" style="220" bestFit="1" customWidth="1"/>
    <col min="7172" max="7174" width="4" style="220" bestFit="1" customWidth="1"/>
    <col min="7175" max="7175" width="5" style="220" bestFit="1" customWidth="1"/>
    <col min="7176" max="7176" width="4" style="220" bestFit="1" customWidth="1"/>
    <col min="7177" max="7177" width="6.7109375" style="220" bestFit="1" customWidth="1"/>
    <col min="7178" max="7400" width="9.140625" style="220"/>
    <col min="7401" max="7401" width="20.42578125" style="220" customWidth="1"/>
    <col min="7402" max="7402" width="17.140625" style="220" customWidth="1"/>
    <col min="7403" max="7404" width="9.140625" style="220"/>
    <col min="7405" max="7405" width="3.28515625" style="220" customWidth="1"/>
    <col min="7406" max="7406" width="12.140625" style="220" customWidth="1"/>
    <col min="7407" max="7407" width="9.140625" style="220"/>
    <col min="7408" max="7408" width="9.28515625" style="220" bestFit="1" customWidth="1"/>
    <col min="7409" max="7409" width="9.140625" style="220"/>
    <col min="7410" max="7410" width="16.5703125" style="220" customWidth="1"/>
    <col min="7411" max="7411" width="4" style="220" bestFit="1" customWidth="1"/>
    <col min="7412" max="7412" width="3" style="220" bestFit="1" customWidth="1"/>
    <col min="7413" max="7413" width="5" style="220" bestFit="1" customWidth="1"/>
    <col min="7414" max="7414" width="4" style="220" bestFit="1" customWidth="1"/>
    <col min="7415" max="7416" width="3" style="220" bestFit="1" customWidth="1"/>
    <col min="7417" max="7423" width="4" style="220" bestFit="1" customWidth="1"/>
    <col min="7424" max="7424" width="5" style="220" bestFit="1" customWidth="1"/>
    <col min="7425" max="7425" width="4" style="220" bestFit="1" customWidth="1"/>
    <col min="7426" max="7426" width="3" style="220" bestFit="1" customWidth="1"/>
    <col min="7427" max="7427" width="5" style="220" bestFit="1" customWidth="1"/>
    <col min="7428" max="7430" width="4" style="220" bestFit="1" customWidth="1"/>
    <col min="7431" max="7431" width="5" style="220" bestFit="1" customWidth="1"/>
    <col min="7432" max="7432" width="4" style="220" bestFit="1" customWidth="1"/>
    <col min="7433" max="7433" width="6.7109375" style="220" bestFit="1" customWidth="1"/>
    <col min="7434" max="7656" width="9.140625" style="220"/>
    <col min="7657" max="7657" width="20.42578125" style="220" customWidth="1"/>
    <col min="7658" max="7658" width="17.140625" style="220" customWidth="1"/>
    <col min="7659" max="7660" width="9.140625" style="220"/>
    <col min="7661" max="7661" width="3.28515625" style="220" customWidth="1"/>
    <col min="7662" max="7662" width="12.140625" style="220" customWidth="1"/>
    <col min="7663" max="7663" width="9.140625" style="220"/>
    <col min="7664" max="7664" width="9.28515625" style="220" bestFit="1" customWidth="1"/>
    <col min="7665" max="7665" width="9.140625" style="220"/>
    <col min="7666" max="7666" width="16.5703125" style="220" customWidth="1"/>
    <col min="7667" max="7667" width="4" style="220" bestFit="1" customWidth="1"/>
    <col min="7668" max="7668" width="3" style="220" bestFit="1" customWidth="1"/>
    <col min="7669" max="7669" width="5" style="220" bestFit="1" customWidth="1"/>
    <col min="7670" max="7670" width="4" style="220" bestFit="1" customWidth="1"/>
    <col min="7671" max="7672" width="3" style="220" bestFit="1" customWidth="1"/>
    <col min="7673" max="7679" width="4" style="220" bestFit="1" customWidth="1"/>
    <col min="7680" max="7680" width="5" style="220" bestFit="1" customWidth="1"/>
    <col min="7681" max="7681" width="4" style="220" bestFit="1" customWidth="1"/>
    <col min="7682" max="7682" width="3" style="220" bestFit="1" customWidth="1"/>
    <col min="7683" max="7683" width="5" style="220" bestFit="1" customWidth="1"/>
    <col min="7684" max="7686" width="4" style="220" bestFit="1" customWidth="1"/>
    <col min="7687" max="7687" width="5" style="220" bestFit="1" customWidth="1"/>
    <col min="7688" max="7688" width="4" style="220" bestFit="1" customWidth="1"/>
    <col min="7689" max="7689" width="6.7109375" style="220" bestFit="1" customWidth="1"/>
    <col min="7690" max="7912" width="9.140625" style="220"/>
    <col min="7913" max="7913" width="20.42578125" style="220" customWidth="1"/>
    <col min="7914" max="7914" width="17.140625" style="220" customWidth="1"/>
    <col min="7915" max="7916" width="9.140625" style="220"/>
    <col min="7917" max="7917" width="3.28515625" style="220" customWidth="1"/>
    <col min="7918" max="7918" width="12.140625" style="220" customWidth="1"/>
    <col min="7919" max="7919" width="9.140625" style="220"/>
    <col min="7920" max="7920" width="9.28515625" style="220" bestFit="1" customWidth="1"/>
    <col min="7921" max="7921" width="9.140625" style="220"/>
    <col min="7922" max="7922" width="16.5703125" style="220" customWidth="1"/>
    <col min="7923" max="7923" width="4" style="220" bestFit="1" customWidth="1"/>
    <col min="7924" max="7924" width="3" style="220" bestFit="1" customWidth="1"/>
    <col min="7925" max="7925" width="5" style="220" bestFit="1" customWidth="1"/>
    <col min="7926" max="7926" width="4" style="220" bestFit="1" customWidth="1"/>
    <col min="7927" max="7928" width="3" style="220" bestFit="1" customWidth="1"/>
    <col min="7929" max="7935" width="4" style="220" bestFit="1" customWidth="1"/>
    <col min="7936" max="7936" width="5" style="220" bestFit="1" customWidth="1"/>
    <col min="7937" max="7937" width="4" style="220" bestFit="1" customWidth="1"/>
    <col min="7938" max="7938" width="3" style="220" bestFit="1" customWidth="1"/>
    <col min="7939" max="7939" width="5" style="220" bestFit="1" customWidth="1"/>
    <col min="7940" max="7942" width="4" style="220" bestFit="1" customWidth="1"/>
    <col min="7943" max="7943" width="5" style="220" bestFit="1" customWidth="1"/>
    <col min="7944" max="7944" width="4" style="220" bestFit="1" customWidth="1"/>
    <col min="7945" max="7945" width="6.7109375" style="220" bestFit="1" customWidth="1"/>
    <col min="7946" max="8168" width="9.140625" style="220"/>
    <col min="8169" max="8169" width="20.42578125" style="220" customWidth="1"/>
    <col min="8170" max="8170" width="17.140625" style="220" customWidth="1"/>
    <col min="8171" max="8172" width="9.140625" style="220"/>
    <col min="8173" max="8173" width="3.28515625" style="220" customWidth="1"/>
    <col min="8174" max="8174" width="12.140625" style="220" customWidth="1"/>
    <col min="8175" max="8175" width="9.140625" style="220"/>
    <col min="8176" max="8176" width="9.28515625" style="220" bestFit="1" customWidth="1"/>
    <col min="8177" max="8177" width="9.140625" style="220"/>
    <col min="8178" max="8178" width="16.5703125" style="220" customWidth="1"/>
    <col min="8179" max="8179" width="4" style="220" bestFit="1" customWidth="1"/>
    <col min="8180" max="8180" width="3" style="220" bestFit="1" customWidth="1"/>
    <col min="8181" max="8181" width="5" style="220" bestFit="1" customWidth="1"/>
    <col min="8182" max="8182" width="4" style="220" bestFit="1" customWidth="1"/>
    <col min="8183" max="8184" width="3" style="220" bestFit="1" customWidth="1"/>
    <col min="8185" max="8191" width="4" style="220" bestFit="1" customWidth="1"/>
    <col min="8192" max="8192" width="5" style="220" bestFit="1" customWidth="1"/>
    <col min="8193" max="8193" width="4" style="220" bestFit="1" customWidth="1"/>
    <col min="8194" max="8194" width="3" style="220" bestFit="1" customWidth="1"/>
    <col min="8195" max="8195" width="5" style="220" bestFit="1" customWidth="1"/>
    <col min="8196" max="8198" width="4" style="220" bestFit="1" customWidth="1"/>
    <col min="8199" max="8199" width="5" style="220" bestFit="1" customWidth="1"/>
    <col min="8200" max="8200" width="4" style="220" bestFit="1" customWidth="1"/>
    <col min="8201" max="8201" width="6.7109375" style="220" bestFit="1" customWidth="1"/>
    <col min="8202" max="8424" width="9.140625" style="220"/>
    <col min="8425" max="8425" width="20.42578125" style="220" customWidth="1"/>
    <col min="8426" max="8426" width="17.140625" style="220" customWidth="1"/>
    <col min="8427" max="8428" width="9.140625" style="220"/>
    <col min="8429" max="8429" width="3.28515625" style="220" customWidth="1"/>
    <col min="8430" max="8430" width="12.140625" style="220" customWidth="1"/>
    <col min="8431" max="8431" width="9.140625" style="220"/>
    <col min="8432" max="8432" width="9.28515625" style="220" bestFit="1" customWidth="1"/>
    <col min="8433" max="8433" width="9.140625" style="220"/>
    <col min="8434" max="8434" width="16.5703125" style="220" customWidth="1"/>
    <col min="8435" max="8435" width="4" style="220" bestFit="1" customWidth="1"/>
    <col min="8436" max="8436" width="3" style="220" bestFit="1" customWidth="1"/>
    <col min="8437" max="8437" width="5" style="220" bestFit="1" customWidth="1"/>
    <col min="8438" max="8438" width="4" style="220" bestFit="1" customWidth="1"/>
    <col min="8439" max="8440" width="3" style="220" bestFit="1" customWidth="1"/>
    <col min="8441" max="8447" width="4" style="220" bestFit="1" customWidth="1"/>
    <col min="8448" max="8448" width="5" style="220" bestFit="1" customWidth="1"/>
    <col min="8449" max="8449" width="4" style="220" bestFit="1" customWidth="1"/>
    <col min="8450" max="8450" width="3" style="220" bestFit="1" customWidth="1"/>
    <col min="8451" max="8451" width="5" style="220" bestFit="1" customWidth="1"/>
    <col min="8452" max="8454" width="4" style="220" bestFit="1" customWidth="1"/>
    <col min="8455" max="8455" width="5" style="220" bestFit="1" customWidth="1"/>
    <col min="8456" max="8456" width="4" style="220" bestFit="1" customWidth="1"/>
    <col min="8457" max="8457" width="6.7109375" style="220" bestFit="1" customWidth="1"/>
    <col min="8458" max="8680" width="9.140625" style="220"/>
    <col min="8681" max="8681" width="20.42578125" style="220" customWidth="1"/>
    <col min="8682" max="8682" width="17.140625" style="220" customWidth="1"/>
    <col min="8683" max="8684" width="9.140625" style="220"/>
    <col min="8685" max="8685" width="3.28515625" style="220" customWidth="1"/>
    <col min="8686" max="8686" width="12.140625" style="220" customWidth="1"/>
    <col min="8687" max="8687" width="9.140625" style="220"/>
    <col min="8688" max="8688" width="9.28515625" style="220" bestFit="1" customWidth="1"/>
    <col min="8689" max="8689" width="9.140625" style="220"/>
    <col min="8690" max="8690" width="16.5703125" style="220" customWidth="1"/>
    <col min="8691" max="8691" width="4" style="220" bestFit="1" customWidth="1"/>
    <col min="8692" max="8692" width="3" style="220" bestFit="1" customWidth="1"/>
    <col min="8693" max="8693" width="5" style="220" bestFit="1" customWidth="1"/>
    <col min="8694" max="8694" width="4" style="220" bestFit="1" customWidth="1"/>
    <col min="8695" max="8696" width="3" style="220" bestFit="1" customWidth="1"/>
    <col min="8697" max="8703" width="4" style="220" bestFit="1" customWidth="1"/>
    <col min="8704" max="8704" width="5" style="220" bestFit="1" customWidth="1"/>
    <col min="8705" max="8705" width="4" style="220" bestFit="1" customWidth="1"/>
    <col min="8706" max="8706" width="3" style="220" bestFit="1" customWidth="1"/>
    <col min="8707" max="8707" width="5" style="220" bestFit="1" customWidth="1"/>
    <col min="8708" max="8710" width="4" style="220" bestFit="1" customWidth="1"/>
    <col min="8711" max="8711" width="5" style="220" bestFit="1" customWidth="1"/>
    <col min="8712" max="8712" width="4" style="220" bestFit="1" customWidth="1"/>
    <col min="8713" max="8713" width="6.7109375" style="220" bestFit="1" customWidth="1"/>
    <col min="8714" max="8936" width="9.140625" style="220"/>
    <col min="8937" max="8937" width="20.42578125" style="220" customWidth="1"/>
    <col min="8938" max="8938" width="17.140625" style="220" customWidth="1"/>
    <col min="8939" max="8940" width="9.140625" style="220"/>
    <col min="8941" max="8941" width="3.28515625" style="220" customWidth="1"/>
    <col min="8942" max="8942" width="12.140625" style="220" customWidth="1"/>
    <col min="8943" max="8943" width="9.140625" style="220"/>
    <col min="8944" max="8944" width="9.28515625" style="220" bestFit="1" customWidth="1"/>
    <col min="8945" max="8945" width="9.140625" style="220"/>
    <col min="8946" max="8946" width="16.5703125" style="220" customWidth="1"/>
    <col min="8947" max="8947" width="4" style="220" bestFit="1" customWidth="1"/>
    <col min="8948" max="8948" width="3" style="220" bestFit="1" customWidth="1"/>
    <col min="8949" max="8949" width="5" style="220" bestFit="1" customWidth="1"/>
    <col min="8950" max="8950" width="4" style="220" bestFit="1" customWidth="1"/>
    <col min="8951" max="8952" width="3" style="220" bestFit="1" customWidth="1"/>
    <col min="8953" max="8959" width="4" style="220" bestFit="1" customWidth="1"/>
    <col min="8960" max="8960" width="5" style="220" bestFit="1" customWidth="1"/>
    <col min="8961" max="8961" width="4" style="220" bestFit="1" customWidth="1"/>
    <col min="8962" max="8962" width="3" style="220" bestFit="1" customWidth="1"/>
    <col min="8963" max="8963" width="5" style="220" bestFit="1" customWidth="1"/>
    <col min="8964" max="8966" width="4" style="220" bestFit="1" customWidth="1"/>
    <col min="8967" max="8967" width="5" style="220" bestFit="1" customWidth="1"/>
    <col min="8968" max="8968" width="4" style="220" bestFit="1" customWidth="1"/>
    <col min="8969" max="8969" width="6.7109375" style="220" bestFit="1" customWidth="1"/>
    <col min="8970" max="9192" width="9.140625" style="220"/>
    <col min="9193" max="9193" width="20.42578125" style="220" customWidth="1"/>
    <col min="9194" max="9194" width="17.140625" style="220" customWidth="1"/>
    <col min="9195" max="9196" width="9.140625" style="220"/>
    <col min="9197" max="9197" width="3.28515625" style="220" customWidth="1"/>
    <col min="9198" max="9198" width="12.140625" style="220" customWidth="1"/>
    <col min="9199" max="9199" width="9.140625" style="220"/>
    <col min="9200" max="9200" width="9.28515625" style="220" bestFit="1" customWidth="1"/>
    <col min="9201" max="9201" width="9.140625" style="220"/>
    <col min="9202" max="9202" width="16.5703125" style="220" customWidth="1"/>
    <col min="9203" max="9203" width="4" style="220" bestFit="1" customWidth="1"/>
    <col min="9204" max="9204" width="3" style="220" bestFit="1" customWidth="1"/>
    <col min="9205" max="9205" width="5" style="220" bestFit="1" customWidth="1"/>
    <col min="9206" max="9206" width="4" style="220" bestFit="1" customWidth="1"/>
    <col min="9207" max="9208" width="3" style="220" bestFit="1" customWidth="1"/>
    <col min="9209" max="9215" width="4" style="220" bestFit="1" customWidth="1"/>
    <col min="9216" max="9216" width="5" style="220" bestFit="1" customWidth="1"/>
    <col min="9217" max="9217" width="4" style="220" bestFit="1" customWidth="1"/>
    <col min="9218" max="9218" width="3" style="220" bestFit="1" customWidth="1"/>
    <col min="9219" max="9219" width="5" style="220" bestFit="1" customWidth="1"/>
    <col min="9220" max="9222" width="4" style="220" bestFit="1" customWidth="1"/>
    <col min="9223" max="9223" width="5" style="220" bestFit="1" customWidth="1"/>
    <col min="9224" max="9224" width="4" style="220" bestFit="1" customWidth="1"/>
    <col min="9225" max="9225" width="6.7109375" style="220" bestFit="1" customWidth="1"/>
    <col min="9226" max="9448" width="9.140625" style="220"/>
    <col min="9449" max="9449" width="20.42578125" style="220" customWidth="1"/>
    <col min="9450" max="9450" width="17.140625" style="220" customWidth="1"/>
    <col min="9451" max="9452" width="9.140625" style="220"/>
    <col min="9453" max="9453" width="3.28515625" style="220" customWidth="1"/>
    <col min="9454" max="9454" width="12.140625" style="220" customWidth="1"/>
    <col min="9455" max="9455" width="9.140625" style="220"/>
    <col min="9456" max="9456" width="9.28515625" style="220" bestFit="1" customWidth="1"/>
    <col min="9457" max="9457" width="9.140625" style="220"/>
    <col min="9458" max="9458" width="16.5703125" style="220" customWidth="1"/>
    <col min="9459" max="9459" width="4" style="220" bestFit="1" customWidth="1"/>
    <col min="9460" max="9460" width="3" style="220" bestFit="1" customWidth="1"/>
    <col min="9461" max="9461" width="5" style="220" bestFit="1" customWidth="1"/>
    <col min="9462" max="9462" width="4" style="220" bestFit="1" customWidth="1"/>
    <col min="9463" max="9464" width="3" style="220" bestFit="1" customWidth="1"/>
    <col min="9465" max="9471" width="4" style="220" bestFit="1" customWidth="1"/>
    <col min="9472" max="9472" width="5" style="220" bestFit="1" customWidth="1"/>
    <col min="9473" max="9473" width="4" style="220" bestFit="1" customWidth="1"/>
    <col min="9474" max="9474" width="3" style="220" bestFit="1" customWidth="1"/>
    <col min="9475" max="9475" width="5" style="220" bestFit="1" customWidth="1"/>
    <col min="9476" max="9478" width="4" style="220" bestFit="1" customWidth="1"/>
    <col min="9479" max="9479" width="5" style="220" bestFit="1" customWidth="1"/>
    <col min="9480" max="9480" width="4" style="220" bestFit="1" customWidth="1"/>
    <col min="9481" max="9481" width="6.7109375" style="220" bestFit="1" customWidth="1"/>
    <col min="9482" max="9704" width="9.140625" style="220"/>
    <col min="9705" max="9705" width="20.42578125" style="220" customWidth="1"/>
    <col min="9706" max="9706" width="17.140625" style="220" customWidth="1"/>
    <col min="9707" max="9708" width="9.140625" style="220"/>
    <col min="9709" max="9709" width="3.28515625" style="220" customWidth="1"/>
    <col min="9710" max="9710" width="12.140625" style="220" customWidth="1"/>
    <col min="9711" max="9711" width="9.140625" style="220"/>
    <col min="9712" max="9712" width="9.28515625" style="220" bestFit="1" customWidth="1"/>
    <col min="9713" max="9713" width="9.140625" style="220"/>
    <col min="9714" max="9714" width="16.5703125" style="220" customWidth="1"/>
    <col min="9715" max="9715" width="4" style="220" bestFit="1" customWidth="1"/>
    <col min="9716" max="9716" width="3" style="220" bestFit="1" customWidth="1"/>
    <col min="9717" max="9717" width="5" style="220" bestFit="1" customWidth="1"/>
    <col min="9718" max="9718" width="4" style="220" bestFit="1" customWidth="1"/>
    <col min="9719" max="9720" width="3" style="220" bestFit="1" customWidth="1"/>
    <col min="9721" max="9727" width="4" style="220" bestFit="1" customWidth="1"/>
    <col min="9728" max="9728" width="5" style="220" bestFit="1" customWidth="1"/>
    <col min="9729" max="9729" width="4" style="220" bestFit="1" customWidth="1"/>
    <col min="9730" max="9730" width="3" style="220" bestFit="1" customWidth="1"/>
    <col min="9731" max="9731" width="5" style="220" bestFit="1" customWidth="1"/>
    <col min="9732" max="9734" width="4" style="220" bestFit="1" customWidth="1"/>
    <col min="9735" max="9735" width="5" style="220" bestFit="1" customWidth="1"/>
    <col min="9736" max="9736" width="4" style="220" bestFit="1" customWidth="1"/>
    <col min="9737" max="9737" width="6.7109375" style="220" bestFit="1" customWidth="1"/>
    <col min="9738" max="9960" width="9.140625" style="220"/>
    <col min="9961" max="9961" width="20.42578125" style="220" customWidth="1"/>
    <col min="9962" max="9962" width="17.140625" style="220" customWidth="1"/>
    <col min="9963" max="9964" width="9.140625" style="220"/>
    <col min="9965" max="9965" width="3.28515625" style="220" customWidth="1"/>
    <col min="9966" max="9966" width="12.140625" style="220" customWidth="1"/>
    <col min="9967" max="9967" width="9.140625" style="220"/>
    <col min="9968" max="9968" width="9.28515625" style="220" bestFit="1" customWidth="1"/>
    <col min="9969" max="9969" width="9.140625" style="220"/>
    <col min="9970" max="9970" width="16.5703125" style="220" customWidth="1"/>
    <col min="9971" max="9971" width="4" style="220" bestFit="1" customWidth="1"/>
    <col min="9972" max="9972" width="3" style="220" bestFit="1" customWidth="1"/>
    <col min="9973" max="9973" width="5" style="220" bestFit="1" customWidth="1"/>
    <col min="9974" max="9974" width="4" style="220" bestFit="1" customWidth="1"/>
    <col min="9975" max="9976" width="3" style="220" bestFit="1" customWidth="1"/>
    <col min="9977" max="9983" width="4" style="220" bestFit="1" customWidth="1"/>
    <col min="9984" max="9984" width="5" style="220" bestFit="1" customWidth="1"/>
    <col min="9985" max="9985" width="4" style="220" bestFit="1" customWidth="1"/>
    <col min="9986" max="9986" width="3" style="220" bestFit="1" customWidth="1"/>
    <col min="9987" max="9987" width="5" style="220" bestFit="1" customWidth="1"/>
    <col min="9988" max="9990" width="4" style="220" bestFit="1" customWidth="1"/>
    <col min="9991" max="9991" width="5" style="220" bestFit="1" customWidth="1"/>
    <col min="9992" max="9992" width="4" style="220" bestFit="1" customWidth="1"/>
    <col min="9993" max="9993" width="6.7109375" style="220" bestFit="1" customWidth="1"/>
    <col min="9994" max="10216" width="9.140625" style="220"/>
    <col min="10217" max="10217" width="20.42578125" style="220" customWidth="1"/>
    <col min="10218" max="10218" width="17.140625" style="220" customWidth="1"/>
    <col min="10219" max="10220" width="9.140625" style="220"/>
    <col min="10221" max="10221" width="3.28515625" style="220" customWidth="1"/>
    <col min="10222" max="10222" width="12.140625" style="220" customWidth="1"/>
    <col min="10223" max="10223" width="9.140625" style="220"/>
    <col min="10224" max="10224" width="9.28515625" style="220" bestFit="1" customWidth="1"/>
    <col min="10225" max="10225" width="9.140625" style="220"/>
    <col min="10226" max="10226" width="16.5703125" style="220" customWidth="1"/>
    <col min="10227" max="10227" width="4" style="220" bestFit="1" customWidth="1"/>
    <col min="10228" max="10228" width="3" style="220" bestFit="1" customWidth="1"/>
    <col min="10229" max="10229" width="5" style="220" bestFit="1" customWidth="1"/>
    <col min="10230" max="10230" width="4" style="220" bestFit="1" customWidth="1"/>
    <col min="10231" max="10232" width="3" style="220" bestFit="1" customWidth="1"/>
    <col min="10233" max="10239" width="4" style="220" bestFit="1" customWidth="1"/>
    <col min="10240" max="10240" width="5" style="220" bestFit="1" customWidth="1"/>
    <col min="10241" max="10241" width="4" style="220" bestFit="1" customWidth="1"/>
    <col min="10242" max="10242" width="3" style="220" bestFit="1" customWidth="1"/>
    <col min="10243" max="10243" width="5" style="220" bestFit="1" customWidth="1"/>
    <col min="10244" max="10246" width="4" style="220" bestFit="1" customWidth="1"/>
    <col min="10247" max="10247" width="5" style="220" bestFit="1" customWidth="1"/>
    <col min="10248" max="10248" width="4" style="220" bestFit="1" customWidth="1"/>
    <col min="10249" max="10249" width="6.7109375" style="220" bestFit="1" customWidth="1"/>
    <col min="10250" max="10472" width="9.140625" style="220"/>
    <col min="10473" max="10473" width="20.42578125" style="220" customWidth="1"/>
    <col min="10474" max="10474" width="17.140625" style="220" customWidth="1"/>
    <col min="10475" max="10476" width="9.140625" style="220"/>
    <col min="10477" max="10477" width="3.28515625" style="220" customWidth="1"/>
    <col min="10478" max="10478" width="12.140625" style="220" customWidth="1"/>
    <col min="10479" max="10479" width="9.140625" style="220"/>
    <col min="10480" max="10480" width="9.28515625" style="220" bestFit="1" customWidth="1"/>
    <col min="10481" max="10481" width="9.140625" style="220"/>
    <col min="10482" max="10482" width="16.5703125" style="220" customWidth="1"/>
    <col min="10483" max="10483" width="4" style="220" bestFit="1" customWidth="1"/>
    <col min="10484" max="10484" width="3" style="220" bestFit="1" customWidth="1"/>
    <col min="10485" max="10485" width="5" style="220" bestFit="1" customWidth="1"/>
    <col min="10486" max="10486" width="4" style="220" bestFit="1" customWidth="1"/>
    <col min="10487" max="10488" width="3" style="220" bestFit="1" customWidth="1"/>
    <col min="10489" max="10495" width="4" style="220" bestFit="1" customWidth="1"/>
    <col min="10496" max="10496" width="5" style="220" bestFit="1" customWidth="1"/>
    <col min="10497" max="10497" width="4" style="220" bestFit="1" customWidth="1"/>
    <col min="10498" max="10498" width="3" style="220" bestFit="1" customWidth="1"/>
    <col min="10499" max="10499" width="5" style="220" bestFit="1" customWidth="1"/>
    <col min="10500" max="10502" width="4" style="220" bestFit="1" customWidth="1"/>
    <col min="10503" max="10503" width="5" style="220" bestFit="1" customWidth="1"/>
    <col min="10504" max="10504" width="4" style="220" bestFit="1" customWidth="1"/>
    <col min="10505" max="10505" width="6.7109375" style="220" bestFit="1" customWidth="1"/>
    <col min="10506" max="10728" width="9.140625" style="220"/>
    <col min="10729" max="10729" width="20.42578125" style="220" customWidth="1"/>
    <col min="10730" max="10730" width="17.140625" style="220" customWidth="1"/>
    <col min="10731" max="10732" width="9.140625" style="220"/>
    <col min="10733" max="10733" width="3.28515625" style="220" customWidth="1"/>
    <col min="10734" max="10734" width="12.140625" style="220" customWidth="1"/>
    <col min="10735" max="10735" width="9.140625" style="220"/>
    <col min="10736" max="10736" width="9.28515625" style="220" bestFit="1" customWidth="1"/>
    <col min="10737" max="10737" width="9.140625" style="220"/>
    <col min="10738" max="10738" width="16.5703125" style="220" customWidth="1"/>
    <col min="10739" max="10739" width="4" style="220" bestFit="1" customWidth="1"/>
    <col min="10740" max="10740" width="3" style="220" bestFit="1" customWidth="1"/>
    <col min="10741" max="10741" width="5" style="220" bestFit="1" customWidth="1"/>
    <col min="10742" max="10742" width="4" style="220" bestFit="1" customWidth="1"/>
    <col min="10743" max="10744" width="3" style="220" bestFit="1" customWidth="1"/>
    <col min="10745" max="10751" width="4" style="220" bestFit="1" customWidth="1"/>
    <col min="10752" max="10752" width="5" style="220" bestFit="1" customWidth="1"/>
    <col min="10753" max="10753" width="4" style="220" bestFit="1" customWidth="1"/>
    <col min="10754" max="10754" width="3" style="220" bestFit="1" customWidth="1"/>
    <col min="10755" max="10755" width="5" style="220" bestFit="1" customWidth="1"/>
    <col min="10756" max="10758" width="4" style="220" bestFit="1" customWidth="1"/>
    <col min="10759" max="10759" width="5" style="220" bestFit="1" customWidth="1"/>
    <col min="10760" max="10760" width="4" style="220" bestFit="1" customWidth="1"/>
    <col min="10761" max="10761" width="6.7109375" style="220" bestFit="1" customWidth="1"/>
    <col min="10762" max="10984" width="9.140625" style="220"/>
    <col min="10985" max="10985" width="20.42578125" style="220" customWidth="1"/>
    <col min="10986" max="10986" width="17.140625" style="220" customWidth="1"/>
    <col min="10987" max="10988" width="9.140625" style="220"/>
    <col min="10989" max="10989" width="3.28515625" style="220" customWidth="1"/>
    <col min="10990" max="10990" width="12.140625" style="220" customWidth="1"/>
    <col min="10991" max="10991" width="9.140625" style="220"/>
    <col min="10992" max="10992" width="9.28515625" style="220" bestFit="1" customWidth="1"/>
    <col min="10993" max="10993" width="9.140625" style="220"/>
    <col min="10994" max="10994" width="16.5703125" style="220" customWidth="1"/>
    <col min="10995" max="10995" width="4" style="220" bestFit="1" customWidth="1"/>
    <col min="10996" max="10996" width="3" style="220" bestFit="1" customWidth="1"/>
    <col min="10997" max="10997" width="5" style="220" bestFit="1" customWidth="1"/>
    <col min="10998" max="10998" width="4" style="220" bestFit="1" customWidth="1"/>
    <col min="10999" max="11000" width="3" style="220" bestFit="1" customWidth="1"/>
    <col min="11001" max="11007" width="4" style="220" bestFit="1" customWidth="1"/>
    <col min="11008" max="11008" width="5" style="220" bestFit="1" customWidth="1"/>
    <col min="11009" max="11009" width="4" style="220" bestFit="1" customWidth="1"/>
    <col min="11010" max="11010" width="3" style="220" bestFit="1" customWidth="1"/>
    <col min="11011" max="11011" width="5" style="220" bestFit="1" customWidth="1"/>
    <col min="11012" max="11014" width="4" style="220" bestFit="1" customWidth="1"/>
    <col min="11015" max="11015" width="5" style="220" bestFit="1" customWidth="1"/>
    <col min="11016" max="11016" width="4" style="220" bestFit="1" customWidth="1"/>
    <col min="11017" max="11017" width="6.7109375" style="220" bestFit="1" customWidth="1"/>
    <col min="11018" max="11240" width="9.140625" style="220"/>
    <col min="11241" max="11241" width="20.42578125" style="220" customWidth="1"/>
    <col min="11242" max="11242" width="17.140625" style="220" customWidth="1"/>
    <col min="11243" max="11244" width="9.140625" style="220"/>
    <col min="11245" max="11245" width="3.28515625" style="220" customWidth="1"/>
    <col min="11246" max="11246" width="12.140625" style="220" customWidth="1"/>
    <col min="11247" max="11247" width="9.140625" style="220"/>
    <col min="11248" max="11248" width="9.28515625" style="220" bestFit="1" customWidth="1"/>
    <col min="11249" max="11249" width="9.140625" style="220"/>
    <col min="11250" max="11250" width="16.5703125" style="220" customWidth="1"/>
    <col min="11251" max="11251" width="4" style="220" bestFit="1" customWidth="1"/>
    <col min="11252" max="11252" width="3" style="220" bestFit="1" customWidth="1"/>
    <col min="11253" max="11253" width="5" style="220" bestFit="1" customWidth="1"/>
    <col min="11254" max="11254" width="4" style="220" bestFit="1" customWidth="1"/>
    <col min="11255" max="11256" width="3" style="220" bestFit="1" customWidth="1"/>
    <col min="11257" max="11263" width="4" style="220" bestFit="1" customWidth="1"/>
    <col min="11264" max="11264" width="5" style="220" bestFit="1" customWidth="1"/>
    <col min="11265" max="11265" width="4" style="220" bestFit="1" customWidth="1"/>
    <col min="11266" max="11266" width="3" style="220" bestFit="1" customWidth="1"/>
    <col min="11267" max="11267" width="5" style="220" bestFit="1" customWidth="1"/>
    <col min="11268" max="11270" width="4" style="220" bestFit="1" customWidth="1"/>
    <col min="11271" max="11271" width="5" style="220" bestFit="1" customWidth="1"/>
    <col min="11272" max="11272" width="4" style="220" bestFit="1" customWidth="1"/>
    <col min="11273" max="11273" width="6.7109375" style="220" bestFit="1" customWidth="1"/>
    <col min="11274" max="11496" width="9.140625" style="220"/>
    <col min="11497" max="11497" width="20.42578125" style="220" customWidth="1"/>
    <col min="11498" max="11498" width="17.140625" style="220" customWidth="1"/>
    <col min="11499" max="11500" width="9.140625" style="220"/>
    <col min="11501" max="11501" width="3.28515625" style="220" customWidth="1"/>
    <col min="11502" max="11502" width="12.140625" style="220" customWidth="1"/>
    <col min="11503" max="11503" width="9.140625" style="220"/>
    <col min="11504" max="11504" width="9.28515625" style="220" bestFit="1" customWidth="1"/>
    <col min="11505" max="11505" width="9.140625" style="220"/>
    <col min="11506" max="11506" width="16.5703125" style="220" customWidth="1"/>
    <col min="11507" max="11507" width="4" style="220" bestFit="1" customWidth="1"/>
    <col min="11508" max="11508" width="3" style="220" bestFit="1" customWidth="1"/>
    <col min="11509" max="11509" width="5" style="220" bestFit="1" customWidth="1"/>
    <col min="11510" max="11510" width="4" style="220" bestFit="1" customWidth="1"/>
    <col min="11511" max="11512" width="3" style="220" bestFit="1" customWidth="1"/>
    <col min="11513" max="11519" width="4" style="220" bestFit="1" customWidth="1"/>
    <col min="11520" max="11520" width="5" style="220" bestFit="1" customWidth="1"/>
    <col min="11521" max="11521" width="4" style="220" bestFit="1" customWidth="1"/>
    <col min="11522" max="11522" width="3" style="220" bestFit="1" customWidth="1"/>
    <col min="11523" max="11523" width="5" style="220" bestFit="1" customWidth="1"/>
    <col min="11524" max="11526" width="4" style="220" bestFit="1" customWidth="1"/>
    <col min="11527" max="11527" width="5" style="220" bestFit="1" customWidth="1"/>
    <col min="11528" max="11528" width="4" style="220" bestFit="1" customWidth="1"/>
    <col min="11529" max="11529" width="6.7109375" style="220" bestFit="1" customWidth="1"/>
    <col min="11530" max="11752" width="9.140625" style="220"/>
    <col min="11753" max="11753" width="20.42578125" style="220" customWidth="1"/>
    <col min="11754" max="11754" width="17.140625" style="220" customWidth="1"/>
    <col min="11755" max="11756" width="9.140625" style="220"/>
    <col min="11757" max="11757" width="3.28515625" style="220" customWidth="1"/>
    <col min="11758" max="11758" width="12.140625" style="220" customWidth="1"/>
    <col min="11759" max="11759" width="9.140625" style="220"/>
    <col min="11760" max="11760" width="9.28515625" style="220" bestFit="1" customWidth="1"/>
    <col min="11761" max="11761" width="9.140625" style="220"/>
    <col min="11762" max="11762" width="16.5703125" style="220" customWidth="1"/>
    <col min="11763" max="11763" width="4" style="220" bestFit="1" customWidth="1"/>
    <col min="11764" max="11764" width="3" style="220" bestFit="1" customWidth="1"/>
    <col min="11765" max="11765" width="5" style="220" bestFit="1" customWidth="1"/>
    <col min="11766" max="11766" width="4" style="220" bestFit="1" customWidth="1"/>
    <col min="11767" max="11768" width="3" style="220" bestFit="1" customWidth="1"/>
    <col min="11769" max="11775" width="4" style="220" bestFit="1" customWidth="1"/>
    <col min="11776" max="11776" width="5" style="220" bestFit="1" customWidth="1"/>
    <col min="11777" max="11777" width="4" style="220" bestFit="1" customWidth="1"/>
    <col min="11778" max="11778" width="3" style="220" bestFit="1" customWidth="1"/>
    <col min="11779" max="11779" width="5" style="220" bestFit="1" customWidth="1"/>
    <col min="11780" max="11782" width="4" style="220" bestFit="1" customWidth="1"/>
    <col min="11783" max="11783" width="5" style="220" bestFit="1" customWidth="1"/>
    <col min="11784" max="11784" width="4" style="220" bestFit="1" customWidth="1"/>
    <col min="11785" max="11785" width="6.7109375" style="220" bestFit="1" customWidth="1"/>
    <col min="11786" max="12008" width="9.140625" style="220"/>
    <col min="12009" max="12009" width="20.42578125" style="220" customWidth="1"/>
    <col min="12010" max="12010" width="17.140625" style="220" customWidth="1"/>
    <col min="12011" max="12012" width="9.140625" style="220"/>
    <col min="12013" max="12013" width="3.28515625" style="220" customWidth="1"/>
    <col min="12014" max="12014" width="12.140625" style="220" customWidth="1"/>
    <col min="12015" max="12015" width="9.140625" style="220"/>
    <col min="12016" max="12016" width="9.28515625" style="220" bestFit="1" customWidth="1"/>
    <col min="12017" max="12017" width="9.140625" style="220"/>
    <col min="12018" max="12018" width="16.5703125" style="220" customWidth="1"/>
    <col min="12019" max="12019" width="4" style="220" bestFit="1" customWidth="1"/>
    <col min="12020" max="12020" width="3" style="220" bestFit="1" customWidth="1"/>
    <col min="12021" max="12021" width="5" style="220" bestFit="1" customWidth="1"/>
    <col min="12022" max="12022" width="4" style="220" bestFit="1" customWidth="1"/>
    <col min="12023" max="12024" width="3" style="220" bestFit="1" customWidth="1"/>
    <col min="12025" max="12031" width="4" style="220" bestFit="1" customWidth="1"/>
    <col min="12032" max="12032" width="5" style="220" bestFit="1" customWidth="1"/>
    <col min="12033" max="12033" width="4" style="220" bestFit="1" customWidth="1"/>
    <col min="12034" max="12034" width="3" style="220" bestFit="1" customWidth="1"/>
    <col min="12035" max="12035" width="5" style="220" bestFit="1" customWidth="1"/>
    <col min="12036" max="12038" width="4" style="220" bestFit="1" customWidth="1"/>
    <col min="12039" max="12039" width="5" style="220" bestFit="1" customWidth="1"/>
    <col min="12040" max="12040" width="4" style="220" bestFit="1" customWidth="1"/>
    <col min="12041" max="12041" width="6.7109375" style="220" bestFit="1" customWidth="1"/>
    <col min="12042" max="12264" width="9.140625" style="220"/>
    <col min="12265" max="12265" width="20.42578125" style="220" customWidth="1"/>
    <col min="12266" max="12266" width="17.140625" style="220" customWidth="1"/>
    <col min="12267" max="12268" width="9.140625" style="220"/>
    <col min="12269" max="12269" width="3.28515625" style="220" customWidth="1"/>
    <col min="12270" max="12270" width="12.140625" style="220" customWidth="1"/>
    <col min="12271" max="12271" width="9.140625" style="220"/>
    <col min="12272" max="12272" width="9.28515625" style="220" bestFit="1" customWidth="1"/>
    <col min="12273" max="12273" width="9.140625" style="220"/>
    <col min="12274" max="12274" width="16.5703125" style="220" customWidth="1"/>
    <col min="12275" max="12275" width="4" style="220" bestFit="1" customWidth="1"/>
    <col min="12276" max="12276" width="3" style="220" bestFit="1" customWidth="1"/>
    <col min="12277" max="12277" width="5" style="220" bestFit="1" customWidth="1"/>
    <col min="12278" max="12278" width="4" style="220" bestFit="1" customWidth="1"/>
    <col min="12279" max="12280" width="3" style="220" bestFit="1" customWidth="1"/>
    <col min="12281" max="12287" width="4" style="220" bestFit="1" customWidth="1"/>
    <col min="12288" max="12288" width="5" style="220" bestFit="1" customWidth="1"/>
    <col min="12289" max="12289" width="4" style="220" bestFit="1" customWidth="1"/>
    <col min="12290" max="12290" width="3" style="220" bestFit="1" customWidth="1"/>
    <col min="12291" max="12291" width="5" style="220" bestFit="1" customWidth="1"/>
    <col min="12292" max="12294" width="4" style="220" bestFit="1" customWidth="1"/>
    <col min="12295" max="12295" width="5" style="220" bestFit="1" customWidth="1"/>
    <col min="12296" max="12296" width="4" style="220" bestFit="1" customWidth="1"/>
    <col min="12297" max="12297" width="6.7109375" style="220" bestFit="1" customWidth="1"/>
    <col min="12298" max="12520" width="9.140625" style="220"/>
    <col min="12521" max="12521" width="20.42578125" style="220" customWidth="1"/>
    <col min="12522" max="12522" width="17.140625" style="220" customWidth="1"/>
    <col min="12523" max="12524" width="9.140625" style="220"/>
    <col min="12525" max="12525" width="3.28515625" style="220" customWidth="1"/>
    <col min="12526" max="12526" width="12.140625" style="220" customWidth="1"/>
    <col min="12527" max="12527" width="9.140625" style="220"/>
    <col min="12528" max="12528" width="9.28515625" style="220" bestFit="1" customWidth="1"/>
    <col min="12529" max="12529" width="9.140625" style="220"/>
    <col min="12530" max="12530" width="16.5703125" style="220" customWidth="1"/>
    <col min="12531" max="12531" width="4" style="220" bestFit="1" customWidth="1"/>
    <col min="12532" max="12532" width="3" style="220" bestFit="1" customWidth="1"/>
    <col min="12533" max="12533" width="5" style="220" bestFit="1" customWidth="1"/>
    <col min="12534" max="12534" width="4" style="220" bestFit="1" customWidth="1"/>
    <col min="12535" max="12536" width="3" style="220" bestFit="1" customWidth="1"/>
    <col min="12537" max="12543" width="4" style="220" bestFit="1" customWidth="1"/>
    <col min="12544" max="12544" width="5" style="220" bestFit="1" customWidth="1"/>
    <col min="12545" max="12545" width="4" style="220" bestFit="1" customWidth="1"/>
    <col min="12546" max="12546" width="3" style="220" bestFit="1" customWidth="1"/>
    <col min="12547" max="12547" width="5" style="220" bestFit="1" customWidth="1"/>
    <col min="12548" max="12550" width="4" style="220" bestFit="1" customWidth="1"/>
    <col min="12551" max="12551" width="5" style="220" bestFit="1" customWidth="1"/>
    <col min="12552" max="12552" width="4" style="220" bestFit="1" customWidth="1"/>
    <col min="12553" max="12553" width="6.7109375" style="220" bestFit="1" customWidth="1"/>
    <col min="12554" max="12776" width="9.140625" style="220"/>
    <col min="12777" max="12777" width="20.42578125" style="220" customWidth="1"/>
    <col min="12778" max="12778" width="17.140625" style="220" customWidth="1"/>
    <col min="12779" max="12780" width="9.140625" style="220"/>
    <col min="12781" max="12781" width="3.28515625" style="220" customWidth="1"/>
    <col min="12782" max="12782" width="12.140625" style="220" customWidth="1"/>
    <col min="12783" max="12783" width="9.140625" style="220"/>
    <col min="12784" max="12784" width="9.28515625" style="220" bestFit="1" customWidth="1"/>
    <col min="12785" max="12785" width="9.140625" style="220"/>
    <col min="12786" max="12786" width="16.5703125" style="220" customWidth="1"/>
    <col min="12787" max="12787" width="4" style="220" bestFit="1" customWidth="1"/>
    <col min="12788" max="12788" width="3" style="220" bestFit="1" customWidth="1"/>
    <col min="12789" max="12789" width="5" style="220" bestFit="1" customWidth="1"/>
    <col min="12790" max="12790" width="4" style="220" bestFit="1" customWidth="1"/>
    <col min="12791" max="12792" width="3" style="220" bestFit="1" customWidth="1"/>
    <col min="12793" max="12799" width="4" style="220" bestFit="1" customWidth="1"/>
    <col min="12800" max="12800" width="5" style="220" bestFit="1" customWidth="1"/>
    <col min="12801" max="12801" width="4" style="220" bestFit="1" customWidth="1"/>
    <col min="12802" max="12802" width="3" style="220" bestFit="1" customWidth="1"/>
    <col min="12803" max="12803" width="5" style="220" bestFit="1" customWidth="1"/>
    <col min="12804" max="12806" width="4" style="220" bestFit="1" customWidth="1"/>
    <col min="12807" max="12807" width="5" style="220" bestFit="1" customWidth="1"/>
    <col min="12808" max="12808" width="4" style="220" bestFit="1" customWidth="1"/>
    <col min="12809" max="12809" width="6.7109375" style="220" bestFit="1" customWidth="1"/>
    <col min="12810" max="13032" width="9.140625" style="220"/>
    <col min="13033" max="13033" width="20.42578125" style="220" customWidth="1"/>
    <col min="13034" max="13034" width="17.140625" style="220" customWidth="1"/>
    <col min="13035" max="13036" width="9.140625" style="220"/>
    <col min="13037" max="13037" width="3.28515625" style="220" customWidth="1"/>
    <col min="13038" max="13038" width="12.140625" style="220" customWidth="1"/>
    <col min="13039" max="13039" width="9.140625" style="220"/>
    <col min="13040" max="13040" width="9.28515625" style="220" bestFit="1" customWidth="1"/>
    <col min="13041" max="13041" width="9.140625" style="220"/>
    <col min="13042" max="13042" width="16.5703125" style="220" customWidth="1"/>
    <col min="13043" max="13043" width="4" style="220" bestFit="1" customWidth="1"/>
    <col min="13044" max="13044" width="3" style="220" bestFit="1" customWidth="1"/>
    <col min="13045" max="13045" width="5" style="220" bestFit="1" customWidth="1"/>
    <col min="13046" max="13046" width="4" style="220" bestFit="1" customWidth="1"/>
    <col min="13047" max="13048" width="3" style="220" bestFit="1" customWidth="1"/>
    <col min="13049" max="13055" width="4" style="220" bestFit="1" customWidth="1"/>
    <col min="13056" max="13056" width="5" style="220" bestFit="1" customWidth="1"/>
    <col min="13057" max="13057" width="4" style="220" bestFit="1" customWidth="1"/>
    <col min="13058" max="13058" width="3" style="220" bestFit="1" customWidth="1"/>
    <col min="13059" max="13059" width="5" style="220" bestFit="1" customWidth="1"/>
    <col min="13060" max="13062" width="4" style="220" bestFit="1" customWidth="1"/>
    <col min="13063" max="13063" width="5" style="220" bestFit="1" customWidth="1"/>
    <col min="13064" max="13064" width="4" style="220" bestFit="1" customWidth="1"/>
    <col min="13065" max="13065" width="6.7109375" style="220" bestFit="1" customWidth="1"/>
    <col min="13066" max="13288" width="9.140625" style="220"/>
    <col min="13289" max="13289" width="20.42578125" style="220" customWidth="1"/>
    <col min="13290" max="13290" width="17.140625" style="220" customWidth="1"/>
    <col min="13291" max="13292" width="9.140625" style="220"/>
    <col min="13293" max="13293" width="3.28515625" style="220" customWidth="1"/>
    <col min="13294" max="13294" width="12.140625" style="220" customWidth="1"/>
    <col min="13295" max="13295" width="9.140625" style="220"/>
    <col min="13296" max="13296" width="9.28515625" style="220" bestFit="1" customWidth="1"/>
    <col min="13297" max="13297" width="9.140625" style="220"/>
    <col min="13298" max="13298" width="16.5703125" style="220" customWidth="1"/>
    <col min="13299" max="13299" width="4" style="220" bestFit="1" customWidth="1"/>
    <col min="13300" max="13300" width="3" style="220" bestFit="1" customWidth="1"/>
    <col min="13301" max="13301" width="5" style="220" bestFit="1" customWidth="1"/>
    <col min="13302" max="13302" width="4" style="220" bestFit="1" customWidth="1"/>
    <col min="13303" max="13304" width="3" style="220" bestFit="1" customWidth="1"/>
    <col min="13305" max="13311" width="4" style="220" bestFit="1" customWidth="1"/>
    <col min="13312" max="13312" width="5" style="220" bestFit="1" customWidth="1"/>
    <col min="13313" max="13313" width="4" style="220" bestFit="1" customWidth="1"/>
    <col min="13314" max="13314" width="3" style="220" bestFit="1" customWidth="1"/>
    <col min="13315" max="13315" width="5" style="220" bestFit="1" customWidth="1"/>
    <col min="13316" max="13318" width="4" style="220" bestFit="1" customWidth="1"/>
    <col min="13319" max="13319" width="5" style="220" bestFit="1" customWidth="1"/>
    <col min="13320" max="13320" width="4" style="220" bestFit="1" customWidth="1"/>
    <col min="13321" max="13321" width="6.7109375" style="220" bestFit="1" customWidth="1"/>
    <col min="13322" max="13544" width="9.140625" style="220"/>
    <col min="13545" max="13545" width="20.42578125" style="220" customWidth="1"/>
    <col min="13546" max="13546" width="17.140625" style="220" customWidth="1"/>
    <col min="13547" max="13548" width="9.140625" style="220"/>
    <col min="13549" max="13549" width="3.28515625" style="220" customWidth="1"/>
    <col min="13550" max="13550" width="12.140625" style="220" customWidth="1"/>
    <col min="13551" max="13551" width="9.140625" style="220"/>
    <col min="13552" max="13552" width="9.28515625" style="220" bestFit="1" customWidth="1"/>
    <col min="13553" max="13553" width="9.140625" style="220"/>
    <col min="13554" max="13554" width="16.5703125" style="220" customWidth="1"/>
    <col min="13555" max="13555" width="4" style="220" bestFit="1" customWidth="1"/>
    <col min="13556" max="13556" width="3" style="220" bestFit="1" customWidth="1"/>
    <col min="13557" max="13557" width="5" style="220" bestFit="1" customWidth="1"/>
    <col min="13558" max="13558" width="4" style="220" bestFit="1" customWidth="1"/>
    <col min="13559" max="13560" width="3" style="220" bestFit="1" customWidth="1"/>
    <col min="13561" max="13567" width="4" style="220" bestFit="1" customWidth="1"/>
    <col min="13568" max="13568" width="5" style="220" bestFit="1" customWidth="1"/>
    <col min="13569" max="13569" width="4" style="220" bestFit="1" customWidth="1"/>
    <col min="13570" max="13570" width="3" style="220" bestFit="1" customWidth="1"/>
    <col min="13571" max="13571" width="5" style="220" bestFit="1" customWidth="1"/>
    <col min="13572" max="13574" width="4" style="220" bestFit="1" customWidth="1"/>
    <col min="13575" max="13575" width="5" style="220" bestFit="1" customWidth="1"/>
    <col min="13576" max="13576" width="4" style="220" bestFit="1" customWidth="1"/>
    <col min="13577" max="13577" width="6.7109375" style="220" bestFit="1" customWidth="1"/>
    <col min="13578" max="13800" width="9.140625" style="220"/>
    <col min="13801" max="13801" width="20.42578125" style="220" customWidth="1"/>
    <col min="13802" max="13802" width="17.140625" style="220" customWidth="1"/>
    <col min="13803" max="13804" width="9.140625" style="220"/>
    <col min="13805" max="13805" width="3.28515625" style="220" customWidth="1"/>
    <col min="13806" max="13806" width="12.140625" style="220" customWidth="1"/>
    <col min="13807" max="13807" width="9.140625" style="220"/>
    <col min="13808" max="13808" width="9.28515625" style="220" bestFit="1" customWidth="1"/>
    <col min="13809" max="13809" width="9.140625" style="220"/>
    <col min="13810" max="13810" width="16.5703125" style="220" customWidth="1"/>
    <col min="13811" max="13811" width="4" style="220" bestFit="1" customWidth="1"/>
    <col min="13812" max="13812" width="3" style="220" bestFit="1" customWidth="1"/>
    <col min="13813" max="13813" width="5" style="220" bestFit="1" customWidth="1"/>
    <col min="13814" max="13814" width="4" style="220" bestFit="1" customWidth="1"/>
    <col min="13815" max="13816" width="3" style="220" bestFit="1" customWidth="1"/>
    <col min="13817" max="13823" width="4" style="220" bestFit="1" customWidth="1"/>
    <col min="13824" max="13824" width="5" style="220" bestFit="1" customWidth="1"/>
    <col min="13825" max="13825" width="4" style="220" bestFit="1" customWidth="1"/>
    <col min="13826" max="13826" width="3" style="220" bestFit="1" customWidth="1"/>
    <col min="13827" max="13827" width="5" style="220" bestFit="1" customWidth="1"/>
    <col min="13828" max="13830" width="4" style="220" bestFit="1" customWidth="1"/>
    <col min="13831" max="13831" width="5" style="220" bestFit="1" customWidth="1"/>
    <col min="13832" max="13832" width="4" style="220" bestFit="1" customWidth="1"/>
    <col min="13833" max="13833" width="6.7109375" style="220" bestFit="1" customWidth="1"/>
    <col min="13834" max="14056" width="9.140625" style="220"/>
    <col min="14057" max="14057" width="20.42578125" style="220" customWidth="1"/>
    <col min="14058" max="14058" width="17.140625" style="220" customWidth="1"/>
    <col min="14059" max="14060" width="9.140625" style="220"/>
    <col min="14061" max="14061" width="3.28515625" style="220" customWidth="1"/>
    <col min="14062" max="14062" width="12.140625" style="220" customWidth="1"/>
    <col min="14063" max="14063" width="9.140625" style="220"/>
    <col min="14064" max="14064" width="9.28515625" style="220" bestFit="1" customWidth="1"/>
    <col min="14065" max="14065" width="9.140625" style="220"/>
    <col min="14066" max="14066" width="16.5703125" style="220" customWidth="1"/>
    <col min="14067" max="14067" width="4" style="220" bestFit="1" customWidth="1"/>
    <col min="14068" max="14068" width="3" style="220" bestFit="1" customWidth="1"/>
    <col min="14069" max="14069" width="5" style="220" bestFit="1" customWidth="1"/>
    <col min="14070" max="14070" width="4" style="220" bestFit="1" customWidth="1"/>
    <col min="14071" max="14072" width="3" style="220" bestFit="1" customWidth="1"/>
    <col min="14073" max="14079" width="4" style="220" bestFit="1" customWidth="1"/>
    <col min="14080" max="14080" width="5" style="220" bestFit="1" customWidth="1"/>
    <col min="14081" max="14081" width="4" style="220" bestFit="1" customWidth="1"/>
    <col min="14082" max="14082" width="3" style="220" bestFit="1" customWidth="1"/>
    <col min="14083" max="14083" width="5" style="220" bestFit="1" customWidth="1"/>
    <col min="14084" max="14086" width="4" style="220" bestFit="1" customWidth="1"/>
    <col min="14087" max="14087" width="5" style="220" bestFit="1" customWidth="1"/>
    <col min="14088" max="14088" width="4" style="220" bestFit="1" customWidth="1"/>
    <col min="14089" max="14089" width="6.7109375" style="220" bestFit="1" customWidth="1"/>
    <col min="14090" max="14312" width="9.140625" style="220"/>
    <col min="14313" max="14313" width="20.42578125" style="220" customWidth="1"/>
    <col min="14314" max="14314" width="17.140625" style="220" customWidth="1"/>
    <col min="14315" max="14316" width="9.140625" style="220"/>
    <col min="14317" max="14317" width="3.28515625" style="220" customWidth="1"/>
    <col min="14318" max="14318" width="12.140625" style="220" customWidth="1"/>
    <col min="14319" max="14319" width="9.140625" style="220"/>
    <col min="14320" max="14320" width="9.28515625" style="220" bestFit="1" customWidth="1"/>
    <col min="14321" max="14321" width="9.140625" style="220"/>
    <col min="14322" max="14322" width="16.5703125" style="220" customWidth="1"/>
    <col min="14323" max="14323" width="4" style="220" bestFit="1" customWidth="1"/>
    <col min="14324" max="14324" width="3" style="220" bestFit="1" customWidth="1"/>
    <col min="14325" max="14325" width="5" style="220" bestFit="1" customWidth="1"/>
    <col min="14326" max="14326" width="4" style="220" bestFit="1" customWidth="1"/>
    <col min="14327" max="14328" width="3" style="220" bestFit="1" customWidth="1"/>
    <col min="14329" max="14335" width="4" style="220" bestFit="1" customWidth="1"/>
    <col min="14336" max="14336" width="5" style="220" bestFit="1" customWidth="1"/>
    <col min="14337" max="14337" width="4" style="220" bestFit="1" customWidth="1"/>
    <col min="14338" max="14338" width="3" style="220" bestFit="1" customWidth="1"/>
    <col min="14339" max="14339" width="5" style="220" bestFit="1" customWidth="1"/>
    <col min="14340" max="14342" width="4" style="220" bestFit="1" customWidth="1"/>
    <col min="14343" max="14343" width="5" style="220" bestFit="1" customWidth="1"/>
    <col min="14344" max="14344" width="4" style="220" bestFit="1" customWidth="1"/>
    <col min="14345" max="14345" width="6.7109375" style="220" bestFit="1" customWidth="1"/>
    <col min="14346" max="14568" width="9.140625" style="220"/>
    <col min="14569" max="14569" width="20.42578125" style="220" customWidth="1"/>
    <col min="14570" max="14570" width="17.140625" style="220" customWidth="1"/>
    <col min="14571" max="14572" width="9.140625" style="220"/>
    <col min="14573" max="14573" width="3.28515625" style="220" customWidth="1"/>
    <col min="14574" max="14574" width="12.140625" style="220" customWidth="1"/>
    <col min="14575" max="14575" width="9.140625" style="220"/>
    <col min="14576" max="14576" width="9.28515625" style="220" bestFit="1" customWidth="1"/>
    <col min="14577" max="14577" width="9.140625" style="220"/>
    <col min="14578" max="14578" width="16.5703125" style="220" customWidth="1"/>
    <col min="14579" max="14579" width="4" style="220" bestFit="1" customWidth="1"/>
    <col min="14580" max="14580" width="3" style="220" bestFit="1" customWidth="1"/>
    <col min="14581" max="14581" width="5" style="220" bestFit="1" customWidth="1"/>
    <col min="14582" max="14582" width="4" style="220" bestFit="1" customWidth="1"/>
    <col min="14583" max="14584" width="3" style="220" bestFit="1" customWidth="1"/>
    <col min="14585" max="14591" width="4" style="220" bestFit="1" customWidth="1"/>
    <col min="14592" max="14592" width="5" style="220" bestFit="1" customWidth="1"/>
    <col min="14593" max="14593" width="4" style="220" bestFit="1" customWidth="1"/>
    <col min="14594" max="14594" width="3" style="220" bestFit="1" customWidth="1"/>
    <col min="14595" max="14595" width="5" style="220" bestFit="1" customWidth="1"/>
    <col min="14596" max="14598" width="4" style="220" bestFit="1" customWidth="1"/>
    <col min="14599" max="14599" width="5" style="220" bestFit="1" customWidth="1"/>
    <col min="14600" max="14600" width="4" style="220" bestFit="1" customWidth="1"/>
    <col min="14601" max="14601" width="6.7109375" style="220" bestFit="1" customWidth="1"/>
    <col min="14602" max="14824" width="9.140625" style="220"/>
    <col min="14825" max="14825" width="20.42578125" style="220" customWidth="1"/>
    <col min="14826" max="14826" width="17.140625" style="220" customWidth="1"/>
    <col min="14827" max="14828" width="9.140625" style="220"/>
    <col min="14829" max="14829" width="3.28515625" style="220" customWidth="1"/>
    <col min="14830" max="14830" width="12.140625" style="220" customWidth="1"/>
    <col min="14831" max="14831" width="9.140625" style="220"/>
    <col min="14832" max="14832" width="9.28515625" style="220" bestFit="1" customWidth="1"/>
    <col min="14833" max="14833" width="9.140625" style="220"/>
    <col min="14834" max="14834" width="16.5703125" style="220" customWidth="1"/>
    <col min="14835" max="14835" width="4" style="220" bestFit="1" customWidth="1"/>
    <col min="14836" max="14836" width="3" style="220" bestFit="1" customWidth="1"/>
    <col min="14837" max="14837" width="5" style="220" bestFit="1" customWidth="1"/>
    <col min="14838" max="14838" width="4" style="220" bestFit="1" customWidth="1"/>
    <col min="14839" max="14840" width="3" style="220" bestFit="1" customWidth="1"/>
    <col min="14841" max="14847" width="4" style="220" bestFit="1" customWidth="1"/>
    <col min="14848" max="14848" width="5" style="220" bestFit="1" customWidth="1"/>
    <col min="14849" max="14849" width="4" style="220" bestFit="1" customWidth="1"/>
    <col min="14850" max="14850" width="3" style="220" bestFit="1" customWidth="1"/>
    <col min="14851" max="14851" width="5" style="220" bestFit="1" customWidth="1"/>
    <col min="14852" max="14854" width="4" style="220" bestFit="1" customWidth="1"/>
    <col min="14855" max="14855" width="5" style="220" bestFit="1" customWidth="1"/>
    <col min="14856" max="14856" width="4" style="220" bestFit="1" customWidth="1"/>
    <col min="14857" max="14857" width="6.7109375" style="220" bestFit="1" customWidth="1"/>
    <col min="14858" max="15080" width="9.140625" style="220"/>
    <col min="15081" max="15081" width="20.42578125" style="220" customWidth="1"/>
    <col min="15082" max="15082" width="17.140625" style="220" customWidth="1"/>
    <col min="15083" max="15084" width="9.140625" style="220"/>
    <col min="15085" max="15085" width="3.28515625" style="220" customWidth="1"/>
    <col min="15086" max="15086" width="12.140625" style="220" customWidth="1"/>
    <col min="15087" max="15087" width="9.140625" style="220"/>
    <col min="15088" max="15088" width="9.28515625" style="220" bestFit="1" customWidth="1"/>
    <col min="15089" max="15089" width="9.140625" style="220"/>
    <col min="15090" max="15090" width="16.5703125" style="220" customWidth="1"/>
    <col min="15091" max="15091" width="4" style="220" bestFit="1" customWidth="1"/>
    <col min="15092" max="15092" width="3" style="220" bestFit="1" customWidth="1"/>
    <col min="15093" max="15093" width="5" style="220" bestFit="1" customWidth="1"/>
    <col min="15094" max="15094" width="4" style="220" bestFit="1" customWidth="1"/>
    <col min="15095" max="15096" width="3" style="220" bestFit="1" customWidth="1"/>
    <col min="15097" max="15103" width="4" style="220" bestFit="1" customWidth="1"/>
    <col min="15104" max="15104" width="5" style="220" bestFit="1" customWidth="1"/>
    <col min="15105" max="15105" width="4" style="220" bestFit="1" customWidth="1"/>
    <col min="15106" max="15106" width="3" style="220" bestFit="1" customWidth="1"/>
    <col min="15107" max="15107" width="5" style="220" bestFit="1" customWidth="1"/>
    <col min="15108" max="15110" width="4" style="220" bestFit="1" customWidth="1"/>
    <col min="15111" max="15111" width="5" style="220" bestFit="1" customWidth="1"/>
    <col min="15112" max="15112" width="4" style="220" bestFit="1" customWidth="1"/>
    <col min="15113" max="15113" width="6.7109375" style="220" bestFit="1" customWidth="1"/>
    <col min="15114" max="15336" width="9.140625" style="220"/>
    <col min="15337" max="15337" width="20.42578125" style="220" customWidth="1"/>
    <col min="15338" max="15338" width="17.140625" style="220" customWidth="1"/>
    <col min="15339" max="15340" width="9.140625" style="220"/>
    <col min="15341" max="15341" width="3.28515625" style="220" customWidth="1"/>
    <col min="15342" max="15342" width="12.140625" style="220" customWidth="1"/>
    <col min="15343" max="15343" width="9.140625" style="220"/>
    <col min="15344" max="15344" width="9.28515625" style="220" bestFit="1" customWidth="1"/>
    <col min="15345" max="15345" width="9.140625" style="220"/>
    <col min="15346" max="15346" width="16.5703125" style="220" customWidth="1"/>
    <col min="15347" max="15347" width="4" style="220" bestFit="1" customWidth="1"/>
    <col min="15348" max="15348" width="3" style="220" bestFit="1" customWidth="1"/>
    <col min="15349" max="15349" width="5" style="220" bestFit="1" customWidth="1"/>
    <col min="15350" max="15350" width="4" style="220" bestFit="1" customWidth="1"/>
    <col min="15351" max="15352" width="3" style="220" bestFit="1" customWidth="1"/>
    <col min="15353" max="15359" width="4" style="220" bestFit="1" customWidth="1"/>
    <col min="15360" max="15360" width="5" style="220" bestFit="1" customWidth="1"/>
    <col min="15361" max="15361" width="4" style="220" bestFit="1" customWidth="1"/>
    <col min="15362" max="15362" width="3" style="220" bestFit="1" customWidth="1"/>
    <col min="15363" max="15363" width="5" style="220" bestFit="1" customWidth="1"/>
    <col min="15364" max="15366" width="4" style="220" bestFit="1" customWidth="1"/>
    <col min="15367" max="15367" width="5" style="220" bestFit="1" customWidth="1"/>
    <col min="15368" max="15368" width="4" style="220" bestFit="1" customWidth="1"/>
    <col min="15369" max="15369" width="6.7109375" style="220" bestFit="1" customWidth="1"/>
    <col min="15370" max="15592" width="9.140625" style="220"/>
    <col min="15593" max="15593" width="20.42578125" style="220" customWidth="1"/>
    <col min="15594" max="15594" width="17.140625" style="220" customWidth="1"/>
    <col min="15595" max="15596" width="9.140625" style="220"/>
    <col min="15597" max="15597" width="3.28515625" style="220" customWidth="1"/>
    <col min="15598" max="15598" width="12.140625" style="220" customWidth="1"/>
    <col min="15599" max="15599" width="9.140625" style="220"/>
    <col min="15600" max="15600" width="9.28515625" style="220" bestFit="1" customWidth="1"/>
    <col min="15601" max="15601" width="9.140625" style="220"/>
    <col min="15602" max="15602" width="16.5703125" style="220" customWidth="1"/>
    <col min="15603" max="15603" width="4" style="220" bestFit="1" customWidth="1"/>
    <col min="15604" max="15604" width="3" style="220" bestFit="1" customWidth="1"/>
    <col min="15605" max="15605" width="5" style="220" bestFit="1" customWidth="1"/>
    <col min="15606" max="15606" width="4" style="220" bestFit="1" customWidth="1"/>
    <col min="15607" max="15608" width="3" style="220" bestFit="1" customWidth="1"/>
    <col min="15609" max="15615" width="4" style="220" bestFit="1" customWidth="1"/>
    <col min="15616" max="15616" width="5" style="220" bestFit="1" customWidth="1"/>
    <col min="15617" max="15617" width="4" style="220" bestFit="1" customWidth="1"/>
    <col min="15618" max="15618" width="3" style="220" bestFit="1" customWidth="1"/>
    <col min="15619" max="15619" width="5" style="220" bestFit="1" customWidth="1"/>
    <col min="15620" max="15622" width="4" style="220" bestFit="1" customWidth="1"/>
    <col min="15623" max="15623" width="5" style="220" bestFit="1" customWidth="1"/>
    <col min="15624" max="15624" width="4" style="220" bestFit="1" customWidth="1"/>
    <col min="15625" max="15625" width="6.7109375" style="220" bestFit="1" customWidth="1"/>
    <col min="15626" max="15848" width="9.140625" style="220"/>
    <col min="15849" max="15849" width="20.42578125" style="220" customWidth="1"/>
    <col min="15850" max="15850" width="17.140625" style="220" customWidth="1"/>
    <col min="15851" max="15852" width="9.140625" style="220"/>
    <col min="15853" max="15853" width="3.28515625" style="220" customWidth="1"/>
    <col min="15854" max="15854" width="12.140625" style="220" customWidth="1"/>
    <col min="15855" max="15855" width="9.140625" style="220"/>
    <col min="15856" max="15856" width="9.28515625" style="220" bestFit="1" customWidth="1"/>
    <col min="15857" max="15857" width="9.140625" style="220"/>
    <col min="15858" max="15858" width="16.5703125" style="220" customWidth="1"/>
    <col min="15859" max="15859" width="4" style="220" bestFit="1" customWidth="1"/>
    <col min="15860" max="15860" width="3" style="220" bestFit="1" customWidth="1"/>
    <col min="15861" max="15861" width="5" style="220" bestFit="1" customWidth="1"/>
    <col min="15862" max="15862" width="4" style="220" bestFit="1" customWidth="1"/>
    <col min="15863" max="15864" width="3" style="220" bestFit="1" customWidth="1"/>
    <col min="15865" max="15871" width="4" style="220" bestFit="1" customWidth="1"/>
    <col min="15872" max="15872" width="5" style="220" bestFit="1" customWidth="1"/>
    <col min="15873" max="15873" width="4" style="220" bestFit="1" customWidth="1"/>
    <col min="15874" max="15874" width="3" style="220" bestFit="1" customWidth="1"/>
    <col min="15875" max="15875" width="5" style="220" bestFit="1" customWidth="1"/>
    <col min="15876" max="15878" width="4" style="220" bestFit="1" customWidth="1"/>
    <col min="15879" max="15879" width="5" style="220" bestFit="1" customWidth="1"/>
    <col min="15880" max="15880" width="4" style="220" bestFit="1" customWidth="1"/>
    <col min="15881" max="15881" width="6.7109375" style="220" bestFit="1" customWidth="1"/>
    <col min="15882" max="16104" width="9.140625" style="220"/>
    <col min="16105" max="16105" width="20.42578125" style="220" customWidth="1"/>
    <col min="16106" max="16106" width="17.140625" style="220" customWidth="1"/>
    <col min="16107" max="16108" width="9.140625" style="220"/>
    <col min="16109" max="16109" width="3.28515625" style="220" customWidth="1"/>
    <col min="16110" max="16110" width="12.140625" style="220" customWidth="1"/>
    <col min="16111" max="16111" width="9.140625" style="220"/>
    <col min="16112" max="16112" width="9.28515625" style="220" bestFit="1" customWidth="1"/>
    <col min="16113" max="16113" width="9.140625" style="220"/>
    <col min="16114" max="16114" width="16.5703125" style="220" customWidth="1"/>
    <col min="16115" max="16115" width="4" style="220" bestFit="1" customWidth="1"/>
    <col min="16116" max="16116" width="3" style="220" bestFit="1" customWidth="1"/>
    <col min="16117" max="16117" width="5" style="220" bestFit="1" customWidth="1"/>
    <col min="16118" max="16118" width="4" style="220" bestFit="1" customWidth="1"/>
    <col min="16119" max="16120" width="3" style="220" bestFit="1" customWidth="1"/>
    <col min="16121" max="16127" width="4" style="220" bestFit="1" customWidth="1"/>
    <col min="16128" max="16128" width="5" style="220" bestFit="1" customWidth="1"/>
    <col min="16129" max="16129" width="4" style="220" bestFit="1" customWidth="1"/>
    <col min="16130" max="16130" width="3" style="220" bestFit="1" customWidth="1"/>
    <col min="16131" max="16131" width="5" style="220" bestFit="1" customWidth="1"/>
    <col min="16132" max="16134" width="4" style="220" bestFit="1" customWidth="1"/>
    <col min="16135" max="16135" width="5" style="220" bestFit="1" customWidth="1"/>
    <col min="16136" max="16136" width="4" style="220" bestFit="1" customWidth="1"/>
    <col min="16137" max="16137" width="6.7109375" style="220" bestFit="1" customWidth="1"/>
    <col min="16138" max="16384" width="9.140625" style="220"/>
  </cols>
  <sheetData>
    <row r="1" spans="1:8" x14ac:dyDescent="0.2">
      <c r="A1" s="1" t="s">
        <v>210</v>
      </c>
    </row>
    <row r="2" spans="1:8" x14ac:dyDescent="0.2">
      <c r="A2" s="3" t="s">
        <v>187</v>
      </c>
      <c r="C2" s="198"/>
    </row>
    <row r="3" spans="1:8" ht="13.5" thickBot="1" x14ac:dyDescent="0.25"/>
    <row r="4" spans="1:8" ht="13.5" x14ac:dyDescent="0.25">
      <c r="A4" s="236" t="s">
        <v>87</v>
      </c>
      <c r="B4" s="192" t="s">
        <v>88</v>
      </c>
      <c r="C4" s="248" t="s">
        <v>89</v>
      </c>
      <c r="D4" s="248" t="s">
        <v>90</v>
      </c>
      <c r="E4" s="236"/>
      <c r="F4" s="192" t="s">
        <v>91</v>
      </c>
      <c r="G4" s="248" t="s">
        <v>89</v>
      </c>
      <c r="H4" s="248" t="s">
        <v>90</v>
      </c>
    </row>
    <row r="5" spans="1:8" ht="14.25" thickBot="1" x14ac:dyDescent="0.3">
      <c r="A5" s="238"/>
      <c r="B5" s="193" t="s">
        <v>93</v>
      </c>
      <c r="C5" s="249"/>
      <c r="D5" s="249"/>
      <c r="E5" s="238"/>
      <c r="F5" s="193" t="s">
        <v>93</v>
      </c>
      <c r="G5" s="249"/>
      <c r="H5" s="249"/>
    </row>
    <row r="6" spans="1:8" ht="14.25" thickBot="1" x14ac:dyDescent="0.3">
      <c r="A6" s="33" t="s">
        <v>1</v>
      </c>
      <c r="B6" s="33" t="s">
        <v>98</v>
      </c>
      <c r="C6" s="75">
        <v>675</v>
      </c>
      <c r="D6" s="76">
        <v>4.5183747238771002</v>
      </c>
      <c r="E6" s="33"/>
      <c r="F6" s="33" t="s">
        <v>96</v>
      </c>
      <c r="G6" s="75">
        <v>450</v>
      </c>
      <c r="H6" s="76">
        <v>3.0859964339596764</v>
      </c>
    </row>
    <row r="7" spans="1:8" ht="14.25" thickBot="1" x14ac:dyDescent="0.3">
      <c r="A7" s="33" t="s">
        <v>68</v>
      </c>
      <c r="B7" s="33" t="s">
        <v>98</v>
      </c>
      <c r="C7" s="75">
        <v>17</v>
      </c>
      <c r="D7" s="76">
        <v>3.4979423868312756</v>
      </c>
      <c r="E7" s="33"/>
      <c r="F7" s="33" t="s">
        <v>96</v>
      </c>
      <c r="G7" s="75">
        <v>10</v>
      </c>
      <c r="H7" s="76">
        <v>2.3364485981308412</v>
      </c>
    </row>
    <row r="8" spans="1:8" ht="14.25" thickBot="1" x14ac:dyDescent="0.3">
      <c r="A8" s="33" t="s">
        <v>2</v>
      </c>
      <c r="B8" s="33" t="s">
        <v>98</v>
      </c>
      <c r="C8" s="77">
        <v>1660</v>
      </c>
      <c r="D8" s="76">
        <v>4.218980328368831</v>
      </c>
      <c r="E8" s="33"/>
      <c r="F8" s="33" t="s">
        <v>96</v>
      </c>
      <c r="G8" s="77">
        <v>1137</v>
      </c>
      <c r="H8" s="76">
        <v>3.0514478945814663</v>
      </c>
    </row>
    <row r="9" spans="1:8" ht="14.25" thickBot="1" x14ac:dyDescent="0.3">
      <c r="A9" s="35" t="s">
        <v>30</v>
      </c>
      <c r="B9" s="35" t="s">
        <v>203</v>
      </c>
      <c r="C9" s="78">
        <v>55</v>
      </c>
      <c r="D9" s="76">
        <v>2.0065669463699378</v>
      </c>
      <c r="E9" s="33"/>
      <c r="F9" s="35" t="s">
        <v>158</v>
      </c>
      <c r="G9" s="78">
        <v>64</v>
      </c>
      <c r="H9" s="76">
        <v>2.5177025963808024</v>
      </c>
    </row>
    <row r="10" spans="1:8" ht="14.25" thickBot="1" x14ac:dyDescent="0.3">
      <c r="A10" s="35" t="s">
        <v>3</v>
      </c>
      <c r="B10" s="33" t="s">
        <v>98</v>
      </c>
      <c r="C10" s="78">
        <v>79</v>
      </c>
      <c r="D10" s="76">
        <v>3.5489667565139262</v>
      </c>
      <c r="E10" s="33"/>
      <c r="F10" s="35" t="s">
        <v>96</v>
      </c>
      <c r="G10" s="78">
        <v>57</v>
      </c>
      <c r="H10" s="76">
        <v>2.6401111625752662</v>
      </c>
    </row>
    <row r="11" spans="1:8" ht="14.25" thickBot="1" x14ac:dyDescent="0.3">
      <c r="A11" s="33" t="s">
        <v>5</v>
      </c>
      <c r="B11" s="33" t="s">
        <v>98</v>
      </c>
      <c r="C11" s="75">
        <v>741</v>
      </c>
      <c r="D11" s="76">
        <v>4.0647284695556776</v>
      </c>
      <c r="E11" s="33"/>
      <c r="F11" s="33" t="s">
        <v>96</v>
      </c>
      <c r="G11" s="75">
        <v>483</v>
      </c>
      <c r="H11" s="76">
        <v>2.7919075144508669</v>
      </c>
    </row>
    <row r="12" spans="1:8" ht="14.25" thickBot="1" x14ac:dyDescent="0.3">
      <c r="A12" s="33" t="s">
        <v>6</v>
      </c>
      <c r="B12" s="33" t="s">
        <v>98</v>
      </c>
      <c r="C12" s="75">
        <v>143</v>
      </c>
      <c r="D12" s="76">
        <v>3.5475068221285042</v>
      </c>
      <c r="E12" s="33"/>
      <c r="F12" s="33" t="s">
        <v>96</v>
      </c>
      <c r="G12" s="75">
        <v>103</v>
      </c>
      <c r="H12" s="76">
        <v>2.7162447257383966</v>
      </c>
    </row>
    <row r="13" spans="1:8" ht="14.25" thickBot="1" x14ac:dyDescent="0.3">
      <c r="A13" s="33" t="s">
        <v>7</v>
      </c>
      <c r="B13" s="33" t="s">
        <v>98</v>
      </c>
      <c r="C13" s="75">
        <v>182</v>
      </c>
      <c r="D13" s="76">
        <v>3.9131369597935928</v>
      </c>
      <c r="E13" s="33"/>
      <c r="F13" s="33" t="s">
        <v>96</v>
      </c>
      <c r="G13" s="75">
        <v>136</v>
      </c>
      <c r="H13" s="76">
        <v>3.0916117299386223</v>
      </c>
    </row>
    <row r="14" spans="1:8" ht="14.25" thickBot="1" x14ac:dyDescent="0.3">
      <c r="A14" s="33" t="s">
        <v>23</v>
      </c>
      <c r="B14" s="33" t="s">
        <v>98</v>
      </c>
      <c r="C14" s="75">
        <v>639</v>
      </c>
      <c r="D14" s="76">
        <v>3.7574973538751029</v>
      </c>
      <c r="E14" s="33"/>
      <c r="F14" s="33" t="s">
        <v>96</v>
      </c>
      <c r="G14" s="75">
        <v>481</v>
      </c>
      <c r="H14" s="76">
        <v>3.0557143764690933</v>
      </c>
    </row>
    <row r="15" spans="1:8" ht="14.25" thickBot="1" x14ac:dyDescent="0.3">
      <c r="A15" s="33" t="s">
        <v>8</v>
      </c>
      <c r="B15" s="33" t="s">
        <v>98</v>
      </c>
      <c r="C15" s="75">
        <v>496</v>
      </c>
      <c r="D15" s="76">
        <v>3.8725796377264214</v>
      </c>
      <c r="E15" s="33"/>
      <c r="F15" s="33" t="s">
        <v>96</v>
      </c>
      <c r="G15" s="75">
        <v>383</v>
      </c>
      <c r="H15" s="76">
        <v>3.1029733452159118</v>
      </c>
    </row>
    <row r="16" spans="1:8" ht="14.25" thickBot="1" x14ac:dyDescent="0.3">
      <c r="A16" s="33" t="s">
        <v>9</v>
      </c>
      <c r="B16" s="33" t="s">
        <v>98</v>
      </c>
      <c r="C16" s="75">
        <v>115</v>
      </c>
      <c r="D16" s="76">
        <v>3.806686527639854</v>
      </c>
      <c r="E16" s="33"/>
      <c r="F16" s="33" t="s">
        <v>96</v>
      </c>
      <c r="G16" s="75">
        <v>91</v>
      </c>
      <c r="H16" s="76">
        <v>3.2546494992846924</v>
      </c>
    </row>
    <row r="17" spans="1:8" ht="14.25" thickBot="1" x14ac:dyDescent="0.3">
      <c r="A17" s="33" t="s">
        <v>10</v>
      </c>
      <c r="B17" s="33" t="s">
        <v>98</v>
      </c>
      <c r="C17" s="75">
        <v>233</v>
      </c>
      <c r="D17" s="76">
        <v>4.4440205988937631</v>
      </c>
      <c r="E17" s="33"/>
      <c r="F17" s="33" t="s">
        <v>109</v>
      </c>
      <c r="G17" s="75">
        <v>156</v>
      </c>
      <c r="H17" s="76">
        <v>3.1470647569094212</v>
      </c>
    </row>
    <row r="18" spans="1:8" ht="14.25" thickBot="1" x14ac:dyDescent="0.3">
      <c r="A18" s="33" t="s">
        <v>11</v>
      </c>
      <c r="B18" s="33" t="s">
        <v>98</v>
      </c>
      <c r="C18" s="77">
        <v>943</v>
      </c>
      <c r="D18" s="76">
        <v>4.3987312249276984</v>
      </c>
      <c r="E18" s="33"/>
      <c r="F18" s="33" t="s">
        <v>188</v>
      </c>
      <c r="G18" s="77">
        <v>645</v>
      </c>
      <c r="H18" s="76">
        <v>3.1976600069406573</v>
      </c>
    </row>
    <row r="19" spans="1:8" ht="14.25" thickBot="1" x14ac:dyDescent="0.3">
      <c r="A19" s="33" t="s">
        <v>12</v>
      </c>
      <c r="B19" s="33" t="s">
        <v>98</v>
      </c>
      <c r="C19" s="75">
        <v>188</v>
      </c>
      <c r="D19" s="76">
        <v>4.1703637976929899</v>
      </c>
      <c r="E19" s="33"/>
      <c r="F19" s="79" t="s">
        <v>109</v>
      </c>
      <c r="G19" s="80">
        <v>144</v>
      </c>
      <c r="H19" s="76">
        <v>3.3371958285052141</v>
      </c>
    </row>
    <row r="20" spans="1:8" ht="14.25" thickBot="1" x14ac:dyDescent="0.3">
      <c r="A20" s="33" t="s">
        <v>13</v>
      </c>
      <c r="B20" s="33" t="s">
        <v>95</v>
      </c>
      <c r="C20" s="75">
        <v>38</v>
      </c>
      <c r="D20" s="76">
        <v>4.1621029572836798</v>
      </c>
      <c r="E20" s="33"/>
      <c r="F20" s="33" t="s">
        <v>109</v>
      </c>
      <c r="G20" s="80">
        <v>27</v>
      </c>
      <c r="H20" s="76">
        <v>3.125</v>
      </c>
    </row>
    <row r="21" spans="1:8" ht="14.25" thickBot="1" x14ac:dyDescent="0.3">
      <c r="A21" s="33" t="s">
        <v>14</v>
      </c>
      <c r="B21" s="33" t="s">
        <v>204</v>
      </c>
      <c r="C21" s="77">
        <v>1257</v>
      </c>
      <c r="D21" s="76">
        <v>5.0589608403428983</v>
      </c>
      <c r="E21" s="33"/>
      <c r="F21" s="79" t="s">
        <v>109</v>
      </c>
      <c r="G21" s="80">
        <v>873</v>
      </c>
      <c r="H21" s="76">
        <v>3.7733402489626555</v>
      </c>
    </row>
    <row r="22" spans="1:8" ht="14.25" thickBot="1" x14ac:dyDescent="0.3">
      <c r="A22" s="33" t="s">
        <v>15</v>
      </c>
      <c r="B22" s="33" t="s">
        <v>95</v>
      </c>
      <c r="C22" s="75">
        <v>721</v>
      </c>
      <c r="D22" s="76">
        <v>4.8117992525360389</v>
      </c>
      <c r="E22" s="33"/>
      <c r="F22" s="79" t="s">
        <v>188</v>
      </c>
      <c r="G22" s="80">
        <v>517</v>
      </c>
      <c r="H22" s="76">
        <v>3.7296205453758473</v>
      </c>
    </row>
    <row r="23" spans="1:8" ht="14.25" customHeight="1" thickBot="1" x14ac:dyDescent="0.3">
      <c r="A23" s="33" t="s">
        <v>16</v>
      </c>
      <c r="B23" s="33" t="s">
        <v>95</v>
      </c>
      <c r="C23" s="75">
        <v>97</v>
      </c>
      <c r="D23" s="76">
        <v>5.4372197309417034</v>
      </c>
      <c r="E23" s="33"/>
      <c r="F23" s="79" t="s">
        <v>205</v>
      </c>
      <c r="G23" s="80">
        <v>56</v>
      </c>
      <c r="H23" s="76">
        <v>3.1981724728726442</v>
      </c>
    </row>
    <row r="24" spans="1:8" ht="14.25" thickBot="1" x14ac:dyDescent="0.3">
      <c r="A24" s="33" t="s">
        <v>17</v>
      </c>
      <c r="B24" s="33" t="s">
        <v>95</v>
      </c>
      <c r="C24" s="75">
        <v>466</v>
      </c>
      <c r="D24" s="76">
        <v>5.9797253945848841</v>
      </c>
      <c r="E24" s="33"/>
      <c r="F24" s="79" t="s">
        <v>96</v>
      </c>
      <c r="G24" s="80">
        <v>247</v>
      </c>
      <c r="H24" s="76">
        <v>3.3523344191096633</v>
      </c>
    </row>
    <row r="25" spans="1:8" ht="14.25" thickBot="1" x14ac:dyDescent="0.3">
      <c r="A25" s="33" t="s">
        <v>18</v>
      </c>
      <c r="B25" s="33" t="s">
        <v>152</v>
      </c>
      <c r="C25" s="77">
        <v>836</v>
      </c>
      <c r="D25" s="76">
        <v>3.9933126343443996</v>
      </c>
      <c r="E25" s="33"/>
      <c r="F25" s="79" t="s">
        <v>188</v>
      </c>
      <c r="G25" s="80">
        <v>744</v>
      </c>
      <c r="H25" s="76">
        <v>3.7680425424158019</v>
      </c>
    </row>
    <row r="26" spans="1:8" ht="14.25" thickBot="1" x14ac:dyDescent="0.3">
      <c r="A26" s="33" t="s">
        <v>19</v>
      </c>
      <c r="B26" s="33" t="s">
        <v>98</v>
      </c>
      <c r="C26" s="75">
        <v>203</v>
      </c>
      <c r="D26" s="76">
        <v>4.2081260364842459</v>
      </c>
      <c r="E26" s="33"/>
      <c r="F26" s="79" t="s">
        <v>109</v>
      </c>
      <c r="G26" s="80">
        <v>146</v>
      </c>
      <c r="H26" s="76">
        <v>3.2343819229065129</v>
      </c>
    </row>
    <row r="27" spans="1:8" ht="14.25" thickBot="1" x14ac:dyDescent="0.3">
      <c r="A27" s="55" t="s">
        <v>20</v>
      </c>
      <c r="B27" s="55" t="s">
        <v>98</v>
      </c>
      <c r="C27" s="81">
        <v>7690</v>
      </c>
      <c r="D27" s="82">
        <v>3.3913403953182741</v>
      </c>
      <c r="E27" s="55"/>
      <c r="F27" s="55" t="s">
        <v>96</v>
      </c>
      <c r="G27" s="81">
        <v>6400</v>
      </c>
      <c r="H27" s="82">
        <v>2.9902908992365416</v>
      </c>
    </row>
  </sheetData>
  <mergeCells count="6">
    <mergeCell ref="H4:H5"/>
    <mergeCell ref="A4:A5"/>
    <mergeCell ref="C4:C5"/>
    <mergeCell ref="D4:D5"/>
    <mergeCell ref="E4:E5"/>
    <mergeCell ref="G4:G5"/>
  </mergeCells>
  <pageMargins left="0.75" right="0.75" top="1" bottom="1" header="0.5" footer="0.5"/>
  <pageSetup paperSize="9" scale="9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workbookViewId="0">
      <selection activeCell="R13" sqref="R13"/>
    </sheetView>
  </sheetViews>
  <sheetFormatPr defaultRowHeight="16.5" x14ac:dyDescent="0.3"/>
  <cols>
    <col min="1" max="1" width="14.7109375" style="216" customWidth="1"/>
    <col min="2" max="4" width="9.140625" style="216"/>
    <col min="5" max="5" width="2.140625" style="216" customWidth="1"/>
    <col min="6" max="6" width="13.42578125" style="216" customWidth="1"/>
    <col min="7" max="7" width="10.85546875" style="216" bestFit="1" customWidth="1"/>
    <col min="8" max="16384" width="9.140625" style="216"/>
  </cols>
  <sheetData>
    <row r="1" spans="1:9" ht="17.25" thickBot="1" x14ac:dyDescent="0.35">
      <c r="A1" s="225" t="s">
        <v>292</v>
      </c>
    </row>
    <row r="2" spans="1:9" ht="25.5" x14ac:dyDescent="0.3">
      <c r="A2" s="255" t="s">
        <v>127</v>
      </c>
      <c r="B2" s="83" t="s">
        <v>88</v>
      </c>
      <c r="C2" s="253" t="s">
        <v>89</v>
      </c>
      <c r="D2" s="253" t="s">
        <v>90</v>
      </c>
      <c r="E2" s="196"/>
      <c r="F2" s="255" t="s">
        <v>127</v>
      </c>
      <c r="G2" s="83" t="s">
        <v>91</v>
      </c>
      <c r="H2" s="253" t="s">
        <v>89</v>
      </c>
      <c r="I2" s="253" t="s">
        <v>90</v>
      </c>
    </row>
    <row r="3" spans="1:9" ht="26.25" thickBot="1" x14ac:dyDescent="0.35">
      <c r="A3" s="256"/>
      <c r="B3" s="84" t="s">
        <v>93</v>
      </c>
      <c r="C3" s="254"/>
      <c r="D3" s="254"/>
      <c r="E3" s="197"/>
      <c r="F3" s="256"/>
      <c r="G3" s="84" t="s">
        <v>93</v>
      </c>
      <c r="H3" s="254"/>
      <c r="I3" s="254"/>
    </row>
    <row r="4" spans="1:9" ht="17.25" thickBot="1" x14ac:dyDescent="0.35">
      <c r="A4" s="250" t="s">
        <v>128</v>
      </c>
      <c r="B4" s="8" t="s">
        <v>129</v>
      </c>
      <c r="C4" s="9">
        <v>130</v>
      </c>
      <c r="D4" s="12">
        <v>1.8065591995553083</v>
      </c>
      <c r="E4" s="10"/>
      <c r="F4" s="250" t="s">
        <v>128</v>
      </c>
      <c r="G4" s="8" t="s">
        <v>92</v>
      </c>
      <c r="H4" s="9">
        <v>188</v>
      </c>
      <c r="I4" s="12">
        <v>2.8236707720036049</v>
      </c>
    </row>
    <row r="5" spans="1:9" ht="17.25" thickBot="1" x14ac:dyDescent="0.35">
      <c r="A5" s="251"/>
      <c r="B5" s="8" t="s">
        <v>130</v>
      </c>
      <c r="C5" s="9">
        <v>114</v>
      </c>
      <c r="D5" s="12">
        <v>1.584213451917732</v>
      </c>
      <c r="E5" s="10"/>
      <c r="F5" s="251"/>
      <c r="G5" s="8" t="s">
        <v>132</v>
      </c>
      <c r="H5" s="9">
        <v>120</v>
      </c>
      <c r="I5" s="12">
        <v>1.8023430459597478</v>
      </c>
    </row>
    <row r="6" spans="1:9" ht="17.25" thickBot="1" x14ac:dyDescent="0.35">
      <c r="A6" s="251"/>
      <c r="B6" s="8" t="s">
        <v>131</v>
      </c>
      <c r="C6" s="9">
        <v>94</v>
      </c>
      <c r="D6" s="12">
        <v>1.3062812673707616</v>
      </c>
      <c r="E6" s="10"/>
      <c r="F6" s="251"/>
      <c r="G6" s="8" t="s">
        <v>101</v>
      </c>
      <c r="H6" s="9">
        <v>68</v>
      </c>
      <c r="I6" s="12">
        <v>1.0213277260438569</v>
      </c>
    </row>
    <row r="7" spans="1:9" ht="17.25" thickBot="1" x14ac:dyDescent="0.35">
      <c r="A7" s="251"/>
      <c r="B7" s="8" t="s">
        <v>114</v>
      </c>
      <c r="C7" s="9">
        <v>93</v>
      </c>
      <c r="D7" s="12">
        <v>1.2923846581434129</v>
      </c>
      <c r="E7" s="10"/>
      <c r="F7" s="251"/>
      <c r="G7" s="8" t="s">
        <v>94</v>
      </c>
      <c r="H7" s="9">
        <v>66</v>
      </c>
      <c r="I7" s="12">
        <v>0.99128867527786135</v>
      </c>
    </row>
    <row r="8" spans="1:9" ht="17.25" thickBot="1" x14ac:dyDescent="0.35">
      <c r="A8" s="252"/>
      <c r="B8" s="8" t="s">
        <v>112</v>
      </c>
      <c r="C8" s="9">
        <v>80</v>
      </c>
      <c r="D8" s="12">
        <v>1.1117287381878822</v>
      </c>
      <c r="E8" s="10"/>
      <c r="F8" s="252"/>
      <c r="G8" s="8" t="s">
        <v>133</v>
      </c>
      <c r="H8" s="9">
        <v>64</v>
      </c>
      <c r="I8" s="12">
        <v>0.96124962451186546</v>
      </c>
    </row>
    <row r="9" spans="1:9" ht="17.25" thickBot="1" x14ac:dyDescent="0.35">
      <c r="A9" s="250" t="s">
        <v>134</v>
      </c>
      <c r="B9" s="8" t="s">
        <v>139</v>
      </c>
      <c r="C9" s="9">
        <v>296</v>
      </c>
      <c r="D9" s="12">
        <v>6.3683304647160073</v>
      </c>
      <c r="E9" s="10"/>
      <c r="F9" s="250" t="s">
        <v>134</v>
      </c>
      <c r="G9" s="8" t="s">
        <v>153</v>
      </c>
      <c r="H9" s="9">
        <v>175</v>
      </c>
      <c r="I9" s="12">
        <v>3.9184952978056429</v>
      </c>
    </row>
    <row r="10" spans="1:9" ht="17.25" thickBot="1" x14ac:dyDescent="0.35">
      <c r="A10" s="251"/>
      <c r="B10" s="8" t="s">
        <v>135</v>
      </c>
      <c r="C10" s="9">
        <v>273</v>
      </c>
      <c r="D10" s="12">
        <v>5.8734939759036147</v>
      </c>
      <c r="E10" s="10"/>
      <c r="F10" s="251"/>
      <c r="G10" s="8" t="s">
        <v>104</v>
      </c>
      <c r="H10" s="9">
        <v>153</v>
      </c>
      <c r="I10" s="12">
        <v>3.4258844603672194</v>
      </c>
    </row>
    <row r="11" spans="1:9" ht="17.25" thickBot="1" x14ac:dyDescent="0.35">
      <c r="A11" s="251"/>
      <c r="B11" s="8" t="s">
        <v>136</v>
      </c>
      <c r="C11" s="9">
        <v>203</v>
      </c>
      <c r="D11" s="12">
        <v>4.3674698795180724</v>
      </c>
      <c r="E11" s="10"/>
      <c r="F11" s="251"/>
      <c r="G11" s="8" t="s">
        <v>159</v>
      </c>
      <c r="H11" s="9">
        <v>129</v>
      </c>
      <c r="I11" s="12">
        <v>2.8884908195253023</v>
      </c>
    </row>
    <row r="12" spans="1:9" ht="17.25" thickBot="1" x14ac:dyDescent="0.35">
      <c r="A12" s="251"/>
      <c r="B12" s="8" t="s">
        <v>138</v>
      </c>
      <c r="C12" s="9">
        <v>184</v>
      </c>
      <c r="D12" s="12">
        <v>3.9586919104991396</v>
      </c>
      <c r="E12" s="11"/>
      <c r="F12" s="251"/>
      <c r="G12" s="8" t="s">
        <v>197</v>
      </c>
      <c r="H12" s="9">
        <v>129</v>
      </c>
      <c r="I12" s="12">
        <v>2.8884908195253023</v>
      </c>
    </row>
    <row r="13" spans="1:9" ht="17.25" thickBot="1" x14ac:dyDescent="0.35">
      <c r="A13" s="252"/>
      <c r="B13" s="8" t="s">
        <v>189</v>
      </c>
      <c r="C13" s="9">
        <v>134</v>
      </c>
      <c r="D13" s="12">
        <v>2.882960413080895</v>
      </c>
      <c r="E13" s="10"/>
      <c r="F13" s="252"/>
      <c r="G13" s="8" t="s">
        <v>137</v>
      </c>
      <c r="H13" s="9">
        <v>127</v>
      </c>
      <c r="I13" s="12">
        <v>2.8437080161218091</v>
      </c>
    </row>
    <row r="14" spans="1:9" ht="17.25" thickBot="1" x14ac:dyDescent="0.35">
      <c r="A14" s="250" t="s">
        <v>141</v>
      </c>
      <c r="B14" s="8" t="s">
        <v>206</v>
      </c>
      <c r="C14" s="9">
        <v>98</v>
      </c>
      <c r="D14" s="12">
        <v>2.6695723236175426</v>
      </c>
      <c r="E14" s="10"/>
      <c r="F14" s="250" t="s">
        <v>141</v>
      </c>
      <c r="G14" s="8" t="s">
        <v>97</v>
      </c>
      <c r="H14" s="9">
        <v>127</v>
      </c>
      <c r="I14" s="12">
        <v>3.6854323853743471</v>
      </c>
    </row>
    <row r="15" spans="1:9" ht="17.25" thickBot="1" x14ac:dyDescent="0.35">
      <c r="A15" s="251"/>
      <c r="B15" s="8" t="s">
        <v>144</v>
      </c>
      <c r="C15" s="9">
        <v>78</v>
      </c>
      <c r="D15" s="12">
        <v>2.1247616453282485</v>
      </c>
      <c r="E15" s="10"/>
      <c r="F15" s="251"/>
      <c r="G15" s="8" t="s">
        <v>154</v>
      </c>
      <c r="H15" s="9">
        <v>119</v>
      </c>
      <c r="I15" s="12">
        <v>3.453279164248404</v>
      </c>
    </row>
    <row r="16" spans="1:9" ht="17.25" thickBot="1" x14ac:dyDescent="0.35">
      <c r="A16" s="251"/>
      <c r="B16" s="8" t="s">
        <v>207</v>
      </c>
      <c r="C16" s="9">
        <v>64</v>
      </c>
      <c r="D16" s="12">
        <v>1.7433941705257423</v>
      </c>
      <c r="E16" s="10"/>
      <c r="F16" s="251"/>
      <c r="G16" s="8" t="s">
        <v>145</v>
      </c>
      <c r="H16" s="9">
        <v>116</v>
      </c>
      <c r="I16" s="12">
        <v>3.3662217063261752</v>
      </c>
    </row>
    <row r="17" spans="1:9" ht="17.25" thickBot="1" x14ac:dyDescent="0.35">
      <c r="A17" s="251"/>
      <c r="B17" s="8" t="s">
        <v>113</v>
      </c>
      <c r="C17" s="9">
        <v>62</v>
      </c>
      <c r="D17" s="12">
        <v>1.6889131026968127</v>
      </c>
      <c r="E17" s="10"/>
      <c r="F17" s="251"/>
      <c r="G17" s="8" t="s">
        <v>101</v>
      </c>
      <c r="H17" s="9">
        <v>108</v>
      </c>
      <c r="I17" s="12">
        <v>3.1340684852002325</v>
      </c>
    </row>
    <row r="18" spans="1:9" ht="17.25" thickBot="1" x14ac:dyDescent="0.35">
      <c r="A18" s="252"/>
      <c r="B18" s="8" t="s">
        <v>114</v>
      </c>
      <c r="C18" s="9">
        <v>58</v>
      </c>
      <c r="D18" s="12">
        <v>1.579950967038954</v>
      </c>
      <c r="E18" s="10"/>
      <c r="F18" s="252"/>
      <c r="G18" s="8" t="s">
        <v>126</v>
      </c>
      <c r="H18" s="9">
        <v>94</v>
      </c>
      <c r="I18" s="12">
        <v>2.7278003482298319</v>
      </c>
    </row>
    <row r="19" spans="1:9" ht="17.25" thickBot="1" x14ac:dyDescent="0.35">
      <c r="A19" s="250" t="s">
        <v>146</v>
      </c>
      <c r="B19" s="8" t="s">
        <v>112</v>
      </c>
      <c r="C19" s="9">
        <v>19</v>
      </c>
      <c r="D19" s="12">
        <v>1.0428100987925357</v>
      </c>
      <c r="E19" s="10"/>
      <c r="F19" s="250" t="s">
        <v>146</v>
      </c>
      <c r="G19" s="8" t="s">
        <v>101</v>
      </c>
      <c r="H19" s="9">
        <v>26</v>
      </c>
      <c r="I19" s="12">
        <v>1.6861219195849546</v>
      </c>
    </row>
    <row r="20" spans="1:9" ht="17.25" thickBot="1" x14ac:dyDescent="0.35">
      <c r="A20" s="251"/>
      <c r="B20" s="8" t="s">
        <v>114</v>
      </c>
      <c r="C20" s="9">
        <v>18</v>
      </c>
      <c r="D20" s="12">
        <v>0.98792535675082327</v>
      </c>
      <c r="E20" s="10"/>
      <c r="F20" s="251"/>
      <c r="G20" s="8" t="s">
        <v>145</v>
      </c>
      <c r="H20" s="9">
        <v>24</v>
      </c>
      <c r="I20" s="12">
        <v>1.556420233463035</v>
      </c>
    </row>
    <row r="21" spans="1:9" ht="17.25" thickBot="1" x14ac:dyDescent="0.35">
      <c r="A21" s="251"/>
      <c r="B21" s="8" t="s">
        <v>208</v>
      </c>
      <c r="C21" s="9">
        <v>16</v>
      </c>
      <c r="D21" s="12">
        <v>0.87815587266739847</v>
      </c>
      <c r="E21" s="10"/>
      <c r="F21" s="251"/>
      <c r="G21" s="8" t="s">
        <v>92</v>
      </c>
      <c r="H21" s="9">
        <v>22</v>
      </c>
      <c r="I21" s="12">
        <v>1.4267185473411155</v>
      </c>
    </row>
    <row r="22" spans="1:9" ht="17.25" thickBot="1" x14ac:dyDescent="0.35">
      <c r="A22" s="251"/>
      <c r="B22" s="8" t="s">
        <v>142</v>
      </c>
      <c r="C22" s="9">
        <v>16</v>
      </c>
      <c r="D22" s="12">
        <v>0.87815587266739847</v>
      </c>
      <c r="E22" s="11"/>
      <c r="F22" s="251"/>
      <c r="G22" s="8" t="s">
        <v>160</v>
      </c>
      <c r="H22" s="9">
        <v>20</v>
      </c>
      <c r="I22" s="12">
        <v>1.2970168612191959</v>
      </c>
    </row>
    <row r="23" spans="1:9" ht="17.25" thickBot="1" x14ac:dyDescent="0.35">
      <c r="A23" s="252"/>
      <c r="B23" s="8" t="s">
        <v>111</v>
      </c>
      <c r="C23" s="9">
        <v>15</v>
      </c>
      <c r="D23" s="12">
        <v>0.82327113062568602</v>
      </c>
      <c r="E23" s="10"/>
      <c r="F23" s="252"/>
      <c r="G23" s="8" t="s">
        <v>147</v>
      </c>
      <c r="H23" s="9">
        <v>16</v>
      </c>
      <c r="I23" s="12">
        <v>1.0376134889753565</v>
      </c>
    </row>
  </sheetData>
  <mergeCells count="14">
    <mergeCell ref="I2:I3"/>
    <mergeCell ref="A2:A3"/>
    <mergeCell ref="C2:C3"/>
    <mergeCell ref="D2:D3"/>
    <mergeCell ref="F2:F3"/>
    <mergeCell ref="H2:H3"/>
    <mergeCell ref="A19:A23"/>
    <mergeCell ref="F19:F23"/>
    <mergeCell ref="A4:A8"/>
    <mergeCell ref="F4:F8"/>
    <mergeCell ref="A9:A13"/>
    <mergeCell ref="F9:F13"/>
    <mergeCell ref="A14:A18"/>
    <mergeCell ref="F14:F18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74"/>
  <sheetViews>
    <sheetView tabSelected="1" zoomScale="120" zoomScaleNormal="120" workbookViewId="0">
      <selection activeCell="M50" sqref="M50"/>
    </sheetView>
  </sheetViews>
  <sheetFormatPr defaultRowHeight="9" customHeight="1" x14ac:dyDescent="0.2"/>
  <cols>
    <col min="1" max="1" width="9.140625" style="115"/>
    <col min="2" max="2" width="21" style="115" bestFit="1" customWidth="1"/>
    <col min="3" max="8" width="12.28515625" style="115" customWidth="1"/>
    <col min="9" max="16384" width="9.140625" style="115"/>
  </cols>
  <sheetData>
    <row r="1" spans="1:14" ht="12.75" x14ac:dyDescent="0.2">
      <c r="C1" s="116"/>
    </row>
    <row r="2" spans="1:14" ht="16.5" customHeight="1" x14ac:dyDescent="0.2"/>
    <row r="3" spans="1:14" ht="55.5" customHeight="1" x14ac:dyDescent="0.2">
      <c r="A3" s="117"/>
      <c r="B3" s="117"/>
      <c r="C3" s="118" t="s">
        <v>226</v>
      </c>
      <c r="D3" s="118" t="s">
        <v>227</v>
      </c>
      <c r="E3" s="118" t="s">
        <v>228</v>
      </c>
      <c r="F3" s="118" t="s">
        <v>229</v>
      </c>
      <c r="G3" s="119" t="s">
        <v>230</v>
      </c>
      <c r="H3" s="119" t="s">
        <v>231</v>
      </c>
      <c r="I3" s="120"/>
      <c r="N3" s="120"/>
    </row>
    <row r="4" spans="1:14" ht="12.75" x14ac:dyDescent="0.2">
      <c r="A4" s="121" t="s">
        <v>162</v>
      </c>
      <c r="B4" s="117" t="s">
        <v>1</v>
      </c>
      <c r="C4" s="117">
        <v>39551</v>
      </c>
      <c r="D4" s="117">
        <v>29072</v>
      </c>
      <c r="E4" s="117">
        <v>20874</v>
      </c>
      <c r="F4" s="117">
        <v>13946</v>
      </c>
      <c r="G4" s="122">
        <f>(D4-C4)/C4*100</f>
        <v>-26.49490531212864</v>
      </c>
      <c r="H4" s="122">
        <f>(F4-E4)/E4*100</f>
        <v>-33.189613873718507</v>
      </c>
      <c r="I4" s="123">
        <f>H4-G4</f>
        <v>-6.6947085615898665</v>
      </c>
      <c r="J4" s="124"/>
      <c r="N4" s="125"/>
    </row>
    <row r="5" spans="1:14" ht="12.75" x14ac:dyDescent="0.2">
      <c r="A5" s="121" t="s">
        <v>163</v>
      </c>
      <c r="B5" s="117" t="s">
        <v>232</v>
      </c>
      <c r="C5" s="117">
        <v>1296</v>
      </c>
      <c r="D5" s="117">
        <v>904</v>
      </c>
      <c r="E5" s="117">
        <v>667</v>
      </c>
      <c r="F5" s="117">
        <v>443</v>
      </c>
      <c r="G5" s="122">
        <f t="shared" ref="G5:G30" si="0">(D5-C5)/C5*100</f>
        <v>-30.246913580246915</v>
      </c>
      <c r="H5" s="122">
        <f t="shared" ref="H5:H30" si="1">(F5-E5)/E5*100</f>
        <v>-33.583208395802103</v>
      </c>
      <c r="I5" s="123">
        <f t="shared" ref="I5:I30" si="2">H5-G5</f>
        <v>-3.3362948155551884</v>
      </c>
      <c r="J5" s="124"/>
      <c r="N5" s="125"/>
    </row>
    <row r="6" spans="1:14" s="126" customFormat="1" ht="12.75" x14ac:dyDescent="0.2">
      <c r="A6" s="121" t="s">
        <v>167</v>
      </c>
      <c r="B6" s="117" t="s">
        <v>7</v>
      </c>
      <c r="C6" s="117">
        <v>12450</v>
      </c>
      <c r="D6" s="117">
        <v>9043</v>
      </c>
      <c r="E6" s="117">
        <v>6898</v>
      </c>
      <c r="F6" s="117">
        <v>4544</v>
      </c>
      <c r="G6" s="122">
        <f t="shared" si="0"/>
        <v>-27.365461847389561</v>
      </c>
      <c r="H6" s="122">
        <f t="shared" si="1"/>
        <v>-34.125833574949262</v>
      </c>
      <c r="I6" s="123">
        <f t="shared" si="2"/>
        <v>-6.7603717275597006</v>
      </c>
      <c r="J6" s="124"/>
      <c r="N6" s="125"/>
    </row>
    <row r="7" spans="1:14" s="126" customFormat="1" ht="12.75" x14ac:dyDescent="0.2">
      <c r="A7" s="121" t="s">
        <v>164</v>
      </c>
      <c r="B7" s="117" t="s">
        <v>2</v>
      </c>
      <c r="C7" s="117">
        <v>98672</v>
      </c>
      <c r="D7" s="117">
        <v>75693</v>
      </c>
      <c r="E7" s="117">
        <v>49884</v>
      </c>
      <c r="F7" s="117">
        <v>35050</v>
      </c>
      <c r="G7" s="122">
        <f t="shared" si="0"/>
        <v>-23.288268201718825</v>
      </c>
      <c r="H7" s="122">
        <f t="shared" si="1"/>
        <v>-29.736989816373988</v>
      </c>
      <c r="I7" s="123">
        <f t="shared" si="2"/>
        <v>-6.4487216146551631</v>
      </c>
      <c r="J7" s="124"/>
      <c r="N7" s="125"/>
    </row>
    <row r="8" spans="1:14" s="127" customFormat="1" ht="12.75" x14ac:dyDescent="0.2">
      <c r="A8" s="121" t="s">
        <v>182</v>
      </c>
      <c r="B8" s="117" t="s">
        <v>233</v>
      </c>
      <c r="C8" s="117">
        <v>5462</v>
      </c>
      <c r="D8" s="117">
        <v>5284</v>
      </c>
      <c r="E8" s="117">
        <v>2192</v>
      </c>
      <c r="F8" s="117">
        <v>2300</v>
      </c>
      <c r="G8" s="122">
        <f t="shared" si="0"/>
        <v>-3.2588795313072136</v>
      </c>
      <c r="H8" s="122">
        <f t="shared" si="1"/>
        <v>4.9270072992700733</v>
      </c>
      <c r="I8" s="123">
        <f t="shared" si="2"/>
        <v>8.1858868305772869</v>
      </c>
      <c r="J8" s="124"/>
      <c r="N8" s="125"/>
    </row>
    <row r="9" spans="1:14" s="127" customFormat="1" ht="12.75" x14ac:dyDescent="0.2">
      <c r="A9" s="121" t="s">
        <v>183</v>
      </c>
      <c r="B9" s="117" t="s">
        <v>3</v>
      </c>
      <c r="C9" s="117">
        <v>5423</v>
      </c>
      <c r="D9" s="117">
        <v>4353</v>
      </c>
      <c r="E9" s="117">
        <v>2526</v>
      </c>
      <c r="F9" s="117">
        <v>1996</v>
      </c>
      <c r="G9" s="122">
        <f t="shared" si="0"/>
        <v>-19.730776323068415</v>
      </c>
      <c r="H9" s="122">
        <f t="shared" si="1"/>
        <v>-20.98178939034046</v>
      </c>
      <c r="I9" s="123">
        <f t="shared" si="2"/>
        <v>-1.2510130672720443</v>
      </c>
      <c r="J9" s="124"/>
      <c r="N9" s="125"/>
    </row>
    <row r="10" spans="1:14" s="126" customFormat="1" ht="12.75" x14ac:dyDescent="0.2">
      <c r="A10" s="121" t="s">
        <v>165</v>
      </c>
      <c r="B10" s="117" t="s">
        <v>5</v>
      </c>
      <c r="C10" s="117">
        <v>48615</v>
      </c>
      <c r="D10" s="117">
        <v>35393</v>
      </c>
      <c r="E10" s="117">
        <v>23995</v>
      </c>
      <c r="F10" s="117">
        <v>16425</v>
      </c>
      <c r="G10" s="122">
        <f t="shared" si="0"/>
        <v>-27.197367067777435</v>
      </c>
      <c r="H10" s="122">
        <f t="shared" si="1"/>
        <v>-31.548239216503436</v>
      </c>
      <c r="I10" s="123">
        <f t="shared" si="2"/>
        <v>-4.3508721487260011</v>
      </c>
      <c r="J10" s="124"/>
      <c r="N10" s="125"/>
    </row>
    <row r="11" spans="1:14" s="126" customFormat="1" ht="12.75" x14ac:dyDescent="0.2">
      <c r="A11" s="121" t="s">
        <v>166</v>
      </c>
      <c r="B11" s="117" t="s">
        <v>6</v>
      </c>
      <c r="C11" s="117">
        <v>10501</v>
      </c>
      <c r="D11" s="117">
        <v>7829</v>
      </c>
      <c r="E11" s="117">
        <v>5553</v>
      </c>
      <c r="F11" s="117">
        <v>3727</v>
      </c>
      <c r="G11" s="122">
        <f t="shared" si="0"/>
        <v>-25.445195695648032</v>
      </c>
      <c r="H11" s="122">
        <f t="shared" si="1"/>
        <v>-32.883126238069508</v>
      </c>
      <c r="I11" s="123">
        <f t="shared" si="2"/>
        <v>-7.4379305424214763</v>
      </c>
      <c r="J11" s="124"/>
      <c r="N11" s="125"/>
    </row>
    <row r="12" spans="1:14" s="126" customFormat="1" ht="12.75" x14ac:dyDescent="0.2">
      <c r="A12" s="121" t="s">
        <v>168</v>
      </c>
      <c r="B12" s="117" t="s">
        <v>23</v>
      </c>
      <c r="C12" s="117">
        <v>42065</v>
      </c>
      <c r="D12" s="117">
        <v>32400</v>
      </c>
      <c r="E12" s="117">
        <v>21750</v>
      </c>
      <c r="F12" s="117">
        <v>15178</v>
      </c>
      <c r="G12" s="122">
        <f t="shared" si="0"/>
        <v>-22.976346130987757</v>
      </c>
      <c r="H12" s="122">
        <f t="shared" si="1"/>
        <v>-30.216091954022989</v>
      </c>
      <c r="I12" s="123">
        <f t="shared" si="2"/>
        <v>-7.2397458230352321</v>
      </c>
      <c r="J12" s="124"/>
      <c r="N12" s="125"/>
    </row>
    <row r="13" spans="1:14" s="126" customFormat="1" ht="12.75" x14ac:dyDescent="0.2">
      <c r="A13" s="121" t="s">
        <v>169</v>
      </c>
      <c r="B13" s="117" t="s">
        <v>8</v>
      </c>
      <c r="C13" s="117">
        <v>33610</v>
      </c>
      <c r="D13" s="117">
        <v>24863</v>
      </c>
      <c r="E13" s="117">
        <v>18092</v>
      </c>
      <c r="F13" s="117">
        <v>12328</v>
      </c>
      <c r="G13" s="122">
        <f t="shared" si="0"/>
        <v>-26.024992561737577</v>
      </c>
      <c r="H13" s="122">
        <f t="shared" si="1"/>
        <v>-31.859385363696664</v>
      </c>
      <c r="I13" s="123">
        <f t="shared" si="2"/>
        <v>-5.8343928019590869</v>
      </c>
      <c r="J13" s="124"/>
      <c r="N13" s="125"/>
    </row>
    <row r="14" spans="1:14" s="126" customFormat="1" ht="12.75" x14ac:dyDescent="0.2">
      <c r="A14" s="121" t="s">
        <v>171</v>
      </c>
      <c r="B14" s="117" t="s">
        <v>9</v>
      </c>
      <c r="C14" s="117">
        <v>8271</v>
      </c>
      <c r="D14" s="117">
        <v>5792</v>
      </c>
      <c r="E14" s="117">
        <v>4359</v>
      </c>
      <c r="F14" s="117">
        <v>2793</v>
      </c>
      <c r="G14" s="122">
        <f t="shared" si="0"/>
        <v>-29.972191996131059</v>
      </c>
      <c r="H14" s="122">
        <f t="shared" si="1"/>
        <v>-35.925671025464553</v>
      </c>
      <c r="I14" s="123">
        <f t="shared" si="2"/>
        <v>-5.9534790293334936</v>
      </c>
      <c r="J14" s="124"/>
      <c r="N14" s="125"/>
    </row>
    <row r="15" spans="1:14" s="126" customFormat="1" ht="12.75" x14ac:dyDescent="0.2">
      <c r="A15" s="121" t="s">
        <v>172</v>
      </c>
      <c r="B15" s="117" t="s">
        <v>10</v>
      </c>
      <c r="C15" s="117">
        <v>14487</v>
      </c>
      <c r="D15" s="117">
        <v>10171</v>
      </c>
      <c r="E15" s="117">
        <v>7187</v>
      </c>
      <c r="F15" s="117">
        <v>4718</v>
      </c>
      <c r="G15" s="122">
        <f t="shared" si="0"/>
        <v>-29.792227514323187</v>
      </c>
      <c r="H15" s="122">
        <f t="shared" si="1"/>
        <v>-34.353694170029222</v>
      </c>
      <c r="I15" s="123">
        <f t="shared" si="2"/>
        <v>-4.5614666557060346</v>
      </c>
      <c r="J15" s="124"/>
      <c r="N15" s="125"/>
    </row>
    <row r="16" spans="1:14" s="127" customFormat="1" ht="12.75" x14ac:dyDescent="0.2">
      <c r="A16" s="121" t="s">
        <v>173</v>
      </c>
      <c r="B16" s="117" t="s">
        <v>11</v>
      </c>
      <c r="C16" s="117">
        <v>56755</v>
      </c>
      <c r="D16" s="117">
        <v>42150</v>
      </c>
      <c r="E16" s="117">
        <v>29593</v>
      </c>
      <c r="F16" s="117">
        <v>20839</v>
      </c>
      <c r="G16" s="122">
        <f t="shared" si="0"/>
        <v>-25.73341555810061</v>
      </c>
      <c r="H16" s="122">
        <f t="shared" si="1"/>
        <v>-29.581319906734699</v>
      </c>
      <c r="I16" s="123">
        <f t="shared" si="2"/>
        <v>-3.8479043486340885</v>
      </c>
      <c r="J16" s="124"/>
      <c r="N16" s="125"/>
    </row>
    <row r="17" spans="1:14" s="126" customFormat="1" ht="12.75" x14ac:dyDescent="0.2">
      <c r="A17" s="121" t="s">
        <v>174</v>
      </c>
      <c r="B17" s="117" t="s">
        <v>12</v>
      </c>
      <c r="C17" s="117">
        <v>11743</v>
      </c>
      <c r="D17" s="117">
        <v>8937</v>
      </c>
      <c r="E17" s="117">
        <v>5908</v>
      </c>
      <c r="F17" s="117">
        <v>4311</v>
      </c>
      <c r="G17" s="122">
        <f t="shared" si="0"/>
        <v>-23.895086434471597</v>
      </c>
      <c r="H17" s="122">
        <f t="shared" si="1"/>
        <v>-27.031144211238999</v>
      </c>
      <c r="I17" s="123">
        <f t="shared" si="2"/>
        <v>-3.1360577767674016</v>
      </c>
      <c r="J17" s="124"/>
      <c r="N17" s="125"/>
    </row>
    <row r="18" spans="1:14" s="126" customFormat="1" ht="12.75" x14ac:dyDescent="0.2">
      <c r="A18" s="121" t="s">
        <v>175</v>
      </c>
      <c r="B18" s="117" t="s">
        <v>13</v>
      </c>
      <c r="C18" s="117">
        <v>2507</v>
      </c>
      <c r="D18" s="117">
        <v>1895</v>
      </c>
      <c r="E18" s="117">
        <v>1242</v>
      </c>
      <c r="F18" s="117">
        <v>940</v>
      </c>
      <c r="G18" s="122">
        <f t="shared" si="0"/>
        <v>-24.411647387315515</v>
      </c>
      <c r="H18" s="122">
        <f t="shared" si="1"/>
        <v>-24.315619967793882</v>
      </c>
      <c r="I18" s="123">
        <f t="shared" si="2"/>
        <v>9.6027419521632851E-2</v>
      </c>
      <c r="J18" s="124"/>
      <c r="N18" s="125"/>
    </row>
    <row r="19" spans="1:14" s="126" customFormat="1" ht="12.75" x14ac:dyDescent="0.2">
      <c r="A19" s="121" t="s">
        <v>176</v>
      </c>
      <c r="B19" s="117" t="s">
        <v>14</v>
      </c>
      <c r="C19" s="117">
        <v>60742</v>
      </c>
      <c r="D19" s="117">
        <v>48066</v>
      </c>
      <c r="E19" s="117">
        <v>26461</v>
      </c>
      <c r="F19" s="117">
        <v>20981</v>
      </c>
      <c r="G19" s="122">
        <f t="shared" si="0"/>
        <v>-20.868591748707647</v>
      </c>
      <c r="H19" s="122">
        <f t="shared" si="1"/>
        <v>-20.709723744378518</v>
      </c>
      <c r="I19" s="123">
        <f t="shared" si="2"/>
        <v>0.15886800432912906</v>
      </c>
      <c r="J19" s="124"/>
      <c r="N19" s="125"/>
    </row>
    <row r="20" spans="1:14" s="126" customFormat="1" ht="12.75" x14ac:dyDescent="0.2">
      <c r="A20" s="121" t="s">
        <v>177</v>
      </c>
      <c r="B20" s="117" t="s">
        <v>15</v>
      </c>
      <c r="C20" s="117">
        <v>38284</v>
      </c>
      <c r="D20" s="117">
        <v>28921</v>
      </c>
      <c r="E20" s="117">
        <v>17310</v>
      </c>
      <c r="F20" s="117">
        <v>13062</v>
      </c>
      <c r="G20" s="122">
        <f t="shared" si="0"/>
        <v>-24.45669209069063</v>
      </c>
      <c r="H20" s="122">
        <f t="shared" si="1"/>
        <v>-24.540727902946273</v>
      </c>
      <c r="I20" s="123">
        <f t="shared" si="2"/>
        <v>-8.4035812255642384E-2</v>
      </c>
      <c r="J20" s="124"/>
      <c r="N20" s="125"/>
    </row>
    <row r="21" spans="1:14" s="126" customFormat="1" ht="12.75" x14ac:dyDescent="0.2">
      <c r="A21" s="121" t="s">
        <v>178</v>
      </c>
      <c r="B21" s="117" t="s">
        <v>16</v>
      </c>
      <c r="C21" s="117">
        <v>4923</v>
      </c>
      <c r="D21" s="117">
        <v>3717</v>
      </c>
      <c r="E21" s="117">
        <v>2296</v>
      </c>
      <c r="F21" s="117">
        <v>1809</v>
      </c>
      <c r="G21" s="122">
        <f t="shared" si="0"/>
        <v>-24.497257769652649</v>
      </c>
      <c r="H21" s="122">
        <f t="shared" si="1"/>
        <v>-21.210801393728225</v>
      </c>
      <c r="I21" s="123">
        <f t="shared" si="2"/>
        <v>3.2864563759244234</v>
      </c>
      <c r="J21" s="124"/>
      <c r="N21" s="125"/>
    </row>
    <row r="22" spans="1:14" s="126" customFormat="1" ht="12.75" x14ac:dyDescent="0.2">
      <c r="A22" s="121" t="s">
        <v>179</v>
      </c>
      <c r="B22" s="117" t="s">
        <v>17</v>
      </c>
      <c r="C22" s="117">
        <v>17995</v>
      </c>
      <c r="D22" s="117">
        <v>15177</v>
      </c>
      <c r="E22" s="117">
        <v>8234</v>
      </c>
      <c r="F22" s="117">
        <v>6957</v>
      </c>
      <c r="G22" s="122">
        <f t="shared" si="0"/>
        <v>-15.659905529313697</v>
      </c>
      <c r="H22" s="122">
        <f t="shared" si="1"/>
        <v>-15.508865678892397</v>
      </c>
      <c r="I22" s="123">
        <f t="shared" si="2"/>
        <v>0.15103985042130041</v>
      </c>
      <c r="J22" s="124"/>
      <c r="N22" s="125"/>
    </row>
    <row r="23" spans="1:14" s="126" customFormat="1" ht="12.75" x14ac:dyDescent="0.2">
      <c r="A23" s="121" t="s">
        <v>180</v>
      </c>
      <c r="B23" s="117" t="s">
        <v>18</v>
      </c>
      <c r="C23" s="117">
        <v>49837</v>
      </c>
      <c r="D23" s="117">
        <v>40649</v>
      </c>
      <c r="E23" s="117">
        <v>22083</v>
      </c>
      <c r="F23" s="117">
        <v>17754</v>
      </c>
      <c r="G23" s="122">
        <f t="shared" si="0"/>
        <v>-18.436101691514338</v>
      </c>
      <c r="H23" s="122">
        <f t="shared" si="1"/>
        <v>-19.603314767015352</v>
      </c>
      <c r="I23" s="123">
        <f t="shared" si="2"/>
        <v>-1.1672130755010137</v>
      </c>
      <c r="J23" s="124"/>
      <c r="K23" s="128"/>
      <c r="N23" s="125"/>
    </row>
    <row r="24" spans="1:14" s="126" customFormat="1" ht="12.75" x14ac:dyDescent="0.2">
      <c r="A24" s="121" t="s">
        <v>296</v>
      </c>
      <c r="B24" s="117" t="s">
        <v>19</v>
      </c>
      <c r="C24" s="117">
        <v>13470</v>
      </c>
      <c r="D24" s="117">
        <v>9438</v>
      </c>
      <c r="E24" s="117">
        <v>6818</v>
      </c>
      <c r="F24" s="117">
        <v>4782</v>
      </c>
      <c r="G24" s="122">
        <f t="shared" si="0"/>
        <v>-29.933184855233851</v>
      </c>
      <c r="H24" s="122">
        <f t="shared" si="1"/>
        <v>-29.862129656790849</v>
      </c>
      <c r="I24" s="123">
        <f t="shared" si="2"/>
        <v>7.1055198443001899E-2</v>
      </c>
      <c r="J24" s="124"/>
      <c r="N24" s="125"/>
    </row>
    <row r="25" spans="1:14" s="126" customFormat="1" ht="12.75" x14ac:dyDescent="0.2">
      <c r="A25" s="121" t="s">
        <v>170</v>
      </c>
      <c r="B25" s="117" t="s">
        <v>234</v>
      </c>
      <c r="C25" s="117">
        <v>151969</v>
      </c>
      <c r="D25" s="117">
        <v>114712</v>
      </c>
      <c r="E25" s="117">
        <v>78323</v>
      </c>
      <c r="F25" s="117">
        <v>53983</v>
      </c>
      <c r="G25" s="122">
        <f t="shared" si="0"/>
        <v>-24.516184221782076</v>
      </c>
      <c r="H25" s="122">
        <f t="shared" si="1"/>
        <v>-31.076439870791468</v>
      </c>
      <c r="I25" s="123">
        <f t="shared" si="2"/>
        <v>-6.5602556490093917</v>
      </c>
      <c r="J25" s="124"/>
      <c r="N25" s="125"/>
    </row>
    <row r="26" spans="1:14" s="126" customFormat="1" ht="12.75" x14ac:dyDescent="0.2">
      <c r="A26" s="121" t="s">
        <v>181</v>
      </c>
      <c r="B26" s="117" t="s">
        <v>235</v>
      </c>
      <c r="C26" s="117">
        <v>112066</v>
      </c>
      <c r="D26" s="117">
        <v>85259</v>
      </c>
      <c r="E26" s="117">
        <v>56016</v>
      </c>
      <c r="F26" s="117">
        <v>39626</v>
      </c>
      <c r="G26" s="122">
        <f t="shared" si="0"/>
        <v>-23.920725286884515</v>
      </c>
      <c r="H26" s="122">
        <f t="shared" si="1"/>
        <v>-29.259497286489573</v>
      </c>
      <c r="I26" s="123">
        <f t="shared" si="2"/>
        <v>-5.3387719996050578</v>
      </c>
      <c r="J26" s="124"/>
      <c r="N26" s="125"/>
    </row>
    <row r="27" spans="1:14" s="126" customFormat="1" ht="12.75" x14ac:dyDescent="0.2">
      <c r="A27" s="121" t="s">
        <v>184</v>
      </c>
      <c r="B27" s="117" t="s">
        <v>26</v>
      </c>
      <c r="C27" s="117">
        <v>113123</v>
      </c>
      <c r="D27" s="117">
        <v>82976</v>
      </c>
      <c r="E27" s="117">
        <v>59231</v>
      </c>
      <c r="F27" s="117">
        <v>40678</v>
      </c>
      <c r="G27" s="122">
        <f t="shared" si="0"/>
        <v>-26.649752923808595</v>
      </c>
      <c r="H27" s="122">
        <f t="shared" si="1"/>
        <v>-31.323124715098512</v>
      </c>
      <c r="I27" s="123">
        <f t="shared" si="2"/>
        <v>-4.6733717912899166</v>
      </c>
      <c r="J27" s="124"/>
      <c r="N27" s="125"/>
    </row>
    <row r="28" spans="1:14" s="126" customFormat="1" ht="12.75" x14ac:dyDescent="0.2">
      <c r="A28" s="121" t="s">
        <v>185</v>
      </c>
      <c r="B28" s="117" t="s">
        <v>27</v>
      </c>
      <c r="C28" s="117">
        <v>136194</v>
      </c>
      <c r="D28" s="117">
        <v>106713</v>
      </c>
      <c r="E28" s="117">
        <v>61451</v>
      </c>
      <c r="F28" s="117">
        <v>48060</v>
      </c>
      <c r="G28" s="122">
        <f t="shared" si="0"/>
        <v>-21.646328032071899</v>
      </c>
      <c r="H28" s="122">
        <f t="shared" si="1"/>
        <v>-21.791345950432049</v>
      </c>
      <c r="I28" s="123">
        <f t="shared" si="2"/>
        <v>-0.14501791836014988</v>
      </c>
      <c r="J28" s="124"/>
      <c r="N28" s="125"/>
    </row>
    <row r="29" spans="1:14" s="126" customFormat="1" ht="12.75" x14ac:dyDescent="0.2">
      <c r="A29" s="121" t="s">
        <v>186</v>
      </c>
      <c r="B29" s="117" t="s">
        <v>28</v>
      </c>
      <c r="C29" s="117">
        <v>63307</v>
      </c>
      <c r="D29" s="117">
        <v>50087</v>
      </c>
      <c r="E29" s="117">
        <v>28901</v>
      </c>
      <c r="F29" s="117">
        <v>22536</v>
      </c>
      <c r="G29" s="122">
        <f t="shared" si="0"/>
        <v>-20.882366878860157</v>
      </c>
      <c r="H29" s="122">
        <f t="shared" si="1"/>
        <v>-22.023459395868656</v>
      </c>
      <c r="I29" s="123">
        <f t="shared" si="2"/>
        <v>-1.1410925170084987</v>
      </c>
      <c r="J29" s="124"/>
      <c r="N29" s="125"/>
    </row>
    <row r="30" spans="1:14" s="126" customFormat="1" ht="12.75" x14ac:dyDescent="0.2">
      <c r="A30" s="121" t="s">
        <v>0</v>
      </c>
      <c r="B30" s="117" t="s">
        <v>29</v>
      </c>
      <c r="C30" s="117">
        <v>576659</v>
      </c>
      <c r="D30" s="117">
        <v>439747</v>
      </c>
      <c r="E30" s="117">
        <v>283922</v>
      </c>
      <c r="F30" s="117">
        <v>204883</v>
      </c>
      <c r="G30" s="122">
        <f t="shared" si="0"/>
        <v>-23.742280966741173</v>
      </c>
      <c r="H30" s="122">
        <f t="shared" si="1"/>
        <v>-27.838279527475855</v>
      </c>
      <c r="I30" s="123">
        <f t="shared" si="2"/>
        <v>-4.0959985607346816</v>
      </c>
      <c r="J30" s="124"/>
      <c r="N30" s="125"/>
    </row>
    <row r="31" spans="1:14" s="126" customFormat="1" ht="12.75" x14ac:dyDescent="0.2">
      <c r="A31" s="121"/>
      <c r="B31" s="117"/>
      <c r="C31" s="117"/>
      <c r="D31" s="117"/>
      <c r="E31" s="117"/>
      <c r="F31" s="117" t="s">
        <v>236</v>
      </c>
      <c r="G31" s="129">
        <f>MAX(G4:G30)</f>
        <v>-3.2588795313072136</v>
      </c>
      <c r="H31" s="129">
        <f>MAX(H4:H30)</f>
        <v>4.9270072992700733</v>
      </c>
      <c r="I31" s="130"/>
      <c r="N31" s="125"/>
    </row>
    <row r="32" spans="1:14" s="126" customFormat="1" ht="12.75" x14ac:dyDescent="0.2">
      <c r="A32" s="121"/>
      <c r="B32" s="117"/>
      <c r="C32" s="117"/>
      <c r="D32" s="117"/>
      <c r="E32" s="117"/>
      <c r="F32" s="117" t="s">
        <v>237</v>
      </c>
      <c r="G32" s="129">
        <f>MIN(G5:G31)</f>
        <v>-30.246913580246915</v>
      </c>
      <c r="H32" s="129">
        <f>MIN(H5:H31)</f>
        <v>-35.925671025464553</v>
      </c>
      <c r="I32" s="130"/>
      <c r="N32" s="125"/>
    </row>
    <row r="33" spans="1:14" s="126" customFormat="1" ht="12.75" x14ac:dyDescent="0.2">
      <c r="A33" s="121"/>
      <c r="B33" s="117"/>
      <c r="C33" s="117"/>
      <c r="D33" s="117"/>
      <c r="E33" s="117"/>
      <c r="F33" s="117"/>
      <c r="G33" s="129"/>
      <c r="H33" s="129"/>
      <c r="I33" s="130"/>
      <c r="N33" s="125"/>
    </row>
    <row r="34" spans="1:14" s="126" customFormat="1" ht="12.75" x14ac:dyDescent="0.2">
      <c r="A34" s="121"/>
      <c r="B34" s="117"/>
      <c r="C34" s="117"/>
      <c r="D34" s="117"/>
      <c r="E34" s="117"/>
      <c r="F34" s="117"/>
      <c r="G34" s="129"/>
      <c r="H34" s="129"/>
      <c r="I34" s="130"/>
      <c r="N34" s="125"/>
    </row>
    <row r="35" spans="1:14" s="126" customFormat="1" ht="12.75" x14ac:dyDescent="0.2">
      <c r="A35" s="121"/>
      <c r="B35" s="117"/>
      <c r="C35" s="117"/>
      <c r="D35" s="117"/>
      <c r="E35" s="117"/>
      <c r="F35" s="117"/>
      <c r="G35" s="129"/>
      <c r="H35" s="129"/>
      <c r="I35" s="130"/>
      <c r="N35" s="125"/>
    </row>
    <row r="36" spans="1:14" s="126" customFormat="1" ht="12.75" x14ac:dyDescent="0.2">
      <c r="A36" s="121"/>
      <c r="B36" s="117"/>
      <c r="C36" s="117"/>
      <c r="D36" s="117"/>
      <c r="E36" s="117"/>
      <c r="F36" s="117"/>
      <c r="G36" s="129"/>
      <c r="H36" s="129"/>
      <c r="I36" s="130"/>
      <c r="N36" s="125"/>
    </row>
    <row r="37" spans="1:14" s="126" customFormat="1" ht="18.75" x14ac:dyDescent="0.15">
      <c r="C37" s="131" t="s">
        <v>238</v>
      </c>
    </row>
    <row r="38" spans="1:14" s="126" customFormat="1" ht="16.5" x14ac:dyDescent="0.15">
      <c r="B38" s="132"/>
      <c r="C38" s="133" t="s">
        <v>239</v>
      </c>
      <c r="D38" s="132"/>
      <c r="E38" s="132"/>
    </row>
    <row r="39" spans="1:14" s="126" customFormat="1" x14ac:dyDescent="0.15">
      <c r="B39" s="132"/>
      <c r="C39" s="132"/>
      <c r="D39" s="132"/>
      <c r="E39" s="132"/>
    </row>
    <row r="40" spans="1:14" s="126" customFormat="1" x14ac:dyDescent="0.15">
      <c r="B40" s="132"/>
      <c r="C40" s="132"/>
      <c r="D40" s="132"/>
      <c r="E40" s="132"/>
    </row>
    <row r="41" spans="1:14" s="126" customFormat="1" x14ac:dyDescent="0.15">
      <c r="B41" s="132"/>
      <c r="C41" s="132"/>
      <c r="D41" s="132"/>
      <c r="E41" s="132"/>
    </row>
    <row r="42" spans="1:14" s="126" customFormat="1" x14ac:dyDescent="0.15">
      <c r="B42" s="132"/>
      <c r="C42" s="132"/>
      <c r="D42" s="132"/>
      <c r="E42" s="132"/>
    </row>
    <row r="43" spans="1:14" s="126" customFormat="1" x14ac:dyDescent="0.15">
      <c r="B43" s="132"/>
      <c r="C43" s="132"/>
      <c r="D43" s="132"/>
      <c r="E43" s="132"/>
    </row>
    <row r="44" spans="1:14" s="126" customFormat="1" x14ac:dyDescent="0.15">
      <c r="B44" s="132"/>
      <c r="C44" s="132"/>
      <c r="D44" s="132"/>
      <c r="E44" s="132"/>
    </row>
    <row r="45" spans="1:14" s="126" customFormat="1" x14ac:dyDescent="0.15">
      <c r="B45" s="132"/>
      <c r="C45" s="132"/>
      <c r="D45" s="132"/>
      <c r="E45" s="132"/>
    </row>
    <row r="46" spans="1:14" s="126" customFormat="1" x14ac:dyDescent="0.15">
      <c r="B46" s="132"/>
      <c r="C46" s="132"/>
      <c r="D46" s="132"/>
      <c r="E46" s="132"/>
    </row>
    <row r="47" spans="1:14" s="126" customFormat="1" x14ac:dyDescent="0.15">
      <c r="B47" s="132"/>
      <c r="C47" s="132"/>
      <c r="D47" s="132"/>
      <c r="E47" s="132"/>
    </row>
    <row r="48" spans="1:14" s="126" customFormat="1" x14ac:dyDescent="0.15">
      <c r="B48" s="132"/>
      <c r="C48" s="132"/>
      <c r="D48" s="132"/>
      <c r="E48" s="132"/>
    </row>
    <row r="49" spans="2:5" s="126" customFormat="1" x14ac:dyDescent="0.15">
      <c r="B49" s="132"/>
      <c r="C49" s="132"/>
      <c r="D49" s="132"/>
      <c r="E49" s="132"/>
    </row>
    <row r="50" spans="2:5" s="126" customFormat="1" x14ac:dyDescent="0.15">
      <c r="B50" s="132"/>
      <c r="C50" s="132"/>
      <c r="D50" s="132"/>
      <c r="E50" s="132"/>
    </row>
    <row r="51" spans="2:5" s="126" customFormat="1" x14ac:dyDescent="0.15">
      <c r="B51" s="132"/>
      <c r="C51" s="132"/>
      <c r="D51" s="132"/>
      <c r="E51" s="132"/>
    </row>
    <row r="52" spans="2:5" s="126" customFormat="1" x14ac:dyDescent="0.15">
      <c r="B52" s="132"/>
      <c r="C52" s="132"/>
      <c r="D52" s="132"/>
      <c r="E52" s="132"/>
    </row>
    <row r="53" spans="2:5" s="126" customFormat="1" x14ac:dyDescent="0.15">
      <c r="B53" s="132"/>
      <c r="C53" s="132"/>
      <c r="D53" s="132"/>
      <c r="E53" s="132"/>
    </row>
    <row r="54" spans="2:5" s="126" customFormat="1" x14ac:dyDescent="0.15">
      <c r="B54" s="132"/>
      <c r="C54" s="132"/>
      <c r="D54" s="132"/>
      <c r="E54" s="132"/>
    </row>
    <row r="55" spans="2:5" s="126" customFormat="1" x14ac:dyDescent="0.15">
      <c r="B55" s="132"/>
      <c r="C55" s="132"/>
      <c r="D55" s="132"/>
      <c r="E55" s="132"/>
    </row>
    <row r="56" spans="2:5" s="126" customFormat="1" x14ac:dyDescent="0.15">
      <c r="B56" s="132"/>
      <c r="C56" s="132"/>
      <c r="D56" s="132"/>
      <c r="E56" s="132"/>
    </row>
    <row r="57" spans="2:5" s="126" customFormat="1" x14ac:dyDescent="0.15">
      <c r="B57" s="132"/>
      <c r="C57" s="132"/>
      <c r="D57" s="132"/>
      <c r="E57" s="132"/>
    </row>
    <row r="58" spans="2:5" s="126" customFormat="1" x14ac:dyDescent="0.15">
      <c r="B58" s="132"/>
      <c r="C58" s="132"/>
      <c r="D58" s="132"/>
      <c r="E58" s="132"/>
    </row>
    <row r="59" spans="2:5" s="126" customFormat="1" x14ac:dyDescent="0.15">
      <c r="B59" s="132"/>
      <c r="C59" s="132"/>
      <c r="D59" s="132"/>
      <c r="E59" s="132"/>
    </row>
    <row r="60" spans="2:5" s="126" customFormat="1" x14ac:dyDescent="0.15">
      <c r="B60" s="132"/>
      <c r="C60" s="132"/>
      <c r="D60" s="132"/>
      <c r="E60" s="132"/>
    </row>
    <row r="61" spans="2:5" s="126" customFormat="1" x14ac:dyDescent="0.15">
      <c r="B61" s="132"/>
      <c r="C61" s="132"/>
      <c r="D61" s="132"/>
      <c r="E61" s="132"/>
    </row>
    <row r="62" spans="2:5" s="126" customFormat="1" x14ac:dyDescent="0.15">
      <c r="B62" s="132"/>
      <c r="C62" s="132"/>
      <c r="D62" s="132"/>
      <c r="E62" s="132"/>
    </row>
    <row r="63" spans="2:5" s="126" customFormat="1" x14ac:dyDescent="0.15">
      <c r="B63" s="132"/>
      <c r="C63" s="132"/>
      <c r="D63" s="132"/>
      <c r="E63" s="132"/>
    </row>
    <row r="64" spans="2:5" s="126" customFormat="1" x14ac:dyDescent="0.15">
      <c r="B64" s="132"/>
      <c r="C64" s="132"/>
      <c r="D64" s="132"/>
      <c r="E64" s="132"/>
    </row>
    <row r="65" spans="2:5" s="126" customFormat="1" x14ac:dyDescent="0.15">
      <c r="B65" s="132"/>
      <c r="C65" s="132"/>
      <c r="D65" s="132"/>
      <c r="E65" s="132"/>
    </row>
    <row r="66" spans="2:5" s="126" customFormat="1" x14ac:dyDescent="0.15">
      <c r="B66" s="132"/>
      <c r="C66" s="132"/>
      <c r="D66" s="132"/>
      <c r="E66" s="132"/>
    </row>
    <row r="67" spans="2:5" s="126" customFormat="1" x14ac:dyDescent="0.15">
      <c r="B67" s="132"/>
      <c r="C67" s="132"/>
      <c r="D67" s="132"/>
      <c r="E67" s="132"/>
    </row>
    <row r="68" spans="2:5" s="126" customFormat="1" x14ac:dyDescent="0.15">
      <c r="B68" s="132"/>
      <c r="C68" s="132"/>
      <c r="D68" s="132"/>
      <c r="E68" s="132"/>
    </row>
    <row r="69" spans="2:5" s="126" customFormat="1" x14ac:dyDescent="0.15">
      <c r="B69" s="132"/>
      <c r="C69" s="132"/>
      <c r="D69" s="132"/>
      <c r="E69" s="132"/>
    </row>
    <row r="70" spans="2:5" s="126" customFormat="1" x14ac:dyDescent="0.15">
      <c r="B70" s="132"/>
      <c r="C70" s="132"/>
      <c r="D70" s="132"/>
      <c r="E70" s="132"/>
    </row>
    <row r="71" spans="2:5" s="126" customFormat="1" x14ac:dyDescent="0.15"/>
    <row r="72" spans="2:5" s="126" customFormat="1" x14ac:dyDescent="0.15"/>
    <row r="73" spans="2:5" s="126" customFormat="1" x14ac:dyDescent="0.15"/>
    <row r="74" spans="2:5" s="126" customFormat="1" x14ac:dyDescent="0.15"/>
  </sheetData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6"/>
  <sheetViews>
    <sheetView workbookViewId="0">
      <selection activeCell="A30" sqref="A30:XFD67"/>
    </sheetView>
  </sheetViews>
  <sheetFormatPr defaultColWidth="18.5703125" defaultRowHeight="12.75" x14ac:dyDescent="0.2"/>
  <cols>
    <col min="1" max="16384" width="18.5703125" style="134"/>
  </cols>
  <sheetData>
    <row r="1" spans="1:1" ht="18.75" x14ac:dyDescent="0.2">
      <c r="A1" s="131" t="s">
        <v>240</v>
      </c>
    </row>
    <row r="2" spans="1:1" ht="16.5" x14ac:dyDescent="0.2">
      <c r="A2" s="133" t="s">
        <v>241</v>
      </c>
    </row>
    <row r="22" spans="1:6" x14ac:dyDescent="0.2">
      <c r="B22" s="134" t="s">
        <v>75</v>
      </c>
      <c r="C22" s="134" t="s">
        <v>76</v>
      </c>
      <c r="D22" s="134" t="s">
        <v>77</v>
      </c>
      <c r="E22" s="134" t="s">
        <v>242</v>
      </c>
      <c r="F22" s="134" t="s">
        <v>74</v>
      </c>
    </row>
    <row r="23" spans="1:6" x14ac:dyDescent="0.2">
      <c r="A23" s="134">
        <v>2008</v>
      </c>
      <c r="B23" s="135">
        <v>19.2</v>
      </c>
      <c r="C23" s="135">
        <v>36</v>
      </c>
      <c r="D23" s="135">
        <v>36.1</v>
      </c>
      <c r="E23" s="135">
        <v>16.5</v>
      </c>
      <c r="F23" s="135">
        <v>19.600000000000001</v>
      </c>
    </row>
    <row r="24" spans="1:6" x14ac:dyDescent="0.2">
      <c r="A24" s="134">
        <v>2018</v>
      </c>
      <c r="B24" s="135">
        <v>34.700000000000003</v>
      </c>
      <c r="C24" s="135">
        <v>36.6</v>
      </c>
      <c r="D24" s="135">
        <v>27.2</v>
      </c>
      <c r="E24" s="135">
        <v>16.8</v>
      </c>
      <c r="F24" s="135">
        <v>32.299999999999997</v>
      </c>
    </row>
    <row r="25" spans="1:6" x14ac:dyDescent="0.2">
      <c r="B25" s="136"/>
      <c r="C25" s="136"/>
      <c r="D25" s="136"/>
      <c r="E25" s="136"/>
      <c r="F25" s="136"/>
    </row>
    <row r="26" spans="1:6" x14ac:dyDescent="0.2">
      <c r="B26" s="136"/>
      <c r="C26" s="136"/>
      <c r="D26" s="136"/>
      <c r="E26" s="136"/>
      <c r="F26" s="13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0"/>
  <sheetViews>
    <sheetView zoomScaleNormal="100" workbookViewId="0">
      <selection activeCell="D19" sqref="D19"/>
    </sheetView>
  </sheetViews>
  <sheetFormatPr defaultRowHeight="15" x14ac:dyDescent="0.25"/>
  <cols>
    <col min="1" max="1" width="18.42578125" style="153" bestFit="1" customWidth="1"/>
    <col min="2" max="2" width="7.28515625" style="153" customWidth="1"/>
    <col min="3" max="3" width="6.42578125" style="153" customWidth="1"/>
    <col min="4" max="4" width="6.7109375" style="153" customWidth="1"/>
    <col min="5" max="5" width="8.5703125" style="153" customWidth="1"/>
    <col min="6" max="6" width="3" style="153" customWidth="1"/>
    <col min="7" max="15" width="5" style="153" customWidth="1"/>
    <col min="16" max="16" width="5" customWidth="1"/>
    <col min="17" max="17" width="17.140625" customWidth="1"/>
  </cols>
  <sheetData>
    <row r="1" spans="1:26" x14ac:dyDescent="0.25">
      <c r="A1" s="137"/>
      <c r="B1" s="138">
        <v>2018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</row>
    <row r="2" spans="1:26" ht="52.5" customHeight="1" x14ac:dyDescent="0.25">
      <c r="A2" s="138" t="s">
        <v>243</v>
      </c>
      <c r="B2" s="139" t="s">
        <v>244</v>
      </c>
      <c r="C2" s="139" t="s">
        <v>245</v>
      </c>
      <c r="D2" s="139" t="s">
        <v>246</v>
      </c>
      <c r="E2" s="139" t="s">
        <v>247</v>
      </c>
      <c r="F2" s="140"/>
      <c r="G2" s="140"/>
      <c r="H2" s="140"/>
      <c r="I2" s="140"/>
      <c r="J2" s="140"/>
      <c r="K2" s="140"/>
      <c r="L2" s="140"/>
      <c r="M2" s="140"/>
      <c r="N2" s="140"/>
      <c r="O2" s="140"/>
      <c r="R2" s="4"/>
    </row>
    <row r="3" spans="1:26" x14ac:dyDescent="0.25">
      <c r="A3" s="141" t="s">
        <v>40</v>
      </c>
      <c r="B3" s="117">
        <v>4138</v>
      </c>
      <c r="C3" s="117">
        <v>765</v>
      </c>
      <c r="D3" s="117">
        <v>13530</v>
      </c>
      <c r="E3" s="117">
        <v>18433</v>
      </c>
      <c r="F3" s="142"/>
      <c r="G3" s="143">
        <v>22.448868876471543</v>
      </c>
      <c r="H3" s="143">
        <v>4.1501654641132752</v>
      </c>
      <c r="I3" s="143">
        <v>73.400965659415178</v>
      </c>
      <c r="J3" s="143">
        <v>100</v>
      </c>
      <c r="K3" s="144"/>
      <c r="L3" s="144">
        <v>17.834669425049565</v>
      </c>
      <c r="M3" s="144">
        <v>9.64447806354009</v>
      </c>
      <c r="N3" s="144">
        <v>20.46186652148269</v>
      </c>
      <c r="O3" s="144">
        <v>18.952877427845809</v>
      </c>
      <c r="P3" s="143"/>
      <c r="Q3" s="85"/>
      <c r="R3" s="145"/>
    </row>
    <row r="4" spans="1:26" x14ac:dyDescent="0.25">
      <c r="A4" s="141" t="s">
        <v>41</v>
      </c>
      <c r="B4" s="117">
        <v>2581</v>
      </c>
      <c r="C4" s="117">
        <v>1207</v>
      </c>
      <c r="D4" s="117">
        <v>9193</v>
      </c>
      <c r="E4" s="117">
        <v>12981</v>
      </c>
      <c r="F4" s="146"/>
      <c r="G4" s="143">
        <v>19.882905785378629</v>
      </c>
      <c r="H4" s="143">
        <v>9.2982050689469222</v>
      </c>
      <c r="I4" s="143">
        <v>70.818889145674447</v>
      </c>
      <c r="J4" s="143">
        <v>100</v>
      </c>
      <c r="K4" s="144"/>
      <c r="L4" s="144">
        <v>11.124041030945609</v>
      </c>
      <c r="M4" s="144">
        <v>15.216843166918808</v>
      </c>
      <c r="N4" s="144">
        <v>13.902877969844079</v>
      </c>
      <c r="O4" s="144">
        <v>13.347111261914311</v>
      </c>
      <c r="P4" s="143"/>
      <c r="Q4" s="85"/>
      <c r="R4" s="85"/>
    </row>
    <row r="5" spans="1:26" x14ac:dyDescent="0.25">
      <c r="A5" s="141" t="s">
        <v>42</v>
      </c>
      <c r="B5" s="117">
        <v>1847</v>
      </c>
      <c r="C5" s="117">
        <v>1093</v>
      </c>
      <c r="D5" s="117">
        <v>6944</v>
      </c>
      <c r="E5" s="117">
        <v>9884</v>
      </c>
      <c r="F5" s="146"/>
      <c r="G5" s="143">
        <v>18.686766491299071</v>
      </c>
      <c r="H5" s="143">
        <v>11.058276001618777</v>
      </c>
      <c r="I5" s="143">
        <v>70.254957507082153</v>
      </c>
      <c r="J5" s="143">
        <v>100</v>
      </c>
      <c r="K5" s="144"/>
      <c r="L5" s="144">
        <v>7.9605206447720027</v>
      </c>
      <c r="M5" s="144">
        <v>13.779626828038325</v>
      </c>
      <c r="N5" s="144">
        <v>10.501640881387717</v>
      </c>
      <c r="O5" s="144">
        <v>10.162764633908099</v>
      </c>
      <c r="P5" s="143"/>
      <c r="Q5" s="85"/>
      <c r="R5" s="85"/>
    </row>
    <row r="6" spans="1:26" x14ac:dyDescent="0.25">
      <c r="A6" s="141" t="s">
        <v>248</v>
      </c>
      <c r="B6" s="117">
        <v>274</v>
      </c>
      <c r="C6" s="117">
        <v>102</v>
      </c>
      <c r="D6" s="117">
        <v>3362</v>
      </c>
      <c r="E6" s="117">
        <v>3738</v>
      </c>
      <c r="F6" s="146"/>
      <c r="G6" s="143">
        <v>7.3301230604601395</v>
      </c>
      <c r="H6" s="143">
        <v>2.7287319422150884</v>
      </c>
      <c r="I6" s="143">
        <v>89.94114499732477</v>
      </c>
      <c r="J6" s="143">
        <v>100</v>
      </c>
      <c r="K6" s="144"/>
      <c r="L6" s="144">
        <v>1.180932678217395</v>
      </c>
      <c r="M6" s="144">
        <v>1.2859304084720122</v>
      </c>
      <c r="N6" s="144">
        <v>5.0844638023078206</v>
      </c>
      <c r="O6" s="144">
        <v>3.8434251519170854</v>
      </c>
      <c r="P6" s="143"/>
      <c r="Q6" s="85"/>
      <c r="R6" s="85"/>
    </row>
    <row r="7" spans="1:26" ht="18.75" x14ac:dyDescent="0.25">
      <c r="A7" s="141" t="s">
        <v>48</v>
      </c>
      <c r="B7" s="117">
        <v>276</v>
      </c>
      <c r="C7" s="117">
        <v>154</v>
      </c>
      <c r="D7" s="117">
        <v>2981</v>
      </c>
      <c r="E7" s="117">
        <v>3411</v>
      </c>
      <c r="F7" s="146"/>
      <c r="G7" s="143">
        <v>8.091468777484609</v>
      </c>
      <c r="H7" s="143">
        <v>4.5148050425095283</v>
      </c>
      <c r="I7" s="143">
        <v>87.393726180005856</v>
      </c>
      <c r="J7" s="143">
        <v>100</v>
      </c>
      <c r="K7" s="144"/>
      <c r="L7" s="144">
        <v>1.1895526247737265</v>
      </c>
      <c r="M7" s="144">
        <v>1.9415027735753907</v>
      </c>
      <c r="N7" s="144">
        <v>4.5082649002616337</v>
      </c>
      <c r="O7" s="144">
        <v>3.5072025663962489</v>
      </c>
      <c r="P7" s="143"/>
      <c r="Q7" s="131" t="s">
        <v>249</v>
      </c>
      <c r="R7" s="147"/>
      <c r="S7" s="148"/>
      <c r="T7" s="148"/>
      <c r="U7" s="148"/>
      <c r="V7" s="148"/>
      <c r="W7" s="148"/>
      <c r="X7" s="148"/>
      <c r="Y7" s="148"/>
      <c r="Z7" s="148"/>
    </row>
    <row r="8" spans="1:26" ht="16.5" x14ac:dyDescent="0.25">
      <c r="A8" s="141" t="s">
        <v>250</v>
      </c>
      <c r="B8" s="117">
        <v>266</v>
      </c>
      <c r="C8" s="117">
        <v>59</v>
      </c>
      <c r="D8" s="117">
        <v>2760</v>
      </c>
      <c r="E8" s="117">
        <v>3085</v>
      </c>
      <c r="F8" s="146"/>
      <c r="G8" s="143">
        <v>8.6223662884927066</v>
      </c>
      <c r="H8" s="143">
        <v>1.9124797406807132</v>
      </c>
      <c r="I8" s="143">
        <v>89.465153970826577</v>
      </c>
      <c r="J8" s="143">
        <v>100</v>
      </c>
      <c r="K8" s="144"/>
      <c r="L8" s="144">
        <v>1.1464528919920696</v>
      </c>
      <c r="M8" s="144">
        <v>0.74382249117498733</v>
      </c>
      <c r="N8" s="144">
        <v>4.1740392904133206</v>
      </c>
      <c r="O8" s="144">
        <v>3.172008184500859</v>
      </c>
      <c r="P8" s="143"/>
      <c r="Q8" s="133" t="s">
        <v>251</v>
      </c>
      <c r="R8" s="147"/>
      <c r="S8" s="148"/>
      <c r="T8" s="148"/>
      <c r="U8" s="148"/>
      <c r="V8" s="148"/>
      <c r="W8" s="148"/>
      <c r="X8" s="148"/>
      <c r="Y8" s="148"/>
      <c r="Z8" s="148"/>
    </row>
    <row r="9" spans="1:26" x14ac:dyDescent="0.25">
      <c r="A9" s="141" t="s">
        <v>59</v>
      </c>
      <c r="B9" s="117">
        <v>203</v>
      </c>
      <c r="C9" s="117">
        <v>153</v>
      </c>
      <c r="D9" s="117">
        <v>2701</v>
      </c>
      <c r="E9" s="117">
        <v>3057</v>
      </c>
      <c r="F9" s="146"/>
      <c r="G9" s="143">
        <v>6.6404972194962388</v>
      </c>
      <c r="H9" s="143">
        <v>5.0049067713444559</v>
      </c>
      <c r="I9" s="143">
        <v>88.354596009159309</v>
      </c>
      <c r="J9" s="143">
        <v>100</v>
      </c>
      <c r="K9" s="144"/>
      <c r="L9" s="144">
        <v>0.87492457546763203</v>
      </c>
      <c r="M9" s="144">
        <v>1.9288956127080183</v>
      </c>
      <c r="N9" s="144">
        <v>4.0848116389153546</v>
      </c>
      <c r="O9" s="144">
        <v>3.1432184829883711</v>
      </c>
      <c r="P9" s="143"/>
      <c r="Q9" s="85"/>
      <c r="R9" s="85"/>
    </row>
    <row r="10" spans="1:26" x14ac:dyDescent="0.25">
      <c r="A10" s="141" t="s">
        <v>252</v>
      </c>
      <c r="B10" s="117">
        <v>202</v>
      </c>
      <c r="C10" s="117">
        <v>208</v>
      </c>
      <c r="D10" s="117">
        <v>2637</v>
      </c>
      <c r="E10" s="117">
        <v>3047</v>
      </c>
      <c r="F10" s="146"/>
      <c r="G10" s="143">
        <v>6.6294716114210699</v>
      </c>
      <c r="H10" s="143">
        <v>6.826386609780112</v>
      </c>
      <c r="I10" s="143">
        <v>86.544141778798817</v>
      </c>
      <c r="J10" s="143">
        <v>100</v>
      </c>
      <c r="K10" s="144"/>
      <c r="L10" s="144">
        <v>0.87061460218946651</v>
      </c>
      <c r="M10" s="144">
        <v>2.6222894604135147</v>
      </c>
      <c r="N10" s="144">
        <v>3.9880223220362057</v>
      </c>
      <c r="O10" s="144">
        <v>3.1329364467339111</v>
      </c>
      <c r="P10" s="143"/>
      <c r="Q10" s="85"/>
      <c r="R10" s="85"/>
    </row>
    <row r="11" spans="1:26" x14ac:dyDescent="0.25">
      <c r="A11" s="141" t="s">
        <v>253</v>
      </c>
      <c r="B11" s="117">
        <v>344</v>
      </c>
      <c r="C11" s="117">
        <v>129</v>
      </c>
      <c r="D11" s="117">
        <v>2173</v>
      </c>
      <c r="E11" s="117">
        <v>2646</v>
      </c>
      <c r="F11" s="146"/>
      <c r="G11" s="143">
        <v>13.000755857898715</v>
      </c>
      <c r="H11" s="143">
        <v>4.8752834467120181</v>
      </c>
      <c r="I11" s="143">
        <v>82.123960695389258</v>
      </c>
      <c r="J11" s="143">
        <v>100</v>
      </c>
      <c r="K11" s="144"/>
      <c r="L11" s="144">
        <v>1.4826308076889922</v>
      </c>
      <c r="M11" s="144">
        <v>1.626323751891074</v>
      </c>
      <c r="N11" s="144">
        <v>3.2862997746623721</v>
      </c>
      <c r="O11" s="144">
        <v>2.720626792930072</v>
      </c>
      <c r="P11" s="143"/>
      <c r="Q11" s="85"/>
      <c r="R11" s="85"/>
    </row>
    <row r="12" spans="1:26" x14ac:dyDescent="0.25">
      <c r="A12" s="141" t="s">
        <v>63</v>
      </c>
      <c r="B12" s="117">
        <v>52</v>
      </c>
      <c r="C12" s="117">
        <v>36</v>
      </c>
      <c r="D12" s="117">
        <v>1695</v>
      </c>
      <c r="E12" s="117">
        <v>1783</v>
      </c>
      <c r="F12" s="146"/>
      <c r="G12" s="143">
        <v>2.9164329781267524</v>
      </c>
      <c r="H12" s="143">
        <v>2.0190689848569825</v>
      </c>
      <c r="I12" s="143">
        <v>95.064498037016264</v>
      </c>
      <c r="J12" s="143">
        <v>100</v>
      </c>
      <c r="K12" s="144"/>
      <c r="L12" s="144">
        <v>0.22411861046461512</v>
      </c>
      <c r="M12" s="144">
        <v>0.45385779122541603</v>
      </c>
      <c r="N12" s="144">
        <v>2.5634045642212238</v>
      </c>
      <c r="O12" s="144">
        <v>1.8332870641701884</v>
      </c>
      <c r="P12" s="143"/>
      <c r="Q12" s="85"/>
      <c r="R12" s="85"/>
    </row>
    <row r="13" spans="1:26" x14ac:dyDescent="0.25">
      <c r="A13" s="141" t="s">
        <v>55</v>
      </c>
      <c r="B13" s="117">
        <v>642</v>
      </c>
      <c r="C13" s="117">
        <v>45</v>
      </c>
      <c r="D13" s="117">
        <v>1595</v>
      </c>
      <c r="E13" s="117">
        <v>2282</v>
      </c>
      <c r="F13" s="146"/>
      <c r="G13" s="143">
        <v>28.133216476774759</v>
      </c>
      <c r="H13" s="143">
        <v>1.971954425942156</v>
      </c>
      <c r="I13" s="143">
        <v>69.894829097283079</v>
      </c>
      <c r="J13" s="143">
        <v>100</v>
      </c>
      <c r="K13" s="144"/>
      <c r="L13" s="144">
        <v>2.7670028445823633</v>
      </c>
      <c r="M13" s="144">
        <v>0.56732223903177004</v>
      </c>
      <c r="N13" s="144">
        <v>2.4121712565975528</v>
      </c>
      <c r="O13" s="144">
        <v>2.3463606732677342</v>
      </c>
      <c r="P13" s="143"/>
      <c r="Q13" s="85"/>
      <c r="R13" s="85"/>
    </row>
    <row r="14" spans="1:26" x14ac:dyDescent="0.25">
      <c r="A14" s="141" t="s">
        <v>254</v>
      </c>
      <c r="B14" s="117">
        <v>241</v>
      </c>
      <c r="C14" s="117">
        <v>68</v>
      </c>
      <c r="D14" s="117">
        <v>1524</v>
      </c>
      <c r="E14" s="117">
        <v>1833</v>
      </c>
      <c r="F14" s="146"/>
      <c r="G14" s="143">
        <v>13.14784506273868</v>
      </c>
      <c r="H14" s="143">
        <v>3.7097654118930712</v>
      </c>
      <c r="I14" s="143">
        <v>83.142389525368245</v>
      </c>
      <c r="J14" s="143">
        <v>100</v>
      </c>
      <c r="K14" s="144"/>
      <c r="L14" s="144">
        <v>1.0387035600379277</v>
      </c>
      <c r="M14" s="144">
        <v>0.85728693898134145</v>
      </c>
      <c r="N14" s="144">
        <v>2.3047956081847469</v>
      </c>
      <c r="O14" s="144">
        <v>1.8846972454424873</v>
      </c>
      <c r="P14" s="143"/>
      <c r="Q14" s="85"/>
      <c r="R14" s="85"/>
    </row>
    <row r="15" spans="1:26" x14ac:dyDescent="0.25">
      <c r="A15" s="141" t="s">
        <v>44</v>
      </c>
      <c r="B15" s="117">
        <v>362</v>
      </c>
      <c r="C15" s="117">
        <v>362</v>
      </c>
      <c r="D15" s="117">
        <v>1429</v>
      </c>
      <c r="E15" s="117">
        <v>2153</v>
      </c>
      <c r="F15" s="146"/>
      <c r="G15" s="143">
        <v>16.81374825824431</v>
      </c>
      <c r="H15" s="143">
        <v>16.81374825824431</v>
      </c>
      <c r="I15" s="143">
        <v>66.37250348351138</v>
      </c>
      <c r="J15" s="143">
        <v>100</v>
      </c>
      <c r="K15" s="144"/>
      <c r="L15" s="144">
        <v>1.5602103266959746</v>
      </c>
      <c r="M15" s="144">
        <v>4.5637922339889059</v>
      </c>
      <c r="N15" s="144">
        <v>2.161123965942259</v>
      </c>
      <c r="O15" s="144">
        <v>2.2137224055852021</v>
      </c>
      <c r="P15" s="143"/>
      <c r="Q15" s="85"/>
      <c r="R15" s="85"/>
    </row>
    <row r="16" spans="1:26" x14ac:dyDescent="0.25">
      <c r="A16" s="141" t="s">
        <v>255</v>
      </c>
      <c r="B16" s="117">
        <v>387</v>
      </c>
      <c r="C16" s="117">
        <v>206</v>
      </c>
      <c r="D16" s="117">
        <v>1389</v>
      </c>
      <c r="E16" s="117">
        <v>1982</v>
      </c>
      <c r="F16" s="146"/>
      <c r="G16" s="143">
        <v>19.525731584258324</v>
      </c>
      <c r="H16" s="143">
        <v>10.393541876892028</v>
      </c>
      <c r="I16" s="143">
        <v>70.080726538849646</v>
      </c>
      <c r="J16" s="143">
        <v>100</v>
      </c>
      <c r="K16" s="144"/>
      <c r="L16" s="144">
        <v>1.6679596586501164</v>
      </c>
      <c r="M16" s="144">
        <v>2.5970751386787696</v>
      </c>
      <c r="N16" s="144">
        <v>2.1006306428927908</v>
      </c>
      <c r="O16" s="144">
        <v>2.037899585633939</v>
      </c>
      <c r="P16" s="143"/>
      <c r="Q16" s="85"/>
      <c r="R16" s="85"/>
    </row>
    <row r="17" spans="1:23" x14ac:dyDescent="0.25">
      <c r="A17" s="141" t="s">
        <v>46</v>
      </c>
      <c r="B17" s="117">
        <v>1277</v>
      </c>
      <c r="C17" s="117">
        <v>71</v>
      </c>
      <c r="D17" s="117">
        <v>1254</v>
      </c>
      <c r="E17" s="117">
        <v>2602</v>
      </c>
      <c r="F17" s="146"/>
      <c r="G17" s="143">
        <v>49.07763259031514</v>
      </c>
      <c r="H17" s="143">
        <v>2.7286702536510377</v>
      </c>
      <c r="I17" s="143">
        <v>48.193697156033821</v>
      </c>
      <c r="J17" s="143">
        <v>100</v>
      </c>
      <c r="K17" s="144"/>
      <c r="L17" s="144">
        <v>5.5038358762175674</v>
      </c>
      <c r="M17" s="144">
        <v>0.89510842158345949</v>
      </c>
      <c r="N17" s="144">
        <v>1.8964656776008348</v>
      </c>
      <c r="O17" s="144">
        <v>2.6753858334104486</v>
      </c>
      <c r="P17" s="143"/>
      <c r="Q17" s="85"/>
      <c r="R17" s="85"/>
    </row>
    <row r="18" spans="1:23" x14ac:dyDescent="0.25">
      <c r="A18" s="141" t="s">
        <v>58</v>
      </c>
      <c r="B18" s="117">
        <v>416</v>
      </c>
      <c r="C18" s="117">
        <v>148</v>
      </c>
      <c r="D18" s="117">
        <v>1002</v>
      </c>
      <c r="E18" s="117">
        <v>1566</v>
      </c>
      <c r="F18" s="146"/>
      <c r="G18" s="143">
        <v>26.564495530012771</v>
      </c>
      <c r="H18" s="143">
        <v>9.4508301404853121</v>
      </c>
      <c r="I18" s="143">
        <v>63.984674329501914</v>
      </c>
      <c r="J18" s="143">
        <v>100</v>
      </c>
      <c r="K18" s="144"/>
      <c r="L18" s="144">
        <v>1.792948883716921</v>
      </c>
      <c r="M18" s="144">
        <v>1.8658598083711546</v>
      </c>
      <c r="N18" s="144">
        <v>1.5153577423891837</v>
      </c>
      <c r="O18" s="144">
        <v>1.6101668774484097</v>
      </c>
      <c r="P18" s="143"/>
      <c r="Q18" s="85"/>
      <c r="R18" s="85"/>
    </row>
    <row r="19" spans="1:23" x14ac:dyDescent="0.25">
      <c r="A19" s="141" t="s">
        <v>256</v>
      </c>
      <c r="B19" s="117">
        <v>285</v>
      </c>
      <c r="C19" s="117">
        <v>136</v>
      </c>
      <c r="D19" s="117">
        <v>927</v>
      </c>
      <c r="E19" s="117">
        <v>1348</v>
      </c>
      <c r="F19" s="146"/>
      <c r="G19" s="143">
        <v>21.142433234421365</v>
      </c>
      <c r="H19" s="143">
        <v>10.089020771513352</v>
      </c>
      <c r="I19" s="143">
        <v>68.768545994065278</v>
      </c>
      <c r="J19" s="143">
        <v>100</v>
      </c>
      <c r="K19" s="144"/>
      <c r="L19" s="144">
        <v>1.2283423842772174</v>
      </c>
      <c r="M19" s="144">
        <v>1.7145738779626829</v>
      </c>
      <c r="N19" s="144">
        <v>1.4019327616714305</v>
      </c>
      <c r="O19" s="144">
        <v>1.3860184871011856</v>
      </c>
      <c r="P19" s="143"/>
      <c r="Q19" s="85"/>
      <c r="R19" s="85"/>
    </row>
    <row r="20" spans="1:23" x14ac:dyDescent="0.25">
      <c r="A20" s="141" t="s">
        <v>66</v>
      </c>
      <c r="B20" s="117">
        <v>148</v>
      </c>
      <c r="C20" s="117">
        <v>95</v>
      </c>
      <c r="D20" s="117">
        <v>881</v>
      </c>
      <c r="E20" s="117">
        <v>1124</v>
      </c>
      <c r="F20" s="146"/>
      <c r="G20" s="143">
        <v>13.167259786476867</v>
      </c>
      <c r="H20" s="143">
        <v>8.4519572953736652</v>
      </c>
      <c r="I20" s="143">
        <v>78.380782918149464</v>
      </c>
      <c r="J20" s="143">
        <v>100</v>
      </c>
      <c r="K20" s="144"/>
      <c r="L20" s="144">
        <v>0.63787604516851992</v>
      </c>
      <c r="M20" s="144">
        <v>1.1976802824004036</v>
      </c>
      <c r="N20" s="144">
        <v>1.3323654401645419</v>
      </c>
      <c r="O20" s="144">
        <v>1.1557008750012854</v>
      </c>
      <c r="P20" s="143"/>
      <c r="Q20" s="85"/>
      <c r="R20" s="85"/>
    </row>
    <row r="21" spans="1:23" x14ac:dyDescent="0.25">
      <c r="A21" s="141" t="s">
        <v>67</v>
      </c>
      <c r="B21" s="117">
        <v>118</v>
      </c>
      <c r="C21" s="117">
        <v>101</v>
      </c>
      <c r="D21" s="117">
        <v>843</v>
      </c>
      <c r="E21" s="117">
        <v>1062</v>
      </c>
      <c r="F21" s="146"/>
      <c r="G21" s="143">
        <v>11.111111111111111</v>
      </c>
      <c r="H21" s="143">
        <v>9.5103578154425605</v>
      </c>
      <c r="I21" s="143">
        <v>79.378531073446325</v>
      </c>
      <c r="J21" s="143">
        <v>100</v>
      </c>
      <c r="K21" s="144"/>
      <c r="L21" s="144">
        <v>0.50857684682354976</v>
      </c>
      <c r="M21" s="144">
        <v>1.2733232476046394</v>
      </c>
      <c r="N21" s="144">
        <v>1.2748967832675469</v>
      </c>
      <c r="O21" s="144">
        <v>1.0919522502236343</v>
      </c>
      <c r="P21" s="143"/>
      <c r="Q21" s="85"/>
      <c r="R21" s="85"/>
    </row>
    <row r="22" spans="1:23" x14ac:dyDescent="0.25">
      <c r="A22" s="141" t="s">
        <v>64</v>
      </c>
      <c r="B22" s="117">
        <v>308</v>
      </c>
      <c r="C22" s="117">
        <v>167</v>
      </c>
      <c r="D22" s="117">
        <v>781</v>
      </c>
      <c r="E22" s="117">
        <v>1256</v>
      </c>
      <c r="F22" s="146"/>
      <c r="G22" s="143">
        <v>24.522292993630572</v>
      </c>
      <c r="H22" s="143">
        <v>13.296178343949045</v>
      </c>
      <c r="I22" s="143">
        <v>62.181528662420384</v>
      </c>
      <c r="J22" s="143">
        <v>100</v>
      </c>
      <c r="K22" s="144"/>
      <c r="L22" s="144">
        <v>1.327471769675028</v>
      </c>
      <c r="M22" s="144">
        <v>2.1053958648512356</v>
      </c>
      <c r="N22" s="144">
        <v>1.1811321325408708</v>
      </c>
      <c r="O22" s="144">
        <v>1.2914237535601552</v>
      </c>
      <c r="P22" s="143"/>
      <c r="Q22" s="85"/>
      <c r="R22" s="85"/>
    </row>
    <row r="23" spans="1:23" x14ac:dyDescent="0.25">
      <c r="A23" s="141" t="s">
        <v>192</v>
      </c>
      <c r="B23" s="117">
        <v>8835</v>
      </c>
      <c r="C23" s="117">
        <v>2627</v>
      </c>
      <c r="D23" s="117">
        <v>6522</v>
      </c>
      <c r="E23" s="117">
        <v>17984</v>
      </c>
      <c r="F23" s="146"/>
      <c r="G23" s="143">
        <v>49.127001779359432</v>
      </c>
      <c r="H23" s="143">
        <v>14.607428825622776</v>
      </c>
      <c r="I23" s="143">
        <v>36.265569395017792</v>
      </c>
      <c r="J23" s="143">
        <v>100</v>
      </c>
      <c r="K23" s="144"/>
      <c r="L23" s="144">
        <v>38.078613912593738</v>
      </c>
      <c r="M23" s="144">
        <v>33.119011598588003</v>
      </c>
      <c r="N23" s="144">
        <v>9.8634363232158258</v>
      </c>
      <c r="O23" s="144">
        <v>18.491214000020566</v>
      </c>
      <c r="P23" s="143"/>
    </row>
    <row r="24" spans="1:23" x14ac:dyDescent="0.25">
      <c r="A24" s="149"/>
      <c r="B24" s="117"/>
      <c r="C24" s="117"/>
      <c r="D24" s="117"/>
      <c r="E24" s="117"/>
      <c r="F24" s="146"/>
      <c r="G24" s="143"/>
      <c r="H24" s="143"/>
      <c r="I24" s="143"/>
      <c r="J24" s="143"/>
      <c r="K24" s="144"/>
      <c r="L24" s="144"/>
      <c r="M24" s="144"/>
      <c r="N24" s="144"/>
      <c r="O24" s="144"/>
      <c r="P24" s="143"/>
    </row>
    <row r="25" spans="1:23" x14ac:dyDescent="0.25">
      <c r="A25" s="150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51"/>
      <c r="Q25" s="226" t="s">
        <v>257</v>
      </c>
      <c r="R25" s="226"/>
      <c r="S25" s="226"/>
      <c r="T25" s="226"/>
      <c r="U25" s="226"/>
      <c r="V25" s="226"/>
      <c r="W25" s="226"/>
    </row>
    <row r="26" spans="1:23" x14ac:dyDescent="0.25">
      <c r="A26" s="152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51"/>
    </row>
    <row r="27" spans="1:23" x14ac:dyDescent="0.25">
      <c r="B27" s="154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1"/>
    </row>
    <row r="28" spans="1:23" x14ac:dyDescent="0.25">
      <c r="A28" s="155"/>
      <c r="B28" s="156"/>
      <c r="C28" s="156"/>
      <c r="D28" s="156"/>
      <c r="E28" s="142"/>
      <c r="F28" s="142"/>
      <c r="G28" s="156"/>
      <c r="H28" s="156"/>
      <c r="I28" s="156"/>
      <c r="J28" s="142"/>
      <c r="K28" s="142"/>
      <c r="L28" s="142"/>
      <c r="M28" s="142"/>
      <c r="N28" s="142"/>
      <c r="O28" s="142"/>
      <c r="P28" s="151"/>
      <c r="Q28" s="150"/>
    </row>
    <row r="29" spans="1:23" x14ac:dyDescent="0.25">
      <c r="A29" s="152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51"/>
    </row>
    <row r="30" spans="1:23" x14ac:dyDescent="0.25">
      <c r="A30" s="152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51"/>
    </row>
  </sheetData>
  <mergeCells count="1">
    <mergeCell ref="Q25:W2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6"/>
  <sheetViews>
    <sheetView topLeftCell="A4" workbookViewId="0">
      <selection activeCell="P33" sqref="P33"/>
    </sheetView>
  </sheetViews>
  <sheetFormatPr defaultRowHeight="15" x14ac:dyDescent="0.25"/>
  <cols>
    <col min="1" max="1" width="16.42578125" style="160" customWidth="1"/>
    <col min="2" max="2" width="9.140625" style="169"/>
    <col min="3" max="3" width="9.140625" style="160"/>
    <col min="4" max="5" width="9.140625" style="170"/>
    <col min="6" max="6" width="9.140625" style="160"/>
    <col min="7" max="7" width="11" customWidth="1"/>
  </cols>
  <sheetData>
    <row r="1" spans="1:7" x14ac:dyDescent="0.25">
      <c r="A1" s="157" t="s">
        <v>258</v>
      </c>
      <c r="B1" s="158">
        <v>1995</v>
      </c>
      <c r="C1" s="159" t="s">
        <v>259</v>
      </c>
      <c r="D1" s="159">
        <v>2018</v>
      </c>
      <c r="E1" s="159" t="s">
        <v>260</v>
      </c>
      <c r="G1" s="4"/>
    </row>
    <row r="2" spans="1:7" x14ac:dyDescent="0.25">
      <c r="A2" s="161">
        <v>13</v>
      </c>
      <c r="B2" s="157">
        <v>3.6082388119539617E-3</v>
      </c>
      <c r="C2" s="157">
        <v>4.0156933295318106E-3</v>
      </c>
      <c r="D2" s="157">
        <v>3.5985267631431692E-3</v>
      </c>
      <c r="E2" s="157">
        <v>0</v>
      </c>
      <c r="F2" s="162"/>
      <c r="G2" s="85"/>
    </row>
    <row r="3" spans="1:7" x14ac:dyDescent="0.25">
      <c r="A3" s="161">
        <v>14</v>
      </c>
      <c r="B3" s="157">
        <v>1.3786079988735366E-2</v>
      </c>
      <c r="C3" s="157">
        <v>4.0012643995502575E-3</v>
      </c>
      <c r="D3" s="157">
        <v>2.5111837361391626E-2</v>
      </c>
      <c r="E3" s="157">
        <v>2.3364804426851613E-2</v>
      </c>
      <c r="F3" s="163"/>
      <c r="G3" s="85"/>
    </row>
    <row r="4" spans="1:7" x14ac:dyDescent="0.25">
      <c r="A4" s="161">
        <v>15</v>
      </c>
      <c r="B4" s="157">
        <v>9.4843708255410109E-2</v>
      </c>
      <c r="C4" s="157">
        <v>5.5749461918139877E-2</v>
      </c>
      <c r="D4" s="157">
        <v>0.10849203306837168</v>
      </c>
      <c r="E4" s="157">
        <v>8.2134238635163628E-2</v>
      </c>
      <c r="F4" s="163"/>
      <c r="G4" s="85"/>
    </row>
    <row r="5" spans="1:7" x14ac:dyDescent="0.25">
      <c r="A5" s="161">
        <v>16</v>
      </c>
      <c r="B5" s="157">
        <v>3.2587138244258682</v>
      </c>
      <c r="C5" s="157">
        <v>2.3078977273834793</v>
      </c>
      <c r="D5" s="157">
        <v>1.3150597828344956</v>
      </c>
      <c r="E5" s="157">
        <v>1.1752097124640557</v>
      </c>
      <c r="F5" s="163"/>
      <c r="G5" s="85"/>
    </row>
    <row r="6" spans="1:7" ht="18.75" x14ac:dyDescent="0.25">
      <c r="A6" s="161">
        <v>17</v>
      </c>
      <c r="B6" s="157">
        <v>5.793335677308888</v>
      </c>
      <c r="C6" s="157">
        <v>4.554013884464517</v>
      </c>
      <c r="D6" s="157">
        <v>2.9120756568675561</v>
      </c>
      <c r="E6" s="157">
        <v>2.5700790318597182</v>
      </c>
      <c r="F6" s="163"/>
      <c r="G6" s="131" t="s">
        <v>261</v>
      </c>
    </row>
    <row r="7" spans="1:7" ht="16.5" x14ac:dyDescent="0.25">
      <c r="A7" s="161">
        <v>18</v>
      </c>
      <c r="B7" s="157">
        <v>8.885624161639333</v>
      </c>
      <c r="C7" s="157">
        <v>7.179282219804457</v>
      </c>
      <c r="D7" s="157">
        <v>5.3963812920702381</v>
      </c>
      <c r="E7" s="157">
        <v>4.2424427901425377</v>
      </c>
      <c r="F7" s="163"/>
      <c r="G7" s="164" t="s">
        <v>262</v>
      </c>
    </row>
    <row r="8" spans="1:7" x14ac:dyDescent="0.25">
      <c r="A8" s="161">
        <v>19</v>
      </c>
      <c r="B8" s="157">
        <v>14.615759957071155</v>
      </c>
      <c r="C8" s="157">
        <v>10.907291712821422</v>
      </c>
      <c r="D8" s="157">
        <v>10.741541706135727</v>
      </c>
      <c r="E8" s="157">
        <v>7.893079398831639</v>
      </c>
      <c r="F8" s="163"/>
      <c r="G8" s="85"/>
    </row>
    <row r="9" spans="1:7" x14ac:dyDescent="0.25">
      <c r="A9" s="161">
        <v>20</v>
      </c>
      <c r="B9" s="157">
        <v>20.163905849768309</v>
      </c>
      <c r="C9" s="157">
        <v>13.840920064154385</v>
      </c>
      <c r="D9" s="157">
        <v>14.855896379409899</v>
      </c>
      <c r="E9" s="157">
        <v>10.330654656262304</v>
      </c>
      <c r="F9" s="163"/>
      <c r="G9" s="85"/>
    </row>
    <row r="10" spans="1:7" x14ac:dyDescent="0.25">
      <c r="A10" s="161">
        <v>21</v>
      </c>
      <c r="B10" s="157">
        <v>26.346371001891423</v>
      </c>
      <c r="C10" s="157">
        <v>17.770914800331791</v>
      </c>
      <c r="D10" s="157">
        <v>18.86163642423082</v>
      </c>
      <c r="E10" s="157">
        <v>12.705081449063943</v>
      </c>
      <c r="F10" s="163"/>
      <c r="G10" s="85"/>
    </row>
    <row r="11" spans="1:7" x14ac:dyDescent="0.25">
      <c r="A11" s="161">
        <v>22</v>
      </c>
      <c r="B11" s="157">
        <v>35.108360284868617</v>
      </c>
      <c r="C11" s="157">
        <v>22.205255455875804</v>
      </c>
      <c r="D11" s="157">
        <v>24.783208687887566</v>
      </c>
      <c r="E11" s="157">
        <v>16.762862491045688</v>
      </c>
      <c r="F11" s="163"/>
      <c r="G11" s="85"/>
    </row>
    <row r="12" spans="1:7" x14ac:dyDescent="0.25">
      <c r="A12" s="161">
        <v>23</v>
      </c>
      <c r="B12" s="157">
        <v>44.354637455401964</v>
      </c>
      <c r="C12" s="157">
        <v>27.711016929877101</v>
      </c>
      <c r="D12" s="157">
        <v>29.299914172673418</v>
      </c>
      <c r="E12" s="157">
        <v>20.077770677804967</v>
      </c>
      <c r="F12" s="163"/>
      <c r="G12" s="85"/>
    </row>
    <row r="13" spans="1:7" x14ac:dyDescent="0.25">
      <c r="A13" s="161">
        <v>24</v>
      </c>
      <c r="B13" s="157">
        <v>55.440676642457206</v>
      </c>
      <c r="C13" s="157">
        <v>34.219968017334459</v>
      </c>
      <c r="D13" s="157">
        <v>36.495753852859252</v>
      </c>
      <c r="E13" s="157">
        <v>26.208239723348953</v>
      </c>
      <c r="F13" s="163"/>
      <c r="G13" s="85"/>
    </row>
    <row r="14" spans="1:7" x14ac:dyDescent="0.25">
      <c r="A14" s="161">
        <v>25</v>
      </c>
      <c r="B14" s="157">
        <v>66.313881597937808</v>
      </c>
      <c r="C14" s="157">
        <v>42.988500765652539</v>
      </c>
      <c r="D14" s="157">
        <v>43.940884434291497</v>
      </c>
      <c r="E14" s="157">
        <v>33.333022588072978</v>
      </c>
      <c r="F14" s="163"/>
    </row>
    <row r="15" spans="1:7" x14ac:dyDescent="0.25">
      <c r="A15" s="161">
        <v>26</v>
      </c>
      <c r="B15" s="157">
        <v>75.613017933590697</v>
      </c>
      <c r="C15" s="157">
        <v>53.657378199629974</v>
      </c>
      <c r="D15" s="157">
        <v>53.370804540175676</v>
      </c>
      <c r="E15" s="157">
        <v>42.99157525456264</v>
      </c>
      <c r="F15" s="163"/>
    </row>
    <row r="16" spans="1:7" x14ac:dyDescent="0.25">
      <c r="A16" s="161">
        <v>27</v>
      </c>
      <c r="B16" s="157">
        <v>85.072949084336159</v>
      </c>
      <c r="C16" s="157">
        <v>64.888252988683078</v>
      </c>
      <c r="D16" s="157">
        <v>61.855277440979123</v>
      </c>
      <c r="E16" s="157">
        <v>52.7229501852159</v>
      </c>
      <c r="F16" s="163"/>
    </row>
    <row r="17" spans="1:6" x14ac:dyDescent="0.25">
      <c r="A17" s="161">
        <v>28</v>
      </c>
      <c r="B17" s="157">
        <v>89.077371919019313</v>
      </c>
      <c r="C17" s="157">
        <v>76.035377688709403</v>
      </c>
      <c r="D17" s="157">
        <v>71.224719645219793</v>
      </c>
      <c r="E17" s="157">
        <v>63.04929378817517</v>
      </c>
      <c r="F17" s="163"/>
    </row>
    <row r="18" spans="1:6" x14ac:dyDescent="0.25">
      <c r="A18" s="161">
        <v>29</v>
      </c>
      <c r="B18" s="157">
        <v>90.317961430343601</v>
      </c>
      <c r="C18" s="157">
        <v>87.809270343771232</v>
      </c>
      <c r="D18" s="157">
        <v>78.180921310432467</v>
      </c>
      <c r="E18" s="157">
        <v>72.446881551796821</v>
      </c>
      <c r="F18" s="163"/>
    </row>
    <row r="19" spans="1:6" x14ac:dyDescent="0.25">
      <c r="A19" s="161">
        <v>30</v>
      </c>
      <c r="B19" s="157">
        <v>90.687264251523857</v>
      </c>
      <c r="C19" s="157">
        <v>95.243004655508486</v>
      </c>
      <c r="D19" s="157">
        <v>87.590437172258433</v>
      </c>
      <c r="E19" s="157">
        <v>84.15326922362901</v>
      </c>
      <c r="F19" s="163"/>
    </row>
    <row r="20" spans="1:6" x14ac:dyDescent="0.25">
      <c r="A20" s="161">
        <v>31</v>
      </c>
      <c r="B20" s="157">
        <v>85.274082836686105</v>
      </c>
      <c r="C20" s="157">
        <v>99.081311642887627</v>
      </c>
      <c r="D20" s="157">
        <v>90.510442686437088</v>
      </c>
      <c r="E20" s="157">
        <v>88.924040526247566</v>
      </c>
      <c r="F20" s="163"/>
    </row>
    <row r="21" spans="1:6" x14ac:dyDescent="0.25">
      <c r="A21" s="161">
        <v>32</v>
      </c>
      <c r="B21" s="157">
        <v>77.40085341505835</v>
      </c>
      <c r="C21" s="157">
        <v>100.36189586738267</v>
      </c>
      <c r="D21" s="157">
        <v>91.090423534571585</v>
      </c>
      <c r="E21" s="157">
        <v>91.462319313436893</v>
      </c>
      <c r="F21" s="163"/>
    </row>
    <row r="22" spans="1:6" x14ac:dyDescent="0.25">
      <c r="A22" s="161">
        <v>33</v>
      </c>
      <c r="B22" s="157">
        <v>67.075580857433636</v>
      </c>
      <c r="C22" s="157">
        <v>97.313037797271718</v>
      </c>
      <c r="D22" s="157">
        <v>89.712542343120106</v>
      </c>
      <c r="E22" s="157">
        <v>90.973051338904995</v>
      </c>
      <c r="F22" s="163"/>
    </row>
    <row r="23" spans="1:6" x14ac:dyDescent="0.25">
      <c r="A23" s="161">
        <v>34</v>
      </c>
      <c r="B23" s="157">
        <v>58.830030122663977</v>
      </c>
      <c r="C23" s="157">
        <v>93.321438313472427</v>
      </c>
      <c r="D23" s="157">
        <v>87.230162847072037</v>
      </c>
      <c r="E23" s="157">
        <v>89.491600822280105</v>
      </c>
      <c r="F23" s="163"/>
    </row>
    <row r="24" spans="1:6" x14ac:dyDescent="0.25">
      <c r="A24" s="161">
        <v>35</v>
      </c>
      <c r="B24" s="157">
        <v>49.120003842043964</v>
      </c>
      <c r="C24" s="157">
        <v>85.842625166457978</v>
      </c>
      <c r="D24" s="157">
        <v>79.575173687635115</v>
      </c>
      <c r="E24" s="157">
        <v>82.029029030717865</v>
      </c>
      <c r="F24" s="163"/>
    </row>
    <row r="25" spans="1:6" x14ac:dyDescent="0.25">
      <c r="A25" s="161">
        <v>36</v>
      </c>
      <c r="B25" s="157">
        <v>39.721458735864509</v>
      </c>
      <c r="C25" s="157">
        <v>75.446749527629891</v>
      </c>
      <c r="D25" s="157">
        <v>71.52902805671539</v>
      </c>
      <c r="E25" s="157">
        <v>73.625142507440003</v>
      </c>
      <c r="F25" s="163"/>
    </row>
    <row r="26" spans="1:6" x14ac:dyDescent="0.25">
      <c r="A26" s="161">
        <v>37</v>
      </c>
      <c r="B26" s="157">
        <v>30.828326570624412</v>
      </c>
      <c r="C26" s="157">
        <v>62.519230906840122</v>
      </c>
      <c r="D26" s="157">
        <v>60.562069657422732</v>
      </c>
      <c r="E26" s="157">
        <v>62.193808078540201</v>
      </c>
      <c r="F26" s="163"/>
    </row>
    <row r="27" spans="1:6" x14ac:dyDescent="0.25">
      <c r="A27" s="161">
        <v>38</v>
      </c>
      <c r="B27" s="157">
        <v>23.466513241786437</v>
      </c>
      <c r="C27" s="157">
        <v>50.949035720609324</v>
      </c>
      <c r="D27" s="157">
        <v>49.427785779756448</v>
      </c>
      <c r="E27" s="157">
        <v>50.244799189630271</v>
      </c>
      <c r="F27" s="163"/>
    </row>
    <row r="28" spans="1:6" x14ac:dyDescent="0.25">
      <c r="A28" s="161">
        <v>39</v>
      </c>
      <c r="B28" s="157">
        <v>17.652141695074313</v>
      </c>
      <c r="C28" s="157">
        <v>38.945645162417129</v>
      </c>
      <c r="D28" s="157">
        <v>40.057522612510418</v>
      </c>
      <c r="E28" s="157">
        <v>40.822861276689103</v>
      </c>
      <c r="F28" s="163"/>
    </row>
    <row r="29" spans="1:6" x14ac:dyDescent="0.25">
      <c r="A29" s="161">
        <v>40</v>
      </c>
      <c r="B29" s="157">
        <v>12.499380056414864</v>
      </c>
      <c r="C29" s="157">
        <v>28.323716689300824</v>
      </c>
      <c r="D29" s="157">
        <v>30.635805462274355</v>
      </c>
      <c r="E29" s="157">
        <v>31.110998715884538</v>
      </c>
      <c r="F29" s="163"/>
    </row>
    <row r="30" spans="1:6" x14ac:dyDescent="0.25">
      <c r="A30" s="161">
        <v>41</v>
      </c>
      <c r="B30" s="157">
        <v>8.3705856441583073</v>
      </c>
      <c r="C30" s="157">
        <v>19.413951821277308</v>
      </c>
      <c r="D30" s="157">
        <v>22.017779495827106</v>
      </c>
      <c r="E30" s="157">
        <v>22.248731120777485</v>
      </c>
      <c r="F30" s="163"/>
    </row>
    <row r="31" spans="1:6" x14ac:dyDescent="0.25">
      <c r="A31" s="161">
        <v>42</v>
      </c>
      <c r="B31" s="157">
        <v>5.1872950415423009</v>
      </c>
      <c r="C31" s="157">
        <v>11.946606812959805</v>
      </c>
      <c r="D31" s="157">
        <v>14.208478825072355</v>
      </c>
      <c r="E31" s="157">
        <v>14.363681311367339</v>
      </c>
      <c r="F31" s="163"/>
    </row>
    <row r="32" spans="1:6" x14ac:dyDescent="0.25">
      <c r="A32" s="161">
        <v>43</v>
      </c>
      <c r="B32" s="157">
        <v>3.1946780050327912</v>
      </c>
      <c r="C32" s="157">
        <v>6.8308446746987421</v>
      </c>
      <c r="D32" s="157">
        <v>8.8503641898366023</v>
      </c>
      <c r="E32" s="157">
        <v>8.9935991826186239</v>
      </c>
      <c r="F32" s="163"/>
    </row>
    <row r="33" spans="1:6" x14ac:dyDescent="0.25">
      <c r="A33" s="161">
        <v>44</v>
      </c>
      <c r="B33" s="157">
        <v>1.9304060631618776</v>
      </c>
      <c r="C33" s="157">
        <v>3.792673027068076</v>
      </c>
      <c r="D33" s="157">
        <v>5.3487185361840393</v>
      </c>
      <c r="E33" s="157">
        <v>5.3488026109091678</v>
      </c>
      <c r="F33" s="163"/>
    </row>
    <row r="34" spans="1:6" x14ac:dyDescent="0.25">
      <c r="A34" s="161">
        <v>45</v>
      </c>
      <c r="B34" s="157">
        <v>0.81811071899892351</v>
      </c>
      <c r="C34" s="157">
        <v>1.9172118940626952</v>
      </c>
      <c r="D34" s="157">
        <v>3.026240581969343</v>
      </c>
      <c r="E34" s="157">
        <v>3.0638139361627825</v>
      </c>
      <c r="F34" s="163"/>
    </row>
    <row r="35" spans="1:6" x14ac:dyDescent="0.25">
      <c r="A35" s="161">
        <v>46</v>
      </c>
      <c r="B35" s="157">
        <v>0.29476609656387448</v>
      </c>
      <c r="C35" s="157">
        <v>0.99499963046022599</v>
      </c>
      <c r="D35" s="157">
        <v>1.9956921002655439</v>
      </c>
      <c r="E35" s="157">
        <v>2.0585434141527728</v>
      </c>
      <c r="F35" s="163"/>
    </row>
    <row r="36" spans="1:6" x14ac:dyDescent="0.25">
      <c r="A36" s="161">
        <v>47</v>
      </c>
      <c r="B36" s="157">
        <v>0.17036659654391528</v>
      </c>
      <c r="C36" s="157">
        <v>0.53998733106646346</v>
      </c>
      <c r="D36" s="157">
        <v>1.1385456156762346</v>
      </c>
      <c r="E36" s="157">
        <v>1.1652189012214236</v>
      </c>
      <c r="F36" s="163"/>
    </row>
    <row r="37" spans="1:6" x14ac:dyDescent="0.25">
      <c r="A37" s="161">
        <v>48</v>
      </c>
      <c r="B37" s="157">
        <v>4.9483982398642663E-2</v>
      </c>
      <c r="C37" s="157">
        <v>0.3232058243105041</v>
      </c>
      <c r="D37" s="157">
        <v>0.59517340773339489</v>
      </c>
      <c r="E37" s="157">
        <v>0.59390669793521444</v>
      </c>
      <c r="F37" s="163"/>
    </row>
    <row r="38" spans="1:6" x14ac:dyDescent="0.25">
      <c r="A38" s="161">
        <v>49</v>
      </c>
      <c r="B38" s="157">
        <v>1.384636519312143E-2</v>
      </c>
      <c r="C38" s="157">
        <v>0.19554353861381357</v>
      </c>
      <c r="D38" s="157">
        <v>0.41775289113118647</v>
      </c>
      <c r="E38" s="157">
        <v>0.42628932993343416</v>
      </c>
      <c r="F38" s="163"/>
    </row>
    <row r="39" spans="1:6" x14ac:dyDescent="0.25">
      <c r="A39" s="161">
        <v>50</v>
      </c>
      <c r="B39" s="157">
        <v>1.8420299474488647E-2</v>
      </c>
      <c r="C39" s="157">
        <v>0.19062024609816447</v>
      </c>
      <c r="D39" s="157">
        <v>0.28511508509781758</v>
      </c>
      <c r="E39" s="157">
        <v>0.30069125578691464</v>
      </c>
      <c r="F39" s="163"/>
    </row>
    <row r="40" spans="1:6" x14ac:dyDescent="0.25">
      <c r="A40" s="165"/>
      <c r="B40" s="166"/>
      <c r="C40" s="167"/>
      <c r="D40" s="168"/>
      <c r="E40" s="168"/>
      <c r="F40" s="163"/>
    </row>
    <row r="41" spans="1:6" x14ac:dyDescent="0.25">
      <c r="A41" s="165"/>
      <c r="B41" s="166"/>
      <c r="C41" s="167"/>
      <c r="D41" s="168"/>
      <c r="E41" s="168"/>
      <c r="F41" s="163"/>
    </row>
    <row r="42" spans="1:6" x14ac:dyDescent="0.25">
      <c r="A42" s="165"/>
      <c r="B42" s="166"/>
      <c r="C42" s="167"/>
      <c r="D42" s="168"/>
      <c r="E42" s="168"/>
      <c r="F42" s="163"/>
    </row>
    <row r="43" spans="1:6" x14ac:dyDescent="0.25">
      <c r="A43" s="165"/>
      <c r="B43" s="166"/>
      <c r="C43" s="167"/>
      <c r="D43" s="168"/>
      <c r="E43" s="168"/>
      <c r="F43" s="163"/>
    </row>
    <row r="44" spans="1:6" x14ac:dyDescent="0.25">
      <c r="A44" s="165"/>
      <c r="B44" s="166"/>
      <c r="C44" s="167"/>
      <c r="D44" s="168"/>
      <c r="E44" s="168"/>
      <c r="F44" s="163"/>
    </row>
    <row r="45" spans="1:6" x14ac:dyDescent="0.25">
      <c r="A45" s="165"/>
      <c r="B45" s="166"/>
      <c r="C45" s="167"/>
      <c r="D45" s="168"/>
      <c r="E45" s="168"/>
      <c r="F45" s="163"/>
    </row>
    <row r="46" spans="1:6" x14ac:dyDescent="0.25">
      <c r="A46" s="165"/>
      <c r="B46" s="166"/>
      <c r="C46" s="167"/>
      <c r="D46" s="168"/>
      <c r="E46" s="168"/>
      <c r="F46" s="163"/>
    </row>
    <row r="47" spans="1:6" x14ac:dyDescent="0.25">
      <c r="A47" s="165"/>
      <c r="B47" s="166"/>
      <c r="C47" s="167"/>
      <c r="D47" s="168"/>
      <c r="E47" s="168"/>
      <c r="F47" s="163"/>
    </row>
    <row r="48" spans="1:6" x14ac:dyDescent="0.25">
      <c r="A48" s="165"/>
      <c r="B48" s="166"/>
      <c r="C48" s="167"/>
      <c r="D48" s="168"/>
      <c r="E48" s="168"/>
      <c r="F48" s="163"/>
    </row>
    <row r="49" spans="1:6" x14ac:dyDescent="0.25">
      <c r="A49" s="165"/>
      <c r="B49" s="166"/>
      <c r="C49" s="167"/>
      <c r="D49" s="168"/>
      <c r="E49" s="168"/>
      <c r="F49" s="163"/>
    </row>
    <row r="50" spans="1:6" x14ac:dyDescent="0.25">
      <c r="A50" s="165"/>
      <c r="B50" s="166"/>
      <c r="C50" s="167"/>
      <c r="D50" s="168"/>
      <c r="E50" s="168"/>
      <c r="F50" s="163"/>
    </row>
    <row r="51" spans="1:6" x14ac:dyDescent="0.25">
      <c r="F51" s="163"/>
    </row>
    <row r="52" spans="1:6" x14ac:dyDescent="0.25">
      <c r="F52" s="163"/>
    </row>
    <row r="53" spans="1:6" x14ac:dyDescent="0.25">
      <c r="F53" s="163"/>
    </row>
    <row r="54" spans="1:6" x14ac:dyDescent="0.25">
      <c r="F54" s="163"/>
    </row>
    <row r="55" spans="1:6" s="148" customFormat="1" x14ac:dyDescent="0.25">
      <c r="A55" s="171"/>
      <c r="B55" s="166"/>
      <c r="C55" s="167"/>
      <c r="D55" s="168"/>
      <c r="E55" s="168"/>
      <c r="F55" s="163"/>
    </row>
    <row r="56" spans="1:6" s="148" customFormat="1" x14ac:dyDescent="0.25">
      <c r="A56" s="160"/>
      <c r="B56" s="172"/>
      <c r="C56" s="173"/>
      <c r="D56" s="174"/>
      <c r="E56" s="174"/>
      <c r="F56" s="163"/>
    </row>
    <row r="57" spans="1:6" s="148" customFormat="1" x14ac:dyDescent="0.25">
      <c r="A57" s="160"/>
      <c r="B57" s="172"/>
      <c r="C57" s="173"/>
      <c r="D57" s="174"/>
      <c r="E57" s="174"/>
      <c r="F57" s="160"/>
    </row>
    <row r="58" spans="1:6" s="148" customFormat="1" x14ac:dyDescent="0.25">
      <c r="A58" s="171"/>
      <c r="B58" s="166"/>
      <c r="C58" s="167"/>
      <c r="D58" s="168"/>
      <c r="E58" s="168"/>
      <c r="F58" s="160"/>
    </row>
    <row r="59" spans="1:6" s="148" customFormat="1" x14ac:dyDescent="0.25">
      <c r="A59" s="160"/>
      <c r="B59" s="175"/>
      <c r="C59" s="163"/>
      <c r="D59" s="176"/>
      <c r="E59" s="176"/>
      <c r="F59" s="160"/>
    </row>
    <row r="60" spans="1:6" s="148" customFormat="1" x14ac:dyDescent="0.25">
      <c r="A60" s="160"/>
      <c r="B60" s="172"/>
      <c r="C60" s="173"/>
      <c r="D60" s="174"/>
      <c r="E60" s="174"/>
      <c r="F60" s="173"/>
    </row>
    <row r="61" spans="1:6" s="148" customFormat="1" x14ac:dyDescent="0.25">
      <c r="A61" s="160"/>
      <c r="B61" s="172"/>
      <c r="C61" s="173"/>
      <c r="D61" s="174"/>
      <c r="E61" s="174"/>
      <c r="F61" s="173"/>
    </row>
    <row r="62" spans="1:6" s="148" customFormat="1" x14ac:dyDescent="0.25">
      <c r="A62" s="160"/>
      <c r="B62" s="169"/>
      <c r="C62" s="160"/>
      <c r="D62" s="170"/>
      <c r="E62" s="170"/>
      <c r="F62" s="167"/>
    </row>
    <row r="63" spans="1:6" s="148" customFormat="1" x14ac:dyDescent="0.25">
      <c r="A63" s="160"/>
      <c r="B63" s="169"/>
      <c r="C63" s="160"/>
      <c r="D63" s="170"/>
      <c r="E63" s="170"/>
      <c r="F63" s="163"/>
    </row>
    <row r="64" spans="1:6" s="148" customFormat="1" x14ac:dyDescent="0.25">
      <c r="A64" s="160"/>
      <c r="B64" s="169"/>
      <c r="C64" s="160"/>
      <c r="D64" s="170"/>
      <c r="E64" s="170"/>
      <c r="F64" s="173"/>
    </row>
    <row r="65" spans="1:6" s="148" customFormat="1" x14ac:dyDescent="0.25">
      <c r="A65" s="160"/>
      <c r="B65" s="169"/>
      <c r="C65" s="160"/>
      <c r="D65" s="170"/>
      <c r="E65" s="170"/>
      <c r="F65" s="173"/>
    </row>
    <row r="66" spans="1:6" s="148" customFormat="1" x14ac:dyDescent="0.25">
      <c r="A66" s="160"/>
      <c r="B66" s="169"/>
      <c r="C66" s="160"/>
      <c r="D66" s="170"/>
      <c r="E66" s="170"/>
      <c r="F66" s="160"/>
    </row>
    <row r="67" spans="1:6" s="148" customFormat="1" x14ac:dyDescent="0.25">
      <c r="A67" s="160"/>
      <c r="B67" s="169"/>
      <c r="C67" s="160"/>
      <c r="D67" s="170"/>
      <c r="E67" s="170"/>
      <c r="F67" s="160"/>
    </row>
    <row r="68" spans="1:6" s="148" customFormat="1" x14ac:dyDescent="0.25">
      <c r="A68" s="160"/>
      <c r="B68" s="169"/>
      <c r="C68" s="160"/>
      <c r="D68" s="170"/>
      <c r="E68" s="170"/>
      <c r="F68" s="160"/>
    </row>
    <row r="69" spans="1:6" s="148" customFormat="1" x14ac:dyDescent="0.25">
      <c r="A69" s="160"/>
      <c r="B69" s="169"/>
      <c r="C69" s="160"/>
      <c r="D69" s="170"/>
      <c r="E69" s="170"/>
      <c r="F69" s="160"/>
    </row>
    <row r="70" spans="1:6" s="148" customFormat="1" x14ac:dyDescent="0.25">
      <c r="A70" s="160"/>
      <c r="B70" s="169"/>
      <c r="C70" s="160"/>
      <c r="D70" s="170"/>
      <c r="E70" s="170"/>
      <c r="F70" s="160"/>
    </row>
    <row r="71" spans="1:6" s="148" customFormat="1" x14ac:dyDescent="0.25">
      <c r="A71" s="160"/>
      <c r="B71" s="169"/>
      <c r="C71" s="160"/>
      <c r="D71" s="170"/>
      <c r="E71" s="170"/>
      <c r="F71" s="160"/>
    </row>
    <row r="72" spans="1:6" s="148" customFormat="1" x14ac:dyDescent="0.25">
      <c r="A72" s="160"/>
      <c r="B72" s="169"/>
      <c r="C72" s="160"/>
      <c r="D72" s="170"/>
      <c r="E72" s="170"/>
      <c r="F72" s="160"/>
    </row>
    <row r="73" spans="1:6" s="148" customFormat="1" x14ac:dyDescent="0.25">
      <c r="A73" s="160"/>
      <c r="B73" s="169"/>
      <c r="C73" s="160"/>
      <c r="D73" s="170"/>
      <c r="E73" s="170"/>
      <c r="F73" s="160"/>
    </row>
    <row r="74" spans="1:6" s="148" customFormat="1" x14ac:dyDescent="0.25">
      <c r="A74" s="160"/>
      <c r="B74" s="169"/>
      <c r="C74" s="160"/>
      <c r="D74" s="170"/>
      <c r="E74" s="170"/>
      <c r="F74" s="160"/>
    </row>
    <row r="75" spans="1:6" s="148" customFormat="1" x14ac:dyDescent="0.25">
      <c r="A75" s="160"/>
      <c r="B75" s="169"/>
      <c r="C75" s="160"/>
      <c r="D75" s="170"/>
      <c r="E75" s="170"/>
      <c r="F75" s="160"/>
    </row>
    <row r="76" spans="1:6" s="148" customFormat="1" x14ac:dyDescent="0.25">
      <c r="A76" s="160"/>
      <c r="B76" s="169"/>
      <c r="C76" s="160"/>
      <c r="D76" s="170"/>
      <c r="E76" s="170"/>
      <c r="F76" s="160"/>
    </row>
    <row r="77" spans="1:6" s="148" customFormat="1" x14ac:dyDescent="0.25">
      <c r="A77" s="160"/>
      <c r="B77" s="169"/>
      <c r="C77" s="160"/>
      <c r="D77" s="170"/>
      <c r="E77" s="170"/>
      <c r="F77" s="160"/>
    </row>
    <row r="78" spans="1:6" s="148" customFormat="1" x14ac:dyDescent="0.25">
      <c r="A78" s="160"/>
      <c r="B78" s="169"/>
      <c r="C78" s="160"/>
      <c r="D78" s="170"/>
      <c r="E78" s="170"/>
      <c r="F78" s="160"/>
    </row>
    <row r="79" spans="1:6" s="148" customFormat="1" x14ac:dyDescent="0.25">
      <c r="A79" s="160"/>
      <c r="B79" s="169"/>
      <c r="C79" s="160"/>
      <c r="D79" s="170"/>
      <c r="E79" s="170"/>
      <c r="F79" s="160"/>
    </row>
    <row r="80" spans="1:6" s="148" customFormat="1" x14ac:dyDescent="0.25">
      <c r="A80" s="160"/>
      <c r="B80" s="169"/>
      <c r="C80" s="160"/>
      <c r="D80" s="170"/>
      <c r="E80" s="170"/>
      <c r="F80" s="160"/>
    </row>
    <row r="81" spans="1:6" s="148" customFormat="1" x14ac:dyDescent="0.25">
      <c r="A81" s="160"/>
      <c r="B81" s="169"/>
      <c r="C81" s="160"/>
      <c r="D81" s="170"/>
      <c r="E81" s="170"/>
      <c r="F81" s="160"/>
    </row>
    <row r="82" spans="1:6" s="148" customFormat="1" x14ac:dyDescent="0.25">
      <c r="A82" s="160"/>
      <c r="B82" s="169"/>
      <c r="C82" s="160"/>
      <c r="D82" s="170"/>
      <c r="E82" s="170"/>
      <c r="F82" s="160"/>
    </row>
    <row r="83" spans="1:6" s="148" customFormat="1" x14ac:dyDescent="0.25">
      <c r="A83" s="160"/>
      <c r="B83" s="169"/>
      <c r="C83" s="160"/>
      <c r="D83" s="170"/>
      <c r="E83" s="170"/>
      <c r="F83" s="160"/>
    </row>
    <row r="84" spans="1:6" s="148" customFormat="1" x14ac:dyDescent="0.25">
      <c r="A84" s="160"/>
      <c r="B84" s="169"/>
      <c r="C84" s="160"/>
      <c r="D84" s="170"/>
      <c r="E84" s="170"/>
      <c r="F84" s="160"/>
    </row>
    <row r="85" spans="1:6" s="148" customFormat="1" x14ac:dyDescent="0.25">
      <c r="A85" s="160"/>
      <c r="B85" s="169"/>
      <c r="C85" s="160"/>
      <c r="D85" s="170"/>
      <c r="E85" s="170"/>
      <c r="F85" s="160"/>
    </row>
    <row r="86" spans="1:6" s="148" customFormat="1" x14ac:dyDescent="0.25">
      <c r="A86" s="160"/>
      <c r="B86" s="169"/>
      <c r="C86" s="160"/>
      <c r="D86" s="170"/>
      <c r="E86" s="170"/>
      <c r="F86" s="160"/>
    </row>
    <row r="87" spans="1:6" s="148" customFormat="1" x14ac:dyDescent="0.25">
      <c r="A87" s="160"/>
      <c r="B87" s="169"/>
      <c r="C87" s="160"/>
      <c r="D87" s="170"/>
      <c r="E87" s="170"/>
      <c r="F87" s="160"/>
    </row>
    <row r="88" spans="1:6" s="148" customFormat="1" x14ac:dyDescent="0.25">
      <c r="A88" s="160"/>
      <c r="B88" s="169"/>
      <c r="C88" s="160"/>
      <c r="D88" s="170"/>
      <c r="E88" s="170"/>
      <c r="F88" s="160"/>
    </row>
    <row r="89" spans="1:6" s="148" customFormat="1" x14ac:dyDescent="0.25">
      <c r="A89" s="160"/>
      <c r="B89" s="169"/>
      <c r="C89" s="160"/>
      <c r="D89" s="170"/>
      <c r="E89" s="170"/>
      <c r="F89" s="160"/>
    </row>
    <row r="90" spans="1:6" s="148" customFormat="1" x14ac:dyDescent="0.25">
      <c r="A90" s="160"/>
      <c r="B90" s="169"/>
      <c r="C90" s="160"/>
      <c r="D90" s="170"/>
      <c r="E90" s="170"/>
      <c r="F90" s="160"/>
    </row>
    <row r="91" spans="1:6" s="148" customFormat="1" x14ac:dyDescent="0.25">
      <c r="A91" s="160"/>
      <c r="B91" s="169"/>
      <c r="C91" s="160"/>
      <c r="D91" s="170"/>
      <c r="E91" s="170"/>
      <c r="F91" s="160"/>
    </row>
    <row r="92" spans="1:6" s="148" customFormat="1" x14ac:dyDescent="0.25">
      <c r="A92" s="160"/>
      <c r="B92" s="169"/>
      <c r="C92" s="160"/>
      <c r="D92" s="170"/>
      <c r="E92" s="170"/>
      <c r="F92" s="160"/>
    </row>
    <row r="93" spans="1:6" s="148" customFormat="1" x14ac:dyDescent="0.25">
      <c r="A93" s="160"/>
      <c r="B93" s="169"/>
      <c r="C93" s="160"/>
      <c r="D93" s="170"/>
      <c r="E93" s="170"/>
      <c r="F93" s="160"/>
    </row>
    <row r="94" spans="1:6" s="148" customFormat="1" x14ac:dyDescent="0.25">
      <c r="A94" s="160"/>
      <c r="B94" s="169"/>
      <c r="C94" s="160"/>
      <c r="D94" s="170"/>
      <c r="E94" s="170"/>
      <c r="F94" s="160"/>
    </row>
    <row r="95" spans="1:6" s="148" customFormat="1" x14ac:dyDescent="0.25">
      <c r="A95" s="160"/>
      <c r="B95" s="169"/>
      <c r="C95" s="160"/>
      <c r="D95" s="170"/>
      <c r="E95" s="170"/>
      <c r="F95" s="160"/>
    </row>
    <row r="96" spans="1:6" s="148" customFormat="1" x14ac:dyDescent="0.25">
      <c r="A96" s="160"/>
      <c r="B96" s="169"/>
      <c r="C96" s="160"/>
      <c r="D96" s="170"/>
      <c r="E96" s="170"/>
      <c r="F96" s="160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6"/>
  <sheetViews>
    <sheetView workbookViewId="0">
      <selection activeCell="R24" sqref="R24"/>
    </sheetView>
  </sheetViews>
  <sheetFormatPr defaultRowHeight="15" x14ac:dyDescent="0.25"/>
  <cols>
    <col min="1" max="1" width="16.42578125" style="179" customWidth="1"/>
    <col min="2" max="5" width="9.140625" style="179"/>
    <col min="6" max="7" width="9.140625" style="160"/>
    <col min="8" max="8" width="11" customWidth="1"/>
  </cols>
  <sheetData>
    <row r="1" spans="1:8" x14ac:dyDescent="0.25">
      <c r="A1" s="177" t="s">
        <v>258</v>
      </c>
      <c r="B1" s="177" t="s">
        <v>263</v>
      </c>
      <c r="C1" s="177" t="s">
        <v>264</v>
      </c>
      <c r="D1" s="177" t="s">
        <v>265</v>
      </c>
      <c r="E1" s="177" t="s">
        <v>266</v>
      </c>
      <c r="H1" s="4"/>
    </row>
    <row r="2" spans="1:8" x14ac:dyDescent="0.25">
      <c r="A2" s="165"/>
      <c r="B2" s="161"/>
      <c r="C2" s="161"/>
      <c r="D2" s="161"/>
      <c r="E2" s="161"/>
      <c r="F2" s="178"/>
      <c r="G2" s="162"/>
      <c r="H2" s="85"/>
    </row>
    <row r="3" spans="1:8" x14ac:dyDescent="0.25">
      <c r="A3" s="165">
        <v>10</v>
      </c>
      <c r="B3" s="157">
        <v>0</v>
      </c>
      <c r="C3" s="157">
        <v>0</v>
      </c>
      <c r="D3" s="157">
        <v>0</v>
      </c>
      <c r="E3" s="157">
        <v>0</v>
      </c>
      <c r="F3" s="167"/>
      <c r="G3" s="163"/>
      <c r="H3" s="85"/>
    </row>
    <row r="4" spans="1:8" x14ac:dyDescent="0.25">
      <c r="A4" s="165">
        <v>11</v>
      </c>
      <c r="B4" s="157">
        <v>0</v>
      </c>
      <c r="C4" s="157">
        <v>0</v>
      </c>
      <c r="D4" s="157">
        <v>0</v>
      </c>
      <c r="E4" s="157">
        <v>0</v>
      </c>
      <c r="F4" s="167"/>
      <c r="G4" s="163"/>
      <c r="H4" s="85"/>
    </row>
    <row r="5" spans="1:8" x14ac:dyDescent="0.25">
      <c r="A5" s="165">
        <v>12</v>
      </c>
      <c r="B5" s="157">
        <v>0</v>
      </c>
      <c r="C5" s="157">
        <v>0</v>
      </c>
      <c r="D5" s="157">
        <v>4.0156933295318106E-3</v>
      </c>
      <c r="E5" s="157">
        <v>0</v>
      </c>
      <c r="F5" s="167"/>
      <c r="G5" s="163"/>
      <c r="H5" s="85"/>
    </row>
    <row r="6" spans="1:8" ht="18.75" x14ac:dyDescent="0.25">
      <c r="A6" s="165">
        <v>13</v>
      </c>
      <c r="B6" s="157">
        <v>0</v>
      </c>
      <c r="C6" s="157">
        <v>4.3084877208099955E-2</v>
      </c>
      <c r="D6" s="157">
        <v>0</v>
      </c>
      <c r="E6" s="157">
        <v>0</v>
      </c>
      <c r="F6" s="167"/>
      <c r="G6" s="163"/>
      <c r="H6" s="131" t="s">
        <v>267</v>
      </c>
    </row>
    <row r="7" spans="1:8" ht="16.5" x14ac:dyDescent="0.25">
      <c r="A7" s="165">
        <v>14</v>
      </c>
      <c r="B7" s="157">
        <v>0</v>
      </c>
      <c r="C7" s="157">
        <v>0</v>
      </c>
      <c r="D7" s="157">
        <v>4.0012643995502575E-3</v>
      </c>
      <c r="E7" s="157">
        <v>1.5576536284567739E-2</v>
      </c>
      <c r="F7" s="167"/>
      <c r="G7" s="163"/>
      <c r="H7" s="164" t="s">
        <v>268</v>
      </c>
    </row>
    <row r="8" spans="1:8" x14ac:dyDescent="0.25">
      <c r="A8" s="165">
        <v>15</v>
      </c>
      <c r="B8" s="157">
        <v>0.16283992835043151</v>
      </c>
      <c r="C8" s="157">
        <v>0.28792168530159795</v>
      </c>
      <c r="D8" s="157">
        <v>4.3803148649967046E-2</v>
      </c>
      <c r="E8" s="157">
        <v>4.6933850648664933E-2</v>
      </c>
      <c r="F8" s="167"/>
      <c r="G8" s="163"/>
      <c r="H8" s="85"/>
    </row>
    <row r="9" spans="1:8" x14ac:dyDescent="0.25">
      <c r="A9" s="165">
        <v>16</v>
      </c>
      <c r="B9" s="157">
        <v>4.49475155534848</v>
      </c>
      <c r="C9" s="157">
        <v>2.3707000822487783</v>
      </c>
      <c r="D9" s="157">
        <v>1.3059894234349081</v>
      </c>
      <c r="E9" s="157">
        <v>0.53880046617953381</v>
      </c>
      <c r="F9" s="167"/>
      <c r="G9" s="163"/>
      <c r="H9" s="85"/>
    </row>
    <row r="10" spans="1:8" x14ac:dyDescent="0.25">
      <c r="A10" s="165">
        <v>17</v>
      </c>
      <c r="B10" s="157">
        <v>8.2679022278944601</v>
      </c>
      <c r="C10" s="157">
        <v>4.2227124997034613</v>
      </c>
      <c r="D10" s="157">
        <v>2.6653044837056403</v>
      </c>
      <c r="E10" s="157">
        <v>1.5242961224993827</v>
      </c>
      <c r="F10" s="167"/>
      <c r="G10" s="163"/>
      <c r="H10" s="85"/>
    </row>
    <row r="11" spans="1:8" x14ac:dyDescent="0.25">
      <c r="A11" s="165">
        <v>18</v>
      </c>
      <c r="B11" s="157">
        <v>20.257826887661142</v>
      </c>
      <c r="C11" s="157">
        <v>11.319981560211033</v>
      </c>
      <c r="D11" s="157">
        <v>3.682157633353317</v>
      </c>
      <c r="E11" s="157">
        <v>2.1690397312992049</v>
      </c>
      <c r="F11" s="167"/>
      <c r="G11" s="163"/>
      <c r="H11" s="85"/>
    </row>
    <row r="12" spans="1:8" x14ac:dyDescent="0.25">
      <c r="A12" s="165">
        <v>19</v>
      </c>
      <c r="B12" s="157">
        <v>54.273253589737052</v>
      </c>
      <c r="C12" s="157">
        <v>31.34842885841125</v>
      </c>
      <c r="D12" s="157">
        <v>6.258584784438832</v>
      </c>
      <c r="E12" s="157">
        <v>4.2566387192332655</v>
      </c>
      <c r="F12" s="167"/>
      <c r="G12" s="163"/>
      <c r="H12" s="85"/>
    </row>
    <row r="13" spans="1:8" x14ac:dyDescent="0.25">
      <c r="A13" s="165">
        <v>20</v>
      </c>
      <c r="B13" s="157">
        <v>77.156499620688123</v>
      </c>
      <c r="C13" s="157">
        <v>42.175945228325034</v>
      </c>
      <c r="D13" s="157">
        <v>8.2431354993146133</v>
      </c>
      <c r="E13" s="157">
        <v>5.838391009265778</v>
      </c>
      <c r="F13" s="167"/>
      <c r="G13" s="163"/>
      <c r="H13" s="85"/>
    </row>
    <row r="14" spans="1:8" x14ac:dyDescent="0.25">
      <c r="A14" s="165">
        <v>21</v>
      </c>
      <c r="B14" s="157">
        <v>88.234144816537068</v>
      </c>
      <c r="C14" s="157">
        <v>49.576856131084568</v>
      </c>
      <c r="D14" s="157">
        <v>10.975826519729825</v>
      </c>
      <c r="E14" s="157">
        <v>7.3289569657184535</v>
      </c>
      <c r="F14" s="167"/>
      <c r="G14" s="163"/>
    </row>
    <row r="15" spans="1:8" x14ac:dyDescent="0.25">
      <c r="A15" s="165">
        <v>22</v>
      </c>
      <c r="B15" s="157">
        <v>91.94027810994568</v>
      </c>
      <c r="C15" s="157">
        <v>55.27037221026292</v>
      </c>
      <c r="D15" s="157">
        <v>13.911500847714539</v>
      </c>
      <c r="E15" s="157">
        <v>9.7711795098014331</v>
      </c>
      <c r="F15" s="167"/>
      <c r="G15" s="163"/>
    </row>
    <row r="16" spans="1:8" x14ac:dyDescent="0.25">
      <c r="A16" s="165">
        <v>23</v>
      </c>
      <c r="B16" s="157">
        <v>89.380327113568299</v>
      </c>
      <c r="C16" s="157">
        <v>55.789122455789126</v>
      </c>
      <c r="D16" s="157">
        <v>17.430267557260589</v>
      </c>
      <c r="E16" s="157">
        <v>11.992893100384956</v>
      </c>
      <c r="F16" s="167"/>
      <c r="G16" s="163"/>
    </row>
    <row r="17" spans="1:7" x14ac:dyDescent="0.25">
      <c r="A17" s="165">
        <v>24</v>
      </c>
      <c r="B17" s="157">
        <v>85.434909101230431</v>
      </c>
      <c r="C17" s="157">
        <v>57.301181342102062</v>
      </c>
      <c r="D17" s="157">
        <v>21.467714946145197</v>
      </c>
      <c r="E17" s="157">
        <v>15.523283007583366</v>
      </c>
      <c r="F17" s="167"/>
      <c r="G17" s="163"/>
    </row>
    <row r="18" spans="1:7" x14ac:dyDescent="0.25">
      <c r="A18" s="165">
        <v>25</v>
      </c>
      <c r="B18" s="157">
        <v>81.875180356252784</v>
      </c>
      <c r="C18" s="157">
        <v>54.462267791191223</v>
      </c>
      <c r="D18" s="157">
        <v>27.921036664644188</v>
      </c>
      <c r="E18" s="157">
        <v>20.557663444238315</v>
      </c>
      <c r="F18" s="167"/>
      <c r="G18" s="163"/>
    </row>
    <row r="19" spans="1:7" x14ac:dyDescent="0.25">
      <c r="A19" s="165">
        <v>26</v>
      </c>
      <c r="B19" s="157">
        <v>76.722532588454371</v>
      </c>
      <c r="C19" s="157">
        <v>52.528351228343688</v>
      </c>
      <c r="D19" s="157">
        <v>34.503902290336072</v>
      </c>
      <c r="E19" s="157">
        <v>26.300209239640061</v>
      </c>
      <c r="F19" s="167"/>
      <c r="G19" s="163"/>
    </row>
    <row r="20" spans="1:7" x14ac:dyDescent="0.25">
      <c r="A20" s="165">
        <v>27</v>
      </c>
      <c r="B20" s="157">
        <v>69.308079753034846</v>
      </c>
      <c r="C20" s="157">
        <v>46.579663108815396</v>
      </c>
      <c r="D20" s="157">
        <v>41.657975711293645</v>
      </c>
      <c r="E20" s="157">
        <v>32.859696651370228</v>
      </c>
      <c r="F20" s="167"/>
      <c r="G20" s="163"/>
    </row>
    <row r="21" spans="1:7" x14ac:dyDescent="0.25">
      <c r="A21" s="165">
        <v>28</v>
      </c>
      <c r="B21" s="157">
        <v>61.683683704822137</v>
      </c>
      <c r="C21" s="157">
        <v>42.569295284852203</v>
      </c>
      <c r="D21" s="157">
        <v>47.290583887058602</v>
      </c>
      <c r="E21" s="157">
        <v>38.963792470884087</v>
      </c>
      <c r="F21" s="167"/>
      <c r="G21" s="163"/>
    </row>
    <row r="22" spans="1:7" x14ac:dyDescent="0.25">
      <c r="A22" s="165">
        <v>29</v>
      </c>
      <c r="B22" s="157">
        <v>54.909676265426576</v>
      </c>
      <c r="C22" s="157">
        <v>39.765537774469664</v>
      </c>
      <c r="D22" s="157">
        <v>53.177969269413445</v>
      </c>
      <c r="E22" s="157">
        <v>43.462974927613864</v>
      </c>
      <c r="F22" s="167"/>
      <c r="G22" s="163"/>
    </row>
    <row r="23" spans="1:7" x14ac:dyDescent="0.25">
      <c r="A23" s="165">
        <v>30</v>
      </c>
      <c r="B23" s="157">
        <v>50.079934565193142</v>
      </c>
      <c r="C23" s="157">
        <v>35.315452896821604</v>
      </c>
      <c r="D23" s="157">
        <v>55.3892746105643</v>
      </c>
      <c r="E23" s="157">
        <v>48.624364162922809</v>
      </c>
      <c r="F23" s="167"/>
      <c r="G23" s="163"/>
    </row>
    <row r="24" spans="1:7" x14ac:dyDescent="0.25">
      <c r="A24" s="165">
        <v>31</v>
      </c>
      <c r="B24" s="157">
        <v>43.706906626154023</v>
      </c>
      <c r="C24" s="157">
        <v>32.548911269055928</v>
      </c>
      <c r="D24" s="157">
        <v>53.913104652781072</v>
      </c>
      <c r="E24" s="157">
        <v>48.052121278158623</v>
      </c>
      <c r="F24" s="167"/>
      <c r="G24" s="163"/>
    </row>
    <row r="25" spans="1:7" x14ac:dyDescent="0.25">
      <c r="A25" s="165">
        <v>32</v>
      </c>
      <c r="B25" s="157">
        <v>37.605655039069084</v>
      </c>
      <c r="C25" s="157">
        <v>27.848943603393778</v>
      </c>
      <c r="D25" s="157">
        <v>51.275391081017979</v>
      </c>
      <c r="E25" s="157">
        <v>46.513844540818759</v>
      </c>
      <c r="F25" s="167"/>
      <c r="G25" s="163"/>
    </row>
    <row r="26" spans="1:7" x14ac:dyDescent="0.25">
      <c r="A26" s="165">
        <v>33</v>
      </c>
      <c r="B26" s="157">
        <v>32.061717035883646</v>
      </c>
      <c r="C26" s="157">
        <v>25.763746609487626</v>
      </c>
      <c r="D26" s="157">
        <v>46.268014987129163</v>
      </c>
      <c r="E26" s="157">
        <v>43.645886633691511</v>
      </c>
      <c r="F26" s="167"/>
      <c r="G26" s="163"/>
    </row>
    <row r="27" spans="1:7" x14ac:dyDescent="0.25">
      <c r="A27" s="165">
        <v>34</v>
      </c>
      <c r="B27" s="157">
        <v>28.583794860923408</v>
      </c>
      <c r="C27" s="157">
        <v>21.767284319585574</v>
      </c>
      <c r="D27" s="157">
        <v>40.966659243260622</v>
      </c>
      <c r="E27" s="157">
        <v>39.612631696013544</v>
      </c>
      <c r="F27" s="167"/>
      <c r="G27" s="163"/>
    </row>
    <row r="28" spans="1:7" x14ac:dyDescent="0.25">
      <c r="A28" s="165">
        <v>35</v>
      </c>
      <c r="B28" s="157">
        <v>25.05480154843524</v>
      </c>
      <c r="C28" s="157">
        <v>19.732957155042321</v>
      </c>
      <c r="D28" s="157">
        <v>35.172321268856955</v>
      </c>
      <c r="E28" s="157">
        <v>33.918379260254056</v>
      </c>
      <c r="F28" s="167"/>
      <c r="G28" s="163"/>
    </row>
    <row r="29" spans="1:7" x14ac:dyDescent="0.25">
      <c r="A29" s="165">
        <v>36</v>
      </c>
      <c r="B29" s="157">
        <v>22.084320132705781</v>
      </c>
      <c r="C29" s="157">
        <v>18.231303570703172</v>
      </c>
      <c r="D29" s="157">
        <v>29.894494976438697</v>
      </c>
      <c r="E29" s="157">
        <v>28.779511172747807</v>
      </c>
      <c r="F29" s="167"/>
      <c r="G29" s="163"/>
    </row>
    <row r="30" spans="1:7" x14ac:dyDescent="0.25">
      <c r="A30" s="165">
        <v>37</v>
      </c>
      <c r="B30" s="157">
        <v>19.680739340474691</v>
      </c>
      <c r="C30" s="157">
        <v>14.561062520246193</v>
      </c>
      <c r="D30" s="157">
        <v>23.091399580676786</v>
      </c>
      <c r="E30" s="157">
        <v>22.988320085543947</v>
      </c>
      <c r="F30" s="167"/>
      <c r="G30" s="163"/>
    </row>
    <row r="31" spans="1:7" x14ac:dyDescent="0.25">
      <c r="A31" s="165">
        <v>38</v>
      </c>
      <c r="B31" s="157">
        <v>15.567487983371585</v>
      </c>
      <c r="C31" s="157">
        <v>12.613717014000903</v>
      </c>
      <c r="D31" s="157">
        <v>17.985185497875854</v>
      </c>
      <c r="E31" s="157">
        <v>17.70495288475367</v>
      </c>
      <c r="F31" s="167"/>
      <c r="G31" s="163"/>
    </row>
    <row r="32" spans="1:7" x14ac:dyDescent="0.25">
      <c r="A32" s="165">
        <v>39</v>
      </c>
      <c r="B32" s="157">
        <v>12.359133961776569</v>
      </c>
      <c r="C32" s="157">
        <v>10.626905690299269</v>
      </c>
      <c r="D32" s="157">
        <v>13.550867567573862</v>
      </c>
      <c r="E32" s="157">
        <v>14.640372502308869</v>
      </c>
      <c r="F32" s="167"/>
      <c r="G32" s="163"/>
    </row>
    <row r="33" spans="1:7" x14ac:dyDescent="0.25">
      <c r="A33" s="165">
        <v>40</v>
      </c>
      <c r="B33" s="157">
        <v>9.800002284382817</v>
      </c>
      <c r="C33" s="157">
        <v>8.8650550923792366</v>
      </c>
      <c r="D33" s="157">
        <v>9.9705181498358169</v>
      </c>
      <c r="E33" s="157">
        <v>10.972583994357761</v>
      </c>
      <c r="F33" s="167"/>
      <c r="G33" s="163"/>
    </row>
    <row r="34" spans="1:7" x14ac:dyDescent="0.25">
      <c r="A34" s="165">
        <v>41</v>
      </c>
      <c r="B34" s="157">
        <v>7.2198015704218061</v>
      </c>
      <c r="C34" s="157">
        <v>6.2846896080607975</v>
      </c>
      <c r="D34" s="157">
        <v>6.9008227904096255</v>
      </c>
      <c r="E34" s="157">
        <v>8.0329995622015247</v>
      </c>
      <c r="F34" s="167"/>
      <c r="G34" s="163"/>
    </row>
    <row r="35" spans="1:7" x14ac:dyDescent="0.25">
      <c r="A35" s="165">
        <v>42</v>
      </c>
      <c r="B35" s="157">
        <v>4.774953838192574</v>
      </c>
      <c r="C35" s="157">
        <v>5.0021786492374734</v>
      </c>
      <c r="D35" s="157">
        <v>4.4369878712526853</v>
      </c>
      <c r="E35" s="157">
        <v>5.4006427525529448</v>
      </c>
      <c r="F35" s="167"/>
      <c r="G35" s="163"/>
    </row>
    <row r="36" spans="1:7" x14ac:dyDescent="0.25">
      <c r="A36" s="165">
        <v>43</v>
      </c>
      <c r="B36" s="157">
        <v>3.2108643015054215</v>
      </c>
      <c r="C36" s="157">
        <v>3.1379158859233094</v>
      </c>
      <c r="D36" s="157">
        <v>2.6579162158360865</v>
      </c>
      <c r="E36" s="157">
        <v>3.6854283739519791</v>
      </c>
      <c r="F36" s="167"/>
      <c r="G36" s="163"/>
    </row>
    <row r="37" spans="1:7" x14ac:dyDescent="0.25">
      <c r="A37" s="165">
        <v>44</v>
      </c>
      <c r="B37" s="157">
        <v>2.5196665836543954</v>
      </c>
      <c r="C37" s="157">
        <v>2.3643989078728858</v>
      </c>
      <c r="D37" s="157">
        <v>1.5122683588942329</v>
      </c>
      <c r="E37" s="157">
        <v>2.3803694492701335</v>
      </c>
      <c r="F37" s="167"/>
      <c r="G37" s="163"/>
    </row>
    <row r="38" spans="1:7" x14ac:dyDescent="0.25">
      <c r="A38" s="165">
        <v>45</v>
      </c>
      <c r="B38" s="157">
        <v>1.0769092703939693</v>
      </c>
      <c r="C38" s="157">
        <v>1.221048551216203</v>
      </c>
      <c r="D38" s="157">
        <v>0.86674404680850148</v>
      </c>
      <c r="E38" s="157">
        <v>1.4760319418899728</v>
      </c>
      <c r="F38" s="167"/>
      <c r="G38" s="163"/>
    </row>
    <row r="39" spans="1:7" x14ac:dyDescent="0.25">
      <c r="A39" s="165">
        <v>46</v>
      </c>
      <c r="B39" s="157">
        <v>0.553063356480059</v>
      </c>
      <c r="C39" s="157">
        <v>0.51178080034643625</v>
      </c>
      <c r="D39" s="157">
        <v>0.48977808860791611</v>
      </c>
      <c r="E39" s="157">
        <v>1.1428702566868238</v>
      </c>
      <c r="F39" s="167"/>
      <c r="G39" s="163"/>
    </row>
    <row r="40" spans="1:7" x14ac:dyDescent="0.25">
      <c r="A40" s="165">
        <v>47</v>
      </c>
      <c r="B40" s="157">
        <v>0.25615984374249534</v>
      </c>
      <c r="C40" s="157">
        <v>0.52231909678974653</v>
      </c>
      <c r="D40" s="157">
        <v>0.29307004720273871</v>
      </c>
      <c r="E40" s="157">
        <v>0.66942968246642576</v>
      </c>
      <c r="F40" s="167"/>
      <c r="G40" s="163"/>
    </row>
    <row r="41" spans="1:7" x14ac:dyDescent="0.25">
      <c r="A41" s="165">
        <v>48</v>
      </c>
      <c r="B41" s="157">
        <v>6.696129637069774E-2</v>
      </c>
      <c r="C41" s="157">
        <v>0.323474111962477</v>
      </c>
      <c r="D41" s="157">
        <v>0.16985999525807513</v>
      </c>
      <c r="E41" s="157">
        <v>0.39518506516601726</v>
      </c>
      <c r="F41" s="167"/>
      <c r="G41" s="163"/>
    </row>
    <row r="42" spans="1:7" x14ac:dyDescent="0.25">
      <c r="A42" s="165">
        <v>49</v>
      </c>
      <c r="B42" s="157">
        <v>3.4501794093292848E-2</v>
      </c>
      <c r="C42" s="157">
        <v>0.18054343574158216</v>
      </c>
      <c r="D42" s="157">
        <v>0.1110494169905608</v>
      </c>
      <c r="E42" s="157">
        <v>0.27228951964334536</v>
      </c>
      <c r="F42" s="167"/>
      <c r="G42" s="163"/>
    </row>
    <row r="43" spans="1:7" x14ac:dyDescent="0.25">
      <c r="A43" s="165">
        <v>50</v>
      </c>
      <c r="B43" s="157">
        <v>7.1951504685841744E-2</v>
      </c>
      <c r="C43" s="157">
        <v>0.10187656635220767</v>
      </c>
      <c r="D43" s="157">
        <v>0.1039746796899079</v>
      </c>
      <c r="E43" s="157">
        <v>0.18932412401398327</v>
      </c>
      <c r="F43" s="167"/>
      <c r="G43" s="163"/>
    </row>
    <row r="44" spans="1:7" x14ac:dyDescent="0.25">
      <c r="A44" s="165">
        <v>51</v>
      </c>
      <c r="B44" s="157">
        <v>7.747133560582585E-2</v>
      </c>
      <c r="C44" s="157">
        <v>4.5709061821506108E-2</v>
      </c>
      <c r="D44" s="157">
        <v>5.0958465029116391E-2</v>
      </c>
      <c r="E44" s="157">
        <v>0.12469523500129617</v>
      </c>
      <c r="F44" s="167"/>
      <c r="G44" s="163"/>
    </row>
    <row r="45" spans="1:7" x14ac:dyDescent="0.25">
      <c r="A45" s="165">
        <v>52</v>
      </c>
      <c r="B45" s="157">
        <v>8.3467228679339769E-2</v>
      </c>
      <c r="C45" s="157">
        <v>2.5734726439857945E-2</v>
      </c>
      <c r="D45" s="157">
        <v>1.5612944692444506E-2</v>
      </c>
      <c r="E45" s="157">
        <v>5.6191856287166317E-2</v>
      </c>
      <c r="F45" s="167"/>
      <c r="G45" s="163"/>
    </row>
    <row r="46" spans="1:7" x14ac:dyDescent="0.25">
      <c r="A46" s="165">
        <v>53</v>
      </c>
      <c r="B46" s="157">
        <v>9.1107871720116612E-2</v>
      </c>
      <c r="C46" s="157">
        <v>0</v>
      </c>
      <c r="D46" s="157">
        <v>1.3100665513808101E-2</v>
      </c>
      <c r="E46" s="157">
        <v>3.0009399372589198E-2</v>
      </c>
      <c r="F46" s="167"/>
      <c r="G46" s="163"/>
    </row>
    <row r="47" spans="1:7" x14ac:dyDescent="0.25">
      <c r="A47" s="165">
        <v>54</v>
      </c>
      <c r="B47" s="157">
        <v>0</v>
      </c>
      <c r="C47" s="157">
        <v>5.2792735719564984E-2</v>
      </c>
      <c r="D47" s="157">
        <v>1.8566334196667873E-2</v>
      </c>
      <c r="E47" s="157">
        <v>3.0697109428617163E-2</v>
      </c>
      <c r="F47" s="167"/>
      <c r="G47" s="163"/>
    </row>
    <row r="48" spans="1:7" x14ac:dyDescent="0.25">
      <c r="A48" s="165">
        <v>55</v>
      </c>
      <c r="B48" s="157">
        <v>5.4830573527799104E-2</v>
      </c>
      <c r="C48" s="157">
        <v>5.4252736372390781E-2</v>
      </c>
      <c r="D48" s="157">
        <v>1.8730550330326633E-2</v>
      </c>
      <c r="E48" s="157">
        <v>3.2167048075950992E-2</v>
      </c>
      <c r="F48" s="167"/>
      <c r="G48" s="163"/>
    </row>
    <row r="49" spans="1:7" x14ac:dyDescent="0.25">
      <c r="A49" s="165">
        <v>56</v>
      </c>
      <c r="B49" s="157">
        <v>0</v>
      </c>
      <c r="C49" s="157">
        <v>0</v>
      </c>
      <c r="D49" s="157">
        <v>1.3716216957633349E-2</v>
      </c>
      <c r="E49" s="157">
        <v>1.1777702923932529E-2</v>
      </c>
      <c r="F49" s="167"/>
      <c r="G49" s="163"/>
    </row>
    <row r="50" spans="1:7" x14ac:dyDescent="0.25">
      <c r="A50" s="165">
        <v>57</v>
      </c>
      <c r="B50" s="157">
        <v>0.1372777815910495</v>
      </c>
      <c r="C50" s="157">
        <v>2.8549404744911071E-2</v>
      </c>
      <c r="D50" s="157">
        <v>1.1250966879966247E-2</v>
      </c>
      <c r="E50" s="157">
        <v>1.4493226228391505E-2</v>
      </c>
      <c r="F50" s="167"/>
      <c r="G50" s="163"/>
    </row>
    <row r="51" spans="1:7" x14ac:dyDescent="0.25">
      <c r="A51" s="165">
        <v>58</v>
      </c>
      <c r="B51" s="157">
        <v>0</v>
      </c>
      <c r="C51" s="157">
        <v>2.9703117342165061E-2</v>
      </c>
      <c r="D51" s="157">
        <v>5.6268445499790404E-3</v>
      </c>
      <c r="E51" s="157">
        <v>7.4425712595187392E-3</v>
      </c>
      <c r="F51" s="167"/>
      <c r="G51" s="163"/>
    </row>
    <row r="52" spans="1:7" x14ac:dyDescent="0.25">
      <c r="A52" s="165">
        <v>59</v>
      </c>
      <c r="B52" s="157">
        <v>0</v>
      </c>
      <c r="C52" s="157">
        <v>0</v>
      </c>
      <c r="D52" s="157">
        <v>0</v>
      </c>
      <c r="E52" s="157">
        <v>5.1172424204044917E-3</v>
      </c>
      <c r="F52" s="167"/>
      <c r="G52" s="163"/>
    </row>
    <row r="53" spans="1:7" x14ac:dyDescent="0.25">
      <c r="A53" s="165">
        <v>60</v>
      </c>
      <c r="B53" s="157">
        <v>0</v>
      </c>
      <c r="C53" s="157">
        <v>0</v>
      </c>
      <c r="D53" s="157">
        <v>0</v>
      </c>
      <c r="E53" s="157">
        <v>2.6194879424970004E-3</v>
      </c>
      <c r="F53" s="167"/>
      <c r="G53" s="163"/>
    </row>
    <row r="54" spans="1:7" x14ac:dyDescent="0.25">
      <c r="A54" s="165">
        <v>99</v>
      </c>
      <c r="B54" s="157">
        <v>1180.9153671479871</v>
      </c>
      <c r="C54" s="157">
        <v>793.37372925527927</v>
      </c>
      <c r="D54" s="157">
        <v>685.71103573933385</v>
      </c>
      <c r="E54" s="157">
        <v>600.5630755709999</v>
      </c>
      <c r="F54" s="167"/>
      <c r="G54" s="163"/>
    </row>
    <row r="55" spans="1:7" s="148" customFormat="1" x14ac:dyDescent="0.25">
      <c r="A55" s="160"/>
      <c r="B55" s="160"/>
      <c r="C55" s="160"/>
      <c r="D55" s="160"/>
      <c r="E55" s="160"/>
      <c r="F55" s="160"/>
      <c r="G55" s="163"/>
    </row>
    <row r="56" spans="1:7" s="148" customFormat="1" x14ac:dyDescent="0.25">
      <c r="A56" s="160"/>
      <c r="B56" s="160"/>
      <c r="C56" s="160"/>
      <c r="D56" s="160"/>
      <c r="E56" s="160"/>
      <c r="F56" s="160"/>
      <c r="G56" s="163"/>
    </row>
    <row r="57" spans="1:7" s="148" customFormat="1" x14ac:dyDescent="0.25">
      <c r="A57" s="160"/>
      <c r="B57" s="160"/>
      <c r="C57" s="160"/>
      <c r="D57" s="160"/>
      <c r="E57" s="160"/>
      <c r="F57" s="160"/>
      <c r="G57" s="160"/>
    </row>
    <row r="58" spans="1:7" s="148" customFormat="1" x14ac:dyDescent="0.25">
      <c r="A58" s="160"/>
      <c r="B58" s="160"/>
      <c r="C58" s="160"/>
      <c r="D58" s="160"/>
      <c r="E58" s="160"/>
      <c r="F58" s="160"/>
      <c r="G58" s="160"/>
    </row>
    <row r="59" spans="1:7" s="148" customFormat="1" x14ac:dyDescent="0.25">
      <c r="A59" s="171"/>
      <c r="B59" s="167"/>
      <c r="C59" s="167"/>
      <c r="D59" s="167"/>
      <c r="E59" s="167"/>
      <c r="F59" s="167"/>
      <c r="G59" s="160"/>
    </row>
    <row r="60" spans="1:7" s="148" customFormat="1" x14ac:dyDescent="0.25">
      <c r="A60" s="160"/>
      <c r="B60" s="173"/>
      <c r="C60" s="173"/>
      <c r="D60" s="173"/>
      <c r="E60" s="173"/>
      <c r="F60" s="173"/>
      <c r="G60" s="173"/>
    </row>
    <row r="61" spans="1:7" s="148" customFormat="1" x14ac:dyDescent="0.25">
      <c r="A61" s="160"/>
      <c r="B61" s="173"/>
      <c r="C61" s="173"/>
      <c r="D61" s="173"/>
      <c r="E61" s="173"/>
      <c r="F61" s="173"/>
      <c r="G61" s="173"/>
    </row>
    <row r="62" spans="1:7" s="148" customFormat="1" x14ac:dyDescent="0.25">
      <c r="A62" s="171"/>
      <c r="B62" s="167"/>
      <c r="C62" s="167"/>
      <c r="D62" s="167"/>
      <c r="E62" s="167"/>
      <c r="F62" s="167"/>
      <c r="G62" s="167"/>
    </row>
    <row r="63" spans="1:7" s="148" customFormat="1" x14ac:dyDescent="0.25">
      <c r="A63" s="160"/>
      <c r="B63" s="163"/>
      <c r="C63" s="163"/>
      <c r="D63" s="163"/>
      <c r="E63" s="163"/>
      <c r="F63" s="163"/>
      <c r="G63" s="163"/>
    </row>
    <row r="64" spans="1:7" s="148" customFormat="1" x14ac:dyDescent="0.25">
      <c r="A64" s="160"/>
      <c r="B64" s="173"/>
      <c r="C64" s="173"/>
      <c r="D64" s="173"/>
      <c r="E64" s="173"/>
      <c r="F64" s="173"/>
      <c r="G64" s="173"/>
    </row>
    <row r="65" spans="1:7" s="148" customFormat="1" x14ac:dyDescent="0.25">
      <c r="A65" s="160"/>
      <c r="B65" s="173"/>
      <c r="C65" s="173"/>
      <c r="D65" s="173"/>
      <c r="E65" s="173"/>
      <c r="F65" s="173"/>
      <c r="G65" s="173"/>
    </row>
    <row r="66" spans="1:7" s="148" customFormat="1" x14ac:dyDescent="0.25">
      <c r="A66" s="160"/>
      <c r="B66" s="160"/>
      <c r="C66" s="160"/>
      <c r="D66" s="160"/>
      <c r="E66" s="160"/>
      <c r="F66" s="160"/>
      <c r="G66" s="160"/>
    </row>
    <row r="67" spans="1:7" s="148" customFormat="1" x14ac:dyDescent="0.25">
      <c r="A67" s="160"/>
      <c r="B67" s="160"/>
      <c r="C67" s="160"/>
      <c r="D67" s="160"/>
      <c r="E67" s="160"/>
      <c r="F67" s="160"/>
      <c r="G67" s="160"/>
    </row>
    <row r="68" spans="1:7" s="148" customFormat="1" x14ac:dyDescent="0.25">
      <c r="A68" s="160"/>
      <c r="B68" s="160"/>
      <c r="C68" s="160"/>
      <c r="D68" s="160"/>
      <c r="E68" s="160"/>
      <c r="F68" s="160"/>
      <c r="G68" s="160"/>
    </row>
    <row r="69" spans="1:7" s="148" customFormat="1" x14ac:dyDescent="0.25">
      <c r="A69" s="160"/>
      <c r="B69" s="160"/>
      <c r="C69" s="160"/>
      <c r="D69" s="160"/>
      <c r="E69" s="160"/>
      <c r="F69" s="160"/>
      <c r="G69" s="160"/>
    </row>
    <row r="70" spans="1:7" s="148" customFormat="1" x14ac:dyDescent="0.25">
      <c r="A70" s="160"/>
      <c r="B70" s="160"/>
      <c r="C70" s="160"/>
      <c r="D70" s="160"/>
      <c r="E70" s="160"/>
      <c r="F70" s="160"/>
      <c r="G70" s="160"/>
    </row>
    <row r="71" spans="1:7" s="148" customFormat="1" x14ac:dyDescent="0.25">
      <c r="A71" s="160"/>
      <c r="B71" s="160"/>
      <c r="C71" s="160"/>
      <c r="D71" s="160"/>
      <c r="E71" s="160"/>
      <c r="F71" s="160"/>
      <c r="G71" s="160"/>
    </row>
    <row r="72" spans="1:7" s="148" customFormat="1" x14ac:dyDescent="0.25">
      <c r="A72" s="160"/>
      <c r="B72" s="160"/>
      <c r="C72" s="160"/>
      <c r="D72" s="160"/>
      <c r="E72" s="160"/>
      <c r="F72" s="160"/>
      <c r="G72" s="160"/>
    </row>
    <row r="73" spans="1:7" s="148" customFormat="1" x14ac:dyDescent="0.25">
      <c r="A73" s="160"/>
      <c r="B73" s="160"/>
      <c r="C73" s="160"/>
      <c r="D73" s="160"/>
      <c r="E73" s="160"/>
      <c r="F73" s="160"/>
      <c r="G73" s="160"/>
    </row>
    <row r="74" spans="1:7" s="148" customFormat="1" x14ac:dyDescent="0.25">
      <c r="A74" s="160"/>
      <c r="B74" s="160"/>
      <c r="C74" s="160"/>
      <c r="D74" s="160"/>
      <c r="E74" s="160"/>
      <c r="F74" s="160"/>
      <c r="G74" s="160"/>
    </row>
    <row r="75" spans="1:7" s="148" customFormat="1" x14ac:dyDescent="0.25">
      <c r="A75" s="160"/>
      <c r="B75" s="160"/>
      <c r="C75" s="160"/>
      <c r="D75" s="160"/>
      <c r="E75" s="160"/>
      <c r="F75" s="160"/>
      <c r="G75" s="160"/>
    </row>
    <row r="76" spans="1:7" s="148" customFormat="1" x14ac:dyDescent="0.25">
      <c r="A76" s="160"/>
      <c r="B76" s="160"/>
      <c r="C76" s="160"/>
      <c r="D76" s="160"/>
      <c r="E76" s="160"/>
      <c r="F76" s="160"/>
      <c r="G76" s="160"/>
    </row>
    <row r="77" spans="1:7" s="148" customFormat="1" x14ac:dyDescent="0.25">
      <c r="A77" s="160"/>
      <c r="B77" s="160"/>
      <c r="C77" s="160"/>
      <c r="D77" s="160"/>
      <c r="E77" s="160"/>
      <c r="F77" s="160"/>
      <c r="G77" s="160"/>
    </row>
    <row r="78" spans="1:7" s="148" customFormat="1" x14ac:dyDescent="0.25">
      <c r="A78" s="160"/>
      <c r="B78" s="160"/>
      <c r="C78" s="160"/>
      <c r="D78" s="160"/>
      <c r="E78" s="160"/>
      <c r="F78" s="160"/>
      <c r="G78" s="160"/>
    </row>
    <row r="79" spans="1:7" s="148" customFormat="1" x14ac:dyDescent="0.25">
      <c r="A79" s="160"/>
      <c r="B79" s="160"/>
      <c r="C79" s="160"/>
      <c r="D79" s="160"/>
      <c r="E79" s="160"/>
      <c r="F79" s="160"/>
      <c r="G79" s="160"/>
    </row>
    <row r="80" spans="1:7" s="148" customFormat="1" x14ac:dyDescent="0.25">
      <c r="A80" s="160"/>
      <c r="B80" s="160"/>
      <c r="C80" s="160"/>
      <c r="D80" s="160"/>
      <c r="E80" s="160"/>
      <c r="F80" s="160"/>
      <c r="G80" s="160"/>
    </row>
    <row r="81" spans="1:7" s="148" customFormat="1" x14ac:dyDescent="0.25">
      <c r="A81" s="160"/>
      <c r="B81" s="160"/>
      <c r="C81" s="160"/>
      <c r="D81" s="160"/>
      <c r="E81" s="160"/>
      <c r="F81" s="160"/>
      <c r="G81" s="160"/>
    </row>
    <row r="82" spans="1:7" s="148" customFormat="1" x14ac:dyDescent="0.25">
      <c r="A82" s="160"/>
      <c r="B82" s="160"/>
      <c r="C82" s="160"/>
      <c r="D82" s="160"/>
      <c r="E82" s="160"/>
      <c r="F82" s="160"/>
      <c r="G82" s="160"/>
    </row>
    <row r="83" spans="1:7" s="148" customFormat="1" x14ac:dyDescent="0.25">
      <c r="A83" s="160"/>
      <c r="B83" s="160"/>
      <c r="C83" s="160"/>
      <c r="D83" s="160"/>
      <c r="E83" s="160"/>
      <c r="F83" s="160"/>
      <c r="G83" s="160"/>
    </row>
    <row r="84" spans="1:7" s="148" customFormat="1" x14ac:dyDescent="0.25">
      <c r="A84" s="160"/>
      <c r="B84" s="160"/>
      <c r="C84" s="160"/>
      <c r="D84" s="160"/>
      <c r="E84" s="160"/>
      <c r="F84" s="160"/>
      <c r="G84" s="160"/>
    </row>
    <row r="85" spans="1:7" s="148" customFormat="1" x14ac:dyDescent="0.25">
      <c r="A85" s="160"/>
      <c r="B85" s="160"/>
      <c r="C85" s="160"/>
      <c r="D85" s="160"/>
      <c r="E85" s="160"/>
      <c r="F85" s="160"/>
      <c r="G85" s="160"/>
    </row>
    <row r="86" spans="1:7" s="148" customFormat="1" x14ac:dyDescent="0.25">
      <c r="A86" s="160"/>
      <c r="B86" s="160"/>
      <c r="C86" s="160"/>
      <c r="D86" s="160"/>
      <c r="E86" s="160"/>
      <c r="F86" s="160"/>
      <c r="G86" s="160"/>
    </row>
    <row r="87" spans="1:7" s="148" customFormat="1" x14ac:dyDescent="0.25">
      <c r="A87" s="160"/>
      <c r="B87" s="160"/>
      <c r="C87" s="160"/>
      <c r="D87" s="160"/>
      <c r="E87" s="160"/>
      <c r="F87" s="160"/>
      <c r="G87" s="160"/>
    </row>
    <row r="88" spans="1:7" s="148" customFormat="1" x14ac:dyDescent="0.25">
      <c r="A88" s="160"/>
      <c r="B88" s="160"/>
      <c r="C88" s="160"/>
      <c r="D88" s="160"/>
      <c r="E88" s="160"/>
      <c r="F88" s="160"/>
      <c r="G88" s="160"/>
    </row>
    <row r="89" spans="1:7" s="148" customFormat="1" x14ac:dyDescent="0.25">
      <c r="A89" s="160"/>
      <c r="B89" s="160"/>
      <c r="C89" s="160"/>
      <c r="D89" s="160"/>
      <c r="E89" s="160"/>
      <c r="F89" s="160"/>
      <c r="G89" s="160"/>
    </row>
    <row r="90" spans="1:7" s="148" customFormat="1" x14ac:dyDescent="0.25">
      <c r="A90" s="160"/>
      <c r="B90" s="160"/>
      <c r="C90" s="160"/>
      <c r="D90" s="160"/>
      <c r="E90" s="160"/>
      <c r="F90" s="160"/>
      <c r="G90" s="160"/>
    </row>
    <row r="91" spans="1:7" s="148" customFormat="1" x14ac:dyDescent="0.25">
      <c r="A91" s="160"/>
      <c r="B91" s="160"/>
      <c r="C91" s="160"/>
      <c r="D91" s="160"/>
      <c r="E91" s="160"/>
      <c r="F91" s="160"/>
      <c r="G91" s="160"/>
    </row>
    <row r="92" spans="1:7" s="148" customFormat="1" x14ac:dyDescent="0.25">
      <c r="A92" s="160"/>
      <c r="B92" s="160"/>
      <c r="C92" s="160"/>
      <c r="D92" s="160"/>
      <c r="E92" s="160"/>
      <c r="F92" s="160"/>
      <c r="G92" s="160"/>
    </row>
    <row r="93" spans="1:7" s="148" customFormat="1" x14ac:dyDescent="0.25">
      <c r="A93" s="160"/>
      <c r="B93" s="160"/>
      <c r="C93" s="160"/>
      <c r="D93" s="160"/>
      <c r="E93" s="160"/>
      <c r="F93" s="160"/>
      <c r="G93" s="160"/>
    </row>
    <row r="94" spans="1:7" s="148" customFormat="1" x14ac:dyDescent="0.25">
      <c r="A94" s="160"/>
      <c r="B94" s="160"/>
      <c r="C94" s="160"/>
      <c r="D94" s="160"/>
      <c r="E94" s="160"/>
      <c r="F94" s="160"/>
      <c r="G94" s="160"/>
    </row>
    <row r="95" spans="1:7" s="148" customFormat="1" x14ac:dyDescent="0.25">
      <c r="A95" s="160"/>
      <c r="B95" s="160"/>
      <c r="C95" s="160"/>
      <c r="D95" s="160"/>
      <c r="E95" s="160"/>
      <c r="F95" s="160"/>
      <c r="G95" s="160"/>
    </row>
    <row r="96" spans="1:7" s="148" customFormat="1" x14ac:dyDescent="0.25">
      <c r="A96" s="160"/>
      <c r="B96" s="160"/>
      <c r="C96" s="160"/>
      <c r="D96" s="160"/>
      <c r="E96" s="160"/>
      <c r="F96" s="160"/>
      <c r="G96" s="1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48"/>
  <sheetViews>
    <sheetView zoomScale="90" zoomScaleNormal="90" workbookViewId="0">
      <selection activeCell="Q24" sqref="Q24"/>
    </sheetView>
  </sheetViews>
  <sheetFormatPr defaultRowHeight="15" x14ac:dyDescent="0.25"/>
  <cols>
    <col min="1" max="1" width="16.42578125" customWidth="1"/>
    <col min="5" max="5" width="11" customWidth="1"/>
  </cols>
  <sheetData>
    <row r="1" spans="1:7" x14ac:dyDescent="0.25">
      <c r="E1" s="4"/>
    </row>
    <row r="2" spans="1:7" x14ac:dyDescent="0.25">
      <c r="A2" s="180" t="s">
        <v>269</v>
      </c>
      <c r="B2" s="180" t="s">
        <v>270</v>
      </c>
      <c r="C2" s="180" t="s">
        <v>271</v>
      </c>
      <c r="D2" s="180" t="s">
        <v>272</v>
      </c>
      <c r="E2" s="180" t="s">
        <v>273</v>
      </c>
    </row>
    <row r="3" spans="1:7" x14ac:dyDescent="0.25">
      <c r="A3" s="181">
        <v>1933</v>
      </c>
      <c r="B3" s="182">
        <v>861.53979036217061</v>
      </c>
      <c r="C3" s="182">
        <v>686.37464976853937</v>
      </c>
      <c r="D3" s="182">
        <v>765.21465071123225</v>
      </c>
      <c r="E3" s="182">
        <v>2313.1290908419423</v>
      </c>
    </row>
    <row r="4" spans="1:7" x14ac:dyDescent="0.25">
      <c r="A4" s="181">
        <v>1934</v>
      </c>
      <c r="B4" s="182">
        <v>870.61148112462831</v>
      </c>
      <c r="C4" s="182">
        <v>697.69623926373777</v>
      </c>
      <c r="D4" s="182">
        <v>757.81319449841158</v>
      </c>
      <c r="E4" s="182">
        <v>2326.1209148867774</v>
      </c>
    </row>
    <row r="5" spans="1:7" x14ac:dyDescent="0.25">
      <c r="A5" s="181">
        <v>1935</v>
      </c>
      <c r="B5" s="182">
        <v>871.58055774755383</v>
      </c>
      <c r="C5" s="182">
        <v>700.60753718595868</v>
      </c>
      <c r="D5" s="182">
        <v>727.6965434932381</v>
      </c>
      <c r="E5" s="182">
        <v>2299.8846384267508</v>
      </c>
    </row>
    <row r="6" spans="1:7" x14ac:dyDescent="0.25">
      <c r="A6" s="181">
        <v>1936</v>
      </c>
      <c r="B6" s="182">
        <v>869.28833330838165</v>
      </c>
      <c r="C6" s="182">
        <v>698.98951389341653</v>
      </c>
      <c r="D6" s="182">
        <v>697.08223949130354</v>
      </c>
      <c r="E6" s="182">
        <v>2265.3600866931015</v>
      </c>
    </row>
    <row r="7" spans="1:7" x14ac:dyDescent="0.25">
      <c r="A7" s="181">
        <v>1937</v>
      </c>
      <c r="B7" s="182">
        <v>870.87652472400782</v>
      </c>
      <c r="C7" s="182">
        <v>700.08615812193568</v>
      </c>
      <c r="D7" s="182">
        <v>667.27549676286014</v>
      </c>
      <c r="E7" s="182">
        <v>2238.2381796088039</v>
      </c>
    </row>
    <row r="8" spans="1:7" x14ac:dyDescent="0.25">
      <c r="A8" s="181">
        <v>1938</v>
      </c>
      <c r="B8" s="182">
        <v>872.59864924949477</v>
      </c>
      <c r="C8" s="182">
        <v>709.5422507333036</v>
      </c>
      <c r="D8" s="182">
        <v>640.23039954107458</v>
      </c>
      <c r="E8" s="182">
        <v>2222.3712995238729</v>
      </c>
    </row>
    <row r="9" spans="1:7" x14ac:dyDescent="0.25">
      <c r="A9" s="181">
        <v>1939</v>
      </c>
      <c r="B9" s="182">
        <v>873.16750777211564</v>
      </c>
      <c r="C9" s="182">
        <v>705.57101486189947</v>
      </c>
      <c r="D9" s="182">
        <v>609.93664485940178</v>
      </c>
      <c r="E9" s="182">
        <v>2188.6751674934171</v>
      </c>
    </row>
    <row r="10" spans="1:7" x14ac:dyDescent="0.25">
      <c r="A10" s="181">
        <v>1940</v>
      </c>
      <c r="B10" s="182">
        <v>870.89515303533483</v>
      </c>
      <c r="C10" s="182">
        <v>701.01068722145146</v>
      </c>
      <c r="D10" s="182">
        <v>583.11572508131815</v>
      </c>
      <c r="E10" s="182">
        <v>2155.0215653381042</v>
      </c>
    </row>
    <row r="11" spans="1:7" x14ac:dyDescent="0.25">
      <c r="A11" s="181">
        <v>1941</v>
      </c>
      <c r="B11" s="182">
        <v>883.24313219358862</v>
      </c>
      <c r="C11" s="182">
        <v>706.18067495862238</v>
      </c>
      <c r="D11" s="182">
        <v>553.31500166336286</v>
      </c>
      <c r="E11" s="182">
        <v>2142.738808815574</v>
      </c>
    </row>
    <row r="12" spans="1:7" x14ac:dyDescent="0.25">
      <c r="A12" s="181">
        <v>1942</v>
      </c>
      <c r="B12" s="182">
        <v>885.63860216044498</v>
      </c>
      <c r="C12" s="182">
        <v>711.13543838500971</v>
      </c>
      <c r="D12" s="182">
        <v>541.19001098093383</v>
      </c>
      <c r="E12" s="182">
        <v>2137.9640515263886</v>
      </c>
    </row>
    <row r="13" spans="1:7" x14ac:dyDescent="0.25">
      <c r="A13" s="181">
        <v>1943</v>
      </c>
      <c r="B13" s="182">
        <v>887.34789110836039</v>
      </c>
      <c r="C13" s="182">
        <v>709.66097303708932</v>
      </c>
      <c r="D13" s="182">
        <v>519.6470803931287</v>
      </c>
      <c r="E13" s="182">
        <v>2116.6559445385783</v>
      </c>
    </row>
    <row r="14" spans="1:7" x14ac:dyDescent="0.25">
      <c r="A14" s="181">
        <v>1944</v>
      </c>
      <c r="B14" s="182">
        <v>895.02807240483594</v>
      </c>
      <c r="C14" s="182">
        <v>707.36274205373275</v>
      </c>
      <c r="D14" s="182">
        <v>493.90459490564024</v>
      </c>
      <c r="E14" s="182">
        <v>2096.2954093642088</v>
      </c>
    </row>
    <row r="15" spans="1:7" x14ac:dyDescent="0.25">
      <c r="A15" s="181">
        <v>1945</v>
      </c>
      <c r="B15" s="182">
        <v>898.32383286880531</v>
      </c>
      <c r="C15" s="182">
        <v>706.11238747154391</v>
      </c>
      <c r="D15" s="182">
        <v>479.82879017657183</v>
      </c>
      <c r="E15" s="182">
        <v>2084.2650105169214</v>
      </c>
      <c r="G15" s="183" t="s">
        <v>290</v>
      </c>
    </row>
    <row r="16" spans="1:7" x14ac:dyDescent="0.25">
      <c r="A16" s="181">
        <v>1946</v>
      </c>
      <c r="B16" s="182">
        <v>910.42129440509643</v>
      </c>
      <c r="C16" s="182">
        <v>707.01909014202431</v>
      </c>
      <c r="D16" s="182">
        <v>455.74004240778248</v>
      </c>
      <c r="E16" s="182">
        <v>2073.1804269549029</v>
      </c>
    </row>
    <row r="17" spans="1:5" x14ac:dyDescent="0.25">
      <c r="A17" s="181">
        <v>1947</v>
      </c>
      <c r="B17" s="182">
        <v>902.45690151411395</v>
      </c>
      <c r="C17" s="182">
        <v>689.46068806993173</v>
      </c>
      <c r="D17" s="182">
        <v>418.80655446928813</v>
      </c>
      <c r="E17" s="182">
        <v>2010.7241440533339</v>
      </c>
    </row>
    <row r="18" spans="1:5" x14ac:dyDescent="0.25">
      <c r="A18" s="181">
        <v>1948</v>
      </c>
      <c r="B18" s="182">
        <v>892.08274499426216</v>
      </c>
      <c r="C18" s="182">
        <v>676.43501246723486</v>
      </c>
      <c r="D18" s="182">
        <v>394.73202405427196</v>
      </c>
      <c r="E18" s="182">
        <v>1963.249781515769</v>
      </c>
    </row>
    <row r="19" spans="1:5" x14ac:dyDescent="0.25">
      <c r="A19" s="181">
        <v>1949</v>
      </c>
      <c r="B19" s="182">
        <v>881.36760057638548</v>
      </c>
      <c r="C19" s="182">
        <v>668.00047473374457</v>
      </c>
      <c r="D19" s="182">
        <v>373.80512999611364</v>
      </c>
      <c r="E19" s="182">
        <v>1923.1732053062437</v>
      </c>
    </row>
    <row r="20" spans="1:5" x14ac:dyDescent="0.25">
      <c r="A20" s="181">
        <v>1950</v>
      </c>
      <c r="B20" s="182">
        <v>888.98681082225642</v>
      </c>
      <c r="C20" s="182">
        <v>664.11771618695082</v>
      </c>
      <c r="D20" s="182">
        <v>355.57006051105543</v>
      </c>
      <c r="E20" s="182">
        <v>1908.6745875202628</v>
      </c>
    </row>
    <row r="21" spans="1:5" x14ac:dyDescent="0.25">
      <c r="A21" s="181">
        <v>1951</v>
      </c>
      <c r="B21" s="182">
        <v>886.14770412461894</v>
      </c>
      <c r="C21" s="182">
        <v>657.65346927263795</v>
      </c>
      <c r="D21" s="182">
        <v>339.90394786444381</v>
      </c>
      <c r="E21" s="182">
        <v>1883.7051212617007</v>
      </c>
    </row>
    <row r="22" spans="1:5" x14ac:dyDescent="0.25">
      <c r="A22" s="181">
        <v>1952</v>
      </c>
      <c r="B22" s="182">
        <v>883.58377381713217</v>
      </c>
      <c r="C22" s="182">
        <v>647.28923560462545</v>
      </c>
      <c r="D22" s="182">
        <v>322.20973370687182</v>
      </c>
      <c r="E22" s="182">
        <v>1853.0827431286293</v>
      </c>
    </row>
    <row r="23" spans="1:5" x14ac:dyDescent="0.25">
      <c r="A23" s="181">
        <v>1953</v>
      </c>
      <c r="B23" s="182">
        <v>894.55181188186987</v>
      </c>
      <c r="C23" s="182">
        <v>652.15971187235391</v>
      </c>
      <c r="D23" s="182">
        <v>314.82517301365726</v>
      </c>
      <c r="E23" s="182">
        <v>1861.536696767881</v>
      </c>
    </row>
    <row r="24" spans="1:5" x14ac:dyDescent="0.25">
      <c r="A24" s="181">
        <v>1954</v>
      </c>
      <c r="B24" s="182">
        <v>890.71331331775013</v>
      </c>
      <c r="C24" s="182">
        <v>647.20599727008766</v>
      </c>
      <c r="D24" s="182">
        <v>304.20489264942853</v>
      </c>
      <c r="E24" s="182">
        <v>1842.1242032372663</v>
      </c>
    </row>
    <row r="25" spans="1:5" x14ac:dyDescent="0.25">
      <c r="A25" s="181">
        <v>1955</v>
      </c>
      <c r="B25" s="182">
        <v>889.29083015680555</v>
      </c>
      <c r="C25" s="182">
        <v>644.43026452039999</v>
      </c>
      <c r="D25" s="182">
        <v>296.44512489589403</v>
      </c>
      <c r="E25" s="182">
        <v>1830.1662195730996</v>
      </c>
    </row>
    <row r="26" spans="1:5" x14ac:dyDescent="0.25">
      <c r="A26" s="181">
        <v>1956</v>
      </c>
      <c r="B26" s="182">
        <v>885.85535390843688</v>
      </c>
      <c r="C26" s="182">
        <v>640.72664030698263</v>
      </c>
      <c r="D26" s="182">
        <v>283.52804703860591</v>
      </c>
      <c r="E26" s="182">
        <v>1810.1100412540254</v>
      </c>
    </row>
    <row r="27" spans="1:5" x14ac:dyDescent="0.25">
      <c r="A27" s="181">
        <v>1957</v>
      </c>
      <c r="B27" s="182">
        <v>874.56588034399783</v>
      </c>
      <c r="C27" s="182">
        <v>627.81198940271759</v>
      </c>
      <c r="D27" s="182">
        <v>267.82136571888731</v>
      </c>
      <c r="E27" s="182">
        <v>1770.1992354656029</v>
      </c>
    </row>
    <row r="28" spans="1:5" x14ac:dyDescent="0.25">
      <c r="A28" s="181">
        <v>1958</v>
      </c>
      <c r="B28" s="182">
        <v>870.00152724952159</v>
      </c>
      <c r="C28" s="182">
        <v>623.89238125321606</v>
      </c>
      <c r="D28" s="182">
        <v>257.0553484807715</v>
      </c>
      <c r="E28" s="182">
        <v>1750.9492569835093</v>
      </c>
    </row>
    <row r="29" spans="1:5" x14ac:dyDescent="0.25">
      <c r="A29" s="181">
        <v>1959</v>
      </c>
      <c r="B29" s="182">
        <v>866.19136151812984</v>
      </c>
      <c r="C29" s="182">
        <v>614.45013628444497</v>
      </c>
      <c r="D29" s="182">
        <v>243.87163507247968</v>
      </c>
      <c r="E29" s="182">
        <v>1724.5131328750545</v>
      </c>
    </row>
    <row r="30" spans="1:5" x14ac:dyDescent="0.25">
      <c r="A30" s="181">
        <v>1960</v>
      </c>
      <c r="B30" s="182">
        <v>865.61964707768175</v>
      </c>
      <c r="C30" s="182">
        <v>615.34318919406894</v>
      </c>
      <c r="D30" s="182">
        <v>235.31694582639955</v>
      </c>
      <c r="E30" s="182">
        <v>1716.2797820981505</v>
      </c>
    </row>
    <row r="31" spans="1:5" x14ac:dyDescent="0.25">
      <c r="A31" s="181">
        <v>1961</v>
      </c>
      <c r="B31" s="182">
        <v>849.52210013402021</v>
      </c>
      <c r="C31" s="182">
        <v>600.86390028068854</v>
      </c>
      <c r="D31" s="182">
        <v>220.31321599057611</v>
      </c>
      <c r="E31" s="182">
        <v>1670.6992164052847</v>
      </c>
    </row>
    <row r="32" spans="1:5" x14ac:dyDescent="0.25">
      <c r="A32" s="181">
        <v>1962</v>
      </c>
      <c r="B32" s="182">
        <v>838.23861695285177</v>
      </c>
      <c r="C32" s="182">
        <v>594.82765306881038</v>
      </c>
      <c r="D32" s="182">
        <v>207.52199233709689</v>
      </c>
      <c r="E32" s="182">
        <v>1640.588262358759</v>
      </c>
    </row>
    <row r="33" spans="1:15" x14ac:dyDescent="0.25">
      <c r="A33" s="181">
        <v>1963</v>
      </c>
      <c r="B33" s="182">
        <v>835.70986967692716</v>
      </c>
      <c r="C33" s="182">
        <v>586.87275279127641</v>
      </c>
      <c r="D33" s="182">
        <v>196.52644276734634</v>
      </c>
      <c r="E33" s="182">
        <v>1619.1090652355501</v>
      </c>
    </row>
    <row r="34" spans="1:15" x14ac:dyDescent="0.25">
      <c r="A34" s="181">
        <v>1964</v>
      </c>
      <c r="B34" s="182">
        <v>827.61116718513244</v>
      </c>
      <c r="C34" s="182">
        <v>578.34033816105625</v>
      </c>
      <c r="D34" s="182">
        <v>182.80192331285994</v>
      </c>
      <c r="E34" s="182">
        <v>1588.7534286590487</v>
      </c>
    </row>
    <row r="35" spans="1:15" x14ac:dyDescent="0.25">
      <c r="A35" s="181">
        <v>1965</v>
      </c>
      <c r="B35" s="182">
        <v>821.75330747775263</v>
      </c>
      <c r="C35" s="182">
        <v>573.92567942967025</v>
      </c>
      <c r="D35" s="182">
        <v>173.15820478152514</v>
      </c>
      <c r="E35" s="182">
        <v>1568.837191688948</v>
      </c>
    </row>
    <row r="36" spans="1:15" x14ac:dyDescent="0.25">
      <c r="A36" s="181">
        <v>1966</v>
      </c>
      <c r="B36" s="182">
        <v>811.52058259024966</v>
      </c>
      <c r="C36" s="182">
        <v>563.7959219043147</v>
      </c>
      <c r="D36" s="182">
        <v>163.8187224574834</v>
      </c>
      <c r="E36" s="182">
        <v>1539.1352269520478</v>
      </c>
    </row>
    <row r="37" spans="1:15" x14ac:dyDescent="0.25">
      <c r="A37" s="181">
        <v>1967</v>
      </c>
      <c r="B37" s="182">
        <v>807.9590261431531</v>
      </c>
      <c r="C37" s="182">
        <v>563.25244524507821</v>
      </c>
      <c r="D37" s="182">
        <v>158.22260950461143</v>
      </c>
      <c r="E37" s="182">
        <v>1529.4340808928428</v>
      </c>
    </row>
    <row r="38" spans="1:15" x14ac:dyDescent="0.25">
      <c r="A38" s="181">
        <v>1968</v>
      </c>
      <c r="B38">
        <v>812.95075843667178</v>
      </c>
      <c r="C38">
        <v>562.77263283800664</v>
      </c>
      <c r="D38">
        <v>155.53043749536567</v>
      </c>
      <c r="E38">
        <v>1531.2538287700438</v>
      </c>
      <c r="L38" s="184"/>
      <c r="M38" s="184"/>
      <c r="N38" s="184"/>
      <c r="O38" s="184"/>
    </row>
    <row r="39" spans="1:15" x14ac:dyDescent="0.25">
      <c r="A39" s="181">
        <v>1969</v>
      </c>
      <c r="B39">
        <v>792.47104921400796</v>
      </c>
      <c r="C39">
        <v>549.7285295027325</v>
      </c>
      <c r="D39">
        <v>150.77102308858221</v>
      </c>
      <c r="E39">
        <v>1492.9706018053228</v>
      </c>
      <c r="L39" s="184"/>
      <c r="M39" s="184"/>
      <c r="N39" s="184"/>
      <c r="O39" s="184"/>
    </row>
    <row r="40" spans="1:15" x14ac:dyDescent="0.25">
      <c r="A40" s="181">
        <v>1970</v>
      </c>
      <c r="B40">
        <v>793.15671784979565</v>
      </c>
      <c r="C40">
        <v>548.98355585995887</v>
      </c>
      <c r="D40">
        <v>149.78675919121221</v>
      </c>
      <c r="E40">
        <v>1491.9270329009667</v>
      </c>
      <c r="L40" s="184"/>
      <c r="M40" s="184"/>
      <c r="N40" s="184"/>
      <c r="O40" s="184"/>
    </row>
    <row r="41" spans="1:15" x14ac:dyDescent="0.25">
      <c r="A41" s="181">
        <v>1971</v>
      </c>
      <c r="B41">
        <v>796.96326507318486</v>
      </c>
      <c r="C41">
        <v>542.45990822351985</v>
      </c>
      <c r="D41">
        <v>147.95178928458401</v>
      </c>
      <c r="E41">
        <v>1487.3749625812891</v>
      </c>
      <c r="L41" s="184"/>
      <c r="M41" s="184"/>
      <c r="N41" s="184"/>
      <c r="O41" s="184"/>
    </row>
    <row r="42" spans="1:15" x14ac:dyDescent="0.25">
      <c r="A42" s="181">
        <v>1972</v>
      </c>
      <c r="B42">
        <v>793.64092176688962</v>
      </c>
      <c r="C42">
        <v>536.58057162917919</v>
      </c>
      <c r="D42">
        <v>145.41117976640393</v>
      </c>
      <c r="E42">
        <v>1475.6326731624724</v>
      </c>
      <c r="L42" s="184"/>
      <c r="M42" s="184"/>
      <c r="N42" s="184"/>
      <c r="O42" s="184"/>
    </row>
    <row r="43" spans="1:15" x14ac:dyDescent="0.25">
      <c r="A43" s="181">
        <v>1973</v>
      </c>
      <c r="B43">
        <v>791.37509626684891</v>
      </c>
      <c r="C43">
        <v>530.97782955841319</v>
      </c>
      <c r="D43">
        <v>143.61594314585119</v>
      </c>
      <c r="E43">
        <v>1465.9688689711134</v>
      </c>
      <c r="L43" s="184"/>
      <c r="M43" s="184"/>
      <c r="N43" s="184"/>
      <c r="O43" s="184"/>
    </row>
    <row r="44" spans="1:15" x14ac:dyDescent="0.25">
      <c r="A44" s="181">
        <v>1974</v>
      </c>
      <c r="B44">
        <v>781.09982070660283</v>
      </c>
      <c r="C44">
        <v>520.73263287077509</v>
      </c>
      <c r="D44">
        <v>142.42354908917429</v>
      </c>
      <c r="E44">
        <v>1444.2560026665521</v>
      </c>
      <c r="L44" s="184"/>
      <c r="M44" s="184"/>
      <c r="N44" s="184"/>
      <c r="O44" s="184"/>
    </row>
    <row r="45" spans="1:15" x14ac:dyDescent="0.25">
      <c r="A45" s="181">
        <v>1975</v>
      </c>
      <c r="B45">
        <v>782.30933087708775</v>
      </c>
      <c r="C45">
        <v>516.93601348917593</v>
      </c>
      <c r="D45">
        <v>144.8042955166384</v>
      </c>
      <c r="E45">
        <v>1444.0496398829027</v>
      </c>
      <c r="L45" s="184"/>
      <c r="M45" s="184"/>
      <c r="N45" s="184"/>
      <c r="O45" s="184"/>
    </row>
    <row r="46" spans="1:15" x14ac:dyDescent="0.25">
      <c r="A46" s="181">
        <v>1976</v>
      </c>
      <c r="B46">
        <v>782.61732145835049</v>
      </c>
      <c r="C46">
        <v>508.89307861340654</v>
      </c>
      <c r="D46">
        <v>147.39710289439728</v>
      </c>
      <c r="E46">
        <v>1438.9075029661544</v>
      </c>
      <c r="L46" s="184"/>
      <c r="M46" s="184"/>
      <c r="N46" s="184"/>
      <c r="O46" s="184"/>
    </row>
    <row r="47" spans="1:15" x14ac:dyDescent="0.25">
      <c r="A47" s="181">
        <v>1977</v>
      </c>
      <c r="B47">
        <v>780.57051754814142</v>
      </c>
      <c r="C47">
        <v>504.31182082704339</v>
      </c>
      <c r="D47">
        <v>151.57662805091718</v>
      </c>
      <c r="E47">
        <v>1436.4589664261023</v>
      </c>
      <c r="L47" s="184"/>
      <c r="M47" s="184"/>
      <c r="N47" s="184"/>
      <c r="O47" s="184"/>
    </row>
    <row r="48" spans="1:15" x14ac:dyDescent="0.25">
      <c r="A48" s="181">
        <v>1978</v>
      </c>
      <c r="B48">
        <v>774.73644051940892</v>
      </c>
      <c r="C48">
        <v>503.38181736460257</v>
      </c>
      <c r="D48">
        <v>153.20149481310816</v>
      </c>
      <c r="E48">
        <v>1431.3197526971192</v>
      </c>
      <c r="L48" s="184"/>
      <c r="M48" s="184"/>
      <c r="N48" s="184"/>
      <c r="O48" s="184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5"/>
  <sheetViews>
    <sheetView zoomScale="110" zoomScaleNormal="110" workbookViewId="0">
      <selection activeCell="J42" sqref="J42"/>
    </sheetView>
  </sheetViews>
  <sheetFormatPr defaultRowHeight="9" customHeight="1" x14ac:dyDescent="0.2"/>
  <cols>
    <col min="1" max="1" width="9.140625" style="115"/>
    <col min="2" max="2" width="8.28515625" style="115" customWidth="1"/>
    <col min="3" max="3" width="11.42578125" style="115" customWidth="1"/>
    <col min="4" max="4" width="8.5703125" style="115" customWidth="1"/>
    <col min="5" max="5" width="12.5703125" style="115" customWidth="1"/>
    <col min="6" max="16384" width="9.140625" style="115"/>
  </cols>
  <sheetData>
    <row r="1" spans="1:18" ht="12.75" x14ac:dyDescent="0.2">
      <c r="C1" s="116"/>
    </row>
    <row r="2" spans="1:18" ht="16.5" customHeight="1" thickBot="1" x14ac:dyDescent="0.25"/>
    <row r="3" spans="1:18" ht="24" customHeight="1" thickBot="1" x14ac:dyDescent="0.25">
      <c r="B3" s="185"/>
      <c r="C3" s="186" t="s">
        <v>274</v>
      </c>
      <c r="D3" s="186" t="s">
        <v>275</v>
      </c>
      <c r="E3" s="186" t="s">
        <v>276</v>
      </c>
      <c r="H3" s="120"/>
    </row>
    <row r="4" spans="1:18" ht="12.75" x14ac:dyDescent="0.2">
      <c r="A4" s="227" t="s">
        <v>277</v>
      </c>
      <c r="B4" s="123" t="s">
        <v>24</v>
      </c>
      <c r="C4" s="123">
        <v>9.4</v>
      </c>
      <c r="D4" s="123">
        <v>32.700000000000003</v>
      </c>
      <c r="E4" s="123">
        <v>57.9</v>
      </c>
      <c r="H4" s="125"/>
    </row>
    <row r="5" spans="1:18" ht="12.75" x14ac:dyDescent="0.2">
      <c r="A5" s="228"/>
      <c r="B5" s="123" t="s">
        <v>25</v>
      </c>
      <c r="C5" s="123">
        <v>10.5</v>
      </c>
      <c r="D5" s="123">
        <v>31.4</v>
      </c>
      <c r="E5" s="123">
        <v>58.1</v>
      </c>
      <c r="H5" s="125"/>
    </row>
    <row r="6" spans="1:18" s="126" customFormat="1" x14ac:dyDescent="0.15">
      <c r="A6" s="228"/>
      <c r="B6" s="123" t="s">
        <v>26</v>
      </c>
      <c r="C6" s="123">
        <v>7.5</v>
      </c>
      <c r="D6" s="123">
        <v>27.1</v>
      </c>
      <c r="E6" s="123">
        <v>65.400000000000006</v>
      </c>
      <c r="H6" s="125"/>
    </row>
    <row r="7" spans="1:18" s="126" customFormat="1" x14ac:dyDescent="0.15">
      <c r="A7" s="228"/>
      <c r="B7" s="123" t="s">
        <v>27</v>
      </c>
      <c r="C7" s="123">
        <v>14.9</v>
      </c>
      <c r="D7" s="123">
        <v>7.7</v>
      </c>
      <c r="E7" s="123">
        <v>77.400000000000006</v>
      </c>
      <c r="H7" s="125"/>
    </row>
    <row r="8" spans="1:18" s="127" customFormat="1" x14ac:dyDescent="0.15">
      <c r="A8" s="228"/>
      <c r="B8" s="123" t="s">
        <v>28</v>
      </c>
      <c r="C8" s="123">
        <v>15.2</v>
      </c>
      <c r="D8" s="123">
        <v>8.1</v>
      </c>
      <c r="E8" s="123">
        <v>76.7</v>
      </c>
      <c r="H8" s="125"/>
    </row>
    <row r="9" spans="1:18" s="127" customFormat="1" ht="12.75" x14ac:dyDescent="0.2">
      <c r="A9" s="228"/>
      <c r="B9" s="123" t="s">
        <v>20</v>
      </c>
      <c r="C9" s="123">
        <v>11.1</v>
      </c>
      <c r="D9" s="123">
        <v>22.5</v>
      </c>
      <c r="E9" s="123">
        <v>66.400000000000006</v>
      </c>
      <c r="H9" s="125"/>
      <c r="R9" s="115"/>
    </row>
    <row r="10" spans="1:18" s="127" customFormat="1" ht="15" x14ac:dyDescent="0.25">
      <c r="A10" s="187"/>
      <c r="B10" s="123"/>
      <c r="C10" s="123"/>
      <c r="D10" s="123"/>
      <c r="E10" s="123"/>
      <c r="H10" s="125"/>
    </row>
    <row r="11" spans="1:18" s="126" customFormat="1" ht="12.75" x14ac:dyDescent="0.2">
      <c r="A11" s="227" t="s">
        <v>278</v>
      </c>
      <c r="B11" s="123" t="s">
        <v>24</v>
      </c>
      <c r="C11" s="123">
        <v>16.3</v>
      </c>
      <c r="D11" s="123">
        <v>32.700000000000003</v>
      </c>
      <c r="E11" s="123">
        <v>51</v>
      </c>
      <c r="H11" s="125"/>
      <c r="R11" s="115"/>
    </row>
    <row r="12" spans="1:18" s="126" customFormat="1" ht="12.75" x14ac:dyDescent="0.2">
      <c r="A12" s="228"/>
      <c r="B12" s="123" t="s">
        <v>25</v>
      </c>
      <c r="C12" s="123">
        <v>16.3</v>
      </c>
      <c r="D12" s="123">
        <v>33.200000000000003</v>
      </c>
      <c r="E12" s="123">
        <v>50.5</v>
      </c>
      <c r="H12" s="125"/>
      <c r="R12" s="115"/>
    </row>
    <row r="13" spans="1:18" s="126" customFormat="1" ht="12.75" x14ac:dyDescent="0.2">
      <c r="A13" s="228"/>
      <c r="B13" s="123" t="s">
        <v>26</v>
      </c>
      <c r="C13" s="123">
        <v>12.5</v>
      </c>
      <c r="D13" s="123">
        <v>29.9</v>
      </c>
      <c r="E13" s="123">
        <v>57.6</v>
      </c>
      <c r="H13" s="125"/>
      <c r="R13" s="115"/>
    </row>
    <row r="14" spans="1:18" s="126" customFormat="1" ht="12.75" x14ac:dyDescent="0.2">
      <c r="A14" s="228"/>
      <c r="B14" s="123" t="s">
        <v>27</v>
      </c>
      <c r="C14" s="123">
        <v>11.6</v>
      </c>
      <c r="D14" s="123">
        <v>12.5</v>
      </c>
      <c r="E14" s="123">
        <v>75.900000000000006</v>
      </c>
      <c r="H14" s="125"/>
      <c r="R14" s="115"/>
    </row>
    <row r="15" spans="1:18" s="126" customFormat="1" ht="12.75" x14ac:dyDescent="0.2">
      <c r="A15" s="228"/>
      <c r="B15" s="123" t="s">
        <v>28</v>
      </c>
      <c r="C15" s="123">
        <v>11.3</v>
      </c>
      <c r="D15" s="123">
        <v>14.7</v>
      </c>
      <c r="E15" s="123">
        <v>74</v>
      </c>
      <c r="H15" s="125"/>
      <c r="R15" s="115"/>
    </row>
    <row r="16" spans="1:18" s="126" customFormat="1" ht="12.75" x14ac:dyDescent="0.2">
      <c r="A16" s="228"/>
      <c r="B16" s="123" t="s">
        <v>20</v>
      </c>
      <c r="C16" s="123">
        <v>13.4</v>
      </c>
      <c r="D16" s="123">
        <v>25</v>
      </c>
      <c r="E16" s="123">
        <v>61.5</v>
      </c>
      <c r="H16" s="125"/>
      <c r="R16" s="115"/>
    </row>
    <row r="17" spans="1:18" s="126" customFormat="1" ht="15" x14ac:dyDescent="0.25">
      <c r="A17" s="187"/>
      <c r="B17" s="123"/>
      <c r="C17" s="123"/>
      <c r="D17" s="123"/>
      <c r="E17" s="123"/>
      <c r="H17" s="125"/>
    </row>
    <row r="18" spans="1:18" s="127" customFormat="1" ht="12.75" x14ac:dyDescent="0.2">
      <c r="A18" s="227" t="s">
        <v>279</v>
      </c>
      <c r="B18" s="123" t="s">
        <v>24</v>
      </c>
      <c r="C18" s="123">
        <v>22.765121196396173</v>
      </c>
      <c r="D18" s="123">
        <v>29.166037101180578</v>
      </c>
      <c r="E18" s="123">
        <v>48.068841702423256</v>
      </c>
      <c r="H18" s="125"/>
      <c r="R18" s="115"/>
    </row>
    <row r="19" spans="1:18" s="126" customFormat="1" ht="12.75" x14ac:dyDescent="0.2">
      <c r="A19" s="228"/>
      <c r="B19" s="123" t="s">
        <v>25</v>
      </c>
      <c r="C19" s="123">
        <v>22.709006798155905</v>
      </c>
      <c r="D19" s="123">
        <v>29.40872842287385</v>
      </c>
      <c r="E19" s="123">
        <v>47.882264778970239</v>
      </c>
      <c r="H19" s="125"/>
      <c r="R19" s="115"/>
    </row>
    <row r="20" spans="1:18" s="126" customFormat="1" ht="12.75" x14ac:dyDescent="0.2">
      <c r="A20" s="228"/>
      <c r="B20" s="123" t="s">
        <v>26</v>
      </c>
      <c r="C20" s="123">
        <v>20.262784368303834</v>
      </c>
      <c r="D20" s="123">
        <v>27.749548145501528</v>
      </c>
      <c r="E20" s="123">
        <v>51.987667486194631</v>
      </c>
      <c r="H20" s="125"/>
      <c r="R20" s="115"/>
    </row>
    <row r="21" spans="1:18" s="126" customFormat="1" ht="12.75" x14ac:dyDescent="0.2">
      <c r="A21" s="228"/>
      <c r="B21" s="123" t="s">
        <v>27</v>
      </c>
      <c r="C21" s="123">
        <v>15.281255742809027</v>
      </c>
      <c r="D21" s="123">
        <v>16.161349538016793</v>
      </c>
      <c r="E21" s="123">
        <v>68.557394719174184</v>
      </c>
      <c r="H21" s="125"/>
      <c r="R21" s="115"/>
    </row>
    <row r="22" spans="1:18" s="126" customFormat="1" ht="12.75" x14ac:dyDescent="0.2">
      <c r="A22" s="228"/>
      <c r="B22" s="123" t="s">
        <v>28</v>
      </c>
      <c r="C22" s="123">
        <v>14.431554445398273</v>
      </c>
      <c r="D22" s="123">
        <v>20.321398585235244</v>
      </c>
      <c r="E22" s="123">
        <v>65.24704696936648</v>
      </c>
      <c r="H22" s="125"/>
      <c r="R22" s="115"/>
    </row>
    <row r="23" spans="1:18" s="126" customFormat="1" ht="12.75" x14ac:dyDescent="0.2">
      <c r="A23" s="228"/>
      <c r="B23" s="123" t="s">
        <v>20</v>
      </c>
      <c r="C23" s="123">
        <v>18.704924156332822</v>
      </c>
      <c r="D23" s="123">
        <v>25.017812559866513</v>
      </c>
      <c r="E23" s="123">
        <v>56.277263283800664</v>
      </c>
      <c r="H23" s="125"/>
      <c r="R23" s="115"/>
    </row>
    <row r="24" spans="1:18" s="126" customFormat="1" ht="11.25" x14ac:dyDescent="0.2">
      <c r="B24" s="185"/>
      <c r="C24" s="123"/>
      <c r="D24" s="123"/>
      <c r="E24" s="123"/>
      <c r="H24" s="125"/>
    </row>
    <row r="25" spans="1:18" s="126" customFormat="1" ht="12.75" x14ac:dyDescent="0.2">
      <c r="A25" s="227" t="s">
        <v>280</v>
      </c>
      <c r="B25" s="123" t="s">
        <v>24</v>
      </c>
      <c r="C25" s="123">
        <v>23.640017681690075</v>
      </c>
      <c r="D25" s="123">
        <v>28.360634254041365</v>
      </c>
      <c r="E25" s="123">
        <v>47.999348064268567</v>
      </c>
      <c r="H25" s="125"/>
      <c r="R25" s="115"/>
    </row>
    <row r="26" spans="1:18" s="126" customFormat="1" ht="12.75" x14ac:dyDescent="0.2">
      <c r="A26" s="228"/>
      <c r="B26" s="123" t="s">
        <v>25</v>
      </c>
      <c r="C26" s="123">
        <v>24.456388049405177</v>
      </c>
      <c r="D26" s="123">
        <f>SUM(D3:D6)</f>
        <v>91.199999999999989</v>
      </c>
      <c r="E26" s="123">
        <v>48.61471532428989</v>
      </c>
      <c r="H26" s="125"/>
      <c r="R26" s="115"/>
    </row>
    <row r="27" spans="1:18" s="126" customFormat="1" ht="12.75" x14ac:dyDescent="0.2">
      <c r="A27" s="228"/>
      <c r="B27" s="123" t="s">
        <v>26</v>
      </c>
      <c r="C27" s="123">
        <v>22.511196246035354</v>
      </c>
      <c r="D27" s="123">
        <v>30.626572960107133</v>
      </c>
      <c r="E27" s="123">
        <v>46.862230793857513</v>
      </c>
      <c r="F27" s="188" t="s">
        <v>281</v>
      </c>
      <c r="R27" s="115"/>
    </row>
    <row r="28" spans="1:18" s="126" customFormat="1" ht="12.75" x14ac:dyDescent="0.2">
      <c r="A28" s="228"/>
      <c r="B28" s="123" t="s">
        <v>27</v>
      </c>
      <c r="C28" s="123">
        <v>22.747475610929165</v>
      </c>
      <c r="D28" s="123">
        <v>22.129543269282593</v>
      </c>
      <c r="E28" s="123">
        <v>55.122981119788236</v>
      </c>
      <c r="R28" s="115"/>
    </row>
    <row r="29" spans="1:18" s="126" customFormat="1" ht="12.75" x14ac:dyDescent="0.2">
      <c r="A29" s="228"/>
      <c r="B29" s="123" t="s">
        <v>28</v>
      </c>
      <c r="C29" s="123">
        <v>22.595957557358396</v>
      </c>
      <c r="D29" s="123">
        <f>D26/65444*100</f>
        <v>0.13935578509871033</v>
      </c>
      <c r="E29" s="123">
        <v>51.244859193197343</v>
      </c>
      <c r="R29" s="115"/>
    </row>
    <row r="30" spans="1:18" s="126" customFormat="1" ht="12.75" x14ac:dyDescent="0.2">
      <c r="A30" s="228"/>
      <c r="B30" s="123" t="s">
        <v>20</v>
      </c>
      <c r="C30" s="123">
        <v>22.526355948059109</v>
      </c>
      <c r="D30" s="123">
        <v>27.135462315480638</v>
      </c>
      <c r="E30" s="123">
        <v>50.338181736460257</v>
      </c>
      <c r="R30" s="115"/>
    </row>
    <row r="31" spans="1:18" s="126" customFormat="1" x14ac:dyDescent="0.15">
      <c r="B31" s="132"/>
      <c r="C31" s="132"/>
      <c r="D31" s="132"/>
      <c r="E31" s="132"/>
    </row>
    <row r="32" spans="1:18" s="126" customFormat="1" x14ac:dyDescent="0.15">
      <c r="B32" s="132"/>
      <c r="C32" s="132"/>
      <c r="D32" s="132"/>
      <c r="E32" s="132"/>
    </row>
    <row r="33" spans="2:12" s="126" customFormat="1" x14ac:dyDescent="0.15">
      <c r="B33" s="132"/>
      <c r="C33" s="132"/>
      <c r="D33" s="132"/>
      <c r="E33" s="132"/>
    </row>
    <row r="34" spans="2:12" s="126" customFormat="1" x14ac:dyDescent="0.15">
      <c r="B34" s="132"/>
      <c r="C34" s="132"/>
      <c r="D34" s="132"/>
      <c r="E34" s="132"/>
    </row>
    <row r="35" spans="2:12" s="126" customFormat="1" x14ac:dyDescent="0.15">
      <c r="B35" s="132"/>
      <c r="C35" s="132"/>
      <c r="D35" s="132"/>
      <c r="E35" s="132"/>
    </row>
    <row r="36" spans="2:12" s="126" customFormat="1" x14ac:dyDescent="0.15">
      <c r="B36" s="132"/>
      <c r="C36" s="132"/>
      <c r="D36" s="132"/>
      <c r="E36" s="132"/>
    </row>
    <row r="37" spans="2:12" s="126" customFormat="1" x14ac:dyDescent="0.15">
      <c r="B37" s="132"/>
      <c r="C37" s="132"/>
      <c r="D37" s="132"/>
      <c r="E37" s="132"/>
    </row>
    <row r="38" spans="2:12" s="126" customFormat="1" x14ac:dyDescent="0.15">
      <c r="B38" s="132"/>
      <c r="C38" s="132"/>
      <c r="D38" s="132"/>
      <c r="E38" s="132"/>
    </row>
    <row r="39" spans="2:12" s="126" customFormat="1" x14ac:dyDescent="0.15">
      <c r="B39" s="132"/>
      <c r="C39" s="132"/>
      <c r="D39" s="132"/>
      <c r="E39" s="132"/>
    </row>
    <row r="40" spans="2:12" s="126" customFormat="1" x14ac:dyDescent="0.15">
      <c r="B40" s="132"/>
      <c r="C40" s="132"/>
      <c r="D40" s="132"/>
      <c r="E40" s="132"/>
      <c r="G40" s="189"/>
      <c r="H40" s="189"/>
      <c r="I40" s="189"/>
      <c r="J40" s="189"/>
      <c r="K40" s="189"/>
      <c r="L40" s="189"/>
    </row>
    <row r="41" spans="2:12" s="126" customFormat="1" x14ac:dyDescent="0.15">
      <c r="B41" s="132"/>
      <c r="C41" s="132"/>
      <c r="D41" s="132"/>
      <c r="E41" s="132"/>
      <c r="G41" s="189"/>
      <c r="H41" s="189"/>
      <c r="I41" s="189"/>
      <c r="J41" s="189"/>
      <c r="K41" s="189"/>
      <c r="L41" s="189"/>
    </row>
    <row r="42" spans="2:12" s="126" customFormat="1" x14ac:dyDescent="0.15">
      <c r="B42" s="132"/>
      <c r="C42" s="132"/>
      <c r="D42" s="132"/>
      <c r="E42" s="132"/>
      <c r="G42" s="189"/>
      <c r="H42" s="189"/>
      <c r="I42" s="189"/>
      <c r="J42" s="189"/>
      <c r="K42" s="189"/>
      <c r="L42" s="189"/>
    </row>
    <row r="43" spans="2:12" s="126" customFormat="1" x14ac:dyDescent="0.15">
      <c r="B43" s="132"/>
      <c r="C43" s="132"/>
      <c r="D43" s="132"/>
      <c r="E43" s="132"/>
      <c r="G43" s="189"/>
      <c r="H43" s="189"/>
      <c r="I43" s="189"/>
      <c r="J43" s="189"/>
      <c r="K43" s="189"/>
      <c r="L43" s="189"/>
    </row>
    <row r="44" spans="2:12" ht="9" customHeight="1" x14ac:dyDescent="0.2">
      <c r="F44" s="126"/>
      <c r="G44" s="189"/>
      <c r="H44" s="189"/>
      <c r="I44" s="189"/>
      <c r="J44" s="189"/>
      <c r="K44" s="189"/>
      <c r="L44" s="189"/>
    </row>
    <row r="45" spans="2:12" ht="9" customHeight="1" x14ac:dyDescent="0.2">
      <c r="F45" s="126"/>
      <c r="G45" s="189"/>
      <c r="H45" s="189"/>
      <c r="I45" s="189"/>
      <c r="J45" s="189"/>
      <c r="K45" s="189"/>
      <c r="L45" s="189"/>
    </row>
  </sheetData>
  <mergeCells count="4">
    <mergeCell ref="A4:A9"/>
    <mergeCell ref="A11:A16"/>
    <mergeCell ref="A18:A23"/>
    <mergeCell ref="A25:A30"/>
  </mergeCells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60"/>
  <sheetViews>
    <sheetView workbookViewId="0">
      <selection activeCell="N72" sqref="N71:N72"/>
    </sheetView>
  </sheetViews>
  <sheetFormatPr defaultRowHeight="9" customHeight="1" x14ac:dyDescent="0.2"/>
  <cols>
    <col min="1" max="1" width="9.140625" style="115"/>
    <col min="2" max="2" width="21" style="115" bestFit="1" customWidth="1"/>
    <col min="3" max="4" width="12.28515625" style="115" customWidth="1"/>
    <col min="5" max="5" width="25" style="115" bestFit="1" customWidth="1"/>
    <col min="6" max="6" width="12.28515625" style="115" customWidth="1"/>
    <col min="7" max="7" width="22.42578125" style="115" bestFit="1" customWidth="1"/>
    <col min="8" max="8" width="12.28515625" style="115" customWidth="1"/>
    <col min="9" max="16384" width="9.140625" style="115"/>
  </cols>
  <sheetData>
    <row r="1" spans="1:10" ht="12.75" x14ac:dyDescent="0.2">
      <c r="C1" s="116"/>
    </row>
    <row r="2" spans="1:10" ht="16.5" customHeight="1" x14ac:dyDescent="0.2"/>
    <row r="3" spans="1:10" ht="55.5" customHeight="1" x14ac:dyDescent="0.2">
      <c r="A3" s="117"/>
      <c r="B3" s="117"/>
      <c r="C3" s="119" t="s">
        <v>282</v>
      </c>
      <c r="D3" s="119" t="s">
        <v>283</v>
      </c>
      <c r="E3" s="120"/>
      <c r="F3" s="115" t="s">
        <v>284</v>
      </c>
      <c r="H3" s="115" t="s">
        <v>285</v>
      </c>
      <c r="J3" s="120"/>
    </row>
    <row r="4" spans="1:10" ht="12.75" x14ac:dyDescent="0.2">
      <c r="A4" s="121" t="s">
        <v>162</v>
      </c>
      <c r="B4" s="117" t="s">
        <v>1</v>
      </c>
      <c r="C4" s="122" t="s">
        <v>98</v>
      </c>
      <c r="D4" s="122" t="s">
        <v>92</v>
      </c>
      <c r="E4" s="126" t="s">
        <v>1</v>
      </c>
      <c r="F4" s="126">
        <v>4.5</v>
      </c>
      <c r="G4" s="126" t="s">
        <v>1</v>
      </c>
      <c r="H4" s="126">
        <v>3.1</v>
      </c>
      <c r="J4" s="125"/>
    </row>
    <row r="5" spans="1:10" ht="12.75" x14ac:dyDescent="0.2">
      <c r="A5" s="121" t="s">
        <v>163</v>
      </c>
      <c r="B5" s="117" t="s">
        <v>232</v>
      </c>
      <c r="C5" s="122" t="s">
        <v>98</v>
      </c>
      <c r="D5" s="122" t="s">
        <v>92</v>
      </c>
      <c r="E5" s="126" t="s">
        <v>232</v>
      </c>
      <c r="F5" s="126">
        <v>3.5</v>
      </c>
      <c r="G5" s="126" t="s">
        <v>232</v>
      </c>
      <c r="H5" s="126">
        <v>2.2999999999999998</v>
      </c>
      <c r="J5" s="125"/>
    </row>
    <row r="6" spans="1:10" s="126" customFormat="1" ht="12.75" x14ac:dyDescent="0.2">
      <c r="A6" s="121" t="s">
        <v>167</v>
      </c>
      <c r="B6" s="117" t="s">
        <v>7</v>
      </c>
      <c r="C6" s="122" t="s">
        <v>98</v>
      </c>
      <c r="D6" s="122" t="s">
        <v>92</v>
      </c>
      <c r="E6" s="126" t="s">
        <v>7</v>
      </c>
      <c r="F6" s="126">
        <v>3.9</v>
      </c>
      <c r="G6" s="126" t="s">
        <v>7</v>
      </c>
      <c r="H6" s="126">
        <v>3.1</v>
      </c>
      <c r="J6" s="125"/>
    </row>
    <row r="7" spans="1:10" s="126" customFormat="1" ht="12.75" x14ac:dyDescent="0.2">
      <c r="A7" s="121" t="s">
        <v>164</v>
      </c>
      <c r="B7" s="117" t="s">
        <v>2</v>
      </c>
      <c r="C7" s="122" t="s">
        <v>98</v>
      </c>
      <c r="D7" s="122" t="s">
        <v>92</v>
      </c>
      <c r="E7" s="126" t="s">
        <v>2</v>
      </c>
      <c r="F7" s="126">
        <v>4.2</v>
      </c>
      <c r="G7" s="126" t="s">
        <v>2</v>
      </c>
      <c r="H7" s="126">
        <v>3.1</v>
      </c>
      <c r="J7" s="125"/>
    </row>
    <row r="8" spans="1:10" s="127" customFormat="1" ht="12.75" x14ac:dyDescent="0.2">
      <c r="A8" s="121" t="s">
        <v>182</v>
      </c>
      <c r="B8" s="117" t="s">
        <v>286</v>
      </c>
      <c r="C8" s="122" t="s">
        <v>287</v>
      </c>
      <c r="D8" s="122" t="s">
        <v>101</v>
      </c>
      <c r="E8" s="126" t="s">
        <v>233</v>
      </c>
      <c r="F8" s="126">
        <v>2</v>
      </c>
      <c r="G8" s="126" t="s">
        <v>233</v>
      </c>
      <c r="H8" s="126">
        <v>2.5</v>
      </c>
      <c r="J8" s="125"/>
    </row>
    <row r="9" spans="1:10" s="127" customFormat="1" ht="12.75" x14ac:dyDescent="0.2">
      <c r="A9" s="121" t="s">
        <v>183</v>
      </c>
      <c r="B9" s="117" t="s">
        <v>3</v>
      </c>
      <c r="C9" s="122" t="s">
        <v>98</v>
      </c>
      <c r="D9" s="122" t="s">
        <v>92</v>
      </c>
      <c r="E9" s="126" t="s">
        <v>3</v>
      </c>
      <c r="F9" s="126">
        <v>3.5</v>
      </c>
      <c r="G9" s="126" t="s">
        <v>3</v>
      </c>
      <c r="H9" s="126">
        <v>2.6</v>
      </c>
      <c r="J9" s="125"/>
    </row>
    <row r="10" spans="1:10" s="126" customFormat="1" ht="12.75" x14ac:dyDescent="0.2">
      <c r="A10" s="121" t="s">
        <v>165</v>
      </c>
      <c r="B10" s="117" t="s">
        <v>5</v>
      </c>
      <c r="C10" s="122" t="s">
        <v>98</v>
      </c>
      <c r="D10" s="122" t="s">
        <v>92</v>
      </c>
      <c r="E10" s="126" t="s">
        <v>5</v>
      </c>
      <c r="F10" s="126">
        <v>4.0999999999999996</v>
      </c>
      <c r="G10" s="126" t="s">
        <v>5</v>
      </c>
      <c r="H10" s="126">
        <v>2.8</v>
      </c>
      <c r="J10" s="125"/>
    </row>
    <row r="11" spans="1:10" s="126" customFormat="1" ht="12.75" x14ac:dyDescent="0.2">
      <c r="A11" s="121" t="s">
        <v>166</v>
      </c>
      <c r="B11" s="117" t="s">
        <v>6</v>
      </c>
      <c r="C11" s="122" t="s">
        <v>98</v>
      </c>
      <c r="D11" s="122" t="s">
        <v>92</v>
      </c>
      <c r="E11" s="126" t="s">
        <v>6</v>
      </c>
      <c r="F11" s="126">
        <v>3.5</v>
      </c>
      <c r="G11" s="126" t="s">
        <v>6</v>
      </c>
      <c r="H11" s="126">
        <v>2.7</v>
      </c>
      <c r="J11" s="125"/>
    </row>
    <row r="12" spans="1:10" s="126" customFormat="1" ht="12.75" x14ac:dyDescent="0.2">
      <c r="A12" s="121" t="s">
        <v>168</v>
      </c>
      <c r="B12" s="117" t="s">
        <v>23</v>
      </c>
      <c r="C12" s="122" t="s">
        <v>98</v>
      </c>
      <c r="D12" s="122" t="s">
        <v>92</v>
      </c>
      <c r="E12" s="126" t="s">
        <v>23</v>
      </c>
      <c r="F12" s="126">
        <v>3.8</v>
      </c>
      <c r="G12" s="126" t="s">
        <v>23</v>
      </c>
      <c r="H12" s="126">
        <v>3.1</v>
      </c>
      <c r="J12" s="125"/>
    </row>
    <row r="13" spans="1:10" s="126" customFormat="1" ht="12.75" x14ac:dyDescent="0.2">
      <c r="A13" s="121" t="s">
        <v>169</v>
      </c>
      <c r="B13" s="117" t="s">
        <v>8</v>
      </c>
      <c r="C13" s="122" t="s">
        <v>98</v>
      </c>
      <c r="D13" s="122" t="s">
        <v>92</v>
      </c>
      <c r="E13" s="126" t="s">
        <v>8</v>
      </c>
      <c r="F13" s="126">
        <v>3.9</v>
      </c>
      <c r="G13" s="126" t="s">
        <v>8</v>
      </c>
      <c r="H13" s="126">
        <v>3.1</v>
      </c>
      <c r="J13" s="125"/>
    </row>
    <row r="14" spans="1:10" s="126" customFormat="1" ht="12.75" x14ac:dyDescent="0.2">
      <c r="A14" s="121" t="s">
        <v>171</v>
      </c>
      <c r="B14" s="117" t="s">
        <v>9</v>
      </c>
      <c r="C14" s="122" t="s">
        <v>98</v>
      </c>
      <c r="D14" s="122" t="s">
        <v>92</v>
      </c>
      <c r="E14" s="126" t="s">
        <v>9</v>
      </c>
      <c r="F14" s="126">
        <v>3.8</v>
      </c>
      <c r="G14" s="126" t="s">
        <v>9</v>
      </c>
      <c r="H14" s="126">
        <v>3.3</v>
      </c>
      <c r="J14" s="125"/>
    </row>
    <row r="15" spans="1:10" s="126" customFormat="1" ht="12.75" x14ac:dyDescent="0.2">
      <c r="A15" s="121" t="s">
        <v>172</v>
      </c>
      <c r="B15" s="117" t="s">
        <v>10</v>
      </c>
      <c r="C15" s="122" t="s">
        <v>98</v>
      </c>
      <c r="D15" s="122" t="s">
        <v>97</v>
      </c>
      <c r="E15" s="126" t="s">
        <v>10</v>
      </c>
      <c r="F15" s="126">
        <v>4.4000000000000004</v>
      </c>
      <c r="G15" s="126" t="s">
        <v>10</v>
      </c>
      <c r="H15" s="126">
        <v>3.1</v>
      </c>
      <c r="J15" s="125"/>
    </row>
    <row r="16" spans="1:10" s="127" customFormat="1" ht="12.75" x14ac:dyDescent="0.2">
      <c r="A16" s="121" t="s">
        <v>173</v>
      </c>
      <c r="B16" s="117" t="s">
        <v>11</v>
      </c>
      <c r="C16" s="122" t="s">
        <v>98</v>
      </c>
      <c r="D16" s="122" t="s">
        <v>94</v>
      </c>
      <c r="E16" s="126" t="s">
        <v>11</v>
      </c>
      <c r="F16" s="126">
        <v>4.4000000000000004</v>
      </c>
      <c r="G16" s="126" t="s">
        <v>11</v>
      </c>
      <c r="H16" s="126">
        <v>3.2</v>
      </c>
      <c r="J16" s="125"/>
    </row>
    <row r="17" spans="1:14" s="126" customFormat="1" ht="12.75" x14ac:dyDescent="0.2">
      <c r="A17" s="121" t="s">
        <v>174</v>
      </c>
      <c r="B17" s="117" t="s">
        <v>12</v>
      </c>
      <c r="C17" s="122" t="s">
        <v>98</v>
      </c>
      <c r="D17" s="122" t="s">
        <v>97</v>
      </c>
      <c r="E17" s="126" t="s">
        <v>12</v>
      </c>
      <c r="F17" s="126">
        <v>4.2</v>
      </c>
      <c r="G17" s="126" t="s">
        <v>12</v>
      </c>
      <c r="H17" s="126">
        <v>3.3</v>
      </c>
      <c r="J17" s="125"/>
    </row>
    <row r="18" spans="1:14" s="126" customFormat="1" ht="12.75" x14ac:dyDescent="0.2">
      <c r="A18" s="121" t="s">
        <v>175</v>
      </c>
      <c r="B18" s="117" t="s">
        <v>13</v>
      </c>
      <c r="C18" s="122" t="s">
        <v>95</v>
      </c>
      <c r="D18" s="122" t="s">
        <v>97</v>
      </c>
      <c r="E18" s="126" t="s">
        <v>13</v>
      </c>
      <c r="F18" s="126">
        <v>4.2</v>
      </c>
      <c r="G18" s="126" t="s">
        <v>13</v>
      </c>
      <c r="H18" s="126">
        <v>3.1</v>
      </c>
      <c r="J18" s="125"/>
    </row>
    <row r="19" spans="1:14" s="126" customFormat="1" ht="12.75" x14ac:dyDescent="0.2">
      <c r="A19" s="121" t="s">
        <v>176</v>
      </c>
      <c r="B19" s="117" t="s">
        <v>14</v>
      </c>
      <c r="C19" s="122" t="s">
        <v>204</v>
      </c>
      <c r="D19" s="122" t="s">
        <v>97</v>
      </c>
      <c r="E19" s="126" t="s">
        <v>14</v>
      </c>
      <c r="F19" s="126">
        <v>5.0999999999999996</v>
      </c>
      <c r="G19" s="126" t="s">
        <v>14</v>
      </c>
      <c r="H19" s="126">
        <v>3.8</v>
      </c>
      <c r="J19" s="125"/>
    </row>
    <row r="20" spans="1:14" s="126" customFormat="1" ht="12.75" x14ac:dyDescent="0.2">
      <c r="A20" s="121" t="s">
        <v>177</v>
      </c>
      <c r="B20" s="117" t="s">
        <v>15</v>
      </c>
      <c r="C20" s="122" t="s">
        <v>95</v>
      </c>
      <c r="D20" s="122" t="s">
        <v>94</v>
      </c>
      <c r="E20" s="126" t="s">
        <v>15</v>
      </c>
      <c r="F20" s="126">
        <v>4.8</v>
      </c>
      <c r="G20" s="126" t="s">
        <v>15</v>
      </c>
      <c r="H20" s="126">
        <v>3.7</v>
      </c>
      <c r="J20" s="125"/>
    </row>
    <row r="21" spans="1:14" s="126" customFormat="1" ht="12.75" x14ac:dyDescent="0.2">
      <c r="A21" s="121" t="s">
        <v>178</v>
      </c>
      <c r="B21" s="117" t="s">
        <v>16</v>
      </c>
      <c r="C21" s="122" t="s">
        <v>95</v>
      </c>
      <c r="D21" s="122" t="s">
        <v>288</v>
      </c>
      <c r="E21" s="126" t="s">
        <v>16</v>
      </c>
      <c r="F21" s="126">
        <v>5.4</v>
      </c>
      <c r="G21" s="126" t="s">
        <v>16</v>
      </c>
      <c r="H21" s="126">
        <v>3.2</v>
      </c>
      <c r="J21" s="125"/>
    </row>
    <row r="22" spans="1:14" s="126" customFormat="1" ht="12.75" x14ac:dyDescent="0.2">
      <c r="A22" s="121" t="s">
        <v>179</v>
      </c>
      <c r="B22" s="117" t="s">
        <v>17</v>
      </c>
      <c r="C22" s="122" t="s">
        <v>95</v>
      </c>
      <c r="D22" s="122" t="s">
        <v>92</v>
      </c>
      <c r="E22" s="126" t="s">
        <v>17</v>
      </c>
      <c r="F22" s="126">
        <v>6</v>
      </c>
      <c r="G22" s="126" t="s">
        <v>17</v>
      </c>
      <c r="H22" s="126">
        <v>3.4</v>
      </c>
      <c r="J22" s="125"/>
    </row>
    <row r="23" spans="1:14" s="126" customFormat="1" ht="12.75" x14ac:dyDescent="0.2">
      <c r="A23" s="121" t="s">
        <v>180</v>
      </c>
      <c r="B23" s="117" t="s">
        <v>18</v>
      </c>
      <c r="C23" s="122" t="s">
        <v>152</v>
      </c>
      <c r="D23" s="122" t="s">
        <v>94</v>
      </c>
      <c r="E23" s="126" t="s">
        <v>18</v>
      </c>
      <c r="F23" s="126">
        <v>4</v>
      </c>
      <c r="G23" s="126" t="s">
        <v>18</v>
      </c>
      <c r="H23" s="126">
        <v>3.8</v>
      </c>
      <c r="J23" s="125"/>
    </row>
    <row r="24" spans="1:14" s="126" customFormat="1" ht="12.75" x14ac:dyDescent="0.2">
      <c r="A24" s="121"/>
      <c r="B24" s="117" t="s">
        <v>19</v>
      </c>
      <c r="C24" s="122" t="s">
        <v>98</v>
      </c>
      <c r="D24" s="122" t="s">
        <v>109</v>
      </c>
      <c r="E24" s="126" t="s">
        <v>19</v>
      </c>
      <c r="F24" s="126">
        <v>4.2</v>
      </c>
      <c r="G24" s="126" t="s">
        <v>19</v>
      </c>
      <c r="H24" s="126">
        <v>3.2</v>
      </c>
      <c r="J24" s="125"/>
    </row>
    <row r="25" spans="1:14" s="126" customFormat="1" ht="12.75" x14ac:dyDescent="0.2">
      <c r="A25" s="121" t="s">
        <v>0</v>
      </c>
      <c r="B25" s="117" t="s">
        <v>29</v>
      </c>
      <c r="C25" s="122" t="s">
        <v>112</v>
      </c>
      <c r="D25" s="122" t="s">
        <v>92</v>
      </c>
      <c r="E25" s="126" t="s">
        <v>29</v>
      </c>
      <c r="F25" s="126">
        <v>3.4</v>
      </c>
      <c r="G25" s="126" t="s">
        <v>29</v>
      </c>
      <c r="H25" s="126">
        <v>3</v>
      </c>
      <c r="J25" s="125"/>
    </row>
    <row r="26" spans="1:14" s="126" customFormat="1" ht="12.75" x14ac:dyDescent="0.2">
      <c r="A26" s="121"/>
      <c r="B26" s="117"/>
      <c r="C26" s="117"/>
      <c r="D26" s="117">
        <f>SUM(D3:D6)</f>
        <v>0</v>
      </c>
      <c r="E26" s="126" t="s">
        <v>236</v>
      </c>
      <c r="F26" s="126">
        <v>6</v>
      </c>
      <c r="H26" s="126">
        <v>3.8</v>
      </c>
      <c r="N26" s="125"/>
    </row>
    <row r="27" spans="1:14" s="126" customFormat="1" ht="12.75" x14ac:dyDescent="0.2">
      <c r="A27" s="121"/>
      <c r="B27" s="117"/>
      <c r="C27" s="117"/>
      <c r="D27" s="117"/>
      <c r="E27" s="126" t="s">
        <v>237</v>
      </c>
      <c r="F27" s="126">
        <v>2</v>
      </c>
      <c r="H27" s="126">
        <v>2.2999999999999998</v>
      </c>
      <c r="N27" s="125"/>
    </row>
    <row r="28" spans="1:14" s="126" customFormat="1" ht="12.75" x14ac:dyDescent="0.2">
      <c r="A28" s="121"/>
      <c r="B28" s="117"/>
      <c r="C28" s="117"/>
      <c r="D28" s="117"/>
      <c r="E28" s="117"/>
      <c r="F28" s="117"/>
      <c r="G28" s="129"/>
      <c r="H28" s="129"/>
      <c r="I28" s="130"/>
      <c r="N28" s="125"/>
    </row>
    <row r="29" spans="1:14" s="126" customFormat="1" ht="12.75" x14ac:dyDescent="0.2">
      <c r="A29" s="121"/>
      <c r="B29" s="117"/>
      <c r="C29" s="117"/>
      <c r="D29" s="117"/>
      <c r="E29" s="117"/>
      <c r="F29" s="117"/>
      <c r="G29" s="129"/>
      <c r="H29" s="129"/>
      <c r="I29" s="130"/>
      <c r="N29" s="125"/>
    </row>
    <row r="30" spans="1:14" s="126" customFormat="1" ht="12.75" x14ac:dyDescent="0.2">
      <c r="A30" s="121"/>
      <c r="B30" s="117"/>
      <c r="C30" s="117"/>
      <c r="D30" s="117"/>
      <c r="E30" s="117"/>
      <c r="F30" s="117"/>
      <c r="G30" s="129"/>
      <c r="H30" s="129"/>
      <c r="I30" s="130"/>
      <c r="N30" s="125"/>
    </row>
    <row r="31" spans="1:14" s="126" customFormat="1" ht="12.75" x14ac:dyDescent="0.2">
      <c r="A31" s="121"/>
      <c r="B31" s="117"/>
      <c r="C31" s="117"/>
      <c r="D31" s="117"/>
      <c r="E31" s="117"/>
      <c r="F31" s="117"/>
      <c r="G31" s="129"/>
      <c r="H31" s="129"/>
      <c r="I31" s="130"/>
      <c r="N31" s="125"/>
    </row>
    <row r="32" spans="1:14" s="126" customFormat="1" ht="18.75" x14ac:dyDescent="0.15">
      <c r="C32" s="131" t="s">
        <v>295</v>
      </c>
    </row>
    <row r="33" spans="2:5" s="126" customFormat="1" ht="16.5" x14ac:dyDescent="0.15">
      <c r="B33" s="132"/>
      <c r="C33" s="133" t="s">
        <v>289</v>
      </c>
      <c r="D33" s="132"/>
      <c r="E33" s="132"/>
    </row>
    <row r="34" spans="2:5" s="126" customFormat="1" x14ac:dyDescent="0.15">
      <c r="B34" s="132"/>
      <c r="C34" s="132"/>
      <c r="D34" s="132"/>
      <c r="E34" s="132"/>
    </row>
    <row r="35" spans="2:5" s="126" customFormat="1" x14ac:dyDescent="0.15">
      <c r="B35" s="132"/>
      <c r="C35" s="132"/>
      <c r="D35" s="132"/>
      <c r="E35" s="132"/>
    </row>
    <row r="36" spans="2:5" s="126" customFormat="1" x14ac:dyDescent="0.15">
      <c r="B36" s="132"/>
      <c r="C36" s="132"/>
      <c r="D36" s="132"/>
      <c r="E36" s="132"/>
    </row>
    <row r="37" spans="2:5" s="126" customFormat="1" x14ac:dyDescent="0.15">
      <c r="B37" s="132"/>
      <c r="C37" s="132"/>
      <c r="D37" s="132"/>
      <c r="E37" s="132"/>
    </row>
    <row r="38" spans="2:5" s="126" customFormat="1" x14ac:dyDescent="0.15">
      <c r="B38" s="132"/>
      <c r="C38" s="132"/>
      <c r="D38" s="132"/>
      <c r="E38" s="132"/>
    </row>
    <row r="39" spans="2:5" s="126" customFormat="1" x14ac:dyDescent="0.15">
      <c r="B39" s="132"/>
      <c r="C39" s="132"/>
      <c r="D39" s="132"/>
      <c r="E39" s="132"/>
    </row>
    <row r="40" spans="2:5" s="126" customFormat="1" x14ac:dyDescent="0.15">
      <c r="B40" s="132"/>
      <c r="C40" s="132"/>
      <c r="D40" s="132"/>
      <c r="E40" s="132"/>
    </row>
    <row r="41" spans="2:5" s="126" customFormat="1" x14ac:dyDescent="0.15">
      <c r="B41" s="132"/>
      <c r="C41" s="132"/>
      <c r="D41" s="132"/>
      <c r="E41" s="132"/>
    </row>
    <row r="42" spans="2:5" s="126" customFormat="1" x14ac:dyDescent="0.15">
      <c r="B42" s="132"/>
      <c r="C42" s="132"/>
      <c r="D42" s="132"/>
      <c r="E42" s="132"/>
    </row>
    <row r="43" spans="2:5" s="126" customFormat="1" x14ac:dyDescent="0.15">
      <c r="B43" s="132"/>
      <c r="C43" s="132"/>
      <c r="D43" s="132"/>
      <c r="E43" s="132"/>
    </row>
    <row r="44" spans="2:5" s="126" customFormat="1" x14ac:dyDescent="0.15">
      <c r="B44" s="132"/>
      <c r="C44" s="132"/>
      <c r="D44" s="132"/>
      <c r="E44" s="132"/>
    </row>
    <row r="45" spans="2:5" s="126" customFormat="1" x14ac:dyDescent="0.15">
      <c r="B45" s="132"/>
      <c r="C45" s="132"/>
      <c r="D45" s="132"/>
      <c r="E45" s="132"/>
    </row>
    <row r="46" spans="2:5" s="126" customFormat="1" x14ac:dyDescent="0.15">
      <c r="B46" s="132"/>
      <c r="C46" s="132"/>
      <c r="D46" s="132"/>
      <c r="E46" s="132"/>
    </row>
    <row r="47" spans="2:5" s="126" customFormat="1" x14ac:dyDescent="0.15">
      <c r="B47" s="132"/>
      <c r="C47" s="132"/>
      <c r="D47" s="132"/>
      <c r="E47" s="132"/>
    </row>
    <row r="48" spans="2:5" s="126" customFormat="1" x14ac:dyDescent="0.15">
      <c r="B48" s="132"/>
      <c r="C48" s="132"/>
      <c r="D48" s="132"/>
      <c r="E48" s="132"/>
    </row>
    <row r="49" spans="2:5" s="126" customFormat="1" x14ac:dyDescent="0.15">
      <c r="B49" s="132"/>
      <c r="C49" s="132"/>
      <c r="D49" s="132"/>
      <c r="E49" s="132"/>
    </row>
    <row r="50" spans="2:5" s="126" customFormat="1" x14ac:dyDescent="0.15">
      <c r="B50" s="132"/>
      <c r="C50" s="132"/>
      <c r="D50" s="132"/>
      <c r="E50" s="132"/>
    </row>
    <row r="51" spans="2:5" s="126" customFormat="1" x14ac:dyDescent="0.15">
      <c r="B51" s="132"/>
      <c r="C51" s="132"/>
      <c r="D51" s="132"/>
      <c r="E51" s="132"/>
    </row>
    <row r="52" spans="2:5" s="126" customFormat="1" x14ac:dyDescent="0.15">
      <c r="B52" s="132"/>
      <c r="C52" s="132"/>
      <c r="D52" s="132"/>
      <c r="E52" s="132"/>
    </row>
    <row r="53" spans="2:5" s="126" customFormat="1" x14ac:dyDescent="0.15">
      <c r="B53" s="132"/>
      <c r="C53" s="132"/>
      <c r="D53" s="132"/>
      <c r="E53" s="132"/>
    </row>
    <row r="54" spans="2:5" s="126" customFormat="1" x14ac:dyDescent="0.15">
      <c r="B54" s="132"/>
      <c r="C54" s="132"/>
      <c r="D54" s="132"/>
      <c r="E54" s="132"/>
    </row>
    <row r="55" spans="2:5" s="126" customFormat="1" x14ac:dyDescent="0.15">
      <c r="B55" s="132"/>
      <c r="C55" s="132"/>
      <c r="D55" s="132"/>
      <c r="E55" s="132"/>
    </row>
    <row r="56" spans="2:5" s="126" customFormat="1" x14ac:dyDescent="0.15">
      <c r="B56" s="132"/>
      <c r="C56" s="132"/>
      <c r="D56" s="132"/>
      <c r="E56" s="132"/>
    </row>
    <row r="57" spans="2:5" s="126" customFormat="1" x14ac:dyDescent="0.15"/>
    <row r="58" spans="2:5" s="126" customFormat="1" ht="18.75" x14ac:dyDescent="0.15">
      <c r="C58" s="131" t="s">
        <v>294</v>
      </c>
    </row>
    <row r="59" spans="2:5" s="126" customFormat="1" ht="16.5" x14ac:dyDescent="0.15">
      <c r="C59" s="133" t="s">
        <v>289</v>
      </c>
    </row>
    <row r="60" spans="2:5" s="126" customFormat="1" x14ac:dyDescent="0.15"/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5</vt:i4>
      </vt:variant>
    </vt:vector>
  </HeadingPairs>
  <TitlesOfParts>
    <vt:vector size="21" baseType="lpstr">
      <vt:lpstr>Prospetto 1</vt:lpstr>
      <vt:lpstr>1</vt:lpstr>
      <vt:lpstr>2</vt:lpstr>
      <vt:lpstr>3</vt:lpstr>
      <vt:lpstr>4</vt:lpstr>
      <vt:lpstr>5</vt:lpstr>
      <vt:lpstr>6</vt:lpstr>
      <vt:lpstr>7</vt:lpstr>
      <vt:lpstr>8_9</vt:lpstr>
      <vt:lpstr>Prospetto 2</vt:lpstr>
      <vt:lpstr>Prospetto 3</vt:lpstr>
      <vt:lpstr>Prospetto 4</vt:lpstr>
      <vt:lpstr>Prospetto 5</vt:lpstr>
      <vt:lpstr>Prospetto 6</vt:lpstr>
      <vt:lpstr>Prospetto 7</vt:lpstr>
      <vt:lpstr>Prospetto 8</vt:lpstr>
      <vt:lpstr>'Prospetto 2'!Area_stampa</vt:lpstr>
      <vt:lpstr>'Prospetto 3'!Area_stampa</vt:lpstr>
      <vt:lpstr>'Prospetto 5'!Area_stampa</vt:lpstr>
      <vt:lpstr>'Prospetto 7'!Area_stampa</vt:lpstr>
      <vt:lpstr>'Prospetto 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Rinesi</dc:creator>
  <cp:lastModifiedBy>Cinzia Castagnaro</cp:lastModifiedBy>
  <cp:lastPrinted>2018-10-31T09:25:53Z</cp:lastPrinted>
  <dcterms:created xsi:type="dcterms:W3CDTF">2015-11-16T14:07:07Z</dcterms:created>
  <dcterms:modified xsi:type="dcterms:W3CDTF">2019-12-19T15:10:56Z</dcterms:modified>
</cp:coreProperties>
</file>