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480" windowWidth="14955" windowHeight="7560"/>
  </bookViews>
  <sheets>
    <sheet name="Tavola 1" sheetId="1" r:id="rId1"/>
    <sheet name="Tavola 2" sheetId="2" r:id="rId2"/>
    <sheet name="Tavola 2 bis " sheetId="3" r:id="rId3"/>
    <sheet name="Tavola 3" sheetId="19" r:id="rId4"/>
    <sheet name="Tavola 4.1" sheetId="16" r:id="rId5"/>
    <sheet name="Tavola 4.2" sheetId="26" r:id="rId6"/>
    <sheet name="Tavola 4.3" sheetId="25" r:id="rId7"/>
    <sheet name="Tavola 5" sheetId="4" r:id="rId8"/>
    <sheet name="Tavola 5.1" sheetId="27" r:id="rId9"/>
    <sheet name="Tavola 5.2" sheetId="28" r:id="rId10"/>
    <sheet name="Tavola 6" sheetId="5" r:id="rId11"/>
    <sheet name="Tavola 6.1" sheetId="21" r:id="rId12"/>
    <sheet name="Tavola 6.2" sheetId="20" r:id="rId13"/>
    <sheet name="Tavola 7" sheetId="31"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 name="Tavola 19" sheetId="32" r:id="rId28"/>
  </sheets>
  <calcPr calcId="145621"/>
</workbook>
</file>

<file path=xl/calcChain.xml><?xml version="1.0" encoding="utf-8"?>
<calcChain xmlns="http://schemas.openxmlformats.org/spreadsheetml/2006/main">
  <c r="I7" i="11" l="1"/>
  <c r="I8" i="11"/>
  <c r="I9" i="11"/>
  <c r="I10" i="11"/>
  <c r="I11" i="11"/>
  <c r="I12" i="11"/>
  <c r="I13" i="11"/>
  <c r="I14" i="11"/>
  <c r="I15" i="11"/>
  <c r="I16" i="11"/>
  <c r="I17" i="11"/>
  <c r="I18" i="11"/>
  <c r="I19" i="11"/>
  <c r="I6" i="11"/>
  <c r="D40" i="15" l="1"/>
  <c r="D41" i="15" s="1"/>
  <c r="E40" i="15"/>
  <c r="E41" i="15" s="1"/>
  <c r="C40" i="15"/>
  <c r="C41" i="15" s="1"/>
  <c r="K17" i="1" l="1"/>
  <c r="J17" i="1"/>
  <c r="I17" i="1"/>
</calcChain>
</file>

<file path=xl/sharedStrings.xml><?xml version="1.0" encoding="utf-8"?>
<sst xmlns="http://schemas.openxmlformats.org/spreadsheetml/2006/main" count="852" uniqueCount="303">
  <si>
    <t>PROVINCE</t>
  </si>
  <si>
    <t>Incidenti</t>
  </si>
  <si>
    <t>Morti</t>
  </si>
  <si>
    <t>Feriti</t>
  </si>
  <si>
    <t>Campania</t>
  </si>
  <si>
    <t>Italia</t>
  </si>
  <si>
    <t xml:space="preserve"> Indice   di gravità (b)</t>
  </si>
  <si>
    <t>AMBITO STRADALE</t>
  </si>
  <si>
    <t>(b)</t>
  </si>
  <si>
    <t>Strade urbane</t>
  </si>
  <si>
    <t>Autostrade e raccordi</t>
  </si>
  <si>
    <t>Altre strade (c)</t>
  </si>
  <si>
    <t>Totale</t>
  </si>
  <si>
    <t>Indice di mortalità (a)</t>
  </si>
  <si>
    <t>Indice di lesività (b)</t>
  </si>
  <si>
    <t>STRADE URBANE</t>
  </si>
  <si>
    <t>STRADE EXTRAURBANE</t>
  </si>
  <si>
    <t>Incrocio</t>
  </si>
  <si>
    <t>Rotatoria</t>
  </si>
  <si>
    <t>Intersezione</t>
  </si>
  <si>
    <t>Rettilineo</t>
  </si>
  <si>
    <t>Curva</t>
  </si>
  <si>
    <t>Altro (passaggio a livello, dosso, pendenza, galleria)</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</si>
  <si>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</si>
  <si>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</si>
  <si>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</si>
  <si>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</si>
  <si>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</si>
  <si>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</si>
  <si>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</si>
  <si>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</si>
  <si>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</si>
  <si>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</si>
  <si>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</si>
  <si>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</si>
  <si>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</si>
  <si>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</si>
  <si>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</si>
  <si>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</si>
  <si>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</si>
  <si>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</si>
  <si>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</si>
  <si>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</si>
  <si>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</si>
  <si>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</si>
  <si>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</si>
  <si>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</si>
  <si>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TIPOLOGIA DI COMUNE</t>
  </si>
  <si>
    <t>Numero comuni</t>
  </si>
  <si>
    <t>Polo</t>
  </si>
  <si>
    <t>Polo intercomunale</t>
  </si>
  <si>
    <t>Cintura</t>
  </si>
  <si>
    <t>Totale Centri</t>
  </si>
  <si>
    <t>Intermedio</t>
  </si>
  <si>
    <t>Periferico</t>
  </si>
  <si>
    <t>Ultra periferico</t>
  </si>
  <si>
    <t>Totale Aree interne</t>
  </si>
  <si>
    <t>NATURA DELL'INCIDENTE</t>
  </si>
  <si>
    <t>Composizione percentuale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</si>
  <si>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</si>
  <si>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</si>
  <si>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</si>
  <si>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</si>
  <si>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</si>
  <si>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</si>
  <si>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</si>
  <si>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</si>
  <si>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</si>
  <si>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</si>
  <si>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</si>
  <si>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</si>
  <si>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</si>
  <si>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</si>
  <si>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</si>
  <si>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</si>
  <si>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</si>
  <si>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</si>
  <si>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</si>
  <si>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</si>
  <si>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</si>
  <si>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</si>
  <si>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</si>
  <si>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</si>
  <si>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</si>
  <si>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</si>
  <si>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</si>
  <si>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</si>
  <si>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</si>
  <si>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</si>
  <si>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</si>
  <si>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</si>
  <si>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</si>
  <si>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</si>
  <si>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</si>
  <si>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</si>
  <si>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</si>
  <si>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</si>
  <si>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</si>
  <si>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</si>
  <si>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</si>
  <si>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CAUSE</t>
  </si>
  <si>
    <t>Indice di gravità (a)</t>
  </si>
  <si>
    <t>Composizione    percentuale</t>
  </si>
  <si>
    <t>Valori   assoluti</t>
  </si>
  <si>
    <t>Composizione  percentuale</t>
  </si>
  <si>
    <t>MASCHI</t>
  </si>
  <si>
    <t>Conducente</t>
  </si>
  <si>
    <t>Persone trasportate</t>
  </si>
  <si>
    <t>Pedone</t>
  </si>
  <si>
    <t>Totale maschi</t>
  </si>
  <si>
    <t>FEMMINE</t>
  </si>
  <si>
    <t>Totale femmine</t>
  </si>
  <si>
    <t>MASCHI e FEMMINE</t>
  </si>
  <si>
    <t>VALORI ASSOLUTI</t>
  </si>
  <si>
    <t>&lt; 14</t>
  </si>
  <si>
    <t>15-29</t>
  </si>
  <si>
    <t>30-44</t>
  </si>
  <si>
    <t>45-64</t>
  </si>
  <si>
    <t>65 +</t>
  </si>
  <si>
    <t>Età imprecisata</t>
  </si>
  <si>
    <t xml:space="preserve">Totale </t>
  </si>
  <si>
    <t>VALORI PERCENTUALI</t>
  </si>
  <si>
    <t>Incidenti per 1.000 ab.</t>
  </si>
  <si>
    <t>Morti per 100.000 ab.</t>
  </si>
  <si>
    <t>Feriti per 100.000 ab.</t>
  </si>
  <si>
    <t>Altri comuni</t>
  </si>
  <si>
    <r>
      <t>a) I</t>
    </r>
    <r>
      <rPr>
        <sz val="7.5"/>
        <color theme="1"/>
        <rFont val="Arial"/>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</si>
  <si>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</si>
  <si>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</si>
  <si>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</si>
  <si>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</si>
  <si>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</si>
  <si>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Morti su popolazione media residente (per 100.000).</t>
  </si>
  <si>
    <t>(c) La variazione percentuale annua è calcolata per l'anno t rispetto all'anno t-1 su base variabile.</t>
  </si>
  <si>
    <t>Morti per 100.000 abitanti (a)</t>
  </si>
  <si>
    <t>Indice di mortalità (b)</t>
  </si>
  <si>
    <t>Variazione percentuale numero di morti rispetto all'anno precedente ( c )</t>
  </si>
  <si>
    <t>Variazione percentuale numero di morti rispetto al 2001</t>
  </si>
  <si>
    <t>Altro (passaggo a livello, dosso, galleria)</t>
  </si>
  <si>
    <t>Piacenza</t>
  </si>
  <si>
    <t>Parma</t>
  </si>
  <si>
    <t>Modena</t>
  </si>
  <si>
    <t>Bologna</t>
  </si>
  <si>
    <t>Ferrara</t>
  </si>
  <si>
    <t>Ravenna</t>
  </si>
  <si>
    <t>Rimini</t>
  </si>
  <si>
    <t>Emilia-Romagna</t>
  </si>
  <si>
    <t>Forlì-Cesena</t>
  </si>
  <si>
    <t>TAVOLA 2. INDICI DI MORTALITA' E GRAVITA' PER PROVINCIA. EMILIA-ROMAGNA.</t>
  </si>
  <si>
    <t>TAVOLA 2bis. INDICI DI MORTALITA' E GRAVITA' PER PROVINCIA. EMILIA-ROMAGNA.</t>
  </si>
  <si>
    <t>Ravennna</t>
  </si>
  <si>
    <t>Reggio Emilia</t>
  </si>
  <si>
    <t>Fidenza</t>
  </si>
  <si>
    <t>Correggio</t>
  </si>
  <si>
    <t>Scandiano</t>
  </si>
  <si>
    <t>Carpi</t>
  </si>
  <si>
    <t>Castelfranco Emilia</t>
  </si>
  <si>
    <t>Formigine</t>
  </si>
  <si>
    <t>Mirandola</t>
  </si>
  <si>
    <t>Sassuolo</t>
  </si>
  <si>
    <t>Vignola</t>
  </si>
  <si>
    <t>Casalecchio di Reno</t>
  </si>
  <si>
    <t>Castel San Pietro Terme</t>
  </si>
  <si>
    <t>Imola</t>
  </si>
  <si>
    <t>San Giovanni in Persiceto</t>
  </si>
  <si>
    <t>San Lazzaro di Savena</t>
  </si>
  <si>
    <t>Valsamoggia</t>
  </si>
  <si>
    <t>Argenta</t>
  </si>
  <si>
    <t>Cento</t>
  </si>
  <si>
    <t>Comacchio</t>
  </si>
  <si>
    <t>Cervia</t>
  </si>
  <si>
    <t>Faenza</t>
  </si>
  <si>
    <t>Lugo</t>
  </si>
  <si>
    <t>Forlì</t>
  </si>
  <si>
    <t>Cesena</t>
  </si>
  <si>
    <t>Cesenatico</t>
  </si>
  <si>
    <t>Riccione</t>
  </si>
  <si>
    <t>Santarcangelo di Romagna</t>
  </si>
  <si>
    <t>Totale comuni &gt; 20.000 abitanti</t>
  </si>
  <si>
    <t>Anni 2014 e 2013</t>
  </si>
  <si>
    <t>(b) Rapporto percentuale tra il numero dei morti e il numero degli incidenti con lesioni a persone.</t>
  </si>
  <si>
    <t>ANNO</t>
  </si>
  <si>
    <t>Emilia Romagna</t>
  </si>
  <si>
    <t>Bambini (0 - 14)</t>
  </si>
  <si>
    <t>Giovani (15 - 24)</t>
  </si>
  <si>
    <t>Anziani (65+)</t>
  </si>
  <si>
    <t>Altri utenti</t>
  </si>
  <si>
    <t>TOTALE</t>
  </si>
  <si>
    <t>Motocicli (a)</t>
  </si>
  <si>
    <t>Velocipedi (a)</t>
  </si>
  <si>
    <t>Pedoni</t>
  </si>
  <si>
    <t>Altri Utenti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</si>
  <si>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</si>
  <si>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</si>
  <si>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</si>
  <si>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</si>
  <si>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</si>
  <si>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</si>
  <si>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</si>
  <si>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</si>
  <si>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</si>
  <si>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</si>
  <si>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</si>
  <si>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</si>
  <si>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</si>
  <si>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</si>
  <si>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CLASSE DI ETA'</t>
  </si>
  <si>
    <t>Anno 2014, valori assoluti e indicatori</t>
  </si>
  <si>
    <t>(a) Rapporto percentuale tra il numero dei morti e il numero degli incidenti con lesioni a persone.</t>
  </si>
  <si>
    <t>(c) Sono incluse nella categoria 'Altre strade' le strade Statali, Regionali, Provinciali fuori dell'abitato e Comunali extraurbane.</t>
  </si>
  <si>
    <t>Anno 2013, valori assoluti e indicatori</t>
  </si>
  <si>
    <t>(b) Rapporto percentuale tra il numero dei feriti e il numero degli incidenti con lesioni a persone.</t>
  </si>
  <si>
    <t>(a) Dalle ore 22 alle ore 6.</t>
  </si>
  <si>
    <t>Anno 2014, valori assoluti e indice di mortalità</t>
  </si>
  <si>
    <t>(a) Rapporto percentuale  tra il numero dei morti e il numero degli incidenti con lesioni a persone.</t>
  </si>
  <si>
    <t>(b) Rapporto percentuale tra il numero dei morti e il complesso degli infortunati (morti e feriti) in incidenti con lesioni a persone.</t>
  </si>
  <si>
    <t>(a) Rapporto percentuale  tra il numero dei morti e il numero degli incidenti  con lesioni a persone.</t>
  </si>
  <si>
    <r>
      <t>(</t>
    </r>
    <r>
      <rPr>
        <sz val="7.5"/>
        <color rgb="FF000000"/>
        <rFont val="Arial"/>
        <family val="2"/>
      </rPr>
      <t>a) Rapporto percentuale tra il numero dei morti e il numero dei morti e dei feriti in incidenti  con lesioni a persone.</t>
    </r>
  </si>
  <si>
    <t>(b) Rapporto percentuale tra il numero di feriti e il numero degli incidenti con lesioni a persone.</t>
  </si>
  <si>
    <t>-</t>
  </si>
  <si>
    <t xml:space="preserve"> Indice  di      mortalità (a)</t>
  </si>
  <si>
    <r>
      <t xml:space="preserve">(b) </t>
    </r>
    <r>
      <rPr>
        <sz val="7.5"/>
        <color rgb="FF000000"/>
        <rFont val="Verdana"/>
        <family val="2"/>
      </rPr>
      <t>Rapporto percentuale tra il numero dei morti e il complesso degli infortunati (morti e feriti) in incidenti  con lesioni a persone.</t>
    </r>
  </si>
  <si>
    <r>
      <t xml:space="preserve">(b) </t>
    </r>
    <r>
      <rPr>
        <sz val="7.5"/>
        <color rgb="FF000000"/>
        <rFont val="Verdana"/>
        <family val="2"/>
      </rPr>
      <t>Rapporto percentuale  tra il numero dei morti e il complesso degli infortunati (morti e feriti) in incidenti con lesioni a persone.</t>
    </r>
  </si>
  <si>
    <t>TAVOLA 1. INCIDENTI STRADALI, MORTI E FERITI PER PROVINCIA. EMILIA-ROMAGNA.</t>
  </si>
  <si>
    <r>
      <t>TAVOLA 3. INCIDENTI STRADALI CON LESIONI A PERSONE MORTI E FERITI. EMILIA-ROMAGNA.</t>
    </r>
    <r>
      <rPr>
        <b/>
        <sz val="9"/>
        <color rgb="FFCC0000"/>
        <rFont val="Arial Narrow"/>
        <family val="2"/>
      </rPr>
      <t xml:space="preserve"> </t>
    </r>
  </si>
  <si>
    <t xml:space="preserve">TAVOLA 4.1. UTENTI VULNERABILI MORTI IN INCIDENTI STRADALI PER ETÀ IN EMILIA-ROMAGNA E IN ITALIA. </t>
  </si>
  <si>
    <t xml:space="preserve">TAVOLA 4.3. UTENTI VULNERABILI MORTI E FERITI IN INCIDENTI STRADALI PER CLASSI DI ETA' IN EMILIA-ROMAGNA E IN ITALIA. </t>
  </si>
  <si>
    <r>
      <t>TAVOLA 5. INCIDENTI STRADALI CON LESIONI A PERSONE SECONDO LA CATEGORIA DELLA STRADA. EMILIA-ROMAGNA.</t>
    </r>
    <r>
      <rPr>
        <b/>
        <sz val="9.5"/>
        <color rgb="FF808080"/>
        <rFont val="Arial Narrow"/>
        <family val="2"/>
      </rPr>
      <t xml:space="preserve"> </t>
    </r>
  </si>
  <si>
    <r>
      <t>TAVOLA 5.1. INCIDENTI STRADALI CON LESIONI A PERSONE SECONDO LA CATEGORIA DELLA STRADA. EMILIA-ROMAGNA .</t>
    </r>
    <r>
      <rPr>
        <b/>
        <sz val="9.5"/>
        <color rgb="FF808080"/>
        <rFont val="Arial Narrow"/>
        <family val="2"/>
      </rPr>
      <t xml:space="preserve"> </t>
    </r>
  </si>
  <si>
    <r>
      <t>TAVOLA 5.2. INCIDENTI STRADALI CON LESIONI A PERSONE SECONDO LA CATEGORIA DELLA STRADA. EMILIA-ROMAGNA .</t>
    </r>
    <r>
      <rPr>
        <b/>
        <sz val="9.5"/>
        <color rgb="FF808080"/>
        <rFont val="Arial Narrow"/>
        <family val="2"/>
      </rPr>
      <t xml:space="preserve"> </t>
    </r>
  </si>
  <si>
    <t>Indice di  mortalità (a)</t>
  </si>
  <si>
    <t>Indice di lesività  (b)</t>
  </si>
  <si>
    <t>TAVOLA 6. INCIDENTI STRADALI CON LESIONI A PERSONE PER PROVINCIA, CARATTERISTICA DELLA STRADA E AMBITO STRADALE. EMILIA-ROMAGNA.</t>
  </si>
  <si>
    <t>TAVOLA  6.2. INCIDENTI STRADALI CON LESIONI A PERSONE PER CARATTERISTICA DELLA STRADA E AMBITO STRADALE. EMILIA-ROMAGNA.</t>
  </si>
  <si>
    <t xml:space="preserve">TAVOLA 7. INCIDENTI STRADALI CON LESIONI A PERSONE PER MESE. EMILIA-ROMAGNA. </t>
  </si>
  <si>
    <t>TAVOLA 8. INCIDENTI STRADALI CON LESIONI A PERSONE MORTI E FERITI PER GIORNO DELLA SETTIMANA. EMILIA-ROMAGNA.</t>
  </si>
  <si>
    <t xml:space="preserve">TAVOLA 9. INCIDENTI STRADALI CON LESIONI A PERSONE MORTI E FERITI PER ORA DEL GIORNO. EMILIA-ROMAGNA. </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</si>
  <si>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EMILIA-ROMAGNA.</t>
    </r>
  </si>
  <si>
    <t xml:space="preserve">TAVOLA 10.1. INCIDENTI STRADALI CON LESIONI A PERSONE, MORTI E FERITI, PER PROVINCIA, GIORNO DELLA SETTIMANA E FASCIA ORARIA NOTTURNA (a). STRADE URBANE. EMILIA-ROMAGNA.  </t>
  </si>
  <si>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EMILIA-ROMAGNA.</t>
    </r>
  </si>
  <si>
    <t>TAVOLA 14. CAUSE ACCERTATE O PRESUNTE DI INCIDENTE SECONDO L’AMBITO STRADALE. EMILIA-ROMAGNA.</t>
  </si>
  <si>
    <t>CATEGORIA DI UTENTE</t>
  </si>
  <si>
    <r>
      <t xml:space="preserve">CAPOLUOGHI                                 </t>
    </r>
    <r>
      <rPr>
        <sz val="9"/>
        <color rgb="FF000000"/>
        <rFont val="Arial Narrow"/>
        <family val="2"/>
      </rPr>
      <t>Altri Comuni</t>
    </r>
  </si>
  <si>
    <t xml:space="preserve">TAVOLA 18. INCIDENTI STRADALI, MORTI E FERITI PER CATEGORIA DELLA STRADA NEI COMUNI CAPOLUOGO E NEI COMUNI CON ALMENO 20.000 ABITANTI. EMILIA-ROMAGNA. </t>
  </si>
  <si>
    <r>
      <t xml:space="preserve">CAPOLUOGHI                              </t>
    </r>
    <r>
      <rPr>
        <sz val="9"/>
        <color rgb="FF000000"/>
        <rFont val="Arial Narrow"/>
        <family val="2"/>
      </rPr>
      <t>Altri Comuni</t>
    </r>
  </si>
  <si>
    <t xml:space="preserve">TAVOLA 13. INCIDENTI STRADALI CON LESIONI A PERSONE INFORTUNATE SECONDO LA NATURA. EMILIA-ROMAGNA . </t>
  </si>
  <si>
    <t xml:space="preserve">TAVOLA 15. MORTI E FERITI PER CATEGORIA DI UTENTI E CLASSE DI ETÀ. EMILIA-ROMAGNA. </t>
  </si>
  <si>
    <t>TAVOLA 16. MORTI E FERITI PER CATEGORIA DI UTENTI E GENERE. EMILIA-ROMAGNA.</t>
  </si>
  <si>
    <t xml:space="preserve">TAVOLA 17. INCIDENTI STRADALI, MORTI E FERITI NEI COMUNI CAPOLUOGO E NEI COMUNI CON ALMENO 20.000 ABITANTI. EMILIA-ROMAGNA. </t>
  </si>
  <si>
    <t>Ciclomotori (a)</t>
  </si>
  <si>
    <t>(a) Conducenti e passeggeri</t>
  </si>
  <si>
    <t xml:space="preserve">TAVOLA 4.2. UTENTI VULNERABILI  MORTI IN INCIDENTI STRADALI PER RUOLO IN EMILIA-ROMAGNA E IN ITALIA. </t>
  </si>
  <si>
    <t>Strade Urbane</t>
  </si>
  <si>
    <t>TAVOLA 6.1. INCIDENTI STRADALI CON LESIONI A PERSONE PER CARATTERISTICA DELLA STRADA E AMBITO STRADALE. EMILIA-ROMAGNA.</t>
  </si>
  <si>
    <t>Strade ExtraUrbane</t>
  </si>
  <si>
    <t>MESI</t>
  </si>
  <si>
    <t>TAVOLA 11. INCIDENTI STRADALI, MORTI E FERITI PER TIPOLOGIA DI COMUNE. EMILIA-ROMAGNA.</t>
  </si>
  <si>
    <t xml:space="preserve">TAVOLA 12. INCIDENTI STRADALI, MORTI E FERITI PER TIPOLOGIA DI COMUNE. EMILIA-ROMAGNA. </t>
  </si>
  <si>
    <t>Anni 2015 e 2014, valori assoluti e variazioni percentuali</t>
  </si>
  <si>
    <t>Variazioni %                                           2015/2014</t>
  </si>
  <si>
    <t>Anni 2015 e 2014</t>
  </si>
  <si>
    <t>Anni 2015 e 2010</t>
  </si>
  <si>
    <t>.</t>
  </si>
  <si>
    <t>Anno 2015, valori assoluti e composizioni percentuali</t>
  </si>
  <si>
    <t>Anni 2010 e 2015, valori assoluti</t>
  </si>
  <si>
    <t>Anno 2015, valori assoluti e indicatori</t>
  </si>
  <si>
    <t>Anno 2015, valori assoluti</t>
  </si>
  <si>
    <t>Anno 2015, composizioni percentuali</t>
  </si>
  <si>
    <t xml:space="preserve">Anno 2015, valori assoluti </t>
  </si>
  <si>
    <t>Anno 2015, valori assoluti e indice di mortalità</t>
  </si>
  <si>
    <t>Anno 2015, valori assoluti, composizioni percentuali e indice di mortalità</t>
  </si>
  <si>
    <t>Anno 2015, valori assoluti e valori percentuali (a) (b)</t>
  </si>
  <si>
    <t>Variazioni %                                2015/2014</t>
  </si>
  <si>
    <t>Anno 2015, valori assoluti e variazioni percentuali</t>
  </si>
  <si>
    <t>Anno 2015 e 2014, Indicatori</t>
  </si>
  <si>
    <t>Anno 2015, valori assoluti e valori percentuali</t>
  </si>
  <si>
    <t>Anno 2015, valori assoluti, composizioni percentuali e indice di gravità</t>
  </si>
  <si>
    <t>TAVOLA 19. COSTI SOCIALI TOTALI E PRO-CAPITE PER REGIONE. ITALIA 2015</t>
  </si>
  <si>
    <t>REGIONI</t>
  </si>
  <si>
    <t>COSTO SOCIALE (a)</t>
  </si>
  <si>
    <t>PROCAPITE (in euro)</t>
  </si>
  <si>
    <t>TOTALE (in euro)</t>
  </si>
  <si>
    <t>Calabria</t>
  </si>
  <si>
    <t>Molise</t>
  </si>
  <si>
    <t>Sicilia</t>
  </si>
  <si>
    <t xml:space="preserve">Valle d'Aosta/Vallée d'Aoste </t>
  </si>
  <si>
    <t>Basilicata</t>
  </si>
  <si>
    <t>Sardegna</t>
  </si>
  <si>
    <t>Piemonte</t>
  </si>
  <si>
    <t>Puglia</t>
  </si>
  <si>
    <t>Abruzzo</t>
  </si>
  <si>
    <t>Friuli-Venezia-Giulia</t>
  </si>
  <si>
    <t>Veneto</t>
  </si>
  <si>
    <t>Umbria</t>
  </si>
  <si>
    <t>Lombardia</t>
  </si>
  <si>
    <t>Trentino-A.Adige</t>
  </si>
  <si>
    <t>Lazio</t>
  </si>
  <si>
    <t>Marche</t>
  </si>
  <si>
    <t>Toscana</t>
  </si>
  <si>
    <t>Liguria</t>
  </si>
  <si>
    <t>(a) Incidentalità con danni alle persone 2015</t>
  </si>
  <si>
    <t>Anni 2001-2015, valori assoluti, indicatori e variazioni percentuali</t>
  </si>
  <si>
    <t>Anni 2010 e 2015, valori assoluti e composizioni percentuali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</si>
</sst>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33"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7.5"/>
      <color rgb="FF000000"/>
      <name val="Verdana"/>
      <family val="2"/>
    </font>
    <font>
      <sz val="8"/>
      <color rgb="FF000000"/>
      <name val="Arial"/>
      <family val="2"/>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7"/>
      <color theme="1"/>
      <name val="Arial"/>
      <family val="2"/>
    </font>
    <font>
      <sz val="7.5"/>
      <color rgb="FF000000"/>
      <name val="Arial Narrow"/>
      <family val="2"/>
    </font>
    <font>
      <sz val="7.5"/>
      <color theme="1"/>
      <name val="Arial"/>
      <family val="2"/>
    </font>
    <font>
      <sz val="9.5"/>
      <color theme="1"/>
      <name val="Arial Narrow"/>
      <family val="2"/>
    </font>
    <font>
      <sz val="9"/>
      <color theme="1"/>
      <name val="Calibri"/>
      <family val="2"/>
      <scheme val="minor"/>
    </font>
    <font>
      <sz val="7.5"/>
      <color theme="1"/>
      <name val="Arial Narrow"/>
      <family val="2"/>
    </font>
    <font>
      <b/>
      <sz val="9.5"/>
      <color rgb="FF808080"/>
      <name val="Arial Narrow"/>
      <family val="2"/>
    </font>
    <font>
      <sz val="9.5"/>
      <name val="Arial Narrow"/>
      <family val="2"/>
    </font>
    <font>
      <sz val="9.5"/>
      <name val="Calibri"/>
      <family val="2"/>
      <scheme val="minor"/>
    </font>
    <font>
      <b/>
      <sz val="10"/>
      <color theme="0" tint="-0.499984740745262"/>
      <name val="Arial Narrow"/>
      <family val="2"/>
    </font>
    <font>
      <sz val="11"/>
      <color theme="1"/>
      <name val="Arial Narrow"/>
      <family val="2"/>
    </font>
    <font>
      <b/>
      <sz val="8"/>
      <color theme="0" tint="-0.499984740745262"/>
      <name val="Arial"/>
      <family val="2"/>
    </font>
    <font>
      <b/>
      <sz val="9"/>
      <color rgb="FFCC0000"/>
      <name val="Arial Narrow"/>
      <family val="2"/>
    </font>
    <font>
      <sz val="10"/>
      <color rgb="FF808080"/>
      <name val="Arial Narrow"/>
      <family val="2"/>
    </font>
    <font>
      <sz val="8"/>
      <name val="Arial"/>
      <family val="2"/>
    </font>
    <font>
      <sz val="9"/>
      <color rgb="FF000000"/>
      <name val="Arial"/>
      <family val="2"/>
    </font>
    <font>
      <b/>
      <sz val="10"/>
      <color theme="0"/>
      <name val="Arial Narrow"/>
      <family val="2"/>
    </font>
    <font>
      <b/>
      <sz val="9"/>
      <color theme="0"/>
      <name val="Arial Narrow"/>
      <family val="2"/>
    </font>
  </fonts>
  <fills count="10">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
      <patternFill patternType="solid">
        <fgColor rgb="FFC00000"/>
        <bgColor indexed="64"/>
      </patternFill>
    </fill>
  </fills>
  <borders count="8">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rgb="FF4F493B"/>
      </top>
      <bottom style="thin">
        <color rgb="FF4F493B"/>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s>
  <cellStyleXfs count="2">
    <xf numFmtId="0" fontId="0" fillId="0" borderId="0"/>
    <xf numFmtId="0" fontId="12" fillId="0" borderId="0"/>
  </cellStyleXfs>
  <cellXfs count="263">
    <xf numFmtId="0" fontId="0" fillId="0" borderId="0" xfId="0"/>
    <xf numFmtId="0" fontId="9" fillId="0" borderId="0" xfId="0" applyFont="1"/>
    <xf numFmtId="2" fontId="9" fillId="0" borderId="0" xfId="0" applyNumberFormat="1" applyFont="1"/>
    <xf numFmtId="0" fontId="8" fillId="0" borderId="0" xfId="0" applyFont="1" applyAlignment="1">
      <alignment horizontal="left" vertical="center"/>
    </xf>
    <xf numFmtId="0" fontId="9" fillId="0" borderId="0" xfId="0" applyFont="1" applyAlignment="1">
      <alignment horizontal="left" vertical="center"/>
    </xf>
    <xf numFmtId="0" fontId="9" fillId="0" borderId="0" xfId="0" applyFont="1" applyBorder="1"/>
    <xf numFmtId="2" fontId="9" fillId="0" borderId="0" xfId="0" applyNumberFormat="1" applyFont="1" applyBorder="1"/>
    <xf numFmtId="0" fontId="0" fillId="0" borderId="0" xfId="0" applyBorder="1"/>
    <xf numFmtId="0" fontId="9" fillId="0" borderId="0" xfId="0" applyFont="1" applyBorder="1" applyAlignment="1"/>
    <xf numFmtId="0" fontId="13" fillId="0" borderId="0" xfId="1" applyFont="1"/>
    <xf numFmtId="0" fontId="8" fillId="0" borderId="0" xfId="0" applyFont="1" applyFill="1" applyAlignment="1">
      <alignment horizontal="left" vertical="center"/>
    </xf>
    <xf numFmtId="0" fontId="9" fillId="0" borderId="0" xfId="0" applyFont="1" applyAlignment="1">
      <alignment horizontal="left"/>
    </xf>
    <xf numFmtId="0" fontId="9" fillId="0" borderId="0" xfId="0" applyFont="1" applyAlignment="1"/>
    <xf numFmtId="0" fontId="8" fillId="0" borderId="0" xfId="0" applyFont="1" applyAlignment="1">
      <alignment vertical="top" wrapText="1"/>
    </xf>
    <xf numFmtId="2" fontId="8" fillId="0" borderId="0" xfId="0" applyNumberFormat="1" applyFont="1" applyAlignment="1">
      <alignment vertical="top" wrapText="1"/>
    </xf>
    <xf numFmtId="0" fontId="9" fillId="0" borderId="0" xfId="0" applyFont="1" applyFill="1" applyAlignment="1">
      <alignment horizontal="right"/>
    </xf>
    <xf numFmtId="3" fontId="0" fillId="0" borderId="0" xfId="0" applyNumberFormat="1"/>
    <xf numFmtId="164" fontId="0" fillId="0" borderId="0" xfId="0" applyNumberFormat="1"/>
    <xf numFmtId="0" fontId="4" fillId="0" borderId="3" xfId="0" applyFont="1" applyBorder="1" applyAlignment="1">
      <alignment wrapText="1"/>
    </xf>
    <xf numFmtId="3" fontId="4" fillId="2" borderId="3" xfId="0" applyNumberFormat="1" applyFont="1" applyFill="1" applyBorder="1" applyAlignment="1">
      <alignment horizontal="right" wrapText="1"/>
    </xf>
    <xf numFmtId="3" fontId="4" fillId="0" borderId="3" xfId="0" applyNumberFormat="1" applyFont="1" applyBorder="1" applyAlignment="1">
      <alignment horizontal="right" wrapText="1"/>
    </xf>
    <xf numFmtId="0" fontId="4" fillId="2" borderId="3" xfId="0" applyFont="1" applyFill="1" applyBorder="1" applyAlignment="1">
      <alignment horizontal="right" wrapText="1"/>
    </xf>
    <xf numFmtId="164" fontId="4" fillId="2" borderId="3" xfId="0" applyNumberFormat="1" applyFont="1" applyFill="1" applyBorder="1" applyAlignment="1">
      <alignment horizontal="right" wrapText="1"/>
    </xf>
    <xf numFmtId="164" fontId="4" fillId="0" borderId="3" xfId="0" applyNumberFormat="1" applyFont="1" applyBorder="1" applyAlignment="1">
      <alignment horizontal="right" wrapText="1"/>
    </xf>
    <xf numFmtId="0" fontId="5" fillId="4" borderId="3" xfId="0" applyFont="1" applyFill="1" applyBorder="1" applyAlignment="1">
      <alignment wrapText="1"/>
    </xf>
    <xf numFmtId="3" fontId="5" fillId="4" borderId="3" xfId="0" applyNumberFormat="1" applyFont="1" applyFill="1" applyBorder="1" applyAlignment="1">
      <alignment horizontal="right" wrapText="1"/>
    </xf>
    <xf numFmtId="0" fontId="5" fillId="4" borderId="3" xfId="0" applyFont="1" applyFill="1" applyBorder="1" applyAlignment="1">
      <alignment horizontal="right" wrapText="1"/>
    </xf>
    <xf numFmtId="164" fontId="5" fillId="4" borderId="3" xfId="0" applyNumberFormat="1" applyFont="1" applyFill="1" applyBorder="1" applyAlignment="1">
      <alignment horizontal="right" wrapText="1"/>
    </xf>
    <xf numFmtId="2" fontId="4" fillId="3" borderId="3" xfId="0" applyNumberFormat="1" applyFont="1" applyFill="1" applyBorder="1" applyAlignment="1">
      <alignment horizontal="right" wrapText="1"/>
    </xf>
    <xf numFmtId="2" fontId="4" fillId="0" borderId="3" xfId="0" applyNumberFormat="1" applyFont="1" applyBorder="1" applyAlignment="1">
      <alignment wrapText="1"/>
    </xf>
    <xf numFmtId="2" fontId="5" fillId="4" borderId="3" xfId="0" applyNumberFormat="1" applyFont="1" applyFill="1" applyBorder="1" applyAlignment="1">
      <alignment wrapText="1"/>
    </xf>
    <xf numFmtId="164" fontId="4" fillId="5" borderId="3" xfId="0" applyNumberFormat="1" applyFont="1" applyFill="1" applyBorder="1" applyAlignment="1">
      <alignment horizontal="right" wrapText="1"/>
    </xf>
    <xf numFmtId="164" fontId="4" fillId="3" borderId="3" xfId="0" applyNumberFormat="1" applyFont="1" applyFill="1" applyBorder="1" applyAlignment="1">
      <alignment horizontal="right" wrapText="1"/>
    </xf>
    <xf numFmtId="0" fontId="4" fillId="0" borderId="3" xfId="0" applyFont="1" applyBorder="1" applyAlignment="1">
      <alignment horizontal="left" wrapText="1"/>
    </xf>
    <xf numFmtId="0" fontId="16" fillId="6" borderId="0" xfId="0" applyFont="1" applyFill="1" applyAlignment="1">
      <alignment vertical="top"/>
    </xf>
    <xf numFmtId="0" fontId="1" fillId="0" borderId="0" xfId="0" applyFont="1" applyAlignment="1"/>
    <xf numFmtId="0" fontId="18" fillId="0" borderId="0" xfId="0" applyFont="1"/>
    <xf numFmtId="165" fontId="4" fillId="2" borderId="3" xfId="0" applyNumberFormat="1" applyFont="1" applyFill="1" applyBorder="1" applyAlignment="1">
      <alignment horizontal="right" wrapText="1"/>
    </xf>
    <xf numFmtId="165" fontId="4" fillId="0" borderId="3" xfId="0" applyNumberFormat="1" applyFont="1" applyFill="1" applyBorder="1" applyAlignment="1">
      <alignment horizontal="right" wrapText="1"/>
    </xf>
    <xf numFmtId="165" fontId="4" fillId="5" borderId="3" xfId="0" applyNumberFormat="1" applyFont="1" applyFill="1" applyBorder="1" applyAlignment="1">
      <alignment horizontal="right" wrapText="1"/>
    </xf>
    <xf numFmtId="3" fontId="4" fillId="0" borderId="3" xfId="0" applyNumberFormat="1" applyFont="1" applyFill="1" applyBorder="1" applyAlignment="1">
      <alignment horizontal="right" wrapText="1"/>
    </xf>
    <xf numFmtId="3" fontId="4" fillId="5" borderId="3" xfId="0" applyNumberFormat="1" applyFont="1" applyFill="1" applyBorder="1" applyAlignment="1">
      <alignment horizontal="right" wrapText="1"/>
    </xf>
    <xf numFmtId="165" fontId="5" fillId="4" borderId="3" xfId="0" applyNumberFormat="1" applyFont="1" applyFill="1" applyBorder="1" applyAlignment="1">
      <alignment horizontal="right" wrapText="1"/>
    </xf>
    <xf numFmtId="1" fontId="4" fillId="3" borderId="3" xfId="0" applyNumberFormat="1" applyFont="1" applyFill="1" applyBorder="1" applyAlignment="1">
      <alignment horizontal="right" wrapText="1"/>
    </xf>
    <xf numFmtId="0" fontId="20" fillId="0" borderId="0" xfId="0" quotePrefix="1" applyFont="1"/>
    <xf numFmtId="0" fontId="11" fillId="3" borderId="3" xfId="0" applyFont="1" applyFill="1" applyBorder="1" applyAlignment="1">
      <alignment horizontal="right"/>
    </xf>
    <xf numFmtId="0" fontId="13" fillId="3" borderId="3" xfId="0" applyFont="1" applyFill="1" applyBorder="1" applyAlignment="1">
      <alignment vertical="top" wrapText="1"/>
    </xf>
    <xf numFmtId="3" fontId="5" fillId="4" borderId="3" xfId="0" applyNumberFormat="1" applyFont="1" applyFill="1" applyBorder="1" applyAlignment="1">
      <alignment wrapText="1"/>
    </xf>
    <xf numFmtId="0" fontId="22" fillId="0" borderId="0" xfId="0" applyFont="1" applyAlignment="1"/>
    <xf numFmtId="3" fontId="4" fillId="3" borderId="3" xfId="0" applyNumberFormat="1" applyFont="1" applyFill="1" applyBorder="1" applyAlignment="1">
      <alignment horizontal="right" wrapText="1"/>
    </xf>
    <xf numFmtId="3" fontId="4" fillId="0" borderId="3" xfId="0" applyNumberFormat="1" applyFont="1" applyBorder="1" applyAlignment="1">
      <alignment wrapText="1"/>
    </xf>
    <xf numFmtId="0" fontId="11" fillId="0" borderId="3" xfId="0" applyFont="1" applyBorder="1"/>
    <xf numFmtId="0" fontId="1" fillId="0" borderId="0" xfId="0" applyFont="1" applyBorder="1" applyAlignment="1"/>
    <xf numFmtId="2" fontId="3" fillId="0" borderId="3" xfId="0" applyNumberFormat="1" applyFont="1" applyBorder="1" applyAlignment="1">
      <alignment horizontal="right" wrapText="1"/>
    </xf>
    <xf numFmtId="164" fontId="3" fillId="3" borderId="3" xfId="0" applyNumberFormat="1" applyFont="1" applyFill="1" applyBorder="1" applyAlignment="1">
      <alignment horizontal="right" wrapText="1"/>
    </xf>
    <xf numFmtId="164" fontId="4" fillId="5" borderId="3" xfId="0" applyNumberFormat="1" applyFont="1" applyFill="1" applyBorder="1" applyAlignment="1">
      <alignment vertical="top" wrapText="1"/>
    </xf>
    <xf numFmtId="164" fontId="4" fillId="0" borderId="3" xfId="0" applyNumberFormat="1" applyFont="1" applyBorder="1" applyAlignment="1">
      <alignment vertical="top" wrapText="1"/>
    </xf>
    <xf numFmtId="164" fontId="5" fillId="4" borderId="3" xfId="0" applyNumberFormat="1" applyFont="1" applyFill="1" applyBorder="1" applyAlignment="1">
      <alignment wrapText="1"/>
    </xf>
    <xf numFmtId="164" fontId="4" fillId="0" borderId="3" xfId="0" applyNumberFormat="1" applyFont="1" applyBorder="1" applyAlignment="1">
      <alignment wrapText="1"/>
    </xf>
    <xf numFmtId="164" fontId="4" fillId="3" borderId="3" xfId="0" applyNumberFormat="1" applyFont="1" applyFill="1" applyBorder="1" applyAlignment="1">
      <alignment wrapText="1"/>
    </xf>
    <xf numFmtId="164" fontId="11" fillId="0" borderId="3" xfId="0" applyNumberFormat="1" applyFont="1" applyBorder="1"/>
    <xf numFmtId="0" fontId="24" fillId="0" borderId="0" xfId="0" applyFont="1" applyAlignment="1"/>
    <xf numFmtId="0" fontId="26" fillId="0" borderId="0" xfId="0" applyFont="1" applyAlignment="1"/>
    <xf numFmtId="166" fontId="26" fillId="0" borderId="0" xfId="0" applyNumberFormat="1" applyFont="1" applyAlignment="1"/>
    <xf numFmtId="0" fontId="4" fillId="3" borderId="3" xfId="0" applyFont="1" applyFill="1" applyBorder="1" applyAlignment="1">
      <alignment wrapText="1"/>
    </xf>
    <xf numFmtId="1" fontId="4" fillId="2" borderId="3" xfId="0" applyNumberFormat="1" applyFont="1" applyFill="1" applyBorder="1" applyAlignment="1">
      <alignment horizontal="right" wrapText="1"/>
    </xf>
    <xf numFmtId="1" fontId="4" fillId="0" borderId="3" xfId="0" applyNumberFormat="1" applyFont="1" applyBorder="1" applyAlignment="1">
      <alignment horizontal="right" wrapText="1"/>
    </xf>
    <xf numFmtId="1" fontId="4" fillId="5" borderId="3" xfId="0" applyNumberFormat="1" applyFont="1" applyFill="1" applyBorder="1" applyAlignment="1">
      <alignment horizontal="right" wrapText="1"/>
    </xf>
    <xf numFmtId="0" fontId="4" fillId="5" borderId="3" xfId="0" applyFont="1" applyFill="1" applyBorder="1" applyAlignment="1">
      <alignment vertical="top" wrapText="1"/>
    </xf>
    <xf numFmtId="0" fontId="4" fillId="0" borderId="3" xfId="0" applyFont="1" applyBorder="1" applyAlignment="1">
      <alignment vertical="top" wrapText="1"/>
    </xf>
    <xf numFmtId="3" fontId="4" fillId="5" borderId="3" xfId="0" applyNumberFormat="1" applyFont="1" applyFill="1" applyBorder="1" applyAlignment="1">
      <alignment vertical="top" wrapText="1"/>
    </xf>
    <xf numFmtId="0" fontId="16" fillId="0" borderId="0" xfId="0" applyFont="1" applyFill="1" applyAlignment="1">
      <alignment horizontal="left"/>
    </xf>
    <xf numFmtId="0" fontId="11" fillId="7" borderId="3" xfId="0" applyFont="1" applyFill="1" applyBorder="1" applyAlignment="1">
      <alignment horizontal="right" wrapText="1"/>
    </xf>
    <xf numFmtId="0" fontId="11" fillId="7" borderId="3" xfId="0" applyFont="1" applyFill="1" applyBorder="1" applyAlignment="1">
      <alignment wrapText="1"/>
    </xf>
    <xf numFmtId="3" fontId="11" fillId="2" borderId="3" xfId="0" applyNumberFormat="1" applyFont="1" applyFill="1" applyBorder="1" applyAlignment="1">
      <alignment horizontal="right" wrapText="1"/>
    </xf>
    <xf numFmtId="3" fontId="4" fillId="7" borderId="3" xfId="0" applyNumberFormat="1" applyFont="1" applyFill="1" applyBorder="1" applyAlignment="1">
      <alignment horizontal="right"/>
    </xf>
    <xf numFmtId="3" fontId="4" fillId="2" borderId="3" xfId="0" applyNumberFormat="1" applyFont="1" applyFill="1" applyBorder="1" applyAlignment="1">
      <alignment horizontal="right"/>
    </xf>
    <xf numFmtId="164" fontId="11" fillId="2" borderId="3" xfId="0" applyNumberFormat="1" applyFont="1" applyFill="1" applyBorder="1" applyAlignment="1">
      <alignment horizontal="right" wrapText="1"/>
    </xf>
    <xf numFmtId="164" fontId="11" fillId="7" borderId="3" xfId="0" applyNumberFormat="1" applyFont="1" applyFill="1" applyBorder="1" applyAlignment="1">
      <alignment horizontal="right" wrapText="1"/>
    </xf>
    <xf numFmtId="0" fontId="10" fillId="7" borderId="3" xfId="0" applyFont="1" applyFill="1" applyBorder="1" applyAlignment="1">
      <alignment wrapText="1"/>
    </xf>
    <xf numFmtId="3" fontId="10" fillId="2" borderId="3" xfId="0" applyNumberFormat="1" applyFont="1" applyFill="1" applyBorder="1" applyAlignment="1">
      <alignment horizontal="right" wrapText="1"/>
    </xf>
    <xf numFmtId="3" fontId="3" fillId="7" borderId="3" xfId="0" applyNumberFormat="1" applyFont="1" applyFill="1" applyBorder="1" applyAlignment="1">
      <alignment horizontal="right"/>
    </xf>
    <xf numFmtId="3" fontId="3" fillId="2" borderId="3" xfId="0" applyNumberFormat="1" applyFont="1" applyFill="1" applyBorder="1" applyAlignment="1">
      <alignment horizontal="right"/>
    </xf>
    <xf numFmtId="164" fontId="10" fillId="2" borderId="3" xfId="0" applyNumberFormat="1" applyFont="1" applyFill="1" applyBorder="1" applyAlignment="1">
      <alignment horizontal="right" wrapText="1"/>
    </xf>
    <xf numFmtId="164" fontId="10" fillId="7" borderId="3" xfId="0" applyNumberFormat="1" applyFont="1" applyFill="1" applyBorder="1" applyAlignment="1">
      <alignment horizontal="right" wrapText="1"/>
    </xf>
    <xf numFmtId="3" fontId="11" fillId="7" borderId="3" xfId="0" applyNumberFormat="1" applyFont="1" applyFill="1" applyBorder="1" applyAlignment="1">
      <alignment horizontal="right" wrapText="1"/>
    </xf>
    <xf numFmtId="0" fontId="11" fillId="2" borderId="3" xfId="0" applyFont="1" applyFill="1" applyBorder="1" applyAlignment="1">
      <alignment horizontal="right" wrapText="1"/>
    </xf>
    <xf numFmtId="0" fontId="10" fillId="0" borderId="3" xfId="0" applyFont="1" applyBorder="1" applyAlignment="1">
      <alignment wrapText="1"/>
    </xf>
    <xf numFmtId="3" fontId="10" fillId="0" borderId="3" xfId="0" applyNumberFormat="1" applyFont="1" applyBorder="1" applyAlignment="1">
      <alignment horizontal="right" wrapText="1"/>
    </xf>
    <xf numFmtId="164" fontId="10" fillId="0" borderId="3" xfId="0" applyNumberFormat="1" applyFont="1" applyBorder="1" applyAlignment="1">
      <alignment horizontal="right" wrapText="1"/>
    </xf>
    <xf numFmtId="0" fontId="13" fillId="3" borderId="3" xfId="1" applyFont="1" applyFill="1" applyBorder="1" applyAlignment="1">
      <alignment horizontal="right"/>
    </xf>
    <xf numFmtId="0" fontId="11" fillId="3" borderId="3" xfId="0" applyFont="1" applyFill="1" applyBorder="1" applyAlignment="1">
      <alignment horizontal="right" wrapText="1"/>
    </xf>
    <xf numFmtId="0" fontId="15" fillId="3" borderId="3" xfId="0" applyFont="1" applyFill="1" applyBorder="1" applyAlignment="1">
      <alignment horizontal="left" wrapText="1"/>
    </xf>
    <xf numFmtId="165" fontId="4" fillId="0" borderId="3" xfId="0" applyNumberFormat="1" applyFont="1" applyBorder="1" applyAlignment="1">
      <alignment horizontal="right" wrapText="1"/>
    </xf>
    <xf numFmtId="0" fontId="1" fillId="0" borderId="0" xfId="0" applyFont="1" applyAlignment="1">
      <alignment vertical="center"/>
    </xf>
    <xf numFmtId="0" fontId="3" fillId="0" borderId="3" xfId="0" applyFont="1" applyBorder="1" applyAlignment="1">
      <alignment horizontal="left" wrapText="1"/>
    </xf>
    <xf numFmtId="1" fontId="3" fillId="2" borderId="3" xfId="0" applyNumberFormat="1" applyFont="1" applyFill="1" applyBorder="1" applyAlignment="1">
      <alignment horizontal="right" wrapText="1"/>
    </xf>
    <xf numFmtId="3" fontId="3" fillId="2" borderId="3" xfId="0" applyNumberFormat="1" applyFont="1" applyFill="1" applyBorder="1" applyAlignment="1">
      <alignment horizontal="right" wrapText="1"/>
    </xf>
    <xf numFmtId="164" fontId="3" fillId="2" borderId="3" xfId="0" applyNumberFormat="1" applyFont="1" applyFill="1" applyBorder="1" applyAlignment="1">
      <alignment horizontal="right" wrapText="1"/>
    </xf>
    <xf numFmtId="164" fontId="15" fillId="3" borderId="3" xfId="0" applyNumberFormat="1" applyFont="1" applyFill="1" applyBorder="1" applyAlignment="1">
      <alignment horizontal="left" wrapText="1"/>
    </xf>
    <xf numFmtId="1" fontId="5" fillId="4" borderId="3" xfId="0" applyNumberFormat="1" applyFont="1" applyFill="1" applyBorder="1" applyAlignment="1">
      <alignment horizontal="right" wrapText="1"/>
    </xf>
    <xf numFmtId="0" fontId="10" fillId="3" borderId="3" xfId="0" applyFont="1" applyFill="1" applyBorder="1" applyAlignment="1">
      <alignment horizontal="left"/>
    </xf>
    <xf numFmtId="3" fontId="10" fillId="5" borderId="3" xfId="0" applyNumberFormat="1" applyFont="1" applyFill="1" applyBorder="1" applyAlignment="1">
      <alignment horizontal="right"/>
    </xf>
    <xf numFmtId="3" fontId="10" fillId="3" borderId="3" xfId="0" applyNumberFormat="1" applyFont="1" applyFill="1" applyBorder="1" applyAlignment="1">
      <alignment horizontal="right"/>
    </xf>
    <xf numFmtId="164" fontId="10" fillId="3" borderId="3" xfId="0" applyNumberFormat="1" applyFont="1" applyFill="1" applyBorder="1" applyAlignment="1">
      <alignment horizontal="right"/>
    </xf>
    <xf numFmtId="164" fontId="10" fillId="5" borderId="3" xfId="0" applyNumberFormat="1" applyFont="1" applyFill="1" applyBorder="1" applyAlignment="1">
      <alignment horizontal="right"/>
    </xf>
    <xf numFmtId="0" fontId="11" fillId="3" borderId="3" xfId="0" applyFont="1" applyFill="1" applyBorder="1" applyAlignment="1">
      <alignment horizontal="left"/>
    </xf>
    <xf numFmtId="3" fontId="11" fillId="5" borderId="3" xfId="0" applyNumberFormat="1" applyFont="1" applyFill="1" applyBorder="1" applyAlignment="1">
      <alignment horizontal="right"/>
    </xf>
    <xf numFmtId="3" fontId="11" fillId="3" borderId="3" xfId="0" applyNumberFormat="1" applyFont="1" applyFill="1" applyBorder="1" applyAlignment="1">
      <alignment horizontal="right"/>
    </xf>
    <xf numFmtId="164" fontId="11" fillId="3" borderId="3" xfId="0" applyNumberFormat="1" applyFont="1" applyFill="1" applyBorder="1" applyAlignment="1">
      <alignment horizontal="right"/>
    </xf>
    <xf numFmtId="164" fontId="11" fillId="5" borderId="3" xfId="0" applyNumberFormat="1" applyFont="1" applyFill="1" applyBorder="1" applyAlignment="1">
      <alignment horizontal="right"/>
    </xf>
    <xf numFmtId="165" fontId="5" fillId="4" borderId="3" xfId="0" applyNumberFormat="1" applyFont="1" applyFill="1" applyBorder="1" applyAlignment="1">
      <alignment wrapText="1"/>
    </xf>
    <xf numFmtId="0" fontId="14" fillId="3" borderId="3" xfId="0" applyFont="1" applyFill="1" applyBorder="1" applyAlignment="1">
      <alignment wrapText="1"/>
    </xf>
    <xf numFmtId="3" fontId="14" fillId="3" borderId="3" xfId="0" applyNumberFormat="1" applyFont="1" applyFill="1" applyBorder="1" applyAlignment="1">
      <alignment horizontal="right" wrapText="1"/>
    </xf>
    <xf numFmtId="3" fontId="14" fillId="3" borderId="3" xfId="0" applyNumberFormat="1" applyFont="1" applyFill="1" applyBorder="1" applyAlignment="1">
      <alignment wrapText="1"/>
    </xf>
    <xf numFmtId="0" fontId="11" fillId="5" borderId="3" xfId="0" applyFont="1" applyFill="1" applyBorder="1" applyAlignment="1">
      <alignment horizontal="right" wrapText="1"/>
    </xf>
    <xf numFmtId="0" fontId="18" fillId="0" borderId="0" xfId="0" applyFont="1" applyAlignment="1">
      <alignment vertical="center"/>
    </xf>
    <xf numFmtId="3" fontId="4" fillId="3" borderId="3" xfId="0" applyNumberFormat="1" applyFont="1" applyFill="1" applyBorder="1" applyAlignment="1">
      <alignment horizontal="right" vertical="top" wrapText="1"/>
    </xf>
    <xf numFmtId="3" fontId="4" fillId="5" borderId="3" xfId="0" applyNumberFormat="1" applyFont="1" applyFill="1" applyBorder="1" applyAlignment="1">
      <alignment horizontal="right" vertical="top" wrapText="1"/>
    </xf>
    <xf numFmtId="0" fontId="4" fillId="3" borderId="3" xfId="0" applyFont="1" applyFill="1" applyBorder="1" applyAlignment="1">
      <alignment horizontal="right" wrapText="1"/>
    </xf>
    <xf numFmtId="0" fontId="20" fillId="0" borderId="0" xfId="0" applyFont="1"/>
    <xf numFmtId="0" fontId="22" fillId="0" borderId="0" xfId="0" applyFont="1" applyBorder="1" applyAlignment="1">
      <alignment horizontal="left" vertical="center"/>
    </xf>
    <xf numFmtId="0" fontId="2" fillId="0" borderId="0" xfId="0" applyFont="1" applyBorder="1" applyAlignment="1">
      <alignment horizontal="left" vertical="center"/>
    </xf>
    <xf numFmtId="0" fontId="22" fillId="0" borderId="2" xfId="0" applyFont="1" applyBorder="1" applyAlignment="1"/>
    <xf numFmtId="0" fontId="29" fillId="0" borderId="0" xfId="0" applyFont="1"/>
    <xf numFmtId="0" fontId="4" fillId="3" borderId="1" xfId="0" applyFont="1" applyFill="1" applyBorder="1" applyAlignment="1">
      <alignment horizontal="right" vertical="center" wrapText="1"/>
    </xf>
    <xf numFmtId="0" fontId="4" fillId="0" borderId="3" xfId="0" applyFont="1" applyBorder="1" applyAlignment="1">
      <alignment vertical="center" wrapText="1"/>
    </xf>
    <xf numFmtId="0" fontId="5" fillId="4" borderId="3" xfId="0" applyFont="1" applyFill="1" applyBorder="1" applyAlignment="1">
      <alignment vertical="center" wrapText="1"/>
    </xf>
    <xf numFmtId="3" fontId="4" fillId="2" borderId="3" xfId="0" applyNumberFormat="1" applyFont="1" applyFill="1" applyBorder="1" applyAlignment="1">
      <alignment horizontal="right" vertical="center" wrapText="1"/>
    </xf>
    <xf numFmtId="3" fontId="4" fillId="0" borderId="3" xfId="0" applyNumberFormat="1" applyFont="1" applyBorder="1" applyAlignment="1">
      <alignment horizontal="right" vertical="center" wrapText="1"/>
    </xf>
    <xf numFmtId="164" fontId="4" fillId="2" borderId="3" xfId="0" applyNumberFormat="1" applyFont="1" applyFill="1" applyBorder="1" applyAlignment="1">
      <alignment horizontal="right" vertical="center" wrapText="1"/>
    </xf>
    <xf numFmtId="164" fontId="4" fillId="0" borderId="3" xfId="0" applyNumberFormat="1" applyFont="1" applyBorder="1" applyAlignment="1">
      <alignment horizontal="right" vertical="center" wrapText="1"/>
    </xf>
    <xf numFmtId="3" fontId="5" fillId="4" borderId="3" xfId="0" applyNumberFormat="1" applyFont="1" applyFill="1" applyBorder="1" applyAlignment="1">
      <alignment horizontal="right" vertical="center" wrapText="1"/>
    </xf>
    <xf numFmtId="0" fontId="5" fillId="4" borderId="3" xfId="0" applyFont="1" applyFill="1" applyBorder="1" applyAlignment="1">
      <alignment horizontal="right" vertical="center" wrapText="1"/>
    </xf>
    <xf numFmtId="164" fontId="5" fillId="4" borderId="3" xfId="0" applyNumberFormat="1" applyFont="1" applyFill="1" applyBorder="1" applyAlignment="1">
      <alignment horizontal="right" vertical="center" wrapText="1"/>
    </xf>
    <xf numFmtId="2" fontId="4" fillId="3" borderId="3" xfId="0" applyNumberFormat="1" applyFont="1" applyFill="1" applyBorder="1" applyAlignment="1">
      <alignment horizontal="right" vertical="center" wrapText="1"/>
    </xf>
    <xf numFmtId="164" fontId="4" fillId="5" borderId="3" xfId="0" applyNumberFormat="1" applyFont="1" applyFill="1" applyBorder="1" applyAlignment="1">
      <alignment horizontal="right" vertical="center" wrapText="1"/>
    </xf>
    <xf numFmtId="164" fontId="4" fillId="3" borderId="3" xfId="0" applyNumberFormat="1" applyFont="1" applyFill="1" applyBorder="1" applyAlignment="1">
      <alignment horizontal="right" vertical="center" wrapText="1"/>
    </xf>
    <xf numFmtId="0" fontId="3" fillId="3" borderId="3" xfId="0" applyFont="1" applyFill="1" applyBorder="1" applyAlignment="1">
      <alignment horizontal="right" wrapText="1"/>
    </xf>
    <xf numFmtId="0" fontId="4" fillId="3" borderId="3" xfId="0" applyNumberFormat="1" applyFont="1" applyFill="1" applyBorder="1" applyAlignment="1">
      <alignment horizontal="right" wrapText="1"/>
    </xf>
    <xf numFmtId="1" fontId="4" fillId="0" borderId="3" xfId="0" applyNumberFormat="1" applyFont="1" applyFill="1" applyBorder="1" applyAlignment="1">
      <alignment horizontal="right" wrapText="1"/>
    </xf>
    <xf numFmtId="0" fontId="16" fillId="6" borderId="0" xfId="0" applyFont="1" applyFill="1" applyAlignment="1">
      <alignment horizontal="left"/>
    </xf>
    <xf numFmtId="2" fontId="9" fillId="0" borderId="0" xfId="0" applyNumberFormat="1" applyFont="1" applyAlignment="1"/>
    <xf numFmtId="0" fontId="20" fillId="0" borderId="0" xfId="0" applyFont="1" applyAlignment="1"/>
    <xf numFmtId="2" fontId="20" fillId="0" borderId="0" xfId="0" applyNumberFormat="1" applyFont="1" applyAlignment="1"/>
    <xf numFmtId="0" fontId="20" fillId="0" borderId="0" xfId="0" applyFont="1" applyFill="1" applyAlignment="1"/>
    <xf numFmtId="0" fontId="0" fillId="0" borderId="0" xfId="0" applyBorder="1" applyAlignment="1"/>
    <xf numFmtId="0" fontId="0" fillId="0" borderId="0" xfId="0" applyAlignment="1"/>
    <xf numFmtId="0" fontId="4" fillId="3" borderId="3" xfId="0" applyFont="1" applyFill="1" applyBorder="1" applyAlignment="1">
      <alignment horizontal="right" vertical="center" wrapText="1"/>
    </xf>
    <xf numFmtId="0" fontId="22" fillId="0" borderId="0" xfId="0" applyFont="1" applyAlignment="1">
      <alignment horizontal="justify" vertical="top"/>
    </xf>
    <xf numFmtId="0" fontId="25" fillId="0" borderId="0" xfId="0" applyFont="1" applyAlignment="1"/>
    <xf numFmtId="2" fontId="4" fillId="3" borderId="3" xfId="0" applyNumberFormat="1" applyFont="1" applyFill="1" applyBorder="1" applyAlignment="1">
      <alignment horizontal="right" wrapText="1"/>
    </xf>
    <xf numFmtId="0" fontId="22" fillId="0" borderId="0" xfId="0" applyFont="1" applyBorder="1" applyAlignment="1"/>
    <xf numFmtId="0" fontId="0" fillId="0" borderId="0" xfId="0" applyBorder="1" applyAlignment="1"/>
    <xf numFmtId="0" fontId="0" fillId="0" borderId="0" xfId="0" applyAlignment="1"/>
    <xf numFmtId="0" fontId="4" fillId="3" borderId="3" xfId="0" applyFont="1" applyFill="1" applyBorder="1" applyAlignment="1">
      <alignment horizontal="right" wrapText="1"/>
    </xf>
    <xf numFmtId="0" fontId="4" fillId="3" borderId="3" xfId="0" applyFont="1" applyFill="1" applyBorder="1" applyAlignment="1">
      <alignment horizontal="right" vertical="center" wrapText="1"/>
    </xf>
    <xf numFmtId="2" fontId="4" fillId="3" borderId="3" xfId="0" applyNumberFormat="1" applyFont="1" applyFill="1" applyBorder="1" applyAlignment="1">
      <alignment horizontal="right" wrapText="1"/>
    </xf>
    <xf numFmtId="0" fontId="19" fillId="0" borderId="0" xfId="0" applyFont="1"/>
    <xf numFmtId="0" fontId="19" fillId="0" borderId="0" xfId="0" applyFont="1" applyFill="1"/>
    <xf numFmtId="0" fontId="19" fillId="0" borderId="0" xfId="0" quotePrefix="1" applyFont="1" applyFill="1"/>
    <xf numFmtId="164" fontId="19" fillId="0" borderId="0" xfId="0" applyNumberFormat="1" applyFont="1" applyFill="1"/>
    <xf numFmtId="0" fontId="0" fillId="0" borderId="0" xfId="0" applyFill="1"/>
    <xf numFmtId="0" fontId="19" fillId="0" borderId="0" xfId="0" applyFont="1" applyAlignment="1">
      <alignment vertical="center"/>
    </xf>
    <xf numFmtId="0" fontId="0" fillId="0" borderId="0" xfId="0" applyAlignment="1"/>
    <xf numFmtId="0" fontId="4" fillId="3" borderId="3" xfId="0" applyFont="1" applyFill="1" applyBorder="1" applyAlignment="1">
      <alignment horizontal="right" wrapText="1"/>
    </xf>
    <xf numFmtId="164" fontId="10" fillId="3" borderId="0" xfId="0" applyNumberFormat="1" applyFont="1" applyFill="1" applyBorder="1" applyAlignment="1">
      <alignment horizontal="right"/>
    </xf>
    <xf numFmtId="0" fontId="4" fillId="3" borderId="0" xfId="0" applyFont="1" applyFill="1" applyBorder="1" applyAlignment="1">
      <alignment horizontal="right" wrapText="1"/>
    </xf>
    <xf numFmtId="164" fontId="11" fillId="3" borderId="0" xfId="0" applyNumberFormat="1" applyFont="1" applyFill="1" applyBorder="1" applyAlignment="1">
      <alignment horizontal="right"/>
    </xf>
    <xf numFmtId="165" fontId="14" fillId="3" borderId="0" xfId="0" applyNumberFormat="1" applyFont="1" applyFill="1" applyBorder="1" applyAlignment="1">
      <alignment horizontal="right" wrapText="1"/>
    </xf>
    <xf numFmtId="0" fontId="30" fillId="0" borderId="0" xfId="0" applyFont="1" applyAlignment="1">
      <alignment horizontal="left" vertical="center"/>
    </xf>
    <xf numFmtId="0" fontId="3" fillId="3" borderId="6" xfId="0" applyFont="1" applyFill="1" applyBorder="1" applyAlignment="1">
      <alignment horizontal="right" wrapText="1"/>
    </xf>
    <xf numFmtId="0" fontId="4" fillId="0" borderId="7" xfId="0" applyFont="1" applyBorder="1" applyAlignment="1">
      <alignment horizontal="left" wrapText="1"/>
    </xf>
    <xf numFmtId="164" fontId="4" fillId="2" borderId="7" xfId="0" applyNumberFormat="1" applyFont="1" applyFill="1" applyBorder="1" applyAlignment="1">
      <alignment horizontal="right" wrapText="1"/>
    </xf>
    <xf numFmtId="3" fontId="11" fillId="3" borderId="6" xfId="0" applyNumberFormat="1" applyFont="1" applyFill="1" applyBorder="1" applyAlignment="1">
      <alignment horizontal="right"/>
    </xf>
    <xf numFmtId="49" fontId="31" fillId="9" borderId="2" xfId="0" applyNumberFormat="1" applyFont="1" applyFill="1" applyBorder="1"/>
    <xf numFmtId="164" fontId="32" fillId="9" borderId="7" xfId="0" applyNumberFormat="1" applyFont="1" applyFill="1" applyBorder="1" applyAlignment="1">
      <alignment horizontal="right" wrapText="1"/>
    </xf>
    <xf numFmtId="3" fontId="32" fillId="9" borderId="6" xfId="0" applyNumberFormat="1" applyFont="1" applyFill="1" applyBorder="1" applyAlignment="1">
      <alignment horizontal="right"/>
    </xf>
    <xf numFmtId="0" fontId="4" fillId="0" borderId="3" xfId="0" applyFont="1" applyBorder="1" applyAlignment="1">
      <alignment horizontal="right" vertical="top" wrapText="1"/>
    </xf>
    <xf numFmtId="164" fontId="4" fillId="0" borderId="3" xfId="0" applyNumberFormat="1" applyFont="1" applyBorder="1" applyAlignment="1">
      <alignment horizontal="right" vertical="top" wrapText="1"/>
    </xf>
    <xf numFmtId="1" fontId="5" fillId="4" borderId="3" xfId="0" applyNumberFormat="1" applyFont="1" applyFill="1" applyBorder="1" applyAlignment="1">
      <alignment wrapText="1"/>
    </xf>
    <xf numFmtId="1" fontId="3" fillId="0" borderId="3" xfId="0" applyNumberFormat="1" applyFont="1" applyBorder="1" applyAlignment="1">
      <alignment horizontal="right" wrapText="1"/>
    </xf>
    <xf numFmtId="165" fontId="5" fillId="3" borderId="0" xfId="0" applyNumberFormat="1" applyFont="1" applyFill="1" applyBorder="1" applyAlignment="1">
      <alignment horizontal="right" wrapText="1"/>
    </xf>
    <xf numFmtId="0" fontId="1" fillId="0" borderId="0" xfId="0" applyFont="1" applyAlignment="1">
      <alignment horizontal="justify"/>
    </xf>
    <xf numFmtId="0" fontId="2" fillId="0" borderId="0" xfId="0" applyFont="1" applyBorder="1" applyAlignment="1">
      <alignment horizontal="justify"/>
    </xf>
    <xf numFmtId="0" fontId="0" fillId="0" borderId="0" xfId="0" applyBorder="1" applyAlignment="1"/>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3" fillId="2" borderId="3" xfId="0" applyFont="1" applyFill="1" applyBorder="1" applyAlignment="1">
      <alignment horizontal="center" wrapText="1"/>
    </xf>
    <xf numFmtId="0" fontId="3" fillId="0" borderId="3" xfId="0" applyFont="1" applyBorder="1" applyAlignment="1">
      <alignment horizontal="center" wrapText="1"/>
    </xf>
    <xf numFmtId="0" fontId="0" fillId="0" borderId="3" xfId="0" applyBorder="1" applyAlignment="1">
      <alignment horizontal="center"/>
    </xf>
    <xf numFmtId="0" fontId="0" fillId="0" borderId="0" xfId="0" applyAlignment="1"/>
    <xf numFmtId="0" fontId="6" fillId="0" borderId="0" xfId="0" applyFont="1" applyAlignment="1">
      <alignment horizontal="justify"/>
    </xf>
    <xf numFmtId="2" fontId="3" fillId="0" borderId="1" xfId="0" applyNumberFormat="1" applyFont="1" applyBorder="1" applyAlignment="1">
      <alignment horizontal="left" vertical="center" wrapText="1"/>
    </xf>
    <xf numFmtId="2" fontId="3" fillId="0" borderId="0" xfId="0" applyNumberFormat="1" applyFont="1" applyBorder="1" applyAlignment="1">
      <alignment horizontal="left" vertical="center" wrapText="1"/>
    </xf>
    <xf numFmtId="2" fontId="3" fillId="0" borderId="2" xfId="0" applyNumberFormat="1" applyFont="1" applyBorder="1" applyAlignment="1">
      <alignment horizontal="left" vertical="center" wrapText="1"/>
    </xf>
    <xf numFmtId="1" fontId="3" fillId="2" borderId="3" xfId="0" applyNumberFormat="1" applyFont="1" applyFill="1" applyBorder="1" applyAlignment="1">
      <alignment horizontal="center" wrapText="1"/>
    </xf>
    <xf numFmtId="1" fontId="3" fillId="0" borderId="3" xfId="0" applyNumberFormat="1" applyFont="1" applyBorder="1" applyAlignment="1">
      <alignment horizontal="center" wrapText="1"/>
    </xf>
    <xf numFmtId="0" fontId="3" fillId="0" borderId="3" xfId="0" applyFont="1" applyBorder="1" applyAlignment="1">
      <alignment horizontal="left" vertical="center" wrapText="1"/>
    </xf>
    <xf numFmtId="0" fontId="16" fillId="0" borderId="0" xfId="0" applyFont="1" applyAlignment="1">
      <alignment horizontal="left"/>
    </xf>
    <xf numFmtId="0" fontId="3" fillId="3" borderId="3" xfId="0" applyFont="1" applyFill="1" applyBorder="1" applyAlignment="1">
      <alignment horizontal="left"/>
    </xf>
    <xf numFmtId="0" fontId="4" fillId="3" borderId="3" xfId="0" applyFont="1" applyFill="1" applyBorder="1" applyAlignment="1">
      <alignment horizontal="right" wrapText="1"/>
    </xf>
    <xf numFmtId="0" fontId="0" fillId="3" borderId="3" xfId="0" applyFill="1" applyBorder="1" applyAlignment="1">
      <alignment horizontal="right" wrapText="1"/>
    </xf>
    <xf numFmtId="0" fontId="19" fillId="0" borderId="1" xfId="0" applyFont="1" applyBorder="1" applyAlignment="1">
      <alignment horizontal="center"/>
    </xf>
    <xf numFmtId="0" fontId="19" fillId="0" borderId="0" xfId="0" applyFont="1" applyBorder="1" applyAlignment="1">
      <alignment horizontal="center"/>
    </xf>
    <xf numFmtId="0" fontId="19" fillId="0" borderId="2" xfId="0" applyFont="1" applyBorder="1" applyAlignment="1">
      <alignment horizontal="center"/>
    </xf>
    <xf numFmtId="0" fontId="3" fillId="0" borderId="3" xfId="0" applyFont="1" applyFill="1" applyBorder="1" applyAlignment="1">
      <alignment horizontal="center" wrapText="1"/>
    </xf>
    <xf numFmtId="0" fontId="14" fillId="3" borderId="1"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0" fillId="5" borderId="3" xfId="0" applyFont="1" applyFill="1" applyBorder="1" applyAlignment="1">
      <alignment horizontal="center"/>
    </xf>
    <xf numFmtId="0" fontId="10" fillId="0" borderId="3" xfId="0" applyFont="1" applyBorder="1" applyAlignment="1">
      <alignment horizontal="center"/>
    </xf>
    <xf numFmtId="0" fontId="11" fillId="0" borderId="3" xfId="0" applyFont="1" applyBorder="1" applyAlignment="1">
      <alignment horizontal="center"/>
    </xf>
    <xf numFmtId="0" fontId="11" fillId="5" borderId="3" xfId="0" applyFont="1" applyFill="1" applyBorder="1" applyAlignment="1">
      <alignment horizontal="center"/>
    </xf>
    <xf numFmtId="0" fontId="3" fillId="3" borderId="3" xfId="0" applyFont="1" applyFill="1" applyBorder="1" applyAlignment="1">
      <alignment horizontal="justify" wrapText="1"/>
    </xf>
    <xf numFmtId="0" fontId="4" fillId="3" borderId="3" xfId="0" applyFont="1" applyFill="1" applyBorder="1" applyAlignment="1">
      <alignment horizontal="right" vertical="center" wrapText="1"/>
    </xf>
    <xf numFmtId="0" fontId="3" fillId="3" borderId="4" xfId="0" applyFont="1" applyFill="1" applyBorder="1" applyAlignment="1">
      <alignment horizontal="right" wrapText="1"/>
    </xf>
    <xf numFmtId="0" fontId="22" fillId="0" borderId="0" xfId="0" applyFont="1" applyAlignment="1">
      <alignment horizontal="justify" vertical="top"/>
    </xf>
    <xf numFmtId="0" fontId="23" fillId="0" borderId="0" xfId="0" applyFont="1" applyAlignment="1">
      <alignment vertical="top"/>
    </xf>
    <xf numFmtId="0" fontId="0" fillId="0" borderId="0" xfId="0"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center" wrapText="1"/>
    </xf>
    <xf numFmtId="0" fontId="24" fillId="0" borderId="0" xfId="0" applyFont="1" applyFill="1" applyAlignment="1">
      <alignment horizontal="left" vertical="top"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2" fontId="3" fillId="3" borderId="3" xfId="0" applyNumberFormat="1" applyFont="1" applyFill="1" applyBorder="1" applyAlignment="1">
      <alignment horizontal="center" vertical="center" wrapText="1"/>
    </xf>
    <xf numFmtId="0" fontId="22" fillId="0" borderId="0" xfId="0" applyFont="1" applyBorder="1" applyAlignment="1">
      <alignment horizontal="justify"/>
    </xf>
    <xf numFmtId="0" fontId="23" fillId="0" borderId="0" xfId="0" applyFont="1" applyBorder="1" applyAlignment="1"/>
    <xf numFmtId="0" fontId="3" fillId="8" borderId="1" xfId="0" applyFont="1" applyFill="1" applyBorder="1" applyAlignment="1">
      <alignment horizontal="left" vertical="center" wrapText="1"/>
    </xf>
    <xf numFmtId="0" fontId="10" fillId="8" borderId="2" xfId="0" applyFont="1" applyFill="1" applyBorder="1" applyAlignment="1">
      <alignment horizontal="left" vertical="center" wrapText="1"/>
    </xf>
    <xf numFmtId="0" fontId="16" fillId="0" borderId="0" xfId="0" applyFont="1" applyBorder="1" applyAlignment="1">
      <alignment horizontal="justify" vertical="center"/>
    </xf>
    <xf numFmtId="0" fontId="25" fillId="0" borderId="0" xfId="0" applyFont="1" applyBorder="1" applyAlignment="1">
      <alignment vertical="center"/>
    </xf>
    <xf numFmtId="0" fontId="16" fillId="0" borderId="0" xfId="0" applyFont="1" applyBorder="1" applyAlignment="1">
      <alignment horizontal="left" wrapText="1"/>
    </xf>
    <xf numFmtId="0" fontId="3" fillId="3" borderId="3" xfId="0" applyFont="1" applyFill="1" applyBorder="1" applyAlignment="1">
      <alignment horizontal="left" wrapText="1"/>
    </xf>
    <xf numFmtId="0" fontId="3" fillId="0" borderId="0" xfId="0" applyFont="1" applyBorder="1" applyAlignment="1">
      <alignment horizontal="left" vertical="center"/>
    </xf>
    <xf numFmtId="0" fontId="3" fillId="0" borderId="3" xfId="0" applyFont="1" applyBorder="1" applyAlignment="1">
      <alignment horizontal="center" vertical="top" wrapText="1"/>
    </xf>
    <xf numFmtId="0" fontId="3" fillId="5" borderId="3" xfId="0" applyFont="1" applyFill="1" applyBorder="1" applyAlignment="1">
      <alignment horizontal="center" vertical="top" wrapText="1"/>
    </xf>
    <xf numFmtId="0" fontId="3" fillId="7" borderId="1"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2" xfId="0" applyFont="1" applyFill="1" applyBorder="1" applyAlignment="1">
      <alignment horizontal="left" vertical="center" wrapText="1"/>
    </xf>
    <xf numFmtId="0" fontId="10" fillId="2" borderId="3" xfId="0" applyFont="1" applyFill="1" applyBorder="1" applyAlignment="1">
      <alignment horizontal="center" wrapText="1"/>
    </xf>
    <xf numFmtId="0" fontId="10" fillId="7" borderId="3" xfId="0" applyFont="1" applyFill="1" applyBorder="1" applyAlignment="1">
      <alignment horizontal="center" wrapText="1"/>
    </xf>
    <xf numFmtId="0" fontId="16" fillId="0" borderId="0" xfId="0" applyFont="1" applyAlignment="1">
      <alignment horizontal="justify"/>
    </xf>
    <xf numFmtId="0" fontId="25" fillId="0" borderId="0" xfId="0" applyFont="1" applyAlignment="1"/>
    <xf numFmtId="0" fontId="3" fillId="0" borderId="3" xfId="0" applyFont="1" applyFill="1" applyBorder="1" applyAlignment="1">
      <alignment horizontal="center"/>
    </xf>
    <xf numFmtId="2" fontId="4" fillId="3" borderId="3" xfId="0" applyNumberFormat="1" applyFont="1" applyFill="1" applyBorder="1" applyAlignment="1">
      <alignment horizontal="right" wrapText="1"/>
    </xf>
    <xf numFmtId="0" fontId="6" fillId="0" borderId="0" xfId="0" applyFont="1" applyBorder="1" applyAlignment="1">
      <alignment horizontal="justify"/>
    </xf>
    <xf numFmtId="0" fontId="14" fillId="0" borderId="1" xfId="1" applyFont="1" applyBorder="1" applyAlignment="1">
      <alignment horizontal="left" vertical="center"/>
    </xf>
    <xf numFmtId="0" fontId="14" fillId="0" borderId="2" xfId="1" applyFont="1" applyBorder="1" applyAlignment="1">
      <alignment horizontal="left" vertical="center"/>
    </xf>
    <xf numFmtId="0" fontId="3" fillId="3" borderId="3" xfId="0" applyFont="1" applyFill="1" applyBorder="1" applyAlignment="1">
      <alignment horizontal="center" wrapText="1"/>
    </xf>
    <xf numFmtId="0" fontId="3" fillId="3" borderId="1"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center"/>
    </xf>
    <xf numFmtId="0" fontId="3" fillId="5" borderId="3" xfId="0" applyFont="1" applyFill="1" applyBorder="1" applyAlignment="1">
      <alignment horizontal="center"/>
    </xf>
    <xf numFmtId="0" fontId="11" fillId="3" borderId="3" xfId="0" applyFont="1" applyFill="1" applyBorder="1" applyAlignment="1">
      <alignment horizontal="center" wrapText="1"/>
    </xf>
    <xf numFmtId="0" fontId="16" fillId="0" borderId="0" xfId="0" applyFont="1" applyBorder="1" applyAlignment="1">
      <alignment horizontal="justify"/>
    </xf>
    <xf numFmtId="0" fontId="3" fillId="8" borderId="2" xfId="0" applyFont="1" applyFill="1" applyBorder="1" applyAlignment="1">
      <alignment horizontal="left" vertical="center" wrapText="1"/>
    </xf>
    <xf numFmtId="0" fontId="0" fillId="0" borderId="0" xfId="0" applyAlignment="1">
      <alignment horizontal="center"/>
    </xf>
    <xf numFmtId="0" fontId="14" fillId="0" borderId="5" xfId="1" applyFont="1" applyBorder="1" applyAlignment="1"/>
    <xf numFmtId="0" fontId="14" fillId="0" borderId="7" xfId="1" applyFont="1" applyBorder="1" applyAlignment="1"/>
    <xf numFmtId="0" fontId="3" fillId="2" borderId="6" xfId="0" applyFont="1" applyFill="1" applyBorder="1" applyAlignment="1">
      <alignment horizontal="center" wrapText="1"/>
    </xf>
  </cellXfs>
  <cellStyles count="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Q19"/>
  <sheetViews>
    <sheetView tabSelected="1" workbookViewId="0">
      <selection activeCell="J31" sqref="J31"/>
    </sheetView>
  </sheetViews>
  <sheetFormatPr defaultRowHeight="15" x14ac:dyDescent="0.25"/>
  <cols>
    <col min="1" max="1" width="4.28515625" customWidth="1"/>
    <col min="2" max="2" width="14.42578125" customWidth="1"/>
  </cols>
  <sheetData>
    <row r="2" spans="2:17" x14ac:dyDescent="0.25">
      <c r="B2" s="183" t="s">
        <v>223</v>
      </c>
      <c r="C2" s="183"/>
      <c r="D2" s="183"/>
      <c r="E2" s="183"/>
      <c r="F2" s="183"/>
      <c r="G2" s="183"/>
      <c r="H2" s="183"/>
      <c r="I2" s="183"/>
      <c r="J2" s="183"/>
      <c r="K2" s="183"/>
    </row>
    <row r="3" spans="2:17" x14ac:dyDescent="0.25">
      <c r="B3" s="184" t="s">
        <v>258</v>
      </c>
      <c r="C3" s="185"/>
      <c r="D3" s="185"/>
      <c r="E3" s="185"/>
      <c r="F3" s="185"/>
      <c r="G3" s="185"/>
      <c r="H3" s="185"/>
      <c r="I3" s="185"/>
      <c r="J3" s="185"/>
      <c r="K3" s="185"/>
    </row>
    <row r="4" spans="2:17" x14ac:dyDescent="0.25">
      <c r="B4" s="186" t="s">
        <v>0</v>
      </c>
      <c r="C4" s="189">
        <v>2015</v>
      </c>
      <c r="D4" s="189"/>
      <c r="E4" s="189"/>
      <c r="F4" s="190">
        <v>2014</v>
      </c>
      <c r="G4" s="190"/>
      <c r="H4" s="190"/>
      <c r="I4" s="189" t="s">
        <v>259</v>
      </c>
      <c r="J4" s="189"/>
      <c r="K4" s="189"/>
    </row>
    <row r="5" spans="2:17" x14ac:dyDescent="0.25">
      <c r="B5" s="187"/>
      <c r="C5" s="189"/>
      <c r="D5" s="189"/>
      <c r="E5" s="189"/>
      <c r="F5" s="190"/>
      <c r="G5" s="190"/>
      <c r="H5" s="190"/>
      <c r="I5" s="191"/>
      <c r="J5" s="191"/>
      <c r="K5" s="191"/>
    </row>
    <row r="6" spans="2:17" x14ac:dyDescent="0.25">
      <c r="B6" s="188"/>
      <c r="C6" s="148" t="s">
        <v>1</v>
      </c>
      <c r="D6" s="148" t="s">
        <v>2</v>
      </c>
      <c r="E6" s="148" t="s">
        <v>3</v>
      </c>
      <c r="F6" s="148" t="s">
        <v>1</v>
      </c>
      <c r="G6" s="148" t="s">
        <v>2</v>
      </c>
      <c r="H6" s="148" t="s">
        <v>3</v>
      </c>
      <c r="I6" s="148" t="s">
        <v>1</v>
      </c>
      <c r="J6" s="148" t="s">
        <v>2</v>
      </c>
      <c r="K6" s="148" t="s">
        <v>3</v>
      </c>
    </row>
    <row r="7" spans="2:17" x14ac:dyDescent="0.25">
      <c r="B7" s="126" t="s">
        <v>139</v>
      </c>
      <c r="C7" s="128">
        <v>1058</v>
      </c>
      <c r="D7" s="129">
        <v>28</v>
      </c>
      <c r="E7" s="128">
        <v>1451</v>
      </c>
      <c r="F7" s="129">
        <v>1059</v>
      </c>
      <c r="G7" s="128">
        <v>27</v>
      </c>
      <c r="H7" s="129">
        <v>1441</v>
      </c>
      <c r="I7" s="130">
        <v>-0.09</v>
      </c>
      <c r="J7" s="131">
        <v>3.7</v>
      </c>
      <c r="K7" s="130">
        <v>0.69</v>
      </c>
    </row>
    <row r="8" spans="2:17" x14ac:dyDescent="0.25">
      <c r="B8" s="126" t="s">
        <v>140</v>
      </c>
      <c r="C8" s="128">
        <v>1500</v>
      </c>
      <c r="D8" s="129">
        <v>32</v>
      </c>
      <c r="E8" s="128">
        <v>1999</v>
      </c>
      <c r="F8" s="129">
        <v>1494</v>
      </c>
      <c r="G8" s="128">
        <v>28</v>
      </c>
      <c r="H8" s="129">
        <v>2065</v>
      </c>
      <c r="I8" s="130">
        <v>0.4</v>
      </c>
      <c r="J8" s="131">
        <v>14.29</v>
      </c>
      <c r="K8" s="130">
        <v>-3.2</v>
      </c>
    </row>
    <row r="9" spans="2:17" x14ac:dyDescent="0.25">
      <c r="B9" s="126" t="s">
        <v>151</v>
      </c>
      <c r="C9" s="128">
        <v>1862</v>
      </c>
      <c r="D9" s="129">
        <v>39</v>
      </c>
      <c r="E9" s="128">
        <v>2601</v>
      </c>
      <c r="F9" s="129">
        <v>1911</v>
      </c>
      <c r="G9" s="128">
        <v>41</v>
      </c>
      <c r="H9" s="129">
        <v>2640</v>
      </c>
      <c r="I9" s="130">
        <v>-2.56</v>
      </c>
      <c r="J9" s="131">
        <v>-4.88</v>
      </c>
      <c r="K9" s="130">
        <v>-1.48</v>
      </c>
    </row>
    <row r="10" spans="2:17" x14ac:dyDescent="0.25">
      <c r="B10" s="126" t="s">
        <v>141</v>
      </c>
      <c r="C10" s="128">
        <v>2898</v>
      </c>
      <c r="D10" s="129">
        <v>43</v>
      </c>
      <c r="E10" s="128">
        <v>3974</v>
      </c>
      <c r="F10" s="129">
        <v>2873</v>
      </c>
      <c r="G10" s="128">
        <v>43</v>
      </c>
      <c r="H10" s="129">
        <v>3948</v>
      </c>
      <c r="I10" s="130">
        <v>0.87</v>
      </c>
      <c r="J10" s="117" t="s">
        <v>219</v>
      </c>
      <c r="K10" s="130">
        <v>0.66</v>
      </c>
      <c r="O10" s="17"/>
      <c r="P10" s="17"/>
      <c r="Q10" s="17"/>
    </row>
    <row r="11" spans="2:17" x14ac:dyDescent="0.25">
      <c r="B11" s="126" t="s">
        <v>142</v>
      </c>
      <c r="C11" s="128">
        <v>3794</v>
      </c>
      <c r="D11" s="129">
        <v>64</v>
      </c>
      <c r="E11" s="128">
        <v>5359</v>
      </c>
      <c r="F11" s="129">
        <v>3887</v>
      </c>
      <c r="G11" s="128">
        <v>80</v>
      </c>
      <c r="H11" s="129">
        <v>5395</v>
      </c>
      <c r="I11" s="130">
        <v>-2.39</v>
      </c>
      <c r="J11" s="131">
        <v>-20</v>
      </c>
      <c r="K11" s="130">
        <v>-0.67</v>
      </c>
      <c r="O11" s="17"/>
      <c r="P11" s="17"/>
      <c r="Q11" s="17"/>
    </row>
    <row r="12" spans="2:17" x14ac:dyDescent="0.25">
      <c r="B12" s="126" t="s">
        <v>143</v>
      </c>
      <c r="C12" s="128">
        <v>1231</v>
      </c>
      <c r="D12" s="129">
        <v>39</v>
      </c>
      <c r="E12" s="128">
        <v>1669</v>
      </c>
      <c r="F12" s="129">
        <v>1134</v>
      </c>
      <c r="G12" s="128">
        <v>31</v>
      </c>
      <c r="H12" s="129">
        <v>1634</v>
      </c>
      <c r="I12" s="130">
        <v>8.5500000000000007</v>
      </c>
      <c r="J12" s="131">
        <v>25.81</v>
      </c>
      <c r="K12" s="130">
        <v>2.14</v>
      </c>
      <c r="O12" s="17"/>
      <c r="P12" s="17"/>
      <c r="Q12" s="17"/>
    </row>
    <row r="13" spans="2:17" x14ac:dyDescent="0.25">
      <c r="B13" s="126" t="s">
        <v>144</v>
      </c>
      <c r="C13" s="128">
        <v>1755</v>
      </c>
      <c r="D13" s="129">
        <v>38</v>
      </c>
      <c r="E13" s="128">
        <v>2409</v>
      </c>
      <c r="F13" s="129">
        <v>1722</v>
      </c>
      <c r="G13" s="128">
        <v>37</v>
      </c>
      <c r="H13" s="129">
        <v>2386</v>
      </c>
      <c r="I13" s="130">
        <v>1.92</v>
      </c>
      <c r="J13" s="131">
        <v>2.7</v>
      </c>
      <c r="K13" s="130">
        <v>0.96</v>
      </c>
      <c r="O13" s="17"/>
      <c r="P13" s="17"/>
      <c r="Q13" s="17"/>
    </row>
    <row r="14" spans="2:17" x14ac:dyDescent="0.25">
      <c r="B14" s="126" t="s">
        <v>147</v>
      </c>
      <c r="C14" s="128">
        <v>1571</v>
      </c>
      <c r="D14" s="129">
        <v>24</v>
      </c>
      <c r="E14" s="128">
        <v>2095</v>
      </c>
      <c r="F14" s="129">
        <v>1641</v>
      </c>
      <c r="G14" s="128">
        <v>21</v>
      </c>
      <c r="H14" s="129">
        <v>2189</v>
      </c>
      <c r="I14" s="130">
        <v>-4.2699999999999996</v>
      </c>
      <c r="J14" s="131">
        <v>14.29</v>
      </c>
      <c r="K14" s="130">
        <v>-4.29</v>
      </c>
      <c r="O14" s="17"/>
      <c r="P14" s="17"/>
      <c r="Q14" s="17"/>
    </row>
    <row r="15" spans="2:17" x14ac:dyDescent="0.25">
      <c r="B15" s="126" t="s">
        <v>145</v>
      </c>
      <c r="C15" s="128">
        <v>1716</v>
      </c>
      <c r="D15" s="129">
        <v>19</v>
      </c>
      <c r="E15" s="128">
        <v>2231</v>
      </c>
      <c r="F15" s="129">
        <v>1734</v>
      </c>
      <c r="G15" s="128">
        <v>19</v>
      </c>
      <c r="H15" s="129">
        <v>2207</v>
      </c>
      <c r="I15" s="130">
        <v>-1.04</v>
      </c>
      <c r="J15" s="117" t="s">
        <v>219</v>
      </c>
      <c r="K15" s="130">
        <v>1.0900000000000001</v>
      </c>
      <c r="O15" s="17"/>
      <c r="P15" s="17"/>
      <c r="Q15" s="17"/>
    </row>
    <row r="16" spans="2:17" x14ac:dyDescent="0.25">
      <c r="B16" s="127" t="s">
        <v>146</v>
      </c>
      <c r="C16" s="132">
        <v>17385</v>
      </c>
      <c r="D16" s="133">
        <v>326</v>
      </c>
      <c r="E16" s="132">
        <v>23788</v>
      </c>
      <c r="F16" s="132">
        <v>17455</v>
      </c>
      <c r="G16" s="133">
        <v>327</v>
      </c>
      <c r="H16" s="132">
        <v>23905</v>
      </c>
      <c r="I16" s="134">
        <v>-0.4</v>
      </c>
      <c r="J16" s="134">
        <v>-0.31</v>
      </c>
      <c r="K16" s="134">
        <v>-0.49</v>
      </c>
      <c r="O16" s="17"/>
      <c r="P16" s="17"/>
      <c r="Q16" s="17"/>
    </row>
    <row r="17" spans="2:17" x14ac:dyDescent="0.25">
      <c r="B17" s="127" t="s">
        <v>5</v>
      </c>
      <c r="C17" s="132">
        <v>174539</v>
      </c>
      <c r="D17" s="132">
        <v>3428</v>
      </c>
      <c r="E17" s="132">
        <v>246920</v>
      </c>
      <c r="F17" s="132">
        <v>177031</v>
      </c>
      <c r="G17" s="132">
        <v>3381</v>
      </c>
      <c r="H17" s="132">
        <v>251147</v>
      </c>
      <c r="I17" s="134">
        <f t="shared" ref="I17" si="0">C17/F17*100-100</f>
        <v>-1.4076630646609942</v>
      </c>
      <c r="J17" s="134">
        <f t="shared" ref="J17" si="1">D17/G17*100-100</f>
        <v>1.3901212658976618</v>
      </c>
      <c r="K17" s="134">
        <f t="shared" ref="K17" si="2">E17/H17*100-100</f>
        <v>-1.6830780379618204</v>
      </c>
      <c r="O17" s="17"/>
      <c r="P17" s="17"/>
      <c r="Q17" s="17"/>
    </row>
    <row r="18" spans="2:17" x14ac:dyDescent="0.25">
      <c r="O18" s="17"/>
      <c r="P18" s="17"/>
      <c r="Q18" s="17"/>
    </row>
    <row r="19" spans="2:17" ht="17.25" customHeight="1" x14ac:dyDescent="0.25">
      <c r="O19" s="17"/>
      <c r="P19" s="17"/>
      <c r="Q19" s="17"/>
    </row>
  </sheetData>
  <mergeCells count="6">
    <mergeCell ref="B2:K2"/>
    <mergeCell ref="B3:K3"/>
    <mergeCell ref="B4:B6"/>
    <mergeCell ref="C4:E5"/>
    <mergeCell ref="F4:H5"/>
    <mergeCell ref="I4:K5"/>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K12"/>
  <sheetViews>
    <sheetView workbookViewId="0">
      <selection activeCell="H31" sqref="H31"/>
    </sheetView>
  </sheetViews>
  <sheetFormatPr defaultRowHeight="15" x14ac:dyDescent="0.25"/>
  <cols>
    <col min="2" max="2" width="16.140625" customWidth="1"/>
  </cols>
  <sheetData>
    <row r="2" spans="2:11" x14ac:dyDescent="0.25">
      <c r="B2" s="35" t="s">
        <v>229</v>
      </c>
    </row>
    <row r="3" spans="2:11" x14ac:dyDescent="0.25">
      <c r="B3" s="48" t="s">
        <v>210</v>
      </c>
      <c r="C3" s="1"/>
      <c r="D3" s="1"/>
      <c r="E3" s="1"/>
      <c r="F3" s="2"/>
      <c r="G3" s="2"/>
      <c r="H3" s="1"/>
    </row>
    <row r="4" spans="2:11" x14ac:dyDescent="0.25">
      <c r="B4" s="215" t="s">
        <v>7</v>
      </c>
      <c r="C4" s="202" t="s">
        <v>1</v>
      </c>
      <c r="D4" s="202" t="s">
        <v>2</v>
      </c>
      <c r="E4" s="202" t="s">
        <v>3</v>
      </c>
      <c r="F4" s="216" t="s">
        <v>230</v>
      </c>
      <c r="G4" s="216" t="s">
        <v>231</v>
      </c>
      <c r="H4" s="1"/>
      <c r="K4" s="13"/>
    </row>
    <row r="5" spans="2:11" x14ac:dyDescent="0.25">
      <c r="B5" s="215"/>
      <c r="C5" s="202"/>
      <c r="D5" s="202"/>
      <c r="E5" s="202"/>
      <c r="F5" s="216"/>
      <c r="G5" s="216"/>
      <c r="H5" s="1"/>
      <c r="K5" s="13"/>
    </row>
    <row r="6" spans="2:11" x14ac:dyDescent="0.25">
      <c r="B6" s="18" t="s">
        <v>9</v>
      </c>
      <c r="C6" s="19">
        <v>13117</v>
      </c>
      <c r="D6" s="20">
        <v>135</v>
      </c>
      <c r="E6" s="41">
        <v>17080</v>
      </c>
      <c r="F6" s="32">
        <v>1.03</v>
      </c>
      <c r="G6" s="31">
        <v>130.21</v>
      </c>
      <c r="H6" s="1"/>
      <c r="K6" s="13"/>
    </row>
    <row r="7" spans="2:11" x14ac:dyDescent="0.25">
      <c r="B7" s="18" t="s">
        <v>10</v>
      </c>
      <c r="C7" s="19">
        <v>1063</v>
      </c>
      <c r="D7" s="20">
        <v>45</v>
      </c>
      <c r="E7" s="41">
        <v>1938</v>
      </c>
      <c r="F7" s="32">
        <v>4.2300000000000004</v>
      </c>
      <c r="G7" s="31">
        <v>182.31</v>
      </c>
      <c r="H7" s="1"/>
      <c r="K7" s="13"/>
    </row>
    <row r="8" spans="2:11" x14ac:dyDescent="0.25">
      <c r="B8" s="18" t="s">
        <v>11</v>
      </c>
      <c r="C8" s="19">
        <v>3956</v>
      </c>
      <c r="D8" s="20">
        <v>164</v>
      </c>
      <c r="E8" s="41">
        <v>5897</v>
      </c>
      <c r="F8" s="32">
        <v>4.1500000000000004</v>
      </c>
      <c r="G8" s="31">
        <v>149.06</v>
      </c>
      <c r="H8" s="1"/>
    </row>
    <row r="9" spans="2:11" x14ac:dyDescent="0.25">
      <c r="B9" s="24" t="s">
        <v>12</v>
      </c>
      <c r="C9" s="25">
        <v>18136</v>
      </c>
      <c r="D9" s="25">
        <v>344</v>
      </c>
      <c r="E9" s="25">
        <v>24915</v>
      </c>
      <c r="F9" s="27">
        <v>1.9</v>
      </c>
      <c r="G9" s="24">
        <v>137.38</v>
      </c>
      <c r="H9" s="1"/>
    </row>
    <row r="10" spans="2:11" x14ac:dyDescent="0.25">
      <c r="B10" s="71" t="s">
        <v>208</v>
      </c>
      <c r="C10" s="145"/>
      <c r="D10" s="147"/>
      <c r="E10" s="147"/>
      <c r="F10" s="147"/>
      <c r="G10" s="147"/>
      <c r="H10" s="147"/>
      <c r="I10" s="147"/>
    </row>
    <row r="11" spans="2:11" x14ac:dyDescent="0.25">
      <c r="B11" s="71" t="s">
        <v>211</v>
      </c>
      <c r="C11" s="145"/>
      <c r="D11" s="147"/>
      <c r="E11" s="147"/>
      <c r="F11" s="147"/>
      <c r="G11" s="147"/>
      <c r="H11" s="147"/>
      <c r="I11" s="147"/>
    </row>
    <row r="12" spans="2:11" x14ac:dyDescent="0.25">
      <c r="B12" s="141" t="s">
        <v>209</v>
      </c>
      <c r="C12" s="143"/>
      <c r="D12" s="147"/>
      <c r="E12" s="147"/>
      <c r="F12" s="147"/>
      <c r="G12" s="147"/>
      <c r="H12" s="147"/>
      <c r="I12" s="147"/>
    </row>
  </sheetData>
  <mergeCells count="6">
    <mergeCell ref="G4:G5"/>
    <mergeCell ref="B4:B5"/>
    <mergeCell ref="C4:C5"/>
    <mergeCell ref="D4:D5"/>
    <mergeCell ref="E4:E5"/>
    <mergeCell ref="F4:F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P18"/>
  <sheetViews>
    <sheetView workbookViewId="0">
      <selection activeCell="E29" sqref="E29"/>
    </sheetView>
  </sheetViews>
  <sheetFormatPr defaultRowHeight="15" x14ac:dyDescent="0.25"/>
  <cols>
    <col min="1" max="1" width="4.85546875" customWidth="1"/>
    <col min="2" max="2" width="12.28515625"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s>
  <sheetData>
    <row r="2" spans="2:16" x14ac:dyDescent="0.25">
      <c r="B2" s="52" t="s">
        <v>232</v>
      </c>
      <c r="C2" s="52"/>
      <c r="D2" s="52"/>
      <c r="E2" s="52"/>
      <c r="F2" s="52"/>
      <c r="G2" s="52"/>
      <c r="H2" s="52"/>
    </row>
    <row r="3" spans="2:16" ht="15" customHeight="1" x14ac:dyDescent="0.25">
      <c r="B3" s="218" t="s">
        <v>266</v>
      </c>
      <c r="C3" s="219"/>
      <c r="D3" s="219"/>
      <c r="E3" s="219"/>
      <c r="F3" s="219"/>
      <c r="G3" s="219"/>
      <c r="H3" s="219"/>
      <c r="I3" s="1"/>
      <c r="J3" s="1"/>
      <c r="K3" s="1"/>
      <c r="L3" s="1"/>
      <c r="M3" s="1"/>
      <c r="N3" s="1"/>
      <c r="O3" s="1"/>
      <c r="P3" s="1"/>
    </row>
    <row r="4" spans="2:16" ht="15" customHeight="1" x14ac:dyDescent="0.25">
      <c r="B4" s="186" t="s">
        <v>0</v>
      </c>
      <c r="C4" s="189" t="s">
        <v>15</v>
      </c>
      <c r="D4" s="189"/>
      <c r="E4" s="189"/>
      <c r="F4" s="222"/>
      <c r="G4" s="222"/>
      <c r="H4" s="222"/>
      <c r="I4" s="222"/>
      <c r="J4" s="190" t="s">
        <v>16</v>
      </c>
      <c r="K4" s="190"/>
      <c r="L4" s="190"/>
      <c r="M4" s="222"/>
      <c r="N4" s="222"/>
      <c r="O4" s="222"/>
      <c r="P4" s="222"/>
    </row>
    <row r="5" spans="2:16" ht="15" customHeight="1" x14ac:dyDescent="0.25">
      <c r="B5" s="220"/>
      <c r="C5" s="202" t="s">
        <v>17</v>
      </c>
      <c r="D5" s="202" t="s">
        <v>18</v>
      </c>
      <c r="E5" s="202" t="s">
        <v>19</v>
      </c>
      <c r="F5" s="202" t="s">
        <v>20</v>
      </c>
      <c r="G5" s="202" t="s">
        <v>21</v>
      </c>
      <c r="H5" s="202" t="s">
        <v>22</v>
      </c>
      <c r="I5" s="217" t="s">
        <v>12</v>
      </c>
      <c r="J5" s="202" t="s">
        <v>17</v>
      </c>
      <c r="K5" s="202" t="s">
        <v>18</v>
      </c>
      <c r="L5" s="202" t="s">
        <v>19</v>
      </c>
      <c r="M5" s="202" t="s">
        <v>20</v>
      </c>
      <c r="N5" s="202" t="s">
        <v>21</v>
      </c>
      <c r="O5" s="202" t="s">
        <v>22</v>
      </c>
      <c r="P5" s="217" t="s">
        <v>12</v>
      </c>
    </row>
    <row r="6" spans="2:16" ht="15" customHeight="1" x14ac:dyDescent="0.25">
      <c r="B6" s="220"/>
      <c r="C6" s="202"/>
      <c r="D6" s="202"/>
      <c r="E6" s="202"/>
      <c r="F6" s="202"/>
      <c r="G6" s="202"/>
      <c r="H6" s="202"/>
      <c r="I6" s="217"/>
      <c r="J6" s="202"/>
      <c r="K6" s="202"/>
      <c r="L6" s="202"/>
      <c r="M6" s="202"/>
      <c r="N6" s="202"/>
      <c r="O6" s="202"/>
      <c r="P6" s="217"/>
    </row>
    <row r="7" spans="2:16" x14ac:dyDescent="0.25">
      <c r="B7" s="220"/>
      <c r="C7" s="202"/>
      <c r="D7" s="202"/>
      <c r="E7" s="202"/>
      <c r="F7" s="202"/>
      <c r="G7" s="202"/>
      <c r="H7" s="202"/>
      <c r="I7" s="217"/>
      <c r="J7" s="202"/>
      <c r="K7" s="202"/>
      <c r="L7" s="202"/>
      <c r="M7" s="202"/>
      <c r="N7" s="202"/>
      <c r="O7" s="202"/>
      <c r="P7" s="217"/>
    </row>
    <row r="8" spans="2:16" x14ac:dyDescent="0.25">
      <c r="B8" s="221"/>
      <c r="C8" s="202"/>
      <c r="D8" s="202"/>
      <c r="E8" s="202"/>
      <c r="F8" s="202"/>
      <c r="G8" s="202"/>
      <c r="H8" s="202"/>
      <c r="I8" s="217"/>
      <c r="J8" s="202"/>
      <c r="K8" s="202"/>
      <c r="L8" s="202"/>
      <c r="M8" s="202"/>
      <c r="N8" s="202"/>
      <c r="O8" s="202"/>
      <c r="P8" s="217"/>
    </row>
    <row r="9" spans="2:16" x14ac:dyDescent="0.25">
      <c r="B9" s="18" t="s">
        <v>139</v>
      </c>
      <c r="C9" s="19">
        <v>143</v>
      </c>
      <c r="D9" s="20">
        <v>75</v>
      </c>
      <c r="E9" s="41">
        <v>174</v>
      </c>
      <c r="F9" s="49">
        <v>336</v>
      </c>
      <c r="G9" s="41">
        <v>30</v>
      </c>
      <c r="H9" s="50">
        <v>7</v>
      </c>
      <c r="I9" s="19">
        <v>765</v>
      </c>
      <c r="J9" s="20">
        <v>7</v>
      </c>
      <c r="K9" s="41">
        <v>11</v>
      </c>
      <c r="L9" s="49">
        <v>38</v>
      </c>
      <c r="M9" s="41">
        <v>188</v>
      </c>
      <c r="N9" s="50">
        <v>46</v>
      </c>
      <c r="O9" s="19">
        <v>3</v>
      </c>
      <c r="P9" s="20">
        <v>293</v>
      </c>
    </row>
    <row r="10" spans="2:16" x14ac:dyDescent="0.25">
      <c r="B10" s="18" t="s">
        <v>140</v>
      </c>
      <c r="C10" s="19">
        <v>182</v>
      </c>
      <c r="D10" s="20">
        <v>117</v>
      </c>
      <c r="E10" s="41">
        <v>199</v>
      </c>
      <c r="F10" s="49">
        <v>460</v>
      </c>
      <c r="G10" s="41">
        <v>41</v>
      </c>
      <c r="H10" s="50">
        <v>4</v>
      </c>
      <c r="I10" s="19">
        <v>1003</v>
      </c>
      <c r="J10" s="20">
        <v>33</v>
      </c>
      <c r="K10" s="41">
        <v>20</v>
      </c>
      <c r="L10" s="49">
        <v>57</v>
      </c>
      <c r="M10" s="41">
        <v>283</v>
      </c>
      <c r="N10" s="50">
        <v>97</v>
      </c>
      <c r="O10" s="19">
        <v>7</v>
      </c>
      <c r="P10" s="20">
        <v>497</v>
      </c>
    </row>
    <row r="11" spans="2:16" x14ac:dyDescent="0.25">
      <c r="B11" s="18" t="s">
        <v>151</v>
      </c>
      <c r="C11" s="19">
        <v>326</v>
      </c>
      <c r="D11" s="20">
        <v>103</v>
      </c>
      <c r="E11" s="41">
        <v>223</v>
      </c>
      <c r="F11" s="49">
        <v>572</v>
      </c>
      <c r="G11" s="41">
        <v>61</v>
      </c>
      <c r="H11" s="50">
        <v>17</v>
      </c>
      <c r="I11" s="19">
        <v>1302</v>
      </c>
      <c r="J11" s="20">
        <v>39</v>
      </c>
      <c r="K11" s="41">
        <v>28</v>
      </c>
      <c r="L11" s="49">
        <v>81</v>
      </c>
      <c r="M11" s="41">
        <v>302</v>
      </c>
      <c r="N11" s="50">
        <v>107</v>
      </c>
      <c r="O11" s="19">
        <v>3</v>
      </c>
      <c r="P11" s="20">
        <v>560</v>
      </c>
    </row>
    <row r="12" spans="2:16" x14ac:dyDescent="0.25">
      <c r="B12" s="18" t="s">
        <v>141</v>
      </c>
      <c r="C12" s="19">
        <v>487</v>
      </c>
      <c r="D12" s="20">
        <v>107</v>
      </c>
      <c r="E12" s="41">
        <v>606</v>
      </c>
      <c r="F12" s="49">
        <v>836</v>
      </c>
      <c r="G12" s="41">
        <v>106</v>
      </c>
      <c r="H12" s="50">
        <v>20</v>
      </c>
      <c r="I12" s="19">
        <v>2162</v>
      </c>
      <c r="J12" s="20">
        <v>64</v>
      </c>
      <c r="K12" s="41">
        <v>24</v>
      </c>
      <c r="L12" s="49">
        <v>105</v>
      </c>
      <c r="M12" s="41">
        <v>402</v>
      </c>
      <c r="N12" s="50">
        <v>125</v>
      </c>
      <c r="O12" s="19">
        <v>16</v>
      </c>
      <c r="P12" s="20">
        <v>736</v>
      </c>
    </row>
    <row r="13" spans="2:16" x14ac:dyDescent="0.25">
      <c r="B13" s="18" t="s">
        <v>142</v>
      </c>
      <c r="C13" s="19">
        <v>306</v>
      </c>
      <c r="D13" s="20">
        <v>166</v>
      </c>
      <c r="E13" s="41">
        <v>915</v>
      </c>
      <c r="F13" s="49">
        <v>1158</v>
      </c>
      <c r="G13" s="41">
        <v>136</v>
      </c>
      <c r="H13" s="50">
        <v>22</v>
      </c>
      <c r="I13" s="19">
        <v>2703</v>
      </c>
      <c r="J13" s="20">
        <v>89</v>
      </c>
      <c r="K13" s="41">
        <v>21</v>
      </c>
      <c r="L13" s="49">
        <v>129</v>
      </c>
      <c r="M13" s="41">
        <v>635</v>
      </c>
      <c r="N13" s="50">
        <v>196</v>
      </c>
      <c r="O13" s="19">
        <v>21</v>
      </c>
      <c r="P13" s="20">
        <v>1091</v>
      </c>
    </row>
    <row r="14" spans="2:16" x14ac:dyDescent="0.25">
      <c r="B14" s="18" t="s">
        <v>143</v>
      </c>
      <c r="C14" s="19">
        <v>204</v>
      </c>
      <c r="D14" s="20">
        <v>47</v>
      </c>
      <c r="E14" s="41">
        <v>150</v>
      </c>
      <c r="F14" s="49">
        <v>359</v>
      </c>
      <c r="G14" s="41">
        <v>70</v>
      </c>
      <c r="H14" s="50">
        <v>14</v>
      </c>
      <c r="I14" s="19">
        <v>844</v>
      </c>
      <c r="J14" s="20">
        <v>44</v>
      </c>
      <c r="K14" s="41">
        <v>12</v>
      </c>
      <c r="L14" s="49">
        <v>42</v>
      </c>
      <c r="M14" s="41">
        <v>207</v>
      </c>
      <c r="N14" s="50">
        <v>76</v>
      </c>
      <c r="O14" s="19">
        <v>6</v>
      </c>
      <c r="P14" s="20">
        <v>387</v>
      </c>
    </row>
    <row r="15" spans="2:16" x14ac:dyDescent="0.25">
      <c r="B15" s="18" t="s">
        <v>144</v>
      </c>
      <c r="C15" s="19">
        <v>164</v>
      </c>
      <c r="D15" s="51">
        <v>54</v>
      </c>
      <c r="E15" s="41">
        <v>388</v>
      </c>
      <c r="F15" s="51">
        <v>505</v>
      </c>
      <c r="G15" s="41">
        <v>52</v>
      </c>
      <c r="H15" s="51">
        <v>13</v>
      </c>
      <c r="I15" s="19">
        <v>1176</v>
      </c>
      <c r="J15" s="51">
        <v>43</v>
      </c>
      <c r="K15" s="41">
        <v>12</v>
      </c>
      <c r="L15" s="51">
        <v>115</v>
      </c>
      <c r="M15" s="41">
        <v>330</v>
      </c>
      <c r="N15" s="51">
        <v>75</v>
      </c>
      <c r="O15" s="19">
        <v>4</v>
      </c>
      <c r="P15" s="51">
        <v>579</v>
      </c>
    </row>
    <row r="16" spans="2:16" x14ac:dyDescent="0.25">
      <c r="B16" s="18" t="s">
        <v>147</v>
      </c>
      <c r="C16" s="19">
        <v>210</v>
      </c>
      <c r="D16" s="51">
        <v>133</v>
      </c>
      <c r="E16" s="41">
        <v>296</v>
      </c>
      <c r="F16" s="51">
        <v>497</v>
      </c>
      <c r="G16" s="41">
        <v>44</v>
      </c>
      <c r="H16" s="51">
        <v>3</v>
      </c>
      <c r="I16" s="19">
        <v>1183</v>
      </c>
      <c r="J16" s="51">
        <v>43</v>
      </c>
      <c r="K16" s="41">
        <v>18</v>
      </c>
      <c r="L16" s="51">
        <v>63</v>
      </c>
      <c r="M16" s="41">
        <v>191</v>
      </c>
      <c r="N16" s="51">
        <v>63</v>
      </c>
      <c r="O16" s="19">
        <v>10</v>
      </c>
      <c r="P16" s="51">
        <v>388</v>
      </c>
    </row>
    <row r="17" spans="2:16" x14ac:dyDescent="0.25">
      <c r="B17" s="18" t="s">
        <v>145</v>
      </c>
      <c r="C17" s="19">
        <v>524</v>
      </c>
      <c r="D17" s="51">
        <v>147</v>
      </c>
      <c r="E17" s="41">
        <v>119</v>
      </c>
      <c r="F17" s="51">
        <v>503</v>
      </c>
      <c r="G17" s="41">
        <v>36</v>
      </c>
      <c r="H17" s="51">
        <v>12</v>
      </c>
      <c r="I17" s="19">
        <v>1341</v>
      </c>
      <c r="J17" s="51">
        <v>41</v>
      </c>
      <c r="K17" s="41">
        <v>39</v>
      </c>
      <c r="L17" s="51">
        <v>56</v>
      </c>
      <c r="M17" s="41">
        <v>175</v>
      </c>
      <c r="N17" s="51">
        <v>58</v>
      </c>
      <c r="O17" s="19">
        <v>6</v>
      </c>
      <c r="P17" s="51">
        <v>375</v>
      </c>
    </row>
    <row r="18" spans="2:16" x14ac:dyDescent="0.25">
      <c r="B18" s="24" t="s">
        <v>12</v>
      </c>
      <c r="C18" s="47">
        <v>2546</v>
      </c>
      <c r="D18" s="47">
        <v>949</v>
      </c>
      <c r="E18" s="47">
        <v>3070</v>
      </c>
      <c r="F18" s="47">
        <v>5226</v>
      </c>
      <c r="G18" s="47">
        <v>576</v>
      </c>
      <c r="H18" s="47">
        <v>112</v>
      </c>
      <c r="I18" s="47">
        <v>12479</v>
      </c>
      <c r="J18" s="47">
        <v>403</v>
      </c>
      <c r="K18" s="47">
        <v>185</v>
      </c>
      <c r="L18" s="47">
        <v>686</v>
      </c>
      <c r="M18" s="47">
        <v>2713</v>
      </c>
      <c r="N18" s="47">
        <v>843</v>
      </c>
      <c r="O18" s="47">
        <v>76</v>
      </c>
      <c r="P18" s="47">
        <v>4906</v>
      </c>
    </row>
  </sheetData>
  <mergeCells count="18">
    <mergeCell ref="B3:H3"/>
    <mergeCell ref="B4:B8"/>
    <mergeCell ref="C4:I4"/>
    <mergeCell ref="J4:P4"/>
    <mergeCell ref="C5:C8"/>
    <mergeCell ref="D5:D8"/>
    <mergeCell ref="E5:E8"/>
    <mergeCell ref="F5:F8"/>
    <mergeCell ref="G5:G8"/>
    <mergeCell ref="H5:H8"/>
    <mergeCell ref="I5:I8"/>
    <mergeCell ref="J5:J8"/>
    <mergeCell ref="P5:P8"/>
    <mergeCell ref="K5:K8"/>
    <mergeCell ref="L5:L8"/>
    <mergeCell ref="M5:M8"/>
    <mergeCell ref="N5:N8"/>
    <mergeCell ref="O5:O8"/>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M18"/>
  <sheetViews>
    <sheetView workbookViewId="0">
      <selection activeCell="H28" sqref="H28"/>
    </sheetView>
  </sheetViews>
  <sheetFormatPr defaultRowHeight="15" x14ac:dyDescent="0.25"/>
  <cols>
    <col min="1" max="1" width="4.85546875" customWidth="1"/>
    <col min="2" max="2" width="11.85546875" customWidth="1"/>
    <col min="12" max="12" width="19.28515625" customWidth="1"/>
  </cols>
  <sheetData>
    <row r="2" spans="2:12" x14ac:dyDescent="0.25">
      <c r="B2" s="223" t="s">
        <v>253</v>
      </c>
      <c r="C2" s="223"/>
      <c r="D2" s="223"/>
      <c r="E2" s="223"/>
      <c r="F2" s="223"/>
      <c r="G2" s="223"/>
      <c r="H2" s="223"/>
      <c r="I2" s="223"/>
      <c r="J2" s="223"/>
      <c r="K2" s="223"/>
      <c r="L2" s="223"/>
    </row>
    <row r="3" spans="2:12" x14ac:dyDescent="0.25">
      <c r="B3" s="218" t="s">
        <v>267</v>
      </c>
      <c r="C3" s="219"/>
      <c r="D3" s="219"/>
      <c r="E3" s="219"/>
      <c r="F3" s="219"/>
      <c r="G3" s="219"/>
      <c r="H3" s="219"/>
      <c r="I3" s="149"/>
    </row>
    <row r="4" spans="2:12" x14ac:dyDescent="0.25">
      <c r="B4" s="224" t="s">
        <v>0</v>
      </c>
      <c r="C4" s="226" t="s">
        <v>252</v>
      </c>
      <c r="D4" s="226"/>
      <c r="E4" s="226"/>
      <c r="F4" s="226"/>
      <c r="G4" s="226"/>
      <c r="H4" s="226"/>
      <c r="I4" s="53"/>
    </row>
    <row r="5" spans="2:12" ht="67.5" x14ac:dyDescent="0.25">
      <c r="B5" s="225"/>
      <c r="C5" s="151" t="s">
        <v>17</v>
      </c>
      <c r="D5" s="151" t="s">
        <v>18</v>
      </c>
      <c r="E5" s="151" t="s">
        <v>19</v>
      </c>
      <c r="F5" s="151" t="s">
        <v>20</v>
      </c>
      <c r="G5" s="151" t="s">
        <v>21</v>
      </c>
      <c r="H5" s="151" t="s">
        <v>138</v>
      </c>
      <c r="I5" s="54" t="s">
        <v>12</v>
      </c>
    </row>
    <row r="6" spans="2:12" x14ac:dyDescent="0.25">
      <c r="B6" s="18" t="s">
        <v>139</v>
      </c>
      <c r="C6" s="55">
        <v>18.690000000000001</v>
      </c>
      <c r="D6" s="56">
        <v>9.8000000000000007</v>
      </c>
      <c r="E6" s="55">
        <v>22.75</v>
      </c>
      <c r="F6" s="56">
        <v>43.92</v>
      </c>
      <c r="G6" s="55">
        <v>3.92</v>
      </c>
      <c r="H6" s="56">
        <v>0.92</v>
      </c>
      <c r="I6" s="55">
        <v>100</v>
      </c>
      <c r="L6" s="14"/>
    </row>
    <row r="7" spans="2:12" x14ac:dyDescent="0.25">
      <c r="B7" s="18" t="s">
        <v>140</v>
      </c>
      <c r="C7" s="55">
        <v>18.149999999999999</v>
      </c>
      <c r="D7" s="56">
        <v>11.67</v>
      </c>
      <c r="E7" s="55">
        <v>19.84</v>
      </c>
      <c r="F7" s="56">
        <v>45.86</v>
      </c>
      <c r="G7" s="55">
        <v>4.09</v>
      </c>
      <c r="H7" s="56">
        <v>0.4</v>
      </c>
      <c r="I7" s="55">
        <v>100</v>
      </c>
      <c r="L7" s="14"/>
    </row>
    <row r="8" spans="2:12" x14ac:dyDescent="0.25">
      <c r="B8" s="18" t="s">
        <v>151</v>
      </c>
      <c r="C8" s="55">
        <v>25.04</v>
      </c>
      <c r="D8" s="56">
        <v>7.91</v>
      </c>
      <c r="E8" s="55">
        <v>17.13</v>
      </c>
      <c r="F8" s="56">
        <v>43.93</v>
      </c>
      <c r="G8" s="55">
        <v>4.6900000000000004</v>
      </c>
      <c r="H8" s="56">
        <v>1.31</v>
      </c>
      <c r="I8" s="55">
        <v>100</v>
      </c>
      <c r="L8" s="14"/>
    </row>
    <row r="9" spans="2:12" x14ac:dyDescent="0.25">
      <c r="B9" s="18" t="s">
        <v>141</v>
      </c>
      <c r="C9" s="55">
        <v>22.53</v>
      </c>
      <c r="D9" s="56">
        <v>4.95</v>
      </c>
      <c r="E9" s="55">
        <v>28.03</v>
      </c>
      <c r="F9" s="56">
        <v>38.67</v>
      </c>
      <c r="G9" s="55">
        <v>4.9000000000000004</v>
      </c>
      <c r="H9" s="56">
        <v>0.93</v>
      </c>
      <c r="I9" s="55">
        <v>100</v>
      </c>
      <c r="L9" s="14"/>
    </row>
    <row r="10" spans="2:12" x14ac:dyDescent="0.25">
      <c r="B10" s="18" t="s">
        <v>142</v>
      </c>
      <c r="C10" s="55">
        <v>11.32</v>
      </c>
      <c r="D10" s="56">
        <v>6.14</v>
      </c>
      <c r="E10" s="55">
        <v>33.85</v>
      </c>
      <c r="F10" s="56">
        <v>42.84</v>
      </c>
      <c r="G10" s="55">
        <v>5.03</v>
      </c>
      <c r="H10" s="56">
        <v>0.81</v>
      </c>
      <c r="I10" s="55">
        <v>100</v>
      </c>
      <c r="L10" s="14"/>
    </row>
    <row r="11" spans="2:12" x14ac:dyDescent="0.25">
      <c r="B11" s="18" t="s">
        <v>143</v>
      </c>
      <c r="C11" s="55">
        <v>24.17</v>
      </c>
      <c r="D11" s="56">
        <v>5.57</v>
      </c>
      <c r="E11" s="55">
        <v>17.77</v>
      </c>
      <c r="F11" s="56">
        <v>42.54</v>
      </c>
      <c r="G11" s="55">
        <v>8.2899999999999991</v>
      </c>
      <c r="H11" s="56">
        <v>1.66</v>
      </c>
      <c r="I11" s="55">
        <v>100</v>
      </c>
      <c r="L11" s="14"/>
    </row>
    <row r="12" spans="2:12" x14ac:dyDescent="0.25">
      <c r="B12" s="18" t="s">
        <v>144</v>
      </c>
      <c r="C12" s="55">
        <v>13.95</v>
      </c>
      <c r="D12" s="32">
        <v>4.59</v>
      </c>
      <c r="E12" s="55">
        <v>32.99</v>
      </c>
      <c r="F12" s="32">
        <v>42.94</v>
      </c>
      <c r="G12" s="55">
        <v>4.42</v>
      </c>
      <c r="H12" s="32">
        <v>1.1100000000000001</v>
      </c>
      <c r="I12" s="55">
        <v>100</v>
      </c>
      <c r="L12" s="14"/>
    </row>
    <row r="13" spans="2:12" x14ac:dyDescent="0.25">
      <c r="B13" s="18" t="s">
        <v>147</v>
      </c>
      <c r="C13" s="55">
        <v>17.75</v>
      </c>
      <c r="D13" s="32">
        <v>11.24</v>
      </c>
      <c r="E13" s="55">
        <v>25.02</v>
      </c>
      <c r="F13" s="32">
        <v>42.01</v>
      </c>
      <c r="G13" s="55">
        <v>3.72</v>
      </c>
      <c r="H13" s="32">
        <v>0.25</v>
      </c>
      <c r="I13" s="55">
        <v>100</v>
      </c>
      <c r="L13" s="14"/>
    </row>
    <row r="14" spans="2:12" x14ac:dyDescent="0.25">
      <c r="B14" s="18" t="s">
        <v>145</v>
      </c>
      <c r="C14" s="55">
        <v>39.08</v>
      </c>
      <c r="D14" s="58">
        <v>10.96</v>
      </c>
      <c r="E14" s="55">
        <v>8.8699999999999992</v>
      </c>
      <c r="F14" s="58">
        <v>37.51</v>
      </c>
      <c r="G14" s="55">
        <v>2.68</v>
      </c>
      <c r="H14" s="59">
        <v>0.89</v>
      </c>
      <c r="I14" s="55">
        <v>100</v>
      </c>
      <c r="L14" s="14"/>
    </row>
    <row r="15" spans="2:12" x14ac:dyDescent="0.25">
      <c r="B15" s="24" t="s">
        <v>12</v>
      </c>
      <c r="C15" s="57">
        <v>20.399999999999999</v>
      </c>
      <c r="D15" s="57">
        <v>7.6</v>
      </c>
      <c r="E15" s="57">
        <v>24.6</v>
      </c>
      <c r="F15" s="57">
        <v>41.88</v>
      </c>
      <c r="G15" s="57">
        <v>4.62</v>
      </c>
      <c r="H15" s="57">
        <v>0.9</v>
      </c>
      <c r="I15" s="57">
        <v>100</v>
      </c>
      <c r="L15" s="14"/>
    </row>
    <row r="18" spans="2:13" x14ac:dyDescent="0.25">
      <c r="B18" s="163"/>
      <c r="C18" s="158"/>
      <c r="D18" s="158"/>
      <c r="E18" s="158"/>
      <c r="F18" s="158"/>
      <c r="G18" s="158"/>
      <c r="H18" s="158"/>
      <c r="I18" s="158"/>
      <c r="J18" s="158"/>
      <c r="K18" s="158"/>
      <c r="L18" s="158"/>
      <c r="M18" s="158"/>
    </row>
  </sheetData>
  <mergeCells count="4">
    <mergeCell ref="B2:L2"/>
    <mergeCell ref="B3:H3"/>
    <mergeCell ref="B4:B5"/>
    <mergeCell ref="C4:H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5"/>
  <sheetViews>
    <sheetView workbookViewId="0">
      <selection activeCell="J28" sqref="J28"/>
    </sheetView>
  </sheetViews>
  <sheetFormatPr defaultRowHeight="15" x14ac:dyDescent="0.25"/>
  <cols>
    <col min="1" max="1" width="4.7109375" customWidth="1"/>
    <col min="2" max="2" width="13.140625" customWidth="1"/>
  </cols>
  <sheetData>
    <row r="2" spans="2:9" x14ac:dyDescent="0.25">
      <c r="B2" s="35" t="s">
        <v>233</v>
      </c>
      <c r="C2" s="147"/>
    </row>
    <row r="3" spans="2:9" x14ac:dyDescent="0.25">
      <c r="B3" s="227" t="s">
        <v>267</v>
      </c>
      <c r="C3" s="227"/>
      <c r="D3" s="227"/>
      <c r="E3" s="227"/>
      <c r="F3" s="227"/>
      <c r="G3" s="227"/>
      <c r="H3" s="227"/>
      <c r="I3" s="2"/>
    </row>
    <row r="4" spans="2:9" x14ac:dyDescent="0.25">
      <c r="B4" s="224" t="s">
        <v>0</v>
      </c>
      <c r="C4" s="226" t="s">
        <v>254</v>
      </c>
      <c r="D4" s="226"/>
      <c r="E4" s="226"/>
      <c r="F4" s="226"/>
      <c r="G4" s="226"/>
      <c r="H4" s="226"/>
      <c r="I4" s="53"/>
    </row>
    <row r="5" spans="2:9" ht="67.5" x14ac:dyDescent="0.25">
      <c r="B5" s="225"/>
      <c r="C5" s="151" t="s">
        <v>17</v>
      </c>
      <c r="D5" s="151" t="s">
        <v>18</v>
      </c>
      <c r="E5" s="151" t="s">
        <v>19</v>
      </c>
      <c r="F5" s="151" t="s">
        <v>20</v>
      </c>
      <c r="G5" s="151" t="s">
        <v>21</v>
      </c>
      <c r="H5" s="151" t="s">
        <v>138</v>
      </c>
      <c r="I5" s="54" t="s">
        <v>12</v>
      </c>
    </row>
    <row r="6" spans="2:9" x14ac:dyDescent="0.25">
      <c r="B6" s="18" t="s">
        <v>139</v>
      </c>
      <c r="C6" s="55">
        <v>2.39</v>
      </c>
      <c r="D6" s="56">
        <v>3.75</v>
      </c>
      <c r="E6" s="55">
        <v>12.97</v>
      </c>
      <c r="F6" s="56">
        <v>64.16</v>
      </c>
      <c r="G6" s="55">
        <v>15.7</v>
      </c>
      <c r="H6" s="56">
        <v>1.02</v>
      </c>
      <c r="I6" s="55">
        <v>100</v>
      </c>
    </row>
    <row r="7" spans="2:9" x14ac:dyDescent="0.25">
      <c r="B7" s="18" t="s">
        <v>140</v>
      </c>
      <c r="C7" s="55">
        <v>6.64</v>
      </c>
      <c r="D7" s="56">
        <v>4.0199999999999996</v>
      </c>
      <c r="E7" s="55">
        <v>11.47</v>
      </c>
      <c r="F7" s="56">
        <v>56.94</v>
      </c>
      <c r="G7" s="55">
        <v>19.52</v>
      </c>
      <c r="H7" s="56">
        <v>1.41</v>
      </c>
      <c r="I7" s="55">
        <v>100</v>
      </c>
    </row>
    <row r="8" spans="2:9" x14ac:dyDescent="0.25">
      <c r="B8" s="18" t="s">
        <v>151</v>
      </c>
      <c r="C8" s="55">
        <v>6.96</v>
      </c>
      <c r="D8" s="56">
        <v>5</v>
      </c>
      <c r="E8" s="55">
        <v>14.46</v>
      </c>
      <c r="F8" s="56">
        <v>53.93</v>
      </c>
      <c r="G8" s="55">
        <v>19.11</v>
      </c>
      <c r="H8" s="56">
        <v>0.54</v>
      </c>
      <c r="I8" s="55">
        <v>100</v>
      </c>
    </row>
    <row r="9" spans="2:9" x14ac:dyDescent="0.25">
      <c r="B9" s="18" t="s">
        <v>141</v>
      </c>
      <c r="C9" s="55">
        <v>8.6999999999999993</v>
      </c>
      <c r="D9" s="56">
        <v>3.26</v>
      </c>
      <c r="E9" s="55">
        <v>14.27</v>
      </c>
      <c r="F9" s="56">
        <v>54.62</v>
      </c>
      <c r="G9" s="55">
        <v>16.98</v>
      </c>
      <c r="H9" s="56">
        <v>2.17</v>
      </c>
      <c r="I9" s="55">
        <v>100</v>
      </c>
    </row>
    <row r="10" spans="2:9" x14ac:dyDescent="0.25">
      <c r="B10" s="18" t="s">
        <v>142</v>
      </c>
      <c r="C10" s="55">
        <v>8.16</v>
      </c>
      <c r="D10" s="56">
        <v>1.92</v>
      </c>
      <c r="E10" s="55">
        <v>11.82</v>
      </c>
      <c r="F10" s="56">
        <v>58.2</v>
      </c>
      <c r="G10" s="55">
        <v>17.97</v>
      </c>
      <c r="H10" s="56">
        <v>1.92</v>
      </c>
      <c r="I10" s="55">
        <v>100</v>
      </c>
    </row>
    <row r="11" spans="2:9" x14ac:dyDescent="0.25">
      <c r="B11" s="18" t="s">
        <v>143</v>
      </c>
      <c r="C11" s="55">
        <v>11.37</v>
      </c>
      <c r="D11" s="56">
        <v>3.1</v>
      </c>
      <c r="E11" s="55">
        <v>10.85</v>
      </c>
      <c r="F11" s="56">
        <v>53.49</v>
      </c>
      <c r="G11" s="55">
        <v>19.64</v>
      </c>
      <c r="H11" s="56">
        <v>1.55</v>
      </c>
      <c r="I11" s="55">
        <v>100</v>
      </c>
    </row>
    <row r="12" spans="2:9" x14ac:dyDescent="0.25">
      <c r="B12" s="18" t="s">
        <v>144</v>
      </c>
      <c r="C12" s="55">
        <v>7.43</v>
      </c>
      <c r="D12" s="60">
        <v>2.0699999999999998</v>
      </c>
      <c r="E12" s="55">
        <v>19.86</v>
      </c>
      <c r="F12" s="56">
        <v>56.99</v>
      </c>
      <c r="G12" s="55">
        <v>12.95</v>
      </c>
      <c r="H12" s="56">
        <v>0.69</v>
      </c>
      <c r="I12" s="55">
        <v>100</v>
      </c>
    </row>
    <row r="13" spans="2:9" x14ac:dyDescent="0.25">
      <c r="B13" s="18" t="s">
        <v>147</v>
      </c>
      <c r="C13" s="55">
        <v>11.08</v>
      </c>
      <c r="D13" s="60">
        <v>4.6399999999999997</v>
      </c>
      <c r="E13" s="55">
        <v>16.239999999999998</v>
      </c>
      <c r="F13" s="56">
        <v>49.23</v>
      </c>
      <c r="G13" s="55">
        <v>16.239999999999998</v>
      </c>
      <c r="H13" s="56">
        <v>2.58</v>
      </c>
      <c r="I13" s="55">
        <v>100</v>
      </c>
    </row>
    <row r="14" spans="2:9" x14ac:dyDescent="0.25">
      <c r="B14" s="18" t="s">
        <v>145</v>
      </c>
      <c r="C14" s="55">
        <v>10.93</v>
      </c>
      <c r="D14" s="60">
        <v>10.4</v>
      </c>
      <c r="E14" s="55">
        <v>14.93</v>
      </c>
      <c r="F14" s="56">
        <v>46.67</v>
      </c>
      <c r="G14" s="55">
        <v>15.47</v>
      </c>
      <c r="H14" s="56">
        <v>1.6</v>
      </c>
      <c r="I14" s="55">
        <v>100</v>
      </c>
    </row>
    <row r="15" spans="2:9" x14ac:dyDescent="0.25">
      <c r="B15" s="24" t="s">
        <v>12</v>
      </c>
      <c r="C15" s="57">
        <v>8.2100000000000009</v>
      </c>
      <c r="D15" s="57">
        <v>3.77</v>
      </c>
      <c r="E15" s="57">
        <v>13.98</v>
      </c>
      <c r="F15" s="57">
        <v>55.3</v>
      </c>
      <c r="G15" s="57">
        <v>17.18</v>
      </c>
      <c r="H15" s="57">
        <v>1.55</v>
      </c>
      <c r="I15" s="57">
        <v>100</v>
      </c>
    </row>
  </sheetData>
  <mergeCells count="3">
    <mergeCell ref="B3:H3"/>
    <mergeCell ref="B4:B5"/>
    <mergeCell ref="C4:H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G18"/>
  <sheetViews>
    <sheetView workbookViewId="0">
      <selection activeCell="F29" sqref="F29"/>
    </sheetView>
  </sheetViews>
  <sheetFormatPr defaultRowHeight="15" x14ac:dyDescent="0.25"/>
  <sheetData>
    <row r="2" spans="1:7" x14ac:dyDescent="0.25">
      <c r="A2" s="61" t="s">
        <v>234</v>
      </c>
      <c r="B2" s="62"/>
      <c r="C2" s="62"/>
      <c r="D2" s="62"/>
      <c r="E2" s="63"/>
      <c r="F2" s="63"/>
      <c r="G2" s="63"/>
    </row>
    <row r="3" spans="1:7" x14ac:dyDescent="0.25">
      <c r="A3" s="227" t="s">
        <v>263</v>
      </c>
      <c r="B3" s="228"/>
      <c r="C3" s="228"/>
      <c r="D3" s="228"/>
      <c r="E3" s="228"/>
      <c r="F3" s="228"/>
      <c r="G3" s="228"/>
    </row>
    <row r="4" spans="1:7" x14ac:dyDescent="0.25">
      <c r="A4" s="229" t="s">
        <v>255</v>
      </c>
      <c r="B4" s="189" t="s">
        <v>23</v>
      </c>
      <c r="C4" s="189"/>
      <c r="D4" s="189"/>
      <c r="E4" s="190" t="s">
        <v>24</v>
      </c>
      <c r="F4" s="190"/>
      <c r="G4" s="190"/>
    </row>
    <row r="5" spans="1:7" x14ac:dyDescent="0.25">
      <c r="A5" s="230"/>
      <c r="B5" s="155" t="s">
        <v>1</v>
      </c>
      <c r="C5" s="155" t="s">
        <v>2</v>
      </c>
      <c r="D5" s="155" t="s">
        <v>3</v>
      </c>
      <c r="E5" s="155" t="s">
        <v>1</v>
      </c>
      <c r="F5" s="155" t="s">
        <v>2</v>
      </c>
      <c r="G5" s="155" t="s">
        <v>3</v>
      </c>
    </row>
    <row r="6" spans="1:7" x14ac:dyDescent="0.25">
      <c r="A6" s="18" t="s">
        <v>25</v>
      </c>
      <c r="B6" s="19">
        <v>1269</v>
      </c>
      <c r="C6" s="20">
        <v>19</v>
      </c>
      <c r="D6" s="19">
        <v>1760</v>
      </c>
      <c r="E6" s="23">
        <v>7.2994000000000003</v>
      </c>
      <c r="F6" s="22">
        <v>5.8281999999999998</v>
      </c>
      <c r="G6" s="23">
        <v>7.3986999999999998</v>
      </c>
    </row>
    <row r="7" spans="1:7" x14ac:dyDescent="0.25">
      <c r="A7" s="18" t="s">
        <v>26</v>
      </c>
      <c r="B7" s="19">
        <v>1102</v>
      </c>
      <c r="C7" s="20">
        <v>13</v>
      </c>
      <c r="D7" s="19">
        <v>1494</v>
      </c>
      <c r="E7" s="23">
        <v>6.3388</v>
      </c>
      <c r="F7" s="22">
        <v>3.9876999999999998</v>
      </c>
      <c r="G7" s="23">
        <v>6.2805</v>
      </c>
    </row>
    <row r="8" spans="1:7" x14ac:dyDescent="0.25">
      <c r="A8" s="18" t="s">
        <v>27</v>
      </c>
      <c r="B8" s="19">
        <v>1309</v>
      </c>
      <c r="C8" s="20">
        <v>19</v>
      </c>
      <c r="D8" s="19">
        <v>1821</v>
      </c>
      <c r="E8" s="23">
        <v>7.5294999999999996</v>
      </c>
      <c r="F8" s="22">
        <v>5.8281999999999998</v>
      </c>
      <c r="G8" s="23">
        <v>7.6551</v>
      </c>
    </row>
    <row r="9" spans="1:7" x14ac:dyDescent="0.25">
      <c r="A9" s="18" t="s">
        <v>28</v>
      </c>
      <c r="B9" s="19">
        <v>1350</v>
      </c>
      <c r="C9" s="20">
        <v>17</v>
      </c>
      <c r="D9" s="19">
        <v>1810</v>
      </c>
      <c r="E9" s="23">
        <v>7.7652999999999999</v>
      </c>
      <c r="F9" s="22">
        <v>5.2146999999999997</v>
      </c>
      <c r="G9" s="23">
        <v>7.6089000000000002</v>
      </c>
    </row>
    <row r="10" spans="1:7" x14ac:dyDescent="0.25">
      <c r="A10" s="18" t="s">
        <v>29</v>
      </c>
      <c r="B10" s="19">
        <v>1625</v>
      </c>
      <c r="C10" s="20">
        <v>37</v>
      </c>
      <c r="D10" s="19">
        <v>2223</v>
      </c>
      <c r="E10" s="23">
        <v>9.3470999999999993</v>
      </c>
      <c r="F10" s="22">
        <v>11.3497</v>
      </c>
      <c r="G10" s="23">
        <v>9.3450000000000006</v>
      </c>
    </row>
    <row r="11" spans="1:7" x14ac:dyDescent="0.25">
      <c r="A11" s="18" t="s">
        <v>30</v>
      </c>
      <c r="B11" s="19">
        <v>1748</v>
      </c>
      <c r="C11" s="20">
        <v>22</v>
      </c>
      <c r="D11" s="19">
        <v>2354</v>
      </c>
      <c r="E11" s="23">
        <v>10.054600000000001</v>
      </c>
      <c r="F11" s="22">
        <v>6.7484999999999999</v>
      </c>
      <c r="G11" s="23">
        <v>9.8956999999999997</v>
      </c>
    </row>
    <row r="12" spans="1:7" x14ac:dyDescent="0.25">
      <c r="A12" s="18" t="s">
        <v>31</v>
      </c>
      <c r="B12" s="19">
        <v>1755</v>
      </c>
      <c r="C12" s="20">
        <v>37</v>
      </c>
      <c r="D12" s="19">
        <v>2373</v>
      </c>
      <c r="E12" s="23">
        <v>10.094900000000001</v>
      </c>
      <c r="F12" s="22">
        <v>11.3497</v>
      </c>
      <c r="G12" s="23">
        <v>9.9756</v>
      </c>
    </row>
    <row r="13" spans="1:7" x14ac:dyDescent="0.25">
      <c r="A13" s="18" t="s">
        <v>32</v>
      </c>
      <c r="B13" s="19">
        <v>1364</v>
      </c>
      <c r="C13" s="20">
        <v>33</v>
      </c>
      <c r="D13" s="19">
        <v>1971</v>
      </c>
      <c r="E13" s="23">
        <v>7.8457999999999997</v>
      </c>
      <c r="F13" s="22">
        <v>10.1227</v>
      </c>
      <c r="G13" s="23">
        <v>8.2857000000000003</v>
      </c>
    </row>
    <row r="14" spans="1:7" x14ac:dyDescent="0.25">
      <c r="A14" s="18" t="s">
        <v>33</v>
      </c>
      <c r="B14" s="19">
        <v>1635</v>
      </c>
      <c r="C14" s="20">
        <v>39</v>
      </c>
      <c r="D14" s="19">
        <v>2178</v>
      </c>
      <c r="E14" s="23">
        <v>9.4047000000000001</v>
      </c>
      <c r="F14" s="22">
        <v>11.963200000000001</v>
      </c>
      <c r="G14" s="23">
        <v>9.1559000000000008</v>
      </c>
    </row>
    <row r="15" spans="1:7" x14ac:dyDescent="0.25">
      <c r="A15" s="18" t="s">
        <v>34</v>
      </c>
      <c r="B15" s="19">
        <v>1525</v>
      </c>
      <c r="C15" s="20">
        <v>34</v>
      </c>
      <c r="D15" s="19">
        <v>2073</v>
      </c>
      <c r="E15" s="23">
        <v>8.7719000000000005</v>
      </c>
      <c r="F15" s="22">
        <v>10.429399999999999</v>
      </c>
      <c r="G15" s="23">
        <v>8.7144999999999992</v>
      </c>
    </row>
    <row r="16" spans="1:7" x14ac:dyDescent="0.25">
      <c r="A16" s="18" t="s">
        <v>35</v>
      </c>
      <c r="B16" s="19">
        <v>1385</v>
      </c>
      <c r="C16" s="20">
        <v>24</v>
      </c>
      <c r="D16" s="19">
        <v>1868</v>
      </c>
      <c r="E16" s="23">
        <v>7.9665999999999997</v>
      </c>
      <c r="F16" s="22">
        <v>7.3620000000000001</v>
      </c>
      <c r="G16" s="23">
        <v>7.8526999999999996</v>
      </c>
    </row>
    <row r="17" spans="1:7" x14ac:dyDescent="0.25">
      <c r="A17" s="18" t="s">
        <v>36</v>
      </c>
      <c r="B17" s="19">
        <v>1318</v>
      </c>
      <c r="C17" s="20">
        <v>32</v>
      </c>
      <c r="D17" s="19">
        <v>1863</v>
      </c>
      <c r="E17" s="23">
        <v>7.5811999999999999</v>
      </c>
      <c r="F17" s="22">
        <v>9.8160000000000007</v>
      </c>
      <c r="G17" s="23">
        <v>7.8316999999999997</v>
      </c>
    </row>
    <row r="18" spans="1:7" x14ac:dyDescent="0.25">
      <c r="A18" s="24" t="s">
        <v>12</v>
      </c>
      <c r="B18" s="25">
        <v>17385</v>
      </c>
      <c r="C18" s="26">
        <v>326</v>
      </c>
      <c r="D18" s="25">
        <v>23788</v>
      </c>
      <c r="E18" s="27">
        <v>100</v>
      </c>
      <c r="F18" s="27">
        <v>100</v>
      </c>
      <c r="G18" s="27">
        <v>100</v>
      </c>
    </row>
  </sheetData>
  <mergeCells count="4">
    <mergeCell ref="A3:G3"/>
    <mergeCell ref="A4:A5"/>
    <mergeCell ref="B4:D4"/>
    <mergeCell ref="E4:G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3"/>
  <sheetViews>
    <sheetView workbookViewId="0">
      <selection activeCell="E27" sqref="E27"/>
    </sheetView>
  </sheetViews>
  <sheetFormatPr defaultRowHeight="15" x14ac:dyDescent="0.25"/>
  <cols>
    <col min="2" max="2" width="11.28515625" customWidth="1"/>
  </cols>
  <sheetData>
    <row r="2" spans="2:9" x14ac:dyDescent="0.25">
      <c r="B2" s="61" t="s">
        <v>235</v>
      </c>
      <c r="C2" s="62"/>
      <c r="D2" s="62"/>
      <c r="E2" s="62"/>
      <c r="F2" s="63"/>
      <c r="G2" s="63"/>
      <c r="H2" s="63"/>
    </row>
    <row r="3" spans="2:9" x14ac:dyDescent="0.25">
      <c r="B3" s="227" t="s">
        <v>263</v>
      </c>
      <c r="C3" s="228"/>
      <c r="D3" s="228"/>
      <c r="E3" s="228"/>
      <c r="F3" s="228"/>
      <c r="G3" s="228"/>
      <c r="H3" s="228"/>
      <c r="I3" s="5"/>
    </row>
    <row r="4" spans="2:9" x14ac:dyDescent="0.25">
      <c r="B4" s="186" t="s">
        <v>37</v>
      </c>
      <c r="C4" s="189" t="s">
        <v>23</v>
      </c>
      <c r="D4" s="189"/>
      <c r="E4" s="189"/>
      <c r="F4" s="190" t="s">
        <v>24</v>
      </c>
      <c r="G4" s="190"/>
      <c r="H4" s="190"/>
      <c r="I4" s="5"/>
    </row>
    <row r="5" spans="2:9" x14ac:dyDescent="0.25">
      <c r="B5" s="188"/>
      <c r="C5" s="155" t="s">
        <v>1</v>
      </c>
      <c r="D5" s="155" t="s">
        <v>2</v>
      </c>
      <c r="E5" s="155" t="s">
        <v>3</v>
      </c>
      <c r="F5" s="155" t="s">
        <v>1</v>
      </c>
      <c r="G5" s="155" t="s">
        <v>2</v>
      </c>
      <c r="H5" s="155" t="s">
        <v>3</v>
      </c>
      <c r="I5" s="5"/>
    </row>
    <row r="6" spans="2:9" x14ac:dyDescent="0.25">
      <c r="B6" s="64" t="s">
        <v>38</v>
      </c>
      <c r="C6" s="50">
        <v>2594</v>
      </c>
      <c r="D6" s="19">
        <v>61</v>
      </c>
      <c r="E6" s="20">
        <v>3458</v>
      </c>
      <c r="F6" s="22">
        <v>14.9209</v>
      </c>
      <c r="G6" s="23">
        <v>18.7117</v>
      </c>
      <c r="H6" s="22">
        <v>14.5367</v>
      </c>
      <c r="I6" s="5"/>
    </row>
    <row r="7" spans="2:9" x14ac:dyDescent="0.25">
      <c r="B7" s="64" t="s">
        <v>39</v>
      </c>
      <c r="C7" s="50">
        <v>2661</v>
      </c>
      <c r="D7" s="19">
        <v>36</v>
      </c>
      <c r="E7" s="20">
        <v>3600</v>
      </c>
      <c r="F7" s="22">
        <v>15.3063</v>
      </c>
      <c r="G7" s="23">
        <v>11.042899999999999</v>
      </c>
      <c r="H7" s="22">
        <v>15.133699999999999</v>
      </c>
      <c r="I7" s="5"/>
    </row>
    <row r="8" spans="2:9" x14ac:dyDescent="0.25">
      <c r="B8" s="64" t="s">
        <v>40</v>
      </c>
      <c r="C8" s="50">
        <v>2676</v>
      </c>
      <c r="D8" s="19">
        <v>38</v>
      </c>
      <c r="E8" s="20">
        <v>3474</v>
      </c>
      <c r="F8" s="22">
        <v>15.3926</v>
      </c>
      <c r="G8" s="23">
        <v>11.6564</v>
      </c>
      <c r="H8" s="22">
        <v>14.603999999999999</v>
      </c>
      <c r="I8" s="5"/>
    </row>
    <row r="9" spans="2:9" x14ac:dyDescent="0.25">
      <c r="B9" s="64" t="s">
        <v>41</v>
      </c>
      <c r="C9" s="50">
        <v>2690</v>
      </c>
      <c r="D9" s="19">
        <v>49</v>
      </c>
      <c r="E9" s="20">
        <v>3604</v>
      </c>
      <c r="F9" s="22">
        <v>15.473100000000001</v>
      </c>
      <c r="G9" s="23">
        <v>15.0307</v>
      </c>
      <c r="H9" s="22">
        <v>15.150499999999999</v>
      </c>
      <c r="I9" s="5"/>
    </row>
    <row r="10" spans="2:9" x14ac:dyDescent="0.25">
      <c r="B10" s="64" t="s">
        <v>42</v>
      </c>
      <c r="C10" s="50">
        <v>2683</v>
      </c>
      <c r="D10" s="19">
        <v>43</v>
      </c>
      <c r="E10" s="20">
        <v>3538</v>
      </c>
      <c r="F10" s="22">
        <v>15.4328</v>
      </c>
      <c r="G10" s="23">
        <v>13.190200000000001</v>
      </c>
      <c r="H10" s="22">
        <v>14.872999999999999</v>
      </c>
      <c r="I10" s="5"/>
    </row>
    <row r="11" spans="2:9" x14ac:dyDescent="0.25">
      <c r="B11" s="64" t="s">
        <v>43</v>
      </c>
      <c r="C11" s="50">
        <v>2391</v>
      </c>
      <c r="D11" s="19">
        <v>63</v>
      </c>
      <c r="E11" s="20">
        <v>3446</v>
      </c>
      <c r="F11" s="22">
        <v>13.7532</v>
      </c>
      <c r="G11" s="23">
        <v>19.325199999999999</v>
      </c>
      <c r="H11" s="22">
        <v>14.4863</v>
      </c>
      <c r="I11" s="5"/>
    </row>
    <row r="12" spans="2:9" x14ac:dyDescent="0.25">
      <c r="B12" s="64" t="s">
        <v>44</v>
      </c>
      <c r="C12" s="50">
        <v>1690</v>
      </c>
      <c r="D12" s="19">
        <v>36</v>
      </c>
      <c r="E12" s="20">
        <v>2668</v>
      </c>
      <c r="F12" s="22">
        <v>9.7210000000000001</v>
      </c>
      <c r="G12" s="23">
        <v>11.042899999999999</v>
      </c>
      <c r="H12" s="22">
        <v>11.2157</v>
      </c>
      <c r="I12" s="5"/>
    </row>
    <row r="13" spans="2:9" x14ac:dyDescent="0.25">
      <c r="B13" s="24" t="s">
        <v>12</v>
      </c>
      <c r="C13" s="25">
        <v>17385</v>
      </c>
      <c r="D13" s="26">
        <v>326</v>
      </c>
      <c r="E13" s="25">
        <v>23788</v>
      </c>
      <c r="F13" s="27">
        <v>100</v>
      </c>
      <c r="G13" s="27">
        <v>100</v>
      </c>
      <c r="H13" s="27">
        <v>100</v>
      </c>
      <c r="I13" s="5"/>
    </row>
  </sheetData>
  <mergeCells count="4">
    <mergeCell ref="B3:H3"/>
    <mergeCell ref="B4:B5"/>
    <mergeCell ref="C4:E4"/>
    <mergeCell ref="F4: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H34"/>
  <sheetViews>
    <sheetView workbookViewId="0">
      <selection activeCell="D30" sqref="D30"/>
    </sheetView>
  </sheetViews>
  <sheetFormatPr defaultRowHeight="15" x14ac:dyDescent="0.25"/>
  <sheetData>
    <row r="1" spans="2:8" x14ac:dyDescent="0.25">
      <c r="B1" s="7"/>
      <c r="C1" s="7"/>
      <c r="D1" s="7"/>
      <c r="E1" s="7"/>
      <c r="F1" s="7"/>
      <c r="G1" s="7"/>
    </row>
    <row r="2" spans="2:8" x14ac:dyDescent="0.25">
      <c r="B2" s="61" t="s">
        <v>236</v>
      </c>
      <c r="C2" s="62"/>
      <c r="D2" s="62"/>
      <c r="E2" s="62"/>
      <c r="F2" s="63"/>
      <c r="G2" s="63"/>
      <c r="H2" s="63"/>
    </row>
    <row r="3" spans="2:8" x14ac:dyDescent="0.25">
      <c r="B3" s="227" t="s">
        <v>265</v>
      </c>
      <c r="C3" s="228"/>
      <c r="D3" s="228"/>
      <c r="E3" s="228"/>
      <c r="F3" s="228"/>
      <c r="G3" s="228"/>
      <c r="H3" s="228"/>
    </row>
    <row r="4" spans="2:8" x14ac:dyDescent="0.25">
      <c r="B4" s="234" t="s">
        <v>45</v>
      </c>
      <c r="C4" s="202" t="s">
        <v>1</v>
      </c>
      <c r="D4" s="202" t="s">
        <v>2</v>
      </c>
      <c r="E4" s="202" t="s">
        <v>3</v>
      </c>
      <c r="F4" s="202" t="s">
        <v>13</v>
      </c>
      <c r="G4" s="202" t="s">
        <v>14</v>
      </c>
      <c r="H4" s="1"/>
    </row>
    <row r="5" spans="2:8" x14ac:dyDescent="0.25">
      <c r="B5" s="234"/>
      <c r="C5" s="202"/>
      <c r="D5" s="202"/>
      <c r="E5" s="202"/>
      <c r="F5" s="202"/>
      <c r="G5" s="202" t="s">
        <v>8</v>
      </c>
      <c r="H5" s="1"/>
    </row>
    <row r="6" spans="2:8" x14ac:dyDescent="0.25">
      <c r="B6" s="33">
        <v>1</v>
      </c>
      <c r="C6" s="65">
        <v>251</v>
      </c>
      <c r="D6" s="66">
        <v>8</v>
      </c>
      <c r="E6" s="67">
        <v>407</v>
      </c>
      <c r="F6" s="32">
        <v>3.19</v>
      </c>
      <c r="G6" s="31">
        <v>162.15</v>
      </c>
      <c r="H6" s="1"/>
    </row>
    <row r="7" spans="2:8" x14ac:dyDescent="0.25">
      <c r="B7" s="33">
        <v>2</v>
      </c>
      <c r="C7" s="65">
        <v>189</v>
      </c>
      <c r="D7" s="66">
        <v>10</v>
      </c>
      <c r="E7" s="67">
        <v>279</v>
      </c>
      <c r="F7" s="32">
        <v>5.29</v>
      </c>
      <c r="G7" s="31">
        <v>147.62</v>
      </c>
      <c r="H7" s="1"/>
    </row>
    <row r="8" spans="2:8" x14ac:dyDescent="0.25">
      <c r="B8" s="33">
        <v>3</v>
      </c>
      <c r="C8" s="65">
        <v>141</v>
      </c>
      <c r="D8" s="66">
        <v>6</v>
      </c>
      <c r="E8" s="67">
        <v>219</v>
      </c>
      <c r="F8" s="32">
        <v>4.26</v>
      </c>
      <c r="G8" s="31">
        <v>155.32</v>
      </c>
      <c r="H8" s="1"/>
    </row>
    <row r="9" spans="2:8" x14ac:dyDescent="0.25">
      <c r="B9" s="33">
        <v>4</v>
      </c>
      <c r="C9" s="65">
        <v>112</v>
      </c>
      <c r="D9" s="66">
        <v>2</v>
      </c>
      <c r="E9" s="67">
        <v>180</v>
      </c>
      <c r="F9" s="32">
        <v>1.79</v>
      </c>
      <c r="G9" s="31">
        <v>160.71</v>
      </c>
      <c r="H9" s="1"/>
    </row>
    <row r="10" spans="2:8" x14ac:dyDescent="0.25">
      <c r="B10" s="33">
        <v>5</v>
      </c>
      <c r="C10" s="65">
        <v>137</v>
      </c>
      <c r="D10" s="66">
        <v>12</v>
      </c>
      <c r="E10" s="67">
        <v>277</v>
      </c>
      <c r="F10" s="32">
        <v>8.76</v>
      </c>
      <c r="G10" s="31">
        <v>202.19</v>
      </c>
      <c r="H10" s="1"/>
    </row>
    <row r="11" spans="2:8" x14ac:dyDescent="0.25">
      <c r="B11" s="33">
        <v>6</v>
      </c>
      <c r="C11" s="65">
        <v>168</v>
      </c>
      <c r="D11" s="66">
        <v>6</v>
      </c>
      <c r="E11" s="67">
        <v>251</v>
      </c>
      <c r="F11" s="32">
        <v>3.57</v>
      </c>
      <c r="G11" s="31">
        <v>149.4</v>
      </c>
      <c r="H11" s="1"/>
    </row>
    <row r="12" spans="2:8" x14ac:dyDescent="0.25">
      <c r="B12" s="33">
        <v>7</v>
      </c>
      <c r="C12" s="65">
        <v>297</v>
      </c>
      <c r="D12" s="66">
        <v>6</v>
      </c>
      <c r="E12" s="67">
        <v>398</v>
      </c>
      <c r="F12" s="32">
        <v>2.02</v>
      </c>
      <c r="G12" s="31">
        <v>134.01</v>
      </c>
      <c r="H12" s="1"/>
    </row>
    <row r="13" spans="2:8" x14ac:dyDescent="0.25">
      <c r="B13" s="33">
        <v>8</v>
      </c>
      <c r="C13" s="65">
        <v>1013</v>
      </c>
      <c r="D13" s="66">
        <v>14</v>
      </c>
      <c r="E13" s="67">
        <v>1323</v>
      </c>
      <c r="F13" s="32">
        <v>1.38</v>
      </c>
      <c r="G13" s="31">
        <v>130.6</v>
      </c>
      <c r="H13" s="1"/>
    </row>
    <row r="14" spans="2:8" x14ac:dyDescent="0.25">
      <c r="B14" s="33">
        <v>9</v>
      </c>
      <c r="C14" s="65">
        <v>1171</v>
      </c>
      <c r="D14" s="66">
        <v>16</v>
      </c>
      <c r="E14" s="67">
        <v>1604</v>
      </c>
      <c r="F14" s="32">
        <v>1.37</v>
      </c>
      <c r="G14" s="31">
        <v>136.97999999999999</v>
      </c>
      <c r="H14" s="1"/>
    </row>
    <row r="15" spans="2:8" x14ac:dyDescent="0.25">
      <c r="B15" s="33">
        <v>10</v>
      </c>
      <c r="C15" s="65">
        <v>1054</v>
      </c>
      <c r="D15" s="66">
        <v>20</v>
      </c>
      <c r="E15" s="67">
        <v>1392</v>
      </c>
      <c r="F15" s="32">
        <v>1.9</v>
      </c>
      <c r="G15" s="31">
        <v>132.07</v>
      </c>
      <c r="H15" s="1"/>
    </row>
    <row r="16" spans="2:8" x14ac:dyDescent="0.25">
      <c r="B16" s="33">
        <v>11</v>
      </c>
      <c r="C16" s="65">
        <v>1105</v>
      </c>
      <c r="D16" s="66">
        <v>19</v>
      </c>
      <c r="E16" s="67">
        <v>1385</v>
      </c>
      <c r="F16" s="32">
        <v>1.72</v>
      </c>
      <c r="G16" s="31">
        <v>125.34</v>
      </c>
      <c r="H16" s="1"/>
    </row>
    <row r="17" spans="2:8" x14ac:dyDescent="0.25">
      <c r="B17" s="33">
        <v>12</v>
      </c>
      <c r="C17" s="65">
        <v>1103</v>
      </c>
      <c r="D17" s="66">
        <v>15</v>
      </c>
      <c r="E17" s="67">
        <v>1443</v>
      </c>
      <c r="F17" s="32">
        <v>1.36</v>
      </c>
      <c r="G17" s="31">
        <v>130.83000000000001</v>
      </c>
      <c r="H17" s="1"/>
    </row>
    <row r="18" spans="2:8" x14ac:dyDescent="0.25">
      <c r="B18" s="33">
        <v>13</v>
      </c>
      <c r="C18" s="65">
        <v>1251</v>
      </c>
      <c r="D18" s="66">
        <v>12</v>
      </c>
      <c r="E18" s="67">
        <v>1645</v>
      </c>
      <c r="F18" s="32">
        <v>0.96</v>
      </c>
      <c r="G18" s="31">
        <v>131.49</v>
      </c>
      <c r="H18" s="1"/>
    </row>
    <row r="19" spans="2:8" x14ac:dyDescent="0.25">
      <c r="B19" s="33">
        <v>14</v>
      </c>
      <c r="C19" s="65">
        <v>1050</v>
      </c>
      <c r="D19" s="66">
        <v>13</v>
      </c>
      <c r="E19" s="67">
        <v>1420</v>
      </c>
      <c r="F19" s="32">
        <v>1.24</v>
      </c>
      <c r="G19" s="31">
        <v>135.24</v>
      </c>
      <c r="H19" s="1"/>
    </row>
    <row r="20" spans="2:8" x14ac:dyDescent="0.25">
      <c r="B20" s="33">
        <v>15</v>
      </c>
      <c r="C20" s="65">
        <v>931</v>
      </c>
      <c r="D20" s="66">
        <v>11</v>
      </c>
      <c r="E20" s="67">
        <v>1281</v>
      </c>
      <c r="F20" s="32">
        <v>1.18</v>
      </c>
      <c r="G20" s="31">
        <v>137.59</v>
      </c>
      <c r="H20" s="1"/>
    </row>
    <row r="21" spans="2:8" x14ac:dyDescent="0.25">
      <c r="B21" s="33">
        <v>16</v>
      </c>
      <c r="C21" s="65">
        <v>1021</v>
      </c>
      <c r="D21" s="66">
        <v>18</v>
      </c>
      <c r="E21" s="67">
        <v>1373</v>
      </c>
      <c r="F21" s="32">
        <v>1.76</v>
      </c>
      <c r="G21" s="31">
        <v>134.47999999999999</v>
      </c>
      <c r="H21" s="1"/>
    </row>
    <row r="22" spans="2:8" x14ac:dyDescent="0.25">
      <c r="B22" s="33">
        <v>17</v>
      </c>
      <c r="C22" s="65">
        <v>1104</v>
      </c>
      <c r="D22" s="66">
        <v>25</v>
      </c>
      <c r="E22" s="67">
        <v>1514</v>
      </c>
      <c r="F22" s="32">
        <v>2.2599999999999998</v>
      </c>
      <c r="G22" s="31">
        <v>137.13999999999999</v>
      </c>
      <c r="H22" s="1"/>
    </row>
    <row r="23" spans="2:8" x14ac:dyDescent="0.25">
      <c r="B23" s="33">
        <v>18</v>
      </c>
      <c r="C23" s="65">
        <v>1427</v>
      </c>
      <c r="D23" s="66">
        <v>28</v>
      </c>
      <c r="E23" s="67">
        <v>1884</v>
      </c>
      <c r="F23" s="32">
        <v>1.96</v>
      </c>
      <c r="G23" s="31">
        <v>132.03</v>
      </c>
      <c r="H23" s="1"/>
    </row>
    <row r="24" spans="2:8" x14ac:dyDescent="0.25">
      <c r="B24" s="33">
        <v>19</v>
      </c>
      <c r="C24" s="65">
        <v>1353</v>
      </c>
      <c r="D24" s="66">
        <v>12</v>
      </c>
      <c r="E24" s="67">
        <v>1891</v>
      </c>
      <c r="F24" s="32">
        <v>0.89</v>
      </c>
      <c r="G24" s="31">
        <v>139.76</v>
      </c>
      <c r="H24" s="1"/>
    </row>
    <row r="25" spans="2:8" x14ac:dyDescent="0.25">
      <c r="B25" s="33">
        <v>20</v>
      </c>
      <c r="C25" s="65">
        <v>916</v>
      </c>
      <c r="D25" s="66">
        <v>21</v>
      </c>
      <c r="E25" s="67">
        <v>1262</v>
      </c>
      <c r="F25" s="32">
        <v>2.29</v>
      </c>
      <c r="G25" s="31">
        <v>137.77000000000001</v>
      </c>
      <c r="H25" s="1"/>
    </row>
    <row r="26" spans="2:8" x14ac:dyDescent="0.25">
      <c r="B26" s="33">
        <v>21</v>
      </c>
      <c r="C26" s="65">
        <v>595</v>
      </c>
      <c r="D26" s="66">
        <v>17</v>
      </c>
      <c r="E26" s="67">
        <v>825</v>
      </c>
      <c r="F26" s="32">
        <v>2.86</v>
      </c>
      <c r="G26" s="31">
        <v>138.66</v>
      </c>
      <c r="H26" s="1"/>
    </row>
    <row r="27" spans="2:8" x14ac:dyDescent="0.25">
      <c r="B27" s="33">
        <v>22</v>
      </c>
      <c r="C27" s="65">
        <v>431</v>
      </c>
      <c r="D27" s="66">
        <v>14</v>
      </c>
      <c r="E27" s="67">
        <v>644</v>
      </c>
      <c r="F27" s="32">
        <v>3.25</v>
      </c>
      <c r="G27" s="31">
        <v>149.41999999999999</v>
      </c>
      <c r="H27" s="1"/>
    </row>
    <row r="28" spans="2:8" x14ac:dyDescent="0.25">
      <c r="B28" s="33">
        <v>23</v>
      </c>
      <c r="C28" s="65">
        <v>299</v>
      </c>
      <c r="D28" s="66">
        <v>9</v>
      </c>
      <c r="E28" s="67">
        <v>461</v>
      </c>
      <c r="F28" s="32">
        <v>3.01</v>
      </c>
      <c r="G28" s="31">
        <v>154.18</v>
      </c>
      <c r="H28" s="1"/>
    </row>
    <row r="29" spans="2:8" x14ac:dyDescent="0.25">
      <c r="B29" s="33">
        <v>24</v>
      </c>
      <c r="C29" s="65">
        <v>263</v>
      </c>
      <c r="D29" s="66">
        <v>12</v>
      </c>
      <c r="E29" s="67">
        <v>424</v>
      </c>
      <c r="F29" s="32">
        <v>4.5599999999999996</v>
      </c>
      <c r="G29" s="31">
        <v>161.22</v>
      </c>
      <c r="H29" s="1"/>
    </row>
    <row r="30" spans="2:8" x14ac:dyDescent="0.25">
      <c r="B30" s="18" t="s">
        <v>46</v>
      </c>
      <c r="C30" s="65">
        <v>3</v>
      </c>
      <c r="D30" s="117" t="s">
        <v>219</v>
      </c>
      <c r="E30" s="67">
        <v>6</v>
      </c>
      <c r="F30" s="117" t="s">
        <v>219</v>
      </c>
      <c r="G30" s="31">
        <v>200</v>
      </c>
      <c r="H30" s="1"/>
    </row>
    <row r="31" spans="2:8" x14ac:dyDescent="0.25">
      <c r="B31" s="24" t="s">
        <v>12</v>
      </c>
      <c r="C31" s="25">
        <v>17385</v>
      </c>
      <c r="D31" s="25">
        <v>326</v>
      </c>
      <c r="E31" s="25">
        <v>23788</v>
      </c>
      <c r="F31" s="27">
        <v>1.88</v>
      </c>
      <c r="G31" s="57">
        <v>136.83000000000001</v>
      </c>
      <c r="H31" s="1"/>
    </row>
    <row r="32" spans="2:8" ht="21.75" customHeight="1" x14ac:dyDescent="0.25">
      <c r="B32" s="231" t="s">
        <v>208</v>
      </c>
      <c r="C32" s="232"/>
      <c r="D32" s="232"/>
      <c r="E32" s="232"/>
      <c r="F32" s="232"/>
      <c r="G32" s="232"/>
      <c r="H32" s="1"/>
    </row>
    <row r="33" spans="2:8" ht="23.25" customHeight="1" x14ac:dyDescent="0.25">
      <c r="B33" s="233" t="s">
        <v>211</v>
      </c>
      <c r="C33" s="233"/>
      <c r="D33" s="233"/>
      <c r="E33" s="233"/>
      <c r="F33" s="233"/>
      <c r="G33" s="233"/>
      <c r="H33" s="1"/>
    </row>
    <row r="34" spans="2:8" ht="22.5" customHeight="1" x14ac:dyDescent="0.25"/>
  </sheetData>
  <mergeCells count="9">
    <mergeCell ref="B32:G32"/>
    <mergeCell ref="B33:G33"/>
    <mergeCell ref="B3:H3"/>
    <mergeCell ref="B4:B5"/>
    <mergeCell ref="C4:C5"/>
    <mergeCell ref="D4:D5"/>
    <mergeCell ref="E4:E5"/>
    <mergeCell ref="F4:F5"/>
    <mergeCell ref="G4:G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18"/>
  <sheetViews>
    <sheetView workbookViewId="0">
      <selection activeCell="I15" sqref="I15"/>
    </sheetView>
  </sheetViews>
  <sheetFormatPr defaultRowHeight="11.25" x14ac:dyDescent="0.2"/>
  <cols>
    <col min="1" max="1" width="17" style="11"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x14ac:dyDescent="0.2">
      <c r="A1" s="10"/>
    </row>
    <row r="2" spans="1:17" ht="12.75" x14ac:dyDescent="0.2">
      <c r="A2" s="52" t="s">
        <v>237</v>
      </c>
      <c r="B2" s="52"/>
      <c r="C2" s="52"/>
    </row>
    <row r="3" spans="1:17" ht="12.75" x14ac:dyDescent="0.2">
      <c r="A3" s="121" t="s">
        <v>269</v>
      </c>
      <c r="B3" s="122"/>
      <c r="C3" s="122"/>
      <c r="D3" s="123"/>
      <c r="E3" s="123"/>
      <c r="F3" s="123"/>
      <c r="G3" s="123"/>
    </row>
    <row r="4" spans="1:17" ht="13.5" x14ac:dyDescent="0.2">
      <c r="A4" s="224" t="s">
        <v>0</v>
      </c>
      <c r="B4" s="236" t="s">
        <v>37</v>
      </c>
      <c r="C4" s="236"/>
      <c r="D4" s="236"/>
      <c r="E4" s="236"/>
      <c r="F4" s="236"/>
      <c r="G4" s="236"/>
      <c r="H4" s="236"/>
      <c r="I4" s="236"/>
      <c r="J4" s="236"/>
      <c r="K4" s="236"/>
      <c r="L4" s="236"/>
      <c r="M4" s="236"/>
      <c r="N4" s="236"/>
      <c r="O4" s="236"/>
      <c r="P4" s="236"/>
      <c r="Q4" s="236"/>
    </row>
    <row r="5" spans="1:17" ht="13.5" x14ac:dyDescent="0.2">
      <c r="A5" s="235"/>
      <c r="B5" s="237" t="s">
        <v>129</v>
      </c>
      <c r="C5" s="237"/>
      <c r="D5" s="237"/>
      <c r="E5" s="237"/>
      <c r="F5" s="236" t="s">
        <v>130</v>
      </c>
      <c r="G5" s="236"/>
      <c r="H5" s="236"/>
      <c r="I5" s="236"/>
      <c r="J5" s="237" t="s">
        <v>131</v>
      </c>
      <c r="K5" s="237"/>
      <c r="L5" s="237"/>
      <c r="M5" s="237"/>
      <c r="N5" s="236" t="s">
        <v>12</v>
      </c>
      <c r="O5" s="236"/>
      <c r="P5" s="236"/>
      <c r="Q5" s="236"/>
    </row>
    <row r="6" spans="1:17" ht="27" x14ac:dyDescent="0.25">
      <c r="A6" s="225"/>
      <c r="B6" s="155" t="s">
        <v>1</v>
      </c>
      <c r="C6" s="155" t="s">
        <v>2</v>
      </c>
      <c r="D6" s="155" t="s">
        <v>3</v>
      </c>
      <c r="E6" s="157" t="s">
        <v>135</v>
      </c>
      <c r="F6" s="155" t="s">
        <v>1</v>
      </c>
      <c r="G6" s="155" t="s">
        <v>2</v>
      </c>
      <c r="H6" s="155" t="s">
        <v>3</v>
      </c>
      <c r="I6" s="157" t="s">
        <v>135</v>
      </c>
      <c r="J6" s="155" t="s">
        <v>1</v>
      </c>
      <c r="K6" s="155" t="s">
        <v>2</v>
      </c>
      <c r="L6" s="155" t="s">
        <v>3</v>
      </c>
      <c r="M6" s="157" t="s">
        <v>135</v>
      </c>
      <c r="N6" s="155" t="s">
        <v>1</v>
      </c>
      <c r="O6" s="155" t="s">
        <v>2</v>
      </c>
      <c r="P6" s="155" t="s">
        <v>3</v>
      </c>
      <c r="Q6" s="157" t="s">
        <v>135</v>
      </c>
    </row>
    <row r="7" spans="1:17" ht="13.5" x14ac:dyDescent="0.25">
      <c r="A7" s="18" t="s">
        <v>139</v>
      </c>
      <c r="B7" s="68">
        <v>37</v>
      </c>
      <c r="C7" s="178" t="s">
        <v>219</v>
      </c>
      <c r="D7" s="68">
        <v>58</v>
      </c>
      <c r="E7" s="56">
        <v>0</v>
      </c>
      <c r="F7" s="68">
        <v>27</v>
      </c>
      <c r="G7" s="117">
        <v>2</v>
      </c>
      <c r="H7" s="68">
        <v>49</v>
      </c>
      <c r="I7" s="117">
        <v>7.41</v>
      </c>
      <c r="J7" s="68">
        <v>69</v>
      </c>
      <c r="K7" s="69">
        <v>3</v>
      </c>
      <c r="L7" s="68">
        <v>116</v>
      </c>
      <c r="M7" s="56">
        <v>4.3499999999999996</v>
      </c>
      <c r="N7" s="68">
        <v>133</v>
      </c>
      <c r="O7" s="69">
        <v>5</v>
      </c>
      <c r="P7" s="68">
        <v>223</v>
      </c>
      <c r="Q7" s="56">
        <v>3.76</v>
      </c>
    </row>
    <row r="8" spans="1:17" ht="13.5" x14ac:dyDescent="0.25">
      <c r="A8" s="18" t="s">
        <v>140</v>
      </c>
      <c r="B8" s="68">
        <v>39</v>
      </c>
      <c r="C8" s="69">
        <v>3</v>
      </c>
      <c r="D8" s="68">
        <v>49</v>
      </c>
      <c r="E8" s="56">
        <v>7.69</v>
      </c>
      <c r="F8" s="68">
        <v>43</v>
      </c>
      <c r="G8" s="69">
        <v>2</v>
      </c>
      <c r="H8" s="68">
        <v>74</v>
      </c>
      <c r="I8" s="56">
        <v>4.6500000000000004</v>
      </c>
      <c r="J8" s="68">
        <v>133</v>
      </c>
      <c r="K8" s="117">
        <v>5</v>
      </c>
      <c r="L8" s="68">
        <v>199</v>
      </c>
      <c r="M8" s="117">
        <v>3.76</v>
      </c>
      <c r="N8" s="68">
        <v>215</v>
      </c>
      <c r="O8" s="69">
        <v>10</v>
      </c>
      <c r="P8" s="68">
        <v>322</v>
      </c>
      <c r="Q8" s="56">
        <v>4.6500000000000004</v>
      </c>
    </row>
    <row r="9" spans="1:17" ht="13.5" x14ac:dyDescent="0.25">
      <c r="A9" s="18" t="s">
        <v>151</v>
      </c>
      <c r="B9" s="68">
        <v>41</v>
      </c>
      <c r="C9" s="69">
        <v>2</v>
      </c>
      <c r="D9" s="68">
        <v>64</v>
      </c>
      <c r="E9" s="56">
        <v>4.88</v>
      </c>
      <c r="F9" s="68">
        <v>54</v>
      </c>
      <c r="G9" s="69">
        <v>2</v>
      </c>
      <c r="H9" s="68">
        <v>85</v>
      </c>
      <c r="I9" s="56">
        <v>3.7</v>
      </c>
      <c r="J9" s="68">
        <v>128</v>
      </c>
      <c r="K9" s="69">
        <v>6</v>
      </c>
      <c r="L9" s="68">
        <v>214</v>
      </c>
      <c r="M9" s="56">
        <v>4.6900000000000004</v>
      </c>
      <c r="N9" s="68">
        <v>223</v>
      </c>
      <c r="O9" s="69">
        <v>10</v>
      </c>
      <c r="P9" s="70">
        <v>363</v>
      </c>
      <c r="Q9" s="56">
        <v>4.4800000000000004</v>
      </c>
    </row>
    <row r="10" spans="1:17" ht="13.5" x14ac:dyDescent="0.25">
      <c r="A10" s="18" t="s">
        <v>141</v>
      </c>
      <c r="B10" s="68">
        <v>51</v>
      </c>
      <c r="C10" s="117">
        <v>1</v>
      </c>
      <c r="D10" s="68">
        <v>76</v>
      </c>
      <c r="E10" s="117">
        <v>1.96</v>
      </c>
      <c r="F10" s="68">
        <v>66</v>
      </c>
      <c r="G10" s="117">
        <v>4</v>
      </c>
      <c r="H10" s="68">
        <v>106</v>
      </c>
      <c r="I10" s="117">
        <v>6.06</v>
      </c>
      <c r="J10" s="68">
        <v>164</v>
      </c>
      <c r="K10" s="69">
        <v>3</v>
      </c>
      <c r="L10" s="68">
        <v>275</v>
      </c>
      <c r="M10" s="56">
        <v>1.83</v>
      </c>
      <c r="N10" s="68">
        <v>281</v>
      </c>
      <c r="O10" s="69">
        <v>8</v>
      </c>
      <c r="P10" s="68">
        <v>457</v>
      </c>
      <c r="Q10" s="56">
        <v>2.85</v>
      </c>
    </row>
    <row r="11" spans="1:17" ht="13.5" x14ac:dyDescent="0.25">
      <c r="A11" s="18" t="s">
        <v>142</v>
      </c>
      <c r="B11" s="68">
        <v>92</v>
      </c>
      <c r="C11" s="69">
        <v>7</v>
      </c>
      <c r="D11" s="68">
        <v>142</v>
      </c>
      <c r="E11" s="56">
        <v>7.61</v>
      </c>
      <c r="F11" s="68">
        <v>96</v>
      </c>
      <c r="G11" s="69">
        <v>1</v>
      </c>
      <c r="H11" s="68">
        <v>178</v>
      </c>
      <c r="I11" s="56">
        <v>1.04</v>
      </c>
      <c r="J11" s="68">
        <v>262</v>
      </c>
      <c r="K11" s="69">
        <v>11</v>
      </c>
      <c r="L11" s="68">
        <v>377</v>
      </c>
      <c r="M11" s="56">
        <v>4.2</v>
      </c>
      <c r="N11" s="68">
        <v>450</v>
      </c>
      <c r="O11" s="69">
        <v>19</v>
      </c>
      <c r="P11" s="68">
        <v>697</v>
      </c>
      <c r="Q11" s="56">
        <v>4.22</v>
      </c>
    </row>
    <row r="12" spans="1:17" ht="13.5" x14ac:dyDescent="0.25">
      <c r="A12" s="18" t="s">
        <v>143</v>
      </c>
      <c r="B12" s="68">
        <v>24</v>
      </c>
      <c r="C12" s="117">
        <v>2</v>
      </c>
      <c r="D12" s="68">
        <v>30</v>
      </c>
      <c r="E12" s="117">
        <v>8.33</v>
      </c>
      <c r="F12" s="68">
        <v>28</v>
      </c>
      <c r="G12" s="117">
        <v>3</v>
      </c>
      <c r="H12" s="68">
        <v>38</v>
      </c>
      <c r="I12" s="117">
        <v>10.71</v>
      </c>
      <c r="J12" s="68">
        <v>77</v>
      </c>
      <c r="K12" s="69">
        <v>5</v>
      </c>
      <c r="L12" s="68">
        <v>105</v>
      </c>
      <c r="M12" s="56">
        <v>6.49</v>
      </c>
      <c r="N12" s="68">
        <v>129</v>
      </c>
      <c r="O12" s="69">
        <v>10</v>
      </c>
      <c r="P12" s="68">
        <v>173</v>
      </c>
      <c r="Q12" s="56">
        <v>7.75</v>
      </c>
    </row>
    <row r="13" spans="1:17" ht="13.5" x14ac:dyDescent="0.25">
      <c r="A13" s="18" t="s">
        <v>144</v>
      </c>
      <c r="B13" s="68">
        <v>38</v>
      </c>
      <c r="C13" s="69">
        <v>1</v>
      </c>
      <c r="D13" s="68">
        <v>49</v>
      </c>
      <c r="E13" s="56">
        <v>2.63</v>
      </c>
      <c r="F13" s="68">
        <v>45</v>
      </c>
      <c r="G13" s="69">
        <v>2</v>
      </c>
      <c r="H13" s="68">
        <v>77</v>
      </c>
      <c r="I13" s="56">
        <v>4.4400000000000004</v>
      </c>
      <c r="J13" s="68">
        <v>123</v>
      </c>
      <c r="K13" s="69">
        <v>2</v>
      </c>
      <c r="L13" s="68">
        <v>191</v>
      </c>
      <c r="M13" s="56">
        <v>1.63</v>
      </c>
      <c r="N13" s="68">
        <v>206</v>
      </c>
      <c r="O13" s="69">
        <v>5</v>
      </c>
      <c r="P13" s="68">
        <v>317</v>
      </c>
      <c r="Q13" s="56">
        <v>2.4300000000000002</v>
      </c>
    </row>
    <row r="14" spans="1:17" ht="13.5" x14ac:dyDescent="0.25">
      <c r="A14" s="18" t="s">
        <v>147</v>
      </c>
      <c r="B14" s="68">
        <v>37</v>
      </c>
      <c r="C14" s="117" t="s">
        <v>219</v>
      </c>
      <c r="D14" s="68">
        <v>55</v>
      </c>
      <c r="E14" s="117" t="s">
        <v>219</v>
      </c>
      <c r="F14" s="68">
        <v>27</v>
      </c>
      <c r="G14" s="69">
        <v>3</v>
      </c>
      <c r="H14" s="68">
        <v>49</v>
      </c>
      <c r="I14" s="56">
        <v>11.11</v>
      </c>
      <c r="J14" s="68">
        <v>80</v>
      </c>
      <c r="K14" s="69">
        <v>3</v>
      </c>
      <c r="L14" s="68">
        <v>175</v>
      </c>
      <c r="M14" s="56">
        <v>3.75</v>
      </c>
      <c r="N14" s="68">
        <v>144</v>
      </c>
      <c r="O14" s="69">
        <v>6</v>
      </c>
      <c r="P14" s="68">
        <v>279</v>
      </c>
      <c r="Q14" s="56">
        <v>4.17</v>
      </c>
    </row>
    <row r="15" spans="1:17" ht="13.5" x14ac:dyDescent="0.25">
      <c r="A15" s="18" t="s">
        <v>145</v>
      </c>
      <c r="B15" s="68">
        <v>45</v>
      </c>
      <c r="C15" s="69">
        <v>1</v>
      </c>
      <c r="D15" s="68">
        <v>67</v>
      </c>
      <c r="E15" s="56">
        <v>2.2200000000000002</v>
      </c>
      <c r="F15" s="68">
        <v>43</v>
      </c>
      <c r="G15" s="178" t="s">
        <v>219</v>
      </c>
      <c r="H15" s="68">
        <v>81</v>
      </c>
      <c r="I15" s="178" t="s">
        <v>219</v>
      </c>
      <c r="J15" s="68">
        <v>122</v>
      </c>
      <c r="K15" s="117">
        <v>5</v>
      </c>
      <c r="L15" s="68">
        <v>163</v>
      </c>
      <c r="M15" s="117">
        <v>4.0999999999999996</v>
      </c>
      <c r="N15" s="68">
        <v>210</v>
      </c>
      <c r="O15" s="69">
        <v>6</v>
      </c>
      <c r="P15" s="68">
        <v>311</v>
      </c>
      <c r="Q15" s="56">
        <v>2.86</v>
      </c>
    </row>
    <row r="16" spans="1:17" ht="13.5" x14ac:dyDescent="0.25">
      <c r="A16" s="24" t="s">
        <v>12</v>
      </c>
      <c r="B16" s="24">
        <v>404</v>
      </c>
      <c r="C16" s="24">
        <v>17</v>
      </c>
      <c r="D16" s="24">
        <v>590</v>
      </c>
      <c r="E16" s="57">
        <v>4.21</v>
      </c>
      <c r="F16" s="24">
        <v>429</v>
      </c>
      <c r="G16" s="24">
        <v>19</v>
      </c>
      <c r="H16" s="24">
        <v>737</v>
      </c>
      <c r="I16" s="57">
        <v>4.43</v>
      </c>
      <c r="J16" s="24">
        <v>1158</v>
      </c>
      <c r="K16" s="24">
        <v>43</v>
      </c>
      <c r="L16" s="47">
        <v>1815</v>
      </c>
      <c r="M16" s="57">
        <v>3.71</v>
      </c>
      <c r="N16" s="47">
        <v>1991</v>
      </c>
      <c r="O16" s="24">
        <v>79</v>
      </c>
      <c r="P16" s="47">
        <v>3142</v>
      </c>
      <c r="Q16" s="57">
        <v>3.97</v>
      </c>
    </row>
    <row r="17" spans="1:1" x14ac:dyDescent="0.2">
      <c r="A17" s="71" t="s">
        <v>212</v>
      </c>
    </row>
    <row r="18" spans="1:1" x14ac:dyDescent="0.2">
      <c r="A18" s="71" t="s">
        <v>180</v>
      </c>
    </row>
  </sheetData>
  <mergeCells count="6">
    <mergeCell ref="A4:A6"/>
    <mergeCell ref="B4:Q4"/>
    <mergeCell ref="B5:E5"/>
    <mergeCell ref="F5:I5"/>
    <mergeCell ref="J5:M5"/>
    <mergeCell ref="N5:Q5"/>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40"/>
  <sheetViews>
    <sheetView topLeftCell="A7" workbookViewId="0">
      <selection activeCell="E30" sqref="E30"/>
    </sheetView>
  </sheetViews>
  <sheetFormatPr defaultRowHeight="11.25" x14ac:dyDescent="0.2"/>
  <cols>
    <col min="1" max="1" width="12.85546875" style="11"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61" t="s">
        <v>238</v>
      </c>
    </row>
    <row r="2" spans="1:17" ht="12.75" x14ac:dyDescent="0.2">
      <c r="A2" s="48" t="s">
        <v>213</v>
      </c>
      <c r="B2" s="124"/>
    </row>
    <row r="3" spans="1:17" ht="15" customHeight="1" x14ac:dyDescent="0.2">
      <c r="A3" s="224" t="s">
        <v>0</v>
      </c>
      <c r="B3" s="236" t="s">
        <v>37</v>
      </c>
      <c r="C3" s="236"/>
      <c r="D3" s="236"/>
      <c r="E3" s="236"/>
      <c r="F3" s="236"/>
      <c r="G3" s="236"/>
      <c r="H3" s="236"/>
      <c r="I3" s="236"/>
      <c r="J3" s="236"/>
      <c r="K3" s="236"/>
      <c r="L3" s="236"/>
      <c r="M3" s="236"/>
      <c r="N3" s="236"/>
      <c r="O3" s="236"/>
      <c r="P3" s="236"/>
      <c r="Q3" s="236"/>
    </row>
    <row r="4" spans="1:17" ht="15" customHeight="1" x14ac:dyDescent="0.2">
      <c r="A4" s="235"/>
      <c r="B4" s="237" t="s">
        <v>129</v>
      </c>
      <c r="C4" s="237"/>
      <c r="D4" s="237"/>
      <c r="E4" s="237"/>
      <c r="F4" s="236" t="s">
        <v>130</v>
      </c>
      <c r="G4" s="236"/>
      <c r="H4" s="236"/>
      <c r="I4" s="236"/>
      <c r="J4" s="237" t="s">
        <v>131</v>
      </c>
      <c r="K4" s="237"/>
      <c r="L4" s="237"/>
      <c r="M4" s="237"/>
      <c r="N4" s="236" t="s">
        <v>12</v>
      </c>
      <c r="O4" s="236"/>
      <c r="P4" s="236"/>
      <c r="Q4" s="236"/>
    </row>
    <row r="5" spans="1:17" ht="27" x14ac:dyDescent="0.25">
      <c r="A5" s="235"/>
      <c r="B5" s="119" t="s">
        <v>1</v>
      </c>
      <c r="C5" s="119" t="s">
        <v>2</v>
      </c>
      <c r="D5" s="119" t="s">
        <v>3</v>
      </c>
      <c r="E5" s="28" t="s">
        <v>135</v>
      </c>
      <c r="F5" s="119" t="s">
        <v>1</v>
      </c>
      <c r="G5" s="119" t="s">
        <v>2</v>
      </c>
      <c r="H5" s="119" t="s">
        <v>3</v>
      </c>
      <c r="I5" s="28" t="s">
        <v>135</v>
      </c>
      <c r="J5" s="119" t="s">
        <v>1</v>
      </c>
      <c r="K5" s="119" t="s">
        <v>2</v>
      </c>
      <c r="L5" s="119" t="s">
        <v>3</v>
      </c>
      <c r="M5" s="28" t="s">
        <v>135</v>
      </c>
      <c r="N5" s="119" t="s">
        <v>1</v>
      </c>
      <c r="O5" s="119" t="s">
        <v>2</v>
      </c>
      <c r="P5" s="119" t="s">
        <v>3</v>
      </c>
      <c r="Q5" s="28" t="s">
        <v>135</v>
      </c>
    </row>
    <row r="6" spans="1:17" ht="13.5" x14ac:dyDescent="0.25">
      <c r="A6" s="18" t="s">
        <v>139</v>
      </c>
      <c r="B6" s="68">
        <v>17</v>
      </c>
      <c r="C6" s="117" t="s">
        <v>219</v>
      </c>
      <c r="D6" s="68">
        <v>31</v>
      </c>
      <c r="E6" s="117" t="s">
        <v>219</v>
      </c>
      <c r="F6" s="68">
        <v>20</v>
      </c>
      <c r="G6" s="117" t="s">
        <v>219</v>
      </c>
      <c r="H6" s="68">
        <v>32</v>
      </c>
      <c r="I6" s="117" t="s">
        <v>219</v>
      </c>
      <c r="J6" s="68">
        <v>41</v>
      </c>
      <c r="K6" s="117" t="s">
        <v>219</v>
      </c>
      <c r="L6" s="68">
        <v>66</v>
      </c>
      <c r="M6" s="117" t="s">
        <v>219</v>
      </c>
      <c r="N6" s="68">
        <v>78</v>
      </c>
      <c r="O6" s="117" t="s">
        <v>219</v>
      </c>
      <c r="P6" s="68">
        <v>129</v>
      </c>
      <c r="Q6" s="117" t="s">
        <v>219</v>
      </c>
    </row>
    <row r="7" spans="1:17" ht="13.5" x14ac:dyDescent="0.25">
      <c r="A7" s="18" t="s">
        <v>140</v>
      </c>
      <c r="B7" s="68">
        <v>17</v>
      </c>
      <c r="C7" s="117" t="s">
        <v>219</v>
      </c>
      <c r="D7" s="68">
        <v>27</v>
      </c>
      <c r="E7" s="117" t="s">
        <v>219</v>
      </c>
      <c r="F7" s="68">
        <v>23</v>
      </c>
      <c r="G7" s="69">
        <v>1</v>
      </c>
      <c r="H7" s="68">
        <v>32</v>
      </c>
      <c r="I7" s="56">
        <v>4.3499999999999996</v>
      </c>
      <c r="J7" s="68">
        <v>54</v>
      </c>
      <c r="K7" s="117" t="s">
        <v>219</v>
      </c>
      <c r="L7" s="68">
        <v>77</v>
      </c>
      <c r="M7" s="117" t="s">
        <v>219</v>
      </c>
      <c r="N7" s="68">
        <v>94</v>
      </c>
      <c r="O7" s="69">
        <v>1</v>
      </c>
      <c r="P7" s="68">
        <v>136</v>
      </c>
      <c r="Q7" s="56">
        <v>1.06</v>
      </c>
    </row>
    <row r="8" spans="1:17" ht="13.5" x14ac:dyDescent="0.25">
      <c r="A8" s="18" t="s">
        <v>151</v>
      </c>
      <c r="B8" s="68">
        <v>33</v>
      </c>
      <c r="C8" s="117" t="s">
        <v>219</v>
      </c>
      <c r="D8" s="68">
        <v>45</v>
      </c>
      <c r="E8" s="117" t="s">
        <v>219</v>
      </c>
      <c r="F8" s="68">
        <v>25</v>
      </c>
      <c r="G8" s="69">
        <v>1</v>
      </c>
      <c r="H8" s="68">
        <v>39</v>
      </c>
      <c r="I8" s="56">
        <v>4</v>
      </c>
      <c r="J8" s="68">
        <v>68</v>
      </c>
      <c r="K8" s="69">
        <v>3</v>
      </c>
      <c r="L8" s="68">
        <v>95</v>
      </c>
      <c r="M8" s="56">
        <v>4.41</v>
      </c>
      <c r="N8" s="68">
        <v>126</v>
      </c>
      <c r="O8" s="69">
        <v>4</v>
      </c>
      <c r="P8" s="70">
        <v>179</v>
      </c>
      <c r="Q8" s="56">
        <v>3.17</v>
      </c>
    </row>
    <row r="9" spans="1:17" ht="13.5" x14ac:dyDescent="0.25">
      <c r="A9" s="18" t="s">
        <v>141</v>
      </c>
      <c r="B9" s="68">
        <v>34</v>
      </c>
      <c r="C9" s="117" t="s">
        <v>219</v>
      </c>
      <c r="D9" s="68">
        <v>60</v>
      </c>
      <c r="E9" s="117" t="s">
        <v>219</v>
      </c>
      <c r="F9" s="68">
        <v>41</v>
      </c>
      <c r="G9" s="117" t="s">
        <v>219</v>
      </c>
      <c r="H9" s="68">
        <v>73</v>
      </c>
      <c r="I9" s="117" t="s">
        <v>219</v>
      </c>
      <c r="J9" s="68">
        <v>97</v>
      </c>
      <c r="K9" s="69">
        <v>1</v>
      </c>
      <c r="L9" s="68">
        <v>135</v>
      </c>
      <c r="M9" s="56">
        <v>1.03</v>
      </c>
      <c r="N9" s="68">
        <v>172</v>
      </c>
      <c r="O9" s="69">
        <v>1</v>
      </c>
      <c r="P9" s="68">
        <v>268</v>
      </c>
      <c r="Q9" s="56">
        <v>0.57999999999999996</v>
      </c>
    </row>
    <row r="10" spans="1:17" ht="13.5" x14ac:dyDescent="0.25">
      <c r="A10" s="18" t="s">
        <v>142</v>
      </c>
      <c r="B10" s="68">
        <v>57</v>
      </c>
      <c r="C10" s="69">
        <v>1</v>
      </c>
      <c r="D10" s="68">
        <v>79</v>
      </c>
      <c r="E10" s="56">
        <v>1.75</v>
      </c>
      <c r="F10" s="68">
        <v>66</v>
      </c>
      <c r="G10" s="69">
        <v>1</v>
      </c>
      <c r="H10" s="68">
        <v>101</v>
      </c>
      <c r="I10" s="56">
        <v>1.52</v>
      </c>
      <c r="J10" s="68">
        <v>186</v>
      </c>
      <c r="K10" s="117" t="s">
        <v>219</v>
      </c>
      <c r="L10" s="68">
        <v>253</v>
      </c>
      <c r="M10" s="117" t="s">
        <v>219</v>
      </c>
      <c r="N10" s="68">
        <v>309</v>
      </c>
      <c r="O10" s="69">
        <v>2</v>
      </c>
      <c r="P10" s="68">
        <v>433</v>
      </c>
      <c r="Q10" s="56">
        <v>0.65</v>
      </c>
    </row>
    <row r="11" spans="1:17" ht="13.5" x14ac:dyDescent="0.25">
      <c r="A11" s="18" t="s">
        <v>143</v>
      </c>
      <c r="B11" s="68">
        <v>9</v>
      </c>
      <c r="C11" s="117" t="s">
        <v>219</v>
      </c>
      <c r="D11" s="68">
        <v>17</v>
      </c>
      <c r="E11" s="117" t="s">
        <v>219</v>
      </c>
      <c r="F11" s="68">
        <v>17</v>
      </c>
      <c r="G11" s="117" t="s">
        <v>219</v>
      </c>
      <c r="H11" s="68">
        <v>25</v>
      </c>
      <c r="I11" s="117" t="s">
        <v>219</v>
      </c>
      <c r="J11" s="68">
        <v>44</v>
      </c>
      <c r="K11" s="69">
        <v>2</v>
      </c>
      <c r="L11" s="68">
        <v>52</v>
      </c>
      <c r="M11" s="56">
        <v>4.55</v>
      </c>
      <c r="N11" s="68">
        <v>70</v>
      </c>
      <c r="O11" s="69">
        <v>2</v>
      </c>
      <c r="P11" s="68">
        <v>94</v>
      </c>
      <c r="Q11" s="56">
        <v>2.86</v>
      </c>
    </row>
    <row r="12" spans="1:17" ht="13.5" x14ac:dyDescent="0.25">
      <c r="A12" s="18" t="s">
        <v>144</v>
      </c>
      <c r="B12" s="68">
        <v>11</v>
      </c>
      <c r="C12" s="69">
        <v>1</v>
      </c>
      <c r="D12" s="68">
        <v>19</v>
      </c>
      <c r="E12" s="56">
        <v>9.09</v>
      </c>
      <c r="F12" s="68">
        <v>22</v>
      </c>
      <c r="G12" s="69">
        <v>1</v>
      </c>
      <c r="H12" s="68">
        <v>32</v>
      </c>
      <c r="I12" s="56">
        <v>4.55</v>
      </c>
      <c r="J12" s="68">
        <v>85</v>
      </c>
      <c r="K12" s="69">
        <v>1</v>
      </c>
      <c r="L12" s="68">
        <v>111</v>
      </c>
      <c r="M12" s="56">
        <v>1.18</v>
      </c>
      <c r="N12" s="68">
        <v>118</v>
      </c>
      <c r="O12" s="69">
        <v>3</v>
      </c>
      <c r="P12" s="68">
        <v>162</v>
      </c>
      <c r="Q12" s="56">
        <v>2.54</v>
      </c>
    </row>
    <row r="13" spans="1:17" ht="13.5" x14ac:dyDescent="0.25">
      <c r="A13" s="18" t="s">
        <v>147</v>
      </c>
      <c r="B13" s="68">
        <v>23</v>
      </c>
      <c r="C13" s="117" t="s">
        <v>219</v>
      </c>
      <c r="D13" s="68">
        <v>38</v>
      </c>
      <c r="E13" s="117" t="s">
        <v>219</v>
      </c>
      <c r="F13" s="68">
        <v>22</v>
      </c>
      <c r="G13" s="69">
        <v>1</v>
      </c>
      <c r="H13" s="68">
        <v>35</v>
      </c>
      <c r="I13" s="56">
        <v>4.55</v>
      </c>
      <c r="J13" s="68">
        <v>65</v>
      </c>
      <c r="K13" s="117" t="s">
        <v>219</v>
      </c>
      <c r="L13" s="68">
        <v>94</v>
      </c>
      <c r="M13" s="117" t="s">
        <v>219</v>
      </c>
      <c r="N13" s="68">
        <v>110</v>
      </c>
      <c r="O13" s="69">
        <v>1</v>
      </c>
      <c r="P13" s="68">
        <v>167</v>
      </c>
      <c r="Q13" s="56">
        <v>0.91</v>
      </c>
    </row>
    <row r="14" spans="1:17" ht="13.5" x14ac:dyDescent="0.25">
      <c r="A14" s="18" t="s">
        <v>145</v>
      </c>
      <c r="B14" s="68">
        <v>23</v>
      </c>
      <c r="C14" s="69">
        <v>1</v>
      </c>
      <c r="D14" s="68">
        <v>33</v>
      </c>
      <c r="E14" s="56">
        <v>4.3499999999999996</v>
      </c>
      <c r="F14" s="68">
        <v>31</v>
      </c>
      <c r="G14" s="69">
        <v>1</v>
      </c>
      <c r="H14" s="68">
        <v>38</v>
      </c>
      <c r="I14" s="56">
        <v>3.23</v>
      </c>
      <c r="J14" s="68">
        <v>97</v>
      </c>
      <c r="K14" s="117" t="s">
        <v>219</v>
      </c>
      <c r="L14" s="68">
        <v>129</v>
      </c>
      <c r="M14" s="117" t="s">
        <v>219</v>
      </c>
      <c r="N14" s="68">
        <v>151</v>
      </c>
      <c r="O14" s="69">
        <v>2</v>
      </c>
      <c r="P14" s="68">
        <v>200</v>
      </c>
      <c r="Q14" s="56">
        <v>1.32</v>
      </c>
    </row>
    <row r="15" spans="1:17" ht="13.5" x14ac:dyDescent="0.25">
      <c r="A15" s="24" t="s">
        <v>12</v>
      </c>
      <c r="B15" s="24">
        <v>224</v>
      </c>
      <c r="C15" s="24">
        <v>3</v>
      </c>
      <c r="D15" s="24">
        <v>349</v>
      </c>
      <c r="E15" s="57">
        <v>1.34</v>
      </c>
      <c r="F15" s="24">
        <v>267</v>
      </c>
      <c r="G15" s="24">
        <v>6</v>
      </c>
      <c r="H15" s="24">
        <v>407</v>
      </c>
      <c r="I15" s="57">
        <v>2.25</v>
      </c>
      <c r="J15" s="24">
        <v>737</v>
      </c>
      <c r="K15" s="24">
        <v>7</v>
      </c>
      <c r="L15" s="47">
        <v>1012</v>
      </c>
      <c r="M15" s="57">
        <v>0.95</v>
      </c>
      <c r="N15" s="47">
        <v>1228</v>
      </c>
      <c r="O15" s="24">
        <v>16</v>
      </c>
      <c r="P15" s="47">
        <v>1768</v>
      </c>
      <c r="Q15" s="57">
        <v>1.3</v>
      </c>
    </row>
    <row r="16" spans="1:17" x14ac:dyDescent="0.2">
      <c r="A16" s="71" t="s">
        <v>212</v>
      </c>
    </row>
    <row r="17" spans="1:17" x14ac:dyDescent="0.2">
      <c r="A17" s="71" t="s">
        <v>180</v>
      </c>
    </row>
    <row r="18" spans="1:17" x14ac:dyDescent="0.2">
      <c r="A18" s="4"/>
    </row>
    <row r="19" spans="1:17" x14ac:dyDescent="0.2">
      <c r="A19" s="3"/>
    </row>
    <row r="20" spans="1:17" x14ac:dyDescent="0.2">
      <c r="A20" s="1"/>
      <c r="E20" s="1"/>
      <c r="I20" s="1"/>
      <c r="M20" s="1"/>
      <c r="Q20" s="1"/>
    </row>
    <row r="21" spans="1:17" ht="15" customHeight="1" x14ac:dyDescent="0.2">
      <c r="A21" s="61" t="s">
        <v>238</v>
      </c>
    </row>
    <row r="22" spans="1:17" ht="12.75" x14ac:dyDescent="0.2">
      <c r="A22" s="48" t="s">
        <v>269</v>
      </c>
      <c r="B22" s="124"/>
    </row>
    <row r="23" spans="1:17" ht="13.5" x14ac:dyDescent="0.2">
      <c r="A23" s="224" t="s">
        <v>0</v>
      </c>
      <c r="B23" s="236" t="s">
        <v>37</v>
      </c>
      <c r="C23" s="236"/>
      <c r="D23" s="236"/>
      <c r="E23" s="236"/>
      <c r="F23" s="236"/>
      <c r="G23" s="236"/>
      <c r="H23" s="236"/>
      <c r="I23" s="236"/>
      <c r="J23" s="236"/>
      <c r="K23" s="236"/>
      <c r="L23" s="236"/>
      <c r="M23" s="236"/>
      <c r="N23" s="236"/>
      <c r="O23" s="236"/>
      <c r="P23" s="236"/>
      <c r="Q23" s="236"/>
    </row>
    <row r="24" spans="1:17" ht="13.5" x14ac:dyDescent="0.2">
      <c r="A24" s="235"/>
      <c r="B24" s="237" t="s">
        <v>129</v>
      </c>
      <c r="C24" s="237"/>
      <c r="D24" s="237"/>
      <c r="E24" s="237"/>
      <c r="F24" s="236" t="s">
        <v>130</v>
      </c>
      <c r="G24" s="236"/>
      <c r="H24" s="236"/>
      <c r="I24" s="236"/>
      <c r="J24" s="237" t="s">
        <v>131</v>
      </c>
      <c r="K24" s="237"/>
      <c r="L24" s="237"/>
      <c r="M24" s="237"/>
      <c r="N24" s="236" t="s">
        <v>12</v>
      </c>
      <c r="O24" s="236"/>
      <c r="P24" s="236"/>
      <c r="Q24" s="236"/>
    </row>
    <row r="25" spans="1:17" ht="27" x14ac:dyDescent="0.25">
      <c r="A25" s="235"/>
      <c r="B25" s="155" t="s">
        <v>1</v>
      </c>
      <c r="C25" s="155" t="s">
        <v>2</v>
      </c>
      <c r="D25" s="155" t="s">
        <v>3</v>
      </c>
      <c r="E25" s="157" t="s">
        <v>135</v>
      </c>
      <c r="F25" s="155" t="s">
        <v>1</v>
      </c>
      <c r="G25" s="155" t="s">
        <v>2</v>
      </c>
      <c r="H25" s="155" t="s">
        <v>3</v>
      </c>
      <c r="I25" s="157" t="s">
        <v>135</v>
      </c>
      <c r="J25" s="155" t="s">
        <v>1</v>
      </c>
      <c r="K25" s="155" t="s">
        <v>2</v>
      </c>
      <c r="L25" s="155" t="s">
        <v>3</v>
      </c>
      <c r="M25" s="157" t="s">
        <v>135</v>
      </c>
      <c r="N25" s="155" t="s">
        <v>1</v>
      </c>
      <c r="O25" s="155" t="s">
        <v>2</v>
      </c>
      <c r="P25" s="155" t="s">
        <v>3</v>
      </c>
      <c r="Q25" s="157" t="s">
        <v>135</v>
      </c>
    </row>
    <row r="26" spans="1:17" ht="13.5" x14ac:dyDescent="0.25">
      <c r="A26" s="18" t="s">
        <v>139</v>
      </c>
      <c r="B26" s="68">
        <v>21</v>
      </c>
      <c r="C26" s="117" t="s">
        <v>219</v>
      </c>
      <c r="D26" s="68">
        <v>30</v>
      </c>
      <c r="E26" s="179" t="s">
        <v>219</v>
      </c>
      <c r="F26" s="68">
        <v>27</v>
      </c>
      <c r="G26" s="117">
        <v>2</v>
      </c>
      <c r="H26" s="68">
        <v>49</v>
      </c>
      <c r="I26" s="117">
        <v>7.41</v>
      </c>
      <c r="J26" s="68">
        <v>40</v>
      </c>
      <c r="K26" s="117">
        <v>1</v>
      </c>
      <c r="L26" s="68">
        <v>74</v>
      </c>
      <c r="M26" s="117">
        <v>2.5</v>
      </c>
      <c r="N26" s="68">
        <v>88</v>
      </c>
      <c r="O26" s="117">
        <v>3</v>
      </c>
      <c r="P26" s="68">
        <v>153</v>
      </c>
      <c r="Q26" s="117">
        <v>3.41</v>
      </c>
    </row>
    <row r="27" spans="1:17" ht="13.5" x14ac:dyDescent="0.25">
      <c r="A27" s="18" t="s">
        <v>140</v>
      </c>
      <c r="B27" s="68">
        <v>16</v>
      </c>
      <c r="C27" s="117">
        <v>1</v>
      </c>
      <c r="D27" s="68">
        <v>21</v>
      </c>
      <c r="E27" s="117">
        <v>6.25</v>
      </c>
      <c r="F27" s="68">
        <v>43</v>
      </c>
      <c r="G27" s="69">
        <v>2</v>
      </c>
      <c r="H27" s="68">
        <v>74</v>
      </c>
      <c r="I27" s="56">
        <v>4.6500000000000004</v>
      </c>
      <c r="J27" s="68">
        <v>77</v>
      </c>
      <c r="K27" s="179" t="s">
        <v>219</v>
      </c>
      <c r="L27" s="68">
        <v>100</v>
      </c>
      <c r="M27" s="179" t="s">
        <v>219</v>
      </c>
      <c r="N27" s="68">
        <v>136</v>
      </c>
      <c r="O27" s="69">
        <v>3</v>
      </c>
      <c r="P27" s="68">
        <v>195</v>
      </c>
      <c r="Q27" s="56">
        <v>2.21</v>
      </c>
    </row>
    <row r="28" spans="1:17" ht="13.5" x14ac:dyDescent="0.25">
      <c r="A28" s="18" t="s">
        <v>151</v>
      </c>
      <c r="B28" s="68">
        <v>24</v>
      </c>
      <c r="C28" s="117" t="s">
        <v>219</v>
      </c>
      <c r="D28" s="68">
        <v>36</v>
      </c>
      <c r="E28" s="179" t="s">
        <v>219</v>
      </c>
      <c r="F28" s="68">
        <v>54</v>
      </c>
      <c r="G28" s="69">
        <v>2</v>
      </c>
      <c r="H28" s="68">
        <v>85</v>
      </c>
      <c r="I28" s="56">
        <v>3.7</v>
      </c>
      <c r="J28" s="68">
        <v>62</v>
      </c>
      <c r="K28" s="179" t="s">
        <v>219</v>
      </c>
      <c r="L28" s="68">
        <v>101</v>
      </c>
      <c r="M28" s="179" t="s">
        <v>219</v>
      </c>
      <c r="N28" s="68">
        <v>140</v>
      </c>
      <c r="O28" s="69">
        <v>2</v>
      </c>
      <c r="P28" s="70">
        <v>222</v>
      </c>
      <c r="Q28" s="56">
        <v>1.43</v>
      </c>
    </row>
    <row r="29" spans="1:17" ht="13.5" x14ac:dyDescent="0.25">
      <c r="A29" s="18" t="s">
        <v>141</v>
      </c>
      <c r="B29" s="68">
        <v>30</v>
      </c>
      <c r="C29" s="117">
        <v>1</v>
      </c>
      <c r="D29" s="68">
        <v>43</v>
      </c>
      <c r="E29" s="117">
        <v>3.33</v>
      </c>
      <c r="F29" s="68">
        <v>66</v>
      </c>
      <c r="G29" s="117">
        <v>4</v>
      </c>
      <c r="H29" s="68">
        <v>106</v>
      </c>
      <c r="I29" s="117">
        <v>6.06</v>
      </c>
      <c r="J29" s="68">
        <v>103</v>
      </c>
      <c r="K29" s="179" t="s">
        <v>219</v>
      </c>
      <c r="L29" s="68">
        <v>179</v>
      </c>
      <c r="M29" s="179" t="s">
        <v>219</v>
      </c>
      <c r="N29" s="68">
        <v>199</v>
      </c>
      <c r="O29" s="69">
        <v>5</v>
      </c>
      <c r="P29" s="68">
        <v>328</v>
      </c>
      <c r="Q29" s="56">
        <v>2.5099999999999998</v>
      </c>
    </row>
    <row r="30" spans="1:17" ht="13.5" x14ac:dyDescent="0.25">
      <c r="A30" s="18" t="s">
        <v>142</v>
      </c>
      <c r="B30" s="68">
        <v>54</v>
      </c>
      <c r="C30" s="178" t="s">
        <v>219</v>
      </c>
      <c r="D30" s="68">
        <v>79</v>
      </c>
      <c r="E30" s="179" t="s">
        <v>219</v>
      </c>
      <c r="F30" s="68">
        <v>96</v>
      </c>
      <c r="G30" s="69">
        <v>1</v>
      </c>
      <c r="H30" s="68">
        <v>178</v>
      </c>
      <c r="I30" s="56">
        <v>1.04</v>
      </c>
      <c r="J30" s="68">
        <v>172</v>
      </c>
      <c r="K30" s="117">
        <v>6</v>
      </c>
      <c r="L30" s="68">
        <v>238</v>
      </c>
      <c r="M30" s="117">
        <v>3.49</v>
      </c>
      <c r="N30" s="68">
        <v>322</v>
      </c>
      <c r="O30" s="69">
        <v>7</v>
      </c>
      <c r="P30" s="68">
        <v>495</v>
      </c>
      <c r="Q30" s="56">
        <v>2.17</v>
      </c>
    </row>
    <row r="31" spans="1:17" ht="13.5" x14ac:dyDescent="0.25">
      <c r="A31" s="18" t="s">
        <v>143</v>
      </c>
      <c r="B31" s="68">
        <v>17</v>
      </c>
      <c r="C31" s="117">
        <v>2</v>
      </c>
      <c r="D31" s="68">
        <v>18</v>
      </c>
      <c r="E31" s="117">
        <v>11.76</v>
      </c>
      <c r="F31" s="68">
        <v>28</v>
      </c>
      <c r="G31" s="117">
        <v>3</v>
      </c>
      <c r="H31" s="68">
        <v>38</v>
      </c>
      <c r="I31" s="117">
        <v>10.71</v>
      </c>
      <c r="J31" s="68">
        <v>40</v>
      </c>
      <c r="K31" s="179" t="s">
        <v>219</v>
      </c>
      <c r="L31" s="68">
        <v>48</v>
      </c>
      <c r="M31" s="179" t="s">
        <v>219</v>
      </c>
      <c r="N31" s="68">
        <v>85</v>
      </c>
      <c r="O31" s="69">
        <v>5</v>
      </c>
      <c r="P31" s="68">
        <v>104</v>
      </c>
      <c r="Q31" s="56">
        <v>5.88</v>
      </c>
    </row>
    <row r="32" spans="1:17" ht="13.5" x14ac:dyDescent="0.25">
      <c r="A32" s="18" t="s">
        <v>144</v>
      </c>
      <c r="B32" s="68">
        <v>29</v>
      </c>
      <c r="C32" s="178" t="s">
        <v>219</v>
      </c>
      <c r="D32" s="68">
        <v>36</v>
      </c>
      <c r="E32" s="178" t="s">
        <v>219</v>
      </c>
      <c r="F32" s="68">
        <v>45</v>
      </c>
      <c r="G32" s="69">
        <v>2</v>
      </c>
      <c r="H32" s="68">
        <v>77</v>
      </c>
      <c r="I32" s="56">
        <v>4.4400000000000004</v>
      </c>
      <c r="J32" s="68">
        <v>80</v>
      </c>
      <c r="K32" s="69">
        <v>2</v>
      </c>
      <c r="L32" s="68">
        <v>106</v>
      </c>
      <c r="M32" s="56">
        <v>2.5</v>
      </c>
      <c r="N32" s="68">
        <v>154</v>
      </c>
      <c r="O32" s="69">
        <v>4</v>
      </c>
      <c r="P32" s="68">
        <v>219</v>
      </c>
      <c r="Q32" s="56">
        <v>2.6</v>
      </c>
    </row>
    <row r="33" spans="1:17" ht="13.5" x14ac:dyDescent="0.25">
      <c r="A33" s="18" t="s">
        <v>147</v>
      </c>
      <c r="B33" s="68">
        <v>28</v>
      </c>
      <c r="C33" s="178" t="s">
        <v>219</v>
      </c>
      <c r="D33" s="68">
        <v>34</v>
      </c>
      <c r="E33" s="178" t="s">
        <v>219</v>
      </c>
      <c r="F33" s="68">
        <v>27</v>
      </c>
      <c r="G33" s="69">
        <v>3</v>
      </c>
      <c r="H33" s="68">
        <v>49</v>
      </c>
      <c r="I33" s="56">
        <v>11.11</v>
      </c>
      <c r="J33" s="68">
        <v>50</v>
      </c>
      <c r="K33" s="117">
        <v>3</v>
      </c>
      <c r="L33" s="68">
        <v>68</v>
      </c>
      <c r="M33" s="117">
        <v>6</v>
      </c>
      <c r="N33" s="68">
        <v>105</v>
      </c>
      <c r="O33" s="69">
        <v>6</v>
      </c>
      <c r="P33" s="68">
        <v>151</v>
      </c>
      <c r="Q33" s="56">
        <v>5.71</v>
      </c>
    </row>
    <row r="34" spans="1:17" ht="13.5" x14ac:dyDescent="0.25">
      <c r="A34" s="18" t="s">
        <v>145</v>
      </c>
      <c r="B34" s="68">
        <v>33</v>
      </c>
      <c r="C34" s="178" t="s">
        <v>219</v>
      </c>
      <c r="D34" s="68">
        <v>51</v>
      </c>
      <c r="E34" s="178" t="s">
        <v>219</v>
      </c>
      <c r="F34" s="68">
        <v>43</v>
      </c>
      <c r="G34" s="179" t="s">
        <v>219</v>
      </c>
      <c r="H34" s="68">
        <v>81</v>
      </c>
      <c r="I34" s="56">
        <v>0</v>
      </c>
      <c r="J34" s="68">
        <v>90</v>
      </c>
      <c r="K34" s="117">
        <v>3</v>
      </c>
      <c r="L34" s="68">
        <v>110</v>
      </c>
      <c r="M34" s="117">
        <v>3.33</v>
      </c>
      <c r="N34" s="68">
        <v>166</v>
      </c>
      <c r="O34" s="69">
        <v>3</v>
      </c>
      <c r="P34" s="68">
        <v>242</v>
      </c>
      <c r="Q34" s="56">
        <v>1.81</v>
      </c>
    </row>
    <row r="35" spans="1:17" ht="13.5" x14ac:dyDescent="0.25">
      <c r="A35" s="24" t="s">
        <v>12</v>
      </c>
      <c r="B35" s="24">
        <v>252</v>
      </c>
      <c r="C35" s="24">
        <v>4</v>
      </c>
      <c r="D35" s="24">
        <v>348</v>
      </c>
      <c r="E35" s="57">
        <v>1.59</v>
      </c>
      <c r="F35" s="24">
        <v>429</v>
      </c>
      <c r="G35" s="24">
        <v>19</v>
      </c>
      <c r="H35" s="24">
        <v>737</v>
      </c>
      <c r="I35" s="57">
        <v>4.43</v>
      </c>
      <c r="J35" s="24">
        <v>714</v>
      </c>
      <c r="K35" s="24">
        <v>15</v>
      </c>
      <c r="L35" s="47">
        <v>1024</v>
      </c>
      <c r="M35" s="57">
        <v>2.1</v>
      </c>
      <c r="N35" s="47">
        <v>1395</v>
      </c>
      <c r="O35" s="24">
        <v>38</v>
      </c>
      <c r="P35" s="47">
        <v>2109</v>
      </c>
      <c r="Q35" s="57">
        <v>2.72</v>
      </c>
    </row>
    <row r="36" spans="1:17" x14ac:dyDescent="0.2">
      <c r="A36" s="71" t="s">
        <v>212</v>
      </c>
    </row>
    <row r="37" spans="1:17" x14ac:dyDescent="0.2">
      <c r="A37" s="71" t="s">
        <v>180</v>
      </c>
    </row>
    <row r="40" spans="1:17" ht="12" x14ac:dyDescent="0.2">
      <c r="A40" s="170"/>
      <c r="B40" s="158"/>
      <c r="C40" s="158"/>
      <c r="D40" s="158"/>
      <c r="E40" s="158"/>
      <c r="F40" s="158"/>
      <c r="G40" s="158"/>
      <c r="H40" s="158"/>
      <c r="I40" s="158"/>
      <c r="J40" s="158"/>
      <c r="K40" s="158"/>
      <c r="L40" s="158"/>
      <c r="M40" s="158"/>
      <c r="N40" s="158"/>
      <c r="O40" s="158"/>
      <c r="P40" s="158"/>
      <c r="Q40" s="158"/>
    </row>
  </sheetData>
  <mergeCells count="12">
    <mergeCell ref="A3:A5"/>
    <mergeCell ref="B3:Q3"/>
    <mergeCell ref="B4:E4"/>
    <mergeCell ref="F4:I4"/>
    <mergeCell ref="J4:M4"/>
    <mergeCell ref="N4:Q4"/>
    <mergeCell ref="A23:A25"/>
    <mergeCell ref="B23:Q23"/>
    <mergeCell ref="B24:E24"/>
    <mergeCell ref="F24:I24"/>
    <mergeCell ref="J24:M24"/>
    <mergeCell ref="N24:Q24"/>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18"/>
  <sheetViews>
    <sheetView workbookViewId="0">
      <selection activeCell="I7" sqref="I7"/>
    </sheetView>
  </sheetViews>
  <sheetFormatPr defaultRowHeight="11.25" x14ac:dyDescent="0.2"/>
  <cols>
    <col min="1" max="1" width="15.140625" style="11"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x14ac:dyDescent="0.2">
      <c r="A1" s="1"/>
      <c r="E1" s="1"/>
      <c r="I1" s="1"/>
      <c r="M1" s="1"/>
      <c r="Q1" s="1"/>
    </row>
    <row r="2" spans="1:17" ht="12.75" x14ac:dyDescent="0.2">
      <c r="A2" s="52" t="s">
        <v>239</v>
      </c>
      <c r="B2" s="52"/>
      <c r="C2" s="52"/>
    </row>
    <row r="3" spans="1:17" ht="12.75" x14ac:dyDescent="0.2">
      <c r="A3" s="121" t="s">
        <v>269</v>
      </c>
      <c r="B3" s="122"/>
      <c r="C3" s="122"/>
    </row>
    <row r="4" spans="1:17" ht="13.5" x14ac:dyDescent="0.2">
      <c r="A4" s="224" t="s">
        <v>0</v>
      </c>
      <c r="B4" s="236" t="s">
        <v>37</v>
      </c>
      <c r="C4" s="236"/>
      <c r="D4" s="236"/>
      <c r="E4" s="236"/>
      <c r="F4" s="236"/>
      <c r="G4" s="236"/>
      <c r="H4" s="236"/>
      <c r="I4" s="236"/>
      <c r="J4" s="236"/>
      <c r="K4" s="236"/>
      <c r="L4" s="236"/>
      <c r="M4" s="236"/>
      <c r="N4" s="236"/>
      <c r="O4" s="236"/>
      <c r="P4" s="236"/>
      <c r="Q4" s="236"/>
    </row>
    <row r="5" spans="1:17" ht="13.5" x14ac:dyDescent="0.2">
      <c r="A5" s="235"/>
      <c r="B5" s="237" t="s">
        <v>129</v>
      </c>
      <c r="C5" s="237"/>
      <c r="D5" s="237"/>
      <c r="E5" s="237"/>
      <c r="F5" s="236" t="s">
        <v>130</v>
      </c>
      <c r="G5" s="236"/>
      <c r="H5" s="236"/>
      <c r="I5" s="236"/>
      <c r="J5" s="237" t="s">
        <v>131</v>
      </c>
      <c r="K5" s="237"/>
      <c r="L5" s="237"/>
      <c r="M5" s="237"/>
      <c r="N5" s="236" t="s">
        <v>12</v>
      </c>
      <c r="O5" s="236"/>
      <c r="P5" s="236"/>
      <c r="Q5" s="236"/>
    </row>
    <row r="6" spans="1:17" ht="27" x14ac:dyDescent="0.25">
      <c r="A6" s="235"/>
      <c r="B6" s="155" t="s">
        <v>1</v>
      </c>
      <c r="C6" s="155" t="s">
        <v>2</v>
      </c>
      <c r="D6" s="155" t="s">
        <v>3</v>
      </c>
      <c r="E6" s="157" t="s">
        <v>135</v>
      </c>
      <c r="F6" s="155" t="s">
        <v>1</v>
      </c>
      <c r="G6" s="155" t="s">
        <v>2</v>
      </c>
      <c r="H6" s="155" t="s">
        <v>3</v>
      </c>
      <c r="I6" s="157" t="s">
        <v>135</v>
      </c>
      <c r="J6" s="155" t="s">
        <v>1</v>
      </c>
      <c r="K6" s="155" t="s">
        <v>2</v>
      </c>
      <c r="L6" s="155" t="s">
        <v>3</v>
      </c>
      <c r="M6" s="157" t="s">
        <v>135</v>
      </c>
      <c r="N6" s="155" t="s">
        <v>1</v>
      </c>
      <c r="O6" s="155" t="s">
        <v>2</v>
      </c>
      <c r="P6" s="155" t="s">
        <v>3</v>
      </c>
      <c r="Q6" s="157" t="s">
        <v>135</v>
      </c>
    </row>
    <row r="7" spans="1:17" ht="13.5" x14ac:dyDescent="0.25">
      <c r="A7" s="18" t="s">
        <v>139</v>
      </c>
      <c r="B7" s="68">
        <v>16</v>
      </c>
      <c r="C7" s="178" t="s">
        <v>219</v>
      </c>
      <c r="D7" s="68">
        <v>28</v>
      </c>
      <c r="E7" s="179" t="s">
        <v>219</v>
      </c>
      <c r="F7" s="68">
        <v>8</v>
      </c>
      <c r="G7" s="117">
        <v>2</v>
      </c>
      <c r="H7" s="68">
        <v>19</v>
      </c>
      <c r="I7" s="117">
        <v>25</v>
      </c>
      <c r="J7" s="68">
        <v>29</v>
      </c>
      <c r="K7" s="69">
        <v>2</v>
      </c>
      <c r="L7" s="68">
        <v>42</v>
      </c>
      <c r="M7" s="56">
        <v>6.9</v>
      </c>
      <c r="N7" s="68">
        <v>53</v>
      </c>
      <c r="O7" s="69">
        <v>4</v>
      </c>
      <c r="P7" s="68">
        <v>89</v>
      </c>
      <c r="Q7" s="56">
        <v>7.55</v>
      </c>
    </row>
    <row r="8" spans="1:17" ht="13.5" x14ac:dyDescent="0.25">
      <c r="A8" s="18" t="s">
        <v>140</v>
      </c>
      <c r="B8" s="68">
        <v>23</v>
      </c>
      <c r="C8" s="69">
        <v>2</v>
      </c>
      <c r="D8" s="68">
        <v>28</v>
      </c>
      <c r="E8" s="56">
        <v>8.6999999999999993</v>
      </c>
      <c r="F8" s="68">
        <v>24</v>
      </c>
      <c r="G8" s="69">
        <v>2</v>
      </c>
      <c r="H8" s="68">
        <v>43</v>
      </c>
      <c r="I8" s="56">
        <v>8.33</v>
      </c>
      <c r="J8" s="68">
        <v>56</v>
      </c>
      <c r="K8" s="117">
        <v>5</v>
      </c>
      <c r="L8" s="68">
        <v>99</v>
      </c>
      <c r="M8" s="117">
        <v>8.93</v>
      </c>
      <c r="N8" s="68">
        <v>103</v>
      </c>
      <c r="O8" s="69">
        <v>9</v>
      </c>
      <c r="P8" s="68">
        <v>170</v>
      </c>
      <c r="Q8" s="56">
        <v>8.74</v>
      </c>
    </row>
    <row r="9" spans="1:17" ht="13.5" x14ac:dyDescent="0.25">
      <c r="A9" s="18" t="s">
        <v>151</v>
      </c>
      <c r="B9" s="68">
        <v>17</v>
      </c>
      <c r="C9" s="69">
        <v>2</v>
      </c>
      <c r="D9" s="68">
        <v>28</v>
      </c>
      <c r="E9" s="56">
        <v>11.76</v>
      </c>
      <c r="F9" s="68">
        <v>24</v>
      </c>
      <c r="G9" s="69">
        <v>2</v>
      </c>
      <c r="H9" s="68">
        <v>37</v>
      </c>
      <c r="I9" s="56">
        <v>8.33</v>
      </c>
      <c r="J9" s="68">
        <v>66</v>
      </c>
      <c r="K9" s="69">
        <v>6</v>
      </c>
      <c r="L9" s="68">
        <v>113</v>
      </c>
      <c r="M9" s="56">
        <v>9.09</v>
      </c>
      <c r="N9" s="68">
        <v>107</v>
      </c>
      <c r="O9" s="69">
        <v>10</v>
      </c>
      <c r="P9" s="70">
        <v>178</v>
      </c>
      <c r="Q9" s="56">
        <v>9.35</v>
      </c>
    </row>
    <row r="10" spans="1:17" ht="13.5" x14ac:dyDescent="0.25">
      <c r="A10" s="18" t="s">
        <v>141</v>
      </c>
      <c r="B10" s="68">
        <v>21</v>
      </c>
      <c r="C10" s="117" t="s">
        <v>219</v>
      </c>
      <c r="D10" s="68">
        <v>33</v>
      </c>
      <c r="E10" s="117" t="s">
        <v>219</v>
      </c>
      <c r="F10" s="68">
        <v>16</v>
      </c>
      <c r="G10" s="117">
        <v>1</v>
      </c>
      <c r="H10" s="68">
        <v>27</v>
      </c>
      <c r="I10" s="117">
        <v>6.25</v>
      </c>
      <c r="J10" s="68">
        <v>61</v>
      </c>
      <c r="K10" s="69">
        <v>3</v>
      </c>
      <c r="L10" s="68">
        <v>96</v>
      </c>
      <c r="M10" s="56">
        <v>4.92</v>
      </c>
      <c r="N10" s="68">
        <v>98</v>
      </c>
      <c r="O10" s="69">
        <v>4</v>
      </c>
      <c r="P10" s="68">
        <v>156</v>
      </c>
      <c r="Q10" s="56">
        <v>4.08</v>
      </c>
    </row>
    <row r="11" spans="1:17" ht="13.5" x14ac:dyDescent="0.25">
      <c r="A11" s="18" t="s">
        <v>142</v>
      </c>
      <c r="B11" s="68">
        <v>38</v>
      </c>
      <c r="C11" s="69">
        <v>7</v>
      </c>
      <c r="D11" s="68">
        <v>63</v>
      </c>
      <c r="E11" s="56">
        <v>18.420000000000002</v>
      </c>
      <c r="F11" s="68">
        <v>29</v>
      </c>
      <c r="G11" s="178" t="s">
        <v>219</v>
      </c>
      <c r="H11" s="68">
        <v>63</v>
      </c>
      <c r="I11" s="179" t="s">
        <v>219</v>
      </c>
      <c r="J11" s="68">
        <v>90</v>
      </c>
      <c r="K11" s="69">
        <v>5</v>
      </c>
      <c r="L11" s="68">
        <v>139</v>
      </c>
      <c r="M11" s="56">
        <v>5.56</v>
      </c>
      <c r="N11" s="68">
        <v>157</v>
      </c>
      <c r="O11" s="69">
        <v>12</v>
      </c>
      <c r="P11" s="68">
        <v>265</v>
      </c>
      <c r="Q11" s="56">
        <v>7.64</v>
      </c>
    </row>
    <row r="12" spans="1:17" ht="13.5" x14ac:dyDescent="0.25">
      <c r="A12" s="18" t="s">
        <v>143</v>
      </c>
      <c r="B12" s="68">
        <v>7</v>
      </c>
      <c r="C12" s="117" t="s">
        <v>219</v>
      </c>
      <c r="D12" s="68">
        <v>12</v>
      </c>
      <c r="E12" s="117" t="s">
        <v>219</v>
      </c>
      <c r="F12" s="68">
        <v>12</v>
      </c>
      <c r="G12" s="117">
        <v>2</v>
      </c>
      <c r="H12" s="68">
        <v>19</v>
      </c>
      <c r="I12" s="117">
        <v>16.670000000000002</v>
      </c>
      <c r="J12" s="68">
        <v>37</v>
      </c>
      <c r="K12" s="69">
        <v>5</v>
      </c>
      <c r="L12" s="68">
        <v>57</v>
      </c>
      <c r="M12" s="56">
        <v>13.51</v>
      </c>
      <c r="N12" s="68">
        <v>56</v>
      </c>
      <c r="O12" s="69">
        <v>7</v>
      </c>
      <c r="P12" s="68">
        <v>88</v>
      </c>
      <c r="Q12" s="56">
        <v>12.5</v>
      </c>
    </row>
    <row r="13" spans="1:17" ht="13.5" x14ac:dyDescent="0.25">
      <c r="A13" s="18" t="s">
        <v>144</v>
      </c>
      <c r="B13" s="68">
        <v>9</v>
      </c>
      <c r="C13" s="69">
        <v>1</v>
      </c>
      <c r="D13" s="68">
        <v>13</v>
      </c>
      <c r="E13" s="56">
        <v>11.11</v>
      </c>
      <c r="F13" s="68">
        <v>23</v>
      </c>
      <c r="G13" s="69">
        <v>1</v>
      </c>
      <c r="H13" s="68">
        <v>38</v>
      </c>
      <c r="I13" s="56">
        <v>4.3499999999999996</v>
      </c>
      <c r="J13" s="68">
        <v>43</v>
      </c>
      <c r="K13" s="117" t="s">
        <v>219</v>
      </c>
      <c r="L13" s="68">
        <v>85</v>
      </c>
      <c r="M13" s="117" t="s">
        <v>219</v>
      </c>
      <c r="N13" s="68">
        <v>75</v>
      </c>
      <c r="O13" s="69">
        <v>2</v>
      </c>
      <c r="P13" s="68">
        <v>136</v>
      </c>
      <c r="Q13" s="56">
        <v>2.67</v>
      </c>
    </row>
    <row r="14" spans="1:17" ht="13.5" x14ac:dyDescent="0.25">
      <c r="A14" s="18" t="s">
        <v>147</v>
      </c>
      <c r="B14" s="68">
        <v>9</v>
      </c>
      <c r="C14" s="117" t="s">
        <v>219</v>
      </c>
      <c r="D14" s="68">
        <v>21</v>
      </c>
      <c r="E14" s="117" t="s">
        <v>219</v>
      </c>
      <c r="F14" s="68">
        <v>5</v>
      </c>
      <c r="G14" s="117">
        <v>1</v>
      </c>
      <c r="H14" s="68">
        <v>14</v>
      </c>
      <c r="I14" s="117">
        <v>20</v>
      </c>
      <c r="J14" s="68">
        <v>30</v>
      </c>
      <c r="K14" s="178" t="s">
        <v>219</v>
      </c>
      <c r="L14" s="68">
        <v>107</v>
      </c>
      <c r="M14" s="179" t="s">
        <v>219</v>
      </c>
      <c r="N14" s="68">
        <v>44</v>
      </c>
      <c r="O14" s="69">
        <v>1</v>
      </c>
      <c r="P14" s="68">
        <v>142</v>
      </c>
      <c r="Q14" s="56">
        <v>2.27</v>
      </c>
    </row>
    <row r="15" spans="1:17" ht="13.5" x14ac:dyDescent="0.25">
      <c r="A15" s="18" t="s">
        <v>145</v>
      </c>
      <c r="B15" s="68">
        <v>12</v>
      </c>
      <c r="C15" s="117">
        <v>1</v>
      </c>
      <c r="D15" s="68">
        <v>16</v>
      </c>
      <c r="E15" s="117">
        <v>8.33</v>
      </c>
      <c r="F15" s="68">
        <v>12</v>
      </c>
      <c r="G15" s="178" t="s">
        <v>219</v>
      </c>
      <c r="H15" s="68">
        <v>28</v>
      </c>
      <c r="I15" s="179" t="s">
        <v>219</v>
      </c>
      <c r="J15" s="68">
        <v>32</v>
      </c>
      <c r="K15" s="117">
        <v>2</v>
      </c>
      <c r="L15" s="68">
        <v>53</v>
      </c>
      <c r="M15" s="117">
        <v>6.25</v>
      </c>
      <c r="N15" s="68">
        <v>56</v>
      </c>
      <c r="O15" s="69">
        <v>3</v>
      </c>
      <c r="P15" s="68">
        <v>97</v>
      </c>
      <c r="Q15" s="56">
        <v>5.36</v>
      </c>
    </row>
    <row r="16" spans="1:17" ht="13.5" x14ac:dyDescent="0.25">
      <c r="A16" s="24" t="s">
        <v>12</v>
      </c>
      <c r="B16" s="24">
        <v>152</v>
      </c>
      <c r="C16" s="24">
        <v>13</v>
      </c>
      <c r="D16" s="24">
        <v>242</v>
      </c>
      <c r="E16" s="57">
        <v>8.5500000000000007</v>
      </c>
      <c r="F16" s="24">
        <v>153</v>
      </c>
      <c r="G16" s="24">
        <v>11</v>
      </c>
      <c r="H16" s="24">
        <v>288</v>
      </c>
      <c r="I16" s="57">
        <v>7.19</v>
      </c>
      <c r="J16" s="24">
        <v>444</v>
      </c>
      <c r="K16" s="24">
        <v>28</v>
      </c>
      <c r="L16" s="47">
        <v>791</v>
      </c>
      <c r="M16" s="57">
        <v>6.31</v>
      </c>
      <c r="N16" s="47">
        <v>749</v>
      </c>
      <c r="O16" s="24">
        <v>52</v>
      </c>
      <c r="P16" s="47">
        <v>1321</v>
      </c>
      <c r="Q16" s="57">
        <v>6.94</v>
      </c>
    </row>
    <row r="17" spans="1:1" x14ac:dyDescent="0.2">
      <c r="A17" s="71" t="s">
        <v>212</v>
      </c>
    </row>
    <row r="18" spans="1:1" x14ac:dyDescent="0.2">
      <c r="A18" s="71" t="s">
        <v>180</v>
      </c>
    </row>
  </sheetData>
  <mergeCells count="6">
    <mergeCell ref="A4:A6"/>
    <mergeCell ref="B4:Q4"/>
    <mergeCell ref="B5:E5"/>
    <mergeCell ref="F5:I5"/>
    <mergeCell ref="J5:M5"/>
    <mergeCell ref="N5:Q5"/>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25"/>
  <sheetViews>
    <sheetView topLeftCell="A4" workbookViewId="0">
      <selection activeCell="K31" sqref="K31"/>
    </sheetView>
  </sheetViews>
  <sheetFormatPr defaultRowHeight="15" x14ac:dyDescent="0.25"/>
  <cols>
    <col min="2" max="2" width="12.7109375" customWidth="1"/>
  </cols>
  <sheetData>
    <row r="2" spans="2:9" x14ac:dyDescent="0.25">
      <c r="B2" s="183" t="s">
        <v>148</v>
      </c>
      <c r="C2" s="192"/>
      <c r="D2" s="192"/>
      <c r="E2" s="192"/>
      <c r="F2" s="192"/>
      <c r="G2" s="192"/>
      <c r="H2" s="192"/>
      <c r="I2" s="192"/>
    </row>
    <row r="3" spans="2:9" x14ac:dyDescent="0.25">
      <c r="B3" s="184" t="s">
        <v>179</v>
      </c>
      <c r="C3" s="185"/>
      <c r="D3" s="185"/>
      <c r="E3" s="185"/>
      <c r="F3" s="185"/>
    </row>
    <row r="6" spans="2:9" x14ac:dyDescent="0.25">
      <c r="B6" s="183" t="s">
        <v>148</v>
      </c>
      <c r="C6" s="192"/>
      <c r="D6" s="192"/>
      <c r="E6" s="192"/>
      <c r="F6" s="192"/>
      <c r="G6" s="192"/>
      <c r="H6" s="192"/>
      <c r="I6" s="192"/>
    </row>
    <row r="7" spans="2:9" x14ac:dyDescent="0.25">
      <c r="B7" s="184" t="s">
        <v>260</v>
      </c>
      <c r="C7" s="185"/>
      <c r="D7" s="185"/>
      <c r="E7" s="185"/>
      <c r="F7" s="185"/>
    </row>
    <row r="8" spans="2:9" x14ac:dyDescent="0.25">
      <c r="B8" s="194" t="s">
        <v>0</v>
      </c>
      <c r="C8" s="197">
        <v>2015</v>
      </c>
      <c r="D8" s="197"/>
      <c r="E8" s="198">
        <v>2014</v>
      </c>
      <c r="F8" s="198"/>
    </row>
    <row r="9" spans="2:9" x14ac:dyDescent="0.25">
      <c r="B9" s="195"/>
      <c r="C9" s="197"/>
      <c r="D9" s="197"/>
      <c r="E9" s="198"/>
      <c r="F9" s="198"/>
    </row>
    <row r="10" spans="2:9" ht="27" x14ac:dyDescent="0.25">
      <c r="B10" s="196"/>
      <c r="C10" s="135" t="s">
        <v>220</v>
      </c>
      <c r="D10" s="135" t="s">
        <v>6</v>
      </c>
      <c r="E10" s="135" t="s">
        <v>220</v>
      </c>
      <c r="F10" s="135" t="s">
        <v>6</v>
      </c>
    </row>
    <row r="11" spans="2:9" x14ac:dyDescent="0.25">
      <c r="B11" s="29" t="s">
        <v>139</v>
      </c>
      <c r="C11" s="22">
        <v>2.65</v>
      </c>
      <c r="D11" s="23">
        <v>1.89</v>
      </c>
      <c r="E11" s="31">
        <v>2.6</v>
      </c>
      <c r="F11" s="32">
        <v>1.84</v>
      </c>
    </row>
    <row r="12" spans="2:9" x14ac:dyDescent="0.25">
      <c r="B12" s="29" t="s">
        <v>140</v>
      </c>
      <c r="C12" s="22">
        <v>2.13</v>
      </c>
      <c r="D12" s="23">
        <v>1.58</v>
      </c>
      <c r="E12" s="31">
        <v>1.9</v>
      </c>
      <c r="F12" s="32">
        <v>1.3</v>
      </c>
    </row>
    <row r="13" spans="2:9" x14ac:dyDescent="0.25">
      <c r="B13" s="29" t="s">
        <v>151</v>
      </c>
      <c r="C13" s="22">
        <v>2.09</v>
      </c>
      <c r="D13" s="23">
        <v>1.48</v>
      </c>
      <c r="E13" s="31">
        <v>2.2000000000000002</v>
      </c>
      <c r="F13" s="32">
        <v>1.5</v>
      </c>
    </row>
    <row r="14" spans="2:9" x14ac:dyDescent="0.25">
      <c r="B14" s="29" t="s">
        <v>141</v>
      </c>
      <c r="C14" s="22">
        <v>1.48</v>
      </c>
      <c r="D14" s="23">
        <v>1.07</v>
      </c>
      <c r="E14" s="31">
        <v>1.5</v>
      </c>
      <c r="F14" s="32">
        <v>1.1000000000000001</v>
      </c>
    </row>
    <row r="15" spans="2:9" x14ac:dyDescent="0.25">
      <c r="B15" s="29" t="s">
        <v>142</v>
      </c>
      <c r="C15" s="22">
        <v>1.69</v>
      </c>
      <c r="D15" s="23">
        <v>1.18</v>
      </c>
      <c r="E15" s="31">
        <v>2.1</v>
      </c>
      <c r="F15" s="32">
        <v>1.5</v>
      </c>
    </row>
    <row r="16" spans="2:9" x14ac:dyDescent="0.25">
      <c r="B16" s="29" t="s">
        <v>143</v>
      </c>
      <c r="C16" s="22">
        <v>3.17</v>
      </c>
      <c r="D16" s="23">
        <v>2.2799999999999998</v>
      </c>
      <c r="E16" s="31">
        <v>2.7</v>
      </c>
      <c r="F16" s="32">
        <v>1.9</v>
      </c>
    </row>
    <row r="17" spans="2:9" x14ac:dyDescent="0.25">
      <c r="B17" s="29" t="s">
        <v>144</v>
      </c>
      <c r="C17" s="22">
        <v>2.17</v>
      </c>
      <c r="D17" s="23">
        <v>1.55</v>
      </c>
      <c r="E17" s="31">
        <v>2.2000000000000002</v>
      </c>
      <c r="F17" s="32">
        <v>1.5</v>
      </c>
    </row>
    <row r="18" spans="2:9" x14ac:dyDescent="0.25">
      <c r="B18" s="29" t="s">
        <v>147</v>
      </c>
      <c r="C18" s="22">
        <v>1.53</v>
      </c>
      <c r="D18" s="23">
        <v>1.1299999999999999</v>
      </c>
      <c r="E18" s="31">
        <v>1.3</v>
      </c>
      <c r="F18" s="32">
        <v>1</v>
      </c>
    </row>
    <row r="19" spans="2:9" x14ac:dyDescent="0.25">
      <c r="B19" s="29" t="s">
        <v>145</v>
      </c>
      <c r="C19" s="22">
        <v>1.1100000000000001</v>
      </c>
      <c r="D19" s="23">
        <v>0.84</v>
      </c>
      <c r="E19" s="31">
        <v>1.1000000000000001</v>
      </c>
      <c r="F19" s="32">
        <v>0.9</v>
      </c>
    </row>
    <row r="20" spans="2:9" x14ac:dyDescent="0.25">
      <c r="B20" s="30" t="s">
        <v>146</v>
      </c>
      <c r="C20" s="27">
        <v>1.88</v>
      </c>
      <c r="D20" s="27">
        <v>1.35</v>
      </c>
      <c r="E20" s="27">
        <v>1.9</v>
      </c>
      <c r="F20" s="27">
        <v>1.4</v>
      </c>
    </row>
    <row r="21" spans="2:9" x14ac:dyDescent="0.25">
      <c r="B21" s="30" t="s">
        <v>5</v>
      </c>
      <c r="C21" s="27">
        <v>1.96</v>
      </c>
      <c r="D21" s="27">
        <v>1.37</v>
      </c>
      <c r="E21" s="27">
        <v>1.91</v>
      </c>
      <c r="F21" s="27">
        <v>1.33</v>
      </c>
    </row>
    <row r="22" spans="2:9" ht="21.75" customHeight="1" x14ac:dyDescent="0.25">
      <c r="B22" s="193" t="s">
        <v>208</v>
      </c>
      <c r="C22" s="192"/>
      <c r="D22" s="192"/>
      <c r="E22" s="192"/>
      <c r="F22" s="192"/>
      <c r="G22" s="192"/>
      <c r="H22" s="192"/>
      <c r="I22" s="192"/>
    </row>
    <row r="23" spans="2:9" ht="24" customHeight="1" x14ac:dyDescent="0.25">
      <c r="B23" s="193" t="s">
        <v>221</v>
      </c>
      <c r="C23" s="192"/>
      <c r="D23" s="192"/>
      <c r="E23" s="192"/>
      <c r="F23" s="192"/>
      <c r="G23" s="192"/>
      <c r="H23" s="192"/>
      <c r="I23" s="192"/>
    </row>
    <row r="25" spans="2:9" ht="3.75" customHeight="1" x14ac:dyDescent="0.25"/>
  </sheetData>
  <mergeCells count="9">
    <mergeCell ref="B2:I2"/>
    <mergeCell ref="B3:F3"/>
    <mergeCell ref="B22:I22"/>
    <mergeCell ref="B23:I23"/>
    <mergeCell ref="B6:I6"/>
    <mergeCell ref="B7:F7"/>
    <mergeCell ref="B8:B10"/>
    <mergeCell ref="C8:D9"/>
    <mergeCell ref="E8:F9"/>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14"/>
  <sheetViews>
    <sheetView workbookViewId="0">
      <selection activeCell="E12" sqref="E12"/>
    </sheetView>
  </sheetViews>
  <sheetFormatPr defaultRowHeight="15" x14ac:dyDescent="0.25"/>
  <cols>
    <col min="1" max="1" width="3.140625" customWidth="1"/>
    <col min="2" max="2" width="15.28515625" customWidth="1"/>
  </cols>
  <sheetData>
    <row r="1" spans="2:9" x14ac:dyDescent="0.25">
      <c r="B1" s="61" t="s">
        <v>256</v>
      </c>
    </row>
    <row r="2" spans="2:9" x14ac:dyDescent="0.25">
      <c r="B2" s="48" t="s">
        <v>273</v>
      </c>
    </row>
    <row r="3" spans="2:9" ht="15" customHeight="1" x14ac:dyDescent="0.25">
      <c r="B3" s="238" t="s">
        <v>47</v>
      </c>
      <c r="C3" s="241">
        <v>2015</v>
      </c>
      <c r="D3" s="241"/>
      <c r="E3" s="241"/>
      <c r="F3" s="241"/>
      <c r="G3" s="242" t="s">
        <v>272</v>
      </c>
      <c r="H3" s="242"/>
      <c r="I3" s="242"/>
    </row>
    <row r="4" spans="2:9" x14ac:dyDescent="0.25">
      <c r="B4" s="239"/>
      <c r="C4" s="241"/>
      <c r="D4" s="241"/>
      <c r="E4" s="241"/>
      <c r="F4" s="241"/>
      <c r="G4" s="242"/>
      <c r="H4" s="242"/>
      <c r="I4" s="242"/>
    </row>
    <row r="5" spans="2:9" ht="27" x14ac:dyDescent="0.25">
      <c r="B5" s="240"/>
      <c r="C5" s="72" t="s">
        <v>48</v>
      </c>
      <c r="D5" s="72" t="s">
        <v>1</v>
      </c>
      <c r="E5" s="72" t="s">
        <v>2</v>
      </c>
      <c r="F5" s="72" t="s">
        <v>3</v>
      </c>
      <c r="G5" s="72" t="s">
        <v>1</v>
      </c>
      <c r="H5" s="72" t="s">
        <v>2</v>
      </c>
      <c r="I5" s="72" t="s">
        <v>3</v>
      </c>
    </row>
    <row r="6" spans="2:9" x14ac:dyDescent="0.25">
      <c r="B6" s="73" t="s">
        <v>49</v>
      </c>
      <c r="C6" s="74">
        <v>20</v>
      </c>
      <c r="D6" s="75">
        <v>10588</v>
      </c>
      <c r="E6" s="76">
        <v>139</v>
      </c>
      <c r="F6" s="75">
        <v>14029</v>
      </c>
      <c r="G6" s="77">
        <v>-1.8084021144394029</v>
      </c>
      <c r="H6" s="78">
        <v>-4.7945205479451971</v>
      </c>
      <c r="I6" s="77">
        <v>-1.7577030812324921</v>
      </c>
    </row>
    <row r="7" spans="2:9" x14ac:dyDescent="0.25">
      <c r="B7" s="73" t="s">
        <v>50</v>
      </c>
      <c r="C7" s="74">
        <v>12</v>
      </c>
      <c r="D7" s="75">
        <v>579</v>
      </c>
      <c r="E7" s="76">
        <v>25</v>
      </c>
      <c r="F7" s="75">
        <v>825</v>
      </c>
      <c r="G7" s="77">
        <v>8.834586466165419</v>
      </c>
      <c r="H7" s="78">
        <v>8.6956521739130324</v>
      </c>
      <c r="I7" s="77">
        <v>8.5526315789473699</v>
      </c>
    </row>
    <row r="8" spans="2:9" x14ac:dyDescent="0.25">
      <c r="B8" s="73" t="s">
        <v>51</v>
      </c>
      <c r="C8" s="74">
        <v>168</v>
      </c>
      <c r="D8" s="75">
        <v>5056</v>
      </c>
      <c r="E8" s="76">
        <v>129</v>
      </c>
      <c r="F8" s="75">
        <v>7310</v>
      </c>
      <c r="G8" s="77">
        <v>-0.13825794983210926</v>
      </c>
      <c r="H8" s="78">
        <v>7.5</v>
      </c>
      <c r="I8" s="77">
        <v>0.45348357839769449</v>
      </c>
    </row>
    <row r="9" spans="2:9" x14ac:dyDescent="0.25">
      <c r="B9" s="79" t="s">
        <v>52</v>
      </c>
      <c r="C9" s="80">
        <v>200</v>
      </c>
      <c r="D9" s="81">
        <v>16223</v>
      </c>
      <c r="E9" s="82">
        <v>293</v>
      </c>
      <c r="F9" s="81">
        <v>22164</v>
      </c>
      <c r="G9" s="83">
        <v>-0.94639150079375156</v>
      </c>
      <c r="H9" s="84">
        <v>1.3840830449827024</v>
      </c>
      <c r="I9" s="83">
        <v>-0.68557601828203474</v>
      </c>
    </row>
    <row r="10" spans="2:9" x14ac:dyDescent="0.25">
      <c r="B10" s="73" t="s">
        <v>53</v>
      </c>
      <c r="C10" s="74">
        <v>82</v>
      </c>
      <c r="D10" s="75">
        <v>895</v>
      </c>
      <c r="E10" s="76">
        <v>28</v>
      </c>
      <c r="F10" s="75">
        <v>1255</v>
      </c>
      <c r="G10" s="77">
        <v>5.294117647058826</v>
      </c>
      <c r="H10" s="78">
        <v>12.000000000000014</v>
      </c>
      <c r="I10" s="77">
        <v>-0.47581284694686587</v>
      </c>
    </row>
    <row r="11" spans="2:9" x14ac:dyDescent="0.25">
      <c r="B11" s="73" t="s">
        <v>54</v>
      </c>
      <c r="C11" s="74">
        <v>52</v>
      </c>
      <c r="D11" s="75">
        <v>265</v>
      </c>
      <c r="E11" s="76">
        <v>5</v>
      </c>
      <c r="F11" s="75">
        <v>366</v>
      </c>
      <c r="G11" s="77">
        <v>17.777777777777786</v>
      </c>
      <c r="H11" s="78">
        <v>-58.333333333333329</v>
      </c>
      <c r="I11" s="77">
        <v>12.269938650306742</v>
      </c>
    </row>
    <row r="12" spans="2:9" x14ac:dyDescent="0.25">
      <c r="B12" s="73" t="s">
        <v>55</v>
      </c>
      <c r="C12" s="74">
        <v>6</v>
      </c>
      <c r="D12" s="85">
        <v>2</v>
      </c>
      <c r="E12" s="74" t="s">
        <v>219</v>
      </c>
      <c r="F12" s="85">
        <v>3</v>
      </c>
      <c r="G12" s="118" t="s">
        <v>219</v>
      </c>
      <c r="H12" s="117">
        <v>-100</v>
      </c>
      <c r="I12" s="86">
        <v>200</v>
      </c>
    </row>
    <row r="13" spans="2:9" x14ac:dyDescent="0.25">
      <c r="B13" s="87" t="s">
        <v>56</v>
      </c>
      <c r="C13" s="80">
        <v>140</v>
      </c>
      <c r="D13" s="88">
        <v>1162</v>
      </c>
      <c r="E13" s="80">
        <v>33</v>
      </c>
      <c r="F13" s="88">
        <v>1624</v>
      </c>
      <c r="G13" s="83">
        <v>7.8922934076137494</v>
      </c>
      <c r="H13" s="89">
        <v>-13.157894736842096</v>
      </c>
      <c r="I13" s="83">
        <v>2.2670025188916867</v>
      </c>
    </row>
    <row r="14" spans="2:9" x14ac:dyDescent="0.25">
      <c r="B14" s="24" t="s">
        <v>146</v>
      </c>
      <c r="C14" s="26">
        <v>340</v>
      </c>
      <c r="D14" s="25">
        <v>17385</v>
      </c>
      <c r="E14" s="26">
        <v>326</v>
      </c>
      <c r="F14" s="25">
        <v>23788</v>
      </c>
      <c r="G14" s="27">
        <v>-0.40103122314522466</v>
      </c>
      <c r="H14" s="27">
        <v>-0.30581039755351469</v>
      </c>
      <c r="I14" s="27">
        <v>-0.48943735620163409</v>
      </c>
    </row>
  </sheetData>
  <mergeCells count="3">
    <mergeCell ref="B3:B5"/>
    <mergeCell ref="C3:F4"/>
    <mergeCell ref="G3:I4"/>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8"/>
  <sheetViews>
    <sheetView workbookViewId="0">
      <selection activeCell="F23" sqref="F23"/>
    </sheetView>
  </sheetViews>
  <sheetFormatPr defaultRowHeight="15" x14ac:dyDescent="0.25"/>
  <cols>
    <col min="1" max="1" width="2" customWidth="1"/>
    <col min="2" max="2" width="13.85546875" customWidth="1"/>
  </cols>
  <sheetData>
    <row r="3" spans="2:6" x14ac:dyDescent="0.25">
      <c r="B3" s="35" t="s">
        <v>257</v>
      </c>
    </row>
    <row r="4" spans="2:6" x14ac:dyDescent="0.25">
      <c r="B4" s="48" t="s">
        <v>274</v>
      </c>
    </row>
    <row r="5" spans="2:6" x14ac:dyDescent="0.25">
      <c r="B5" s="238" t="s">
        <v>47</v>
      </c>
      <c r="C5" s="189">
        <v>2015</v>
      </c>
      <c r="D5" s="189"/>
      <c r="E5" s="190">
        <v>2014</v>
      </c>
      <c r="F5" s="190"/>
    </row>
    <row r="6" spans="2:6" x14ac:dyDescent="0.25">
      <c r="B6" s="239"/>
      <c r="C6" s="189"/>
      <c r="D6" s="189"/>
      <c r="E6" s="190"/>
      <c r="F6" s="190"/>
    </row>
    <row r="7" spans="2:6" ht="27" x14ac:dyDescent="0.25">
      <c r="B7" s="240"/>
      <c r="C7" s="165" t="s">
        <v>220</v>
      </c>
      <c r="D7" s="165" t="s">
        <v>6</v>
      </c>
      <c r="E7" s="165" t="s">
        <v>220</v>
      </c>
      <c r="F7" s="165" t="s">
        <v>6</v>
      </c>
    </row>
    <row r="8" spans="2:6" x14ac:dyDescent="0.25">
      <c r="B8" s="73" t="s">
        <v>49</v>
      </c>
      <c r="C8" s="22">
        <v>1.3128069512655838</v>
      </c>
      <c r="D8" s="23">
        <v>0.98108413325804644</v>
      </c>
      <c r="E8" s="31">
        <v>1.3539831215802651</v>
      </c>
      <c r="F8" s="32">
        <v>1.012061555524747</v>
      </c>
    </row>
    <row r="9" spans="2:6" x14ac:dyDescent="0.25">
      <c r="B9" s="73" t="s">
        <v>50</v>
      </c>
      <c r="C9" s="22">
        <v>4.3177892918825558</v>
      </c>
      <c r="D9" s="23">
        <v>2.9411764705882351</v>
      </c>
      <c r="E9" s="31">
        <v>4.3233082706766917</v>
      </c>
      <c r="F9" s="32">
        <v>2.9374201787994889</v>
      </c>
    </row>
    <row r="10" spans="2:6" x14ac:dyDescent="0.25">
      <c r="B10" s="73" t="s">
        <v>51</v>
      </c>
      <c r="C10" s="22">
        <v>2.5514240506329116</v>
      </c>
      <c r="D10" s="23">
        <v>1.7341040462427744</v>
      </c>
      <c r="E10" s="31">
        <v>2.3701362828362633</v>
      </c>
      <c r="F10" s="32">
        <v>1.6222793024199</v>
      </c>
    </row>
    <row r="11" spans="2:6" x14ac:dyDescent="0.25">
      <c r="B11" s="79" t="s">
        <v>52</v>
      </c>
      <c r="C11" s="22">
        <v>1.8060777907908525</v>
      </c>
      <c r="D11" s="23">
        <v>1.3047156788529188</v>
      </c>
      <c r="E11" s="31">
        <v>1.7645622176089875</v>
      </c>
      <c r="F11" s="32">
        <v>1.2784216579669114</v>
      </c>
    </row>
    <row r="12" spans="2:6" x14ac:dyDescent="0.25">
      <c r="B12" s="73" t="s">
        <v>53</v>
      </c>
      <c r="C12" s="22">
        <v>3.1284916201117321</v>
      </c>
      <c r="D12" s="23">
        <v>2.1823850350740455</v>
      </c>
      <c r="E12" s="31">
        <v>2.9411764705882351</v>
      </c>
      <c r="F12" s="32">
        <v>1.9440124416796267</v>
      </c>
    </row>
    <row r="13" spans="2:6" x14ac:dyDescent="0.25">
      <c r="B13" s="73" t="s">
        <v>54</v>
      </c>
      <c r="C13" s="22">
        <v>1.8867924528301887</v>
      </c>
      <c r="D13" s="23">
        <v>1.3477088948787064</v>
      </c>
      <c r="E13" s="31">
        <v>5.3333333333333339</v>
      </c>
      <c r="F13" s="32">
        <v>3.5502958579881656</v>
      </c>
    </row>
    <row r="14" spans="2:6" x14ac:dyDescent="0.25">
      <c r="B14" s="73" t="s">
        <v>55</v>
      </c>
      <c r="C14" s="22" t="s">
        <v>219</v>
      </c>
      <c r="D14" s="23" t="s">
        <v>219</v>
      </c>
      <c r="E14" s="118">
        <v>50</v>
      </c>
      <c r="F14" s="117">
        <v>50</v>
      </c>
    </row>
    <row r="15" spans="2:6" x14ac:dyDescent="0.25">
      <c r="B15" s="87" t="s">
        <v>56</v>
      </c>
      <c r="C15" s="22">
        <v>2.8399311531841653</v>
      </c>
      <c r="D15" s="23">
        <v>1.9915509957754978</v>
      </c>
      <c r="E15" s="31">
        <v>3.5283194057567315</v>
      </c>
      <c r="F15" s="32">
        <v>2.3370233702337022</v>
      </c>
    </row>
    <row r="16" spans="2:6" x14ac:dyDescent="0.25">
      <c r="B16" s="24" t="s">
        <v>4</v>
      </c>
      <c r="C16" s="27">
        <v>1.8751797526603393</v>
      </c>
      <c r="D16" s="27">
        <v>1.3519117525089159</v>
      </c>
      <c r="E16" s="27">
        <v>1.8733887138355771</v>
      </c>
      <c r="F16" s="27">
        <v>1.3494552657642787</v>
      </c>
    </row>
    <row r="17" spans="2:9" ht="16.5" x14ac:dyDescent="0.3">
      <c r="B17" s="243" t="s">
        <v>214</v>
      </c>
      <c r="C17" s="244"/>
      <c r="D17" s="244"/>
      <c r="E17" s="244"/>
      <c r="F17" s="244"/>
      <c r="G17" s="244"/>
      <c r="H17" s="244"/>
      <c r="I17" s="244"/>
    </row>
    <row r="18" spans="2:9" ht="32.25" customHeight="1" x14ac:dyDescent="0.3">
      <c r="B18" s="243" t="s">
        <v>215</v>
      </c>
      <c r="C18" s="244"/>
      <c r="D18" s="244"/>
      <c r="E18" s="244"/>
      <c r="F18" s="244"/>
      <c r="G18" s="244"/>
      <c r="H18" s="244"/>
      <c r="I18" s="244"/>
    </row>
  </sheetData>
  <mergeCells count="5">
    <mergeCell ref="B5:B7"/>
    <mergeCell ref="C5:D6"/>
    <mergeCell ref="E5:F6"/>
    <mergeCell ref="B17:I17"/>
    <mergeCell ref="B18:I18"/>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20"/>
  <sheetViews>
    <sheetView workbookViewId="0">
      <selection activeCell="F21" sqref="F21"/>
    </sheetView>
  </sheetViews>
  <sheetFormatPr defaultRowHeight="15" x14ac:dyDescent="0.25"/>
  <cols>
    <col min="1" max="1" width="3.5703125" customWidth="1"/>
    <col min="2" max="2" width="34.5703125" customWidth="1"/>
    <col min="9" max="9" width="8.42578125" customWidth="1"/>
  </cols>
  <sheetData>
    <row r="2" spans="2:9" x14ac:dyDescent="0.25">
      <c r="B2" s="35" t="s">
        <v>245</v>
      </c>
    </row>
    <row r="3" spans="2:9" x14ac:dyDescent="0.25">
      <c r="B3" s="48" t="s">
        <v>270</v>
      </c>
      <c r="C3" s="8"/>
      <c r="D3" s="8"/>
      <c r="E3" s="8"/>
      <c r="F3" s="8"/>
      <c r="G3" s="8"/>
      <c r="H3" s="8"/>
      <c r="I3" s="6"/>
    </row>
    <row r="4" spans="2:9" x14ac:dyDescent="0.25">
      <c r="B4" s="238" t="s">
        <v>57</v>
      </c>
      <c r="C4" s="245" t="s">
        <v>23</v>
      </c>
      <c r="D4" s="245"/>
      <c r="E4" s="245"/>
      <c r="F4" s="189" t="s">
        <v>58</v>
      </c>
      <c r="G4" s="189"/>
      <c r="H4" s="189"/>
      <c r="I4" s="246" t="s">
        <v>13</v>
      </c>
    </row>
    <row r="5" spans="2:9" x14ac:dyDescent="0.25">
      <c r="B5" s="240"/>
      <c r="C5" s="125" t="s">
        <v>1</v>
      </c>
      <c r="D5" s="125" t="s">
        <v>2</v>
      </c>
      <c r="E5" s="125" t="s">
        <v>3</v>
      </c>
      <c r="F5" s="156" t="s">
        <v>1</v>
      </c>
      <c r="G5" s="156" t="s">
        <v>2</v>
      </c>
      <c r="H5" s="156" t="s">
        <v>3</v>
      </c>
      <c r="I5" s="246"/>
    </row>
    <row r="6" spans="2:9" x14ac:dyDescent="0.25">
      <c r="B6" s="33" t="s">
        <v>59</v>
      </c>
      <c r="C6" s="19">
        <v>1241</v>
      </c>
      <c r="D6" s="20">
        <v>51</v>
      </c>
      <c r="E6" s="19">
        <v>1965</v>
      </c>
      <c r="F6" s="23">
        <v>7.14</v>
      </c>
      <c r="G6" s="22">
        <v>15.64</v>
      </c>
      <c r="H6" s="23">
        <v>8.26</v>
      </c>
      <c r="I6" s="22">
        <f>D6/C6*100</f>
        <v>4.10958904109589</v>
      </c>
    </row>
    <row r="7" spans="2:9" x14ac:dyDescent="0.25">
      <c r="B7" s="33" t="s">
        <v>60</v>
      </c>
      <c r="C7" s="19">
        <v>5839</v>
      </c>
      <c r="D7" s="20">
        <v>76</v>
      </c>
      <c r="E7" s="19">
        <v>7966</v>
      </c>
      <c r="F7" s="23">
        <v>33.590000000000003</v>
      </c>
      <c r="G7" s="22">
        <v>23.31</v>
      </c>
      <c r="H7" s="23">
        <v>33.49</v>
      </c>
      <c r="I7" s="22">
        <f t="shared" ref="I7:I19" si="0">D7/C7*100</f>
        <v>1.3015927384826169</v>
      </c>
    </row>
    <row r="8" spans="2:9" x14ac:dyDescent="0.25">
      <c r="B8" s="33" t="s">
        <v>61</v>
      </c>
      <c r="C8" s="19">
        <v>1911</v>
      </c>
      <c r="D8" s="20">
        <v>15</v>
      </c>
      <c r="E8" s="19">
        <v>2416</v>
      </c>
      <c r="F8" s="23">
        <v>10.99</v>
      </c>
      <c r="G8" s="22">
        <v>4.5999999999999996</v>
      </c>
      <c r="H8" s="23">
        <v>10.16</v>
      </c>
      <c r="I8" s="22">
        <f t="shared" si="0"/>
        <v>0.78492935635792771</v>
      </c>
    </row>
    <row r="9" spans="2:9" x14ac:dyDescent="0.25">
      <c r="B9" s="33" t="s">
        <v>62</v>
      </c>
      <c r="C9" s="19">
        <v>3589</v>
      </c>
      <c r="D9" s="20">
        <v>38</v>
      </c>
      <c r="E9" s="19">
        <v>5808</v>
      </c>
      <c r="F9" s="23">
        <v>20.64</v>
      </c>
      <c r="G9" s="22">
        <v>11.66</v>
      </c>
      <c r="H9" s="23">
        <v>24.42</v>
      </c>
      <c r="I9" s="22">
        <f t="shared" si="0"/>
        <v>1.0587907495123989</v>
      </c>
    </row>
    <row r="10" spans="2:9" x14ac:dyDescent="0.25">
      <c r="B10" s="33" t="s">
        <v>63</v>
      </c>
      <c r="C10" s="19">
        <v>367</v>
      </c>
      <c r="D10" s="20">
        <v>4</v>
      </c>
      <c r="E10" s="19">
        <v>474</v>
      </c>
      <c r="F10" s="23">
        <v>2.11</v>
      </c>
      <c r="G10" s="22">
        <v>1.23</v>
      </c>
      <c r="H10" s="23">
        <v>1.99</v>
      </c>
      <c r="I10" s="22">
        <f t="shared" si="0"/>
        <v>1.0899182561307901</v>
      </c>
    </row>
    <row r="11" spans="2:9" x14ac:dyDescent="0.25">
      <c r="B11" s="33" t="s">
        <v>64</v>
      </c>
      <c r="C11" s="19">
        <v>12947</v>
      </c>
      <c r="D11" s="20">
        <v>184</v>
      </c>
      <c r="E11" s="19">
        <v>18629</v>
      </c>
      <c r="F11" s="23">
        <v>74.47</v>
      </c>
      <c r="G11" s="22">
        <v>56.44</v>
      </c>
      <c r="H11" s="23">
        <v>78.31</v>
      </c>
      <c r="I11" s="22">
        <f t="shared" si="0"/>
        <v>1.4211786514250404</v>
      </c>
    </row>
    <row r="12" spans="2:9" x14ac:dyDescent="0.25">
      <c r="B12" s="33" t="s">
        <v>65</v>
      </c>
      <c r="C12" s="19">
        <v>1509</v>
      </c>
      <c r="D12" s="20">
        <v>49</v>
      </c>
      <c r="E12" s="19">
        <v>1665</v>
      </c>
      <c r="F12" s="23">
        <v>8.68</v>
      </c>
      <c r="G12" s="22">
        <v>15.03</v>
      </c>
      <c r="H12" s="23">
        <v>7</v>
      </c>
      <c r="I12" s="22">
        <f t="shared" si="0"/>
        <v>3.2471835652750163</v>
      </c>
    </row>
    <row r="13" spans="2:9" x14ac:dyDescent="0.25">
      <c r="B13" s="33" t="s">
        <v>66</v>
      </c>
      <c r="C13" s="19">
        <v>201</v>
      </c>
      <c r="D13" s="20">
        <v>2</v>
      </c>
      <c r="E13" s="19">
        <v>220</v>
      </c>
      <c r="F13" s="23">
        <v>1.1599999999999999</v>
      </c>
      <c r="G13" s="22">
        <v>0.61</v>
      </c>
      <c r="H13" s="23">
        <v>0.92</v>
      </c>
      <c r="I13" s="22">
        <f t="shared" si="0"/>
        <v>0.99502487562189057</v>
      </c>
    </row>
    <row r="14" spans="2:9" x14ac:dyDescent="0.25">
      <c r="B14" s="33" t="s">
        <v>67</v>
      </c>
      <c r="C14" s="19">
        <v>588</v>
      </c>
      <c r="D14" s="20">
        <v>20</v>
      </c>
      <c r="E14" s="19">
        <v>711</v>
      </c>
      <c r="F14" s="23">
        <v>3.38</v>
      </c>
      <c r="G14" s="22">
        <v>6.13</v>
      </c>
      <c r="H14" s="23">
        <v>2.99</v>
      </c>
      <c r="I14" s="22">
        <f t="shared" si="0"/>
        <v>3.4013605442176873</v>
      </c>
    </row>
    <row r="15" spans="2:9" x14ac:dyDescent="0.25">
      <c r="B15" s="33" t="s">
        <v>68</v>
      </c>
      <c r="C15" s="19">
        <v>1887</v>
      </c>
      <c r="D15" s="20">
        <v>68</v>
      </c>
      <c r="E15" s="19">
        <v>2297</v>
      </c>
      <c r="F15" s="23">
        <v>10.85</v>
      </c>
      <c r="G15" s="22">
        <v>20.86</v>
      </c>
      <c r="H15" s="23">
        <v>9.66</v>
      </c>
      <c r="I15" s="22">
        <f t="shared" si="0"/>
        <v>3.6036036036036037</v>
      </c>
    </row>
    <row r="16" spans="2:9" x14ac:dyDescent="0.25">
      <c r="B16" s="33" t="s">
        <v>69</v>
      </c>
      <c r="C16" s="19">
        <v>43</v>
      </c>
      <c r="D16" s="20">
        <v>0</v>
      </c>
      <c r="E16" s="19">
        <v>52</v>
      </c>
      <c r="F16" s="23">
        <v>0.25</v>
      </c>
      <c r="G16" s="22">
        <v>0</v>
      </c>
      <c r="H16" s="23">
        <v>0.22</v>
      </c>
      <c r="I16" s="22">
        <f t="shared" si="0"/>
        <v>0</v>
      </c>
    </row>
    <row r="17" spans="2:9" x14ac:dyDescent="0.25">
      <c r="B17" s="33" t="s">
        <v>70</v>
      </c>
      <c r="C17" s="19">
        <v>210</v>
      </c>
      <c r="D17" s="20">
        <v>3</v>
      </c>
      <c r="E17" s="19">
        <v>214</v>
      </c>
      <c r="F17" s="23">
        <v>1.21</v>
      </c>
      <c r="G17" s="22">
        <v>0.92</v>
      </c>
      <c r="H17" s="23">
        <v>0.9</v>
      </c>
      <c r="I17" s="22">
        <f t="shared" si="0"/>
        <v>1.4285714285714286</v>
      </c>
    </row>
    <row r="18" spans="2:9" x14ac:dyDescent="0.25">
      <c r="B18" s="18" t="s">
        <v>71</v>
      </c>
      <c r="C18" s="19">
        <v>4438</v>
      </c>
      <c r="D18" s="50">
        <v>142</v>
      </c>
      <c r="E18" s="19">
        <v>5159</v>
      </c>
      <c r="F18" s="23">
        <v>25.53</v>
      </c>
      <c r="G18" s="22">
        <v>43.56</v>
      </c>
      <c r="H18" s="23">
        <v>21.69</v>
      </c>
      <c r="I18" s="22">
        <f t="shared" si="0"/>
        <v>3.1996394772420009</v>
      </c>
    </row>
    <row r="19" spans="2:9" x14ac:dyDescent="0.25">
      <c r="B19" s="24" t="s">
        <v>72</v>
      </c>
      <c r="C19" s="25">
        <v>17385</v>
      </c>
      <c r="D19" s="47">
        <v>326</v>
      </c>
      <c r="E19" s="25">
        <v>23788</v>
      </c>
      <c r="F19" s="26">
        <v>100</v>
      </c>
      <c r="G19" s="25">
        <v>100</v>
      </c>
      <c r="H19" s="26">
        <v>100</v>
      </c>
      <c r="I19" s="42">
        <f t="shared" si="0"/>
        <v>1.8751797526603393</v>
      </c>
    </row>
    <row r="20" spans="2:9" ht="16.5" x14ac:dyDescent="0.3">
      <c r="B20" s="243" t="s">
        <v>216</v>
      </c>
      <c r="C20" s="244"/>
      <c r="D20" s="244"/>
      <c r="E20" s="244"/>
      <c r="F20" s="244"/>
      <c r="G20" s="244"/>
      <c r="H20" s="244"/>
      <c r="I20" s="244"/>
    </row>
  </sheetData>
  <mergeCells count="5">
    <mergeCell ref="B4:B5"/>
    <mergeCell ref="C4:E4"/>
    <mergeCell ref="F4:H4"/>
    <mergeCell ref="I4:I5"/>
    <mergeCell ref="B20:I20"/>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32"/>
  <sheetViews>
    <sheetView workbookViewId="0">
      <selection activeCell="J31" sqref="J31"/>
    </sheetView>
  </sheetViews>
  <sheetFormatPr defaultRowHeight="15" x14ac:dyDescent="0.25"/>
  <cols>
    <col min="1" max="1" width="2.85546875" customWidth="1"/>
    <col min="2" max="2" width="57" customWidth="1"/>
    <col min="3" max="3" width="10.42578125" customWidth="1"/>
    <col min="4" max="4" width="8.28515625" customWidth="1"/>
    <col min="5" max="5" width="11" customWidth="1"/>
    <col min="6" max="6" width="7.85546875" customWidth="1"/>
    <col min="7" max="7" width="10.140625" customWidth="1"/>
    <col min="8" max="8" width="8.28515625" customWidth="1"/>
  </cols>
  <sheetData>
    <row r="2" spans="2:8" x14ac:dyDescent="0.25">
      <c r="B2" s="52" t="s">
        <v>240</v>
      </c>
    </row>
    <row r="3" spans="2:8" x14ac:dyDescent="0.25">
      <c r="B3" s="48" t="s">
        <v>271</v>
      </c>
      <c r="C3" s="9"/>
      <c r="D3" s="9"/>
      <c r="E3" s="9"/>
      <c r="F3" s="9"/>
      <c r="G3" s="9"/>
      <c r="H3" s="9"/>
    </row>
    <row r="4" spans="2:8" x14ac:dyDescent="0.25">
      <c r="B4" s="248" t="s">
        <v>100</v>
      </c>
      <c r="C4" s="189" t="s">
        <v>9</v>
      </c>
      <c r="D4" s="189"/>
      <c r="E4" s="250" t="s">
        <v>73</v>
      </c>
      <c r="F4" s="250"/>
      <c r="G4" s="189" t="s">
        <v>12</v>
      </c>
      <c r="H4" s="189"/>
    </row>
    <row r="5" spans="2:8" x14ac:dyDescent="0.25">
      <c r="B5" s="249"/>
      <c r="C5" s="90" t="s">
        <v>23</v>
      </c>
      <c r="D5" s="90" t="s">
        <v>74</v>
      </c>
      <c r="E5" s="90" t="s">
        <v>23</v>
      </c>
      <c r="F5" s="90" t="s">
        <v>74</v>
      </c>
      <c r="G5" s="90" t="s">
        <v>23</v>
      </c>
      <c r="H5" s="90" t="s">
        <v>74</v>
      </c>
    </row>
    <row r="6" spans="2:8" x14ac:dyDescent="0.25">
      <c r="B6" s="33" t="s">
        <v>75</v>
      </c>
      <c r="C6" s="19">
        <v>3052</v>
      </c>
      <c r="D6" s="23">
        <v>20.752022846263685</v>
      </c>
      <c r="E6" s="19">
        <v>1595</v>
      </c>
      <c r="F6" s="23">
        <v>26.134687858430279</v>
      </c>
      <c r="G6" s="19">
        <v>4647</v>
      </c>
      <c r="H6" s="23">
        <v>22.33061028351754</v>
      </c>
    </row>
    <row r="7" spans="2:8" x14ac:dyDescent="0.25">
      <c r="B7" s="33" t="s">
        <v>76</v>
      </c>
      <c r="C7" s="19">
        <v>3164</v>
      </c>
      <c r="D7" s="23">
        <v>21.513564969062351</v>
      </c>
      <c r="E7" s="19">
        <v>611</v>
      </c>
      <c r="F7" s="23">
        <v>10.011469768966082</v>
      </c>
      <c r="G7" s="19">
        <v>3775</v>
      </c>
      <c r="H7" s="23">
        <v>18.14031715521384</v>
      </c>
    </row>
    <row r="8" spans="2:8" x14ac:dyDescent="0.25">
      <c r="B8" s="33" t="s">
        <v>77</v>
      </c>
      <c r="C8" s="19">
        <v>688</v>
      </c>
      <c r="D8" s="23">
        <v>4.678044468620385</v>
      </c>
      <c r="E8" s="19">
        <v>220</v>
      </c>
      <c r="F8" s="23">
        <v>3.6047845321972796</v>
      </c>
      <c r="G8" s="19">
        <v>908</v>
      </c>
      <c r="H8" s="23">
        <v>4.3632868813070633</v>
      </c>
    </row>
    <row r="9" spans="2:8" x14ac:dyDescent="0.25">
      <c r="B9" s="33" t="s">
        <v>78</v>
      </c>
      <c r="C9" s="19">
        <v>730</v>
      </c>
      <c r="D9" s="23">
        <v>4.9636227646698856</v>
      </c>
      <c r="E9" s="19">
        <v>132</v>
      </c>
      <c r="F9" s="23">
        <v>2.1628707193183683</v>
      </c>
      <c r="G9" s="19">
        <v>862</v>
      </c>
      <c r="H9" s="23">
        <v>4.1422393080249877</v>
      </c>
    </row>
    <row r="10" spans="2:8" x14ac:dyDescent="0.25">
      <c r="B10" s="33" t="s">
        <v>79</v>
      </c>
      <c r="C10" s="19">
        <v>1526</v>
      </c>
      <c r="D10" s="23">
        <v>10.376011423131843</v>
      </c>
      <c r="E10" s="19">
        <v>244</v>
      </c>
      <c r="F10" s="23">
        <v>3.9980337538915287</v>
      </c>
      <c r="G10" s="19">
        <v>1770</v>
      </c>
      <c r="H10" s="23">
        <v>8.505526189332052</v>
      </c>
    </row>
    <row r="11" spans="2:8" x14ac:dyDescent="0.25">
      <c r="B11" s="33" t="s">
        <v>80</v>
      </c>
      <c r="C11" s="19">
        <v>220</v>
      </c>
      <c r="D11" s="23">
        <v>1.4958863126402393</v>
      </c>
      <c r="E11" s="19">
        <v>15</v>
      </c>
      <c r="F11" s="23">
        <v>0.24578076355890546</v>
      </c>
      <c r="G11" s="19">
        <v>235</v>
      </c>
      <c r="H11" s="23">
        <v>1.1292647765497357</v>
      </c>
    </row>
    <row r="12" spans="2:8" x14ac:dyDescent="0.25">
      <c r="B12" s="33" t="s">
        <v>81</v>
      </c>
      <c r="C12" s="19">
        <v>1287</v>
      </c>
      <c r="D12" s="23">
        <v>8.7509349289453997</v>
      </c>
      <c r="E12" s="19">
        <v>868</v>
      </c>
      <c r="F12" s="23">
        <v>14.222513517941996</v>
      </c>
      <c r="G12" s="19">
        <v>2155</v>
      </c>
      <c r="H12" s="23">
        <v>10.355598270062471</v>
      </c>
    </row>
    <row r="13" spans="2:8" x14ac:dyDescent="0.25">
      <c r="B13" s="33" t="s">
        <v>82</v>
      </c>
      <c r="C13" s="19">
        <v>1255</v>
      </c>
      <c r="D13" s="23">
        <v>8.5333514652886375</v>
      </c>
      <c r="E13" s="19">
        <v>839</v>
      </c>
      <c r="F13" s="23">
        <v>13.747337375061445</v>
      </c>
      <c r="G13" s="19">
        <v>2094</v>
      </c>
      <c r="H13" s="23">
        <v>10.062469966362325</v>
      </c>
    </row>
    <row r="14" spans="2:8" x14ac:dyDescent="0.25">
      <c r="B14" s="33" t="s">
        <v>83</v>
      </c>
      <c r="C14" s="19">
        <v>32</v>
      </c>
      <c r="D14" s="23">
        <v>0.21758346365676209</v>
      </c>
      <c r="E14" s="19">
        <v>29</v>
      </c>
      <c r="F14" s="23">
        <v>0.47517614288055054</v>
      </c>
      <c r="G14" s="19">
        <v>61</v>
      </c>
      <c r="H14" s="23">
        <v>0.29312830370014414</v>
      </c>
    </row>
    <row r="15" spans="2:8" x14ac:dyDescent="0.25">
      <c r="B15" s="33" t="s">
        <v>84</v>
      </c>
      <c r="C15" s="19">
        <v>1278</v>
      </c>
      <c r="D15" s="23">
        <v>8.6897395797919366</v>
      </c>
      <c r="E15" s="19">
        <v>805</v>
      </c>
      <c r="F15" s="23">
        <v>13.190234310994592</v>
      </c>
      <c r="G15" s="19">
        <v>2083</v>
      </c>
      <c r="H15" s="23">
        <v>10.009610764055743</v>
      </c>
    </row>
    <row r="16" spans="2:8" x14ac:dyDescent="0.25">
      <c r="B16" s="33" t="s">
        <v>85</v>
      </c>
      <c r="C16" s="19">
        <v>1365</v>
      </c>
      <c r="D16" s="23">
        <v>9.2812946216087564</v>
      </c>
      <c r="E16" s="19">
        <v>347</v>
      </c>
      <c r="F16" s="23">
        <v>5.6857283303293462</v>
      </c>
      <c r="G16" s="19">
        <v>1712</v>
      </c>
      <c r="H16" s="23">
        <v>8.2268140317155201</v>
      </c>
    </row>
    <row r="17" spans="2:8" x14ac:dyDescent="0.25">
      <c r="B17" s="33" t="s">
        <v>86</v>
      </c>
      <c r="C17" s="19">
        <v>553</v>
      </c>
      <c r="D17" s="23">
        <v>3.7601142313184197</v>
      </c>
      <c r="E17" s="19">
        <v>74</v>
      </c>
      <c r="F17" s="23">
        <v>1.212518433557267</v>
      </c>
      <c r="G17" s="19">
        <v>627</v>
      </c>
      <c r="H17" s="23">
        <v>3.0129745314752521</v>
      </c>
    </row>
    <row r="18" spans="2:8" x14ac:dyDescent="0.25">
      <c r="B18" s="33" t="s">
        <v>87</v>
      </c>
      <c r="C18" s="19">
        <v>384</v>
      </c>
      <c r="D18" s="23">
        <v>2.6110015638811452</v>
      </c>
      <c r="E18" s="19">
        <v>189</v>
      </c>
      <c r="F18" s="23">
        <v>3.0968376208422086</v>
      </c>
      <c r="G18" s="19">
        <v>573</v>
      </c>
      <c r="H18" s="23">
        <v>2.7534839019702066</v>
      </c>
    </row>
    <row r="19" spans="2:8" x14ac:dyDescent="0.25">
      <c r="B19" s="33" t="s">
        <v>88</v>
      </c>
      <c r="C19" s="19">
        <v>307</v>
      </c>
      <c r="D19" s="23">
        <v>2.0874413544570611</v>
      </c>
      <c r="E19" s="19">
        <v>117</v>
      </c>
      <c r="F19" s="23">
        <v>1.9170899557594625</v>
      </c>
      <c r="G19" s="19">
        <v>424</v>
      </c>
      <c r="H19" s="23">
        <v>2.0374819798173958</v>
      </c>
    </row>
    <row r="20" spans="2:8" x14ac:dyDescent="0.25">
      <c r="B20" s="33" t="s">
        <v>89</v>
      </c>
      <c r="C20" s="19">
        <v>622</v>
      </c>
      <c r="D20" s="23">
        <v>4.2292785748283128</v>
      </c>
      <c r="E20" s="19">
        <v>8</v>
      </c>
      <c r="F20" s="23">
        <v>0.13108307389808291</v>
      </c>
      <c r="G20" s="19">
        <v>630</v>
      </c>
      <c r="H20" s="23">
        <v>3.0273906775588659</v>
      </c>
    </row>
    <row r="21" spans="2:8" x14ac:dyDescent="0.25">
      <c r="B21" s="33" t="s">
        <v>90</v>
      </c>
      <c r="C21" s="19">
        <v>223</v>
      </c>
      <c r="D21" s="23">
        <v>1.5162847623580606</v>
      </c>
      <c r="E21" s="19">
        <v>271</v>
      </c>
      <c r="F21" s="23">
        <v>4.4404391282975588</v>
      </c>
      <c r="G21" s="19">
        <v>494</v>
      </c>
      <c r="H21" s="23">
        <v>2.3738587217683809</v>
      </c>
    </row>
    <row r="22" spans="2:8" x14ac:dyDescent="0.25">
      <c r="B22" s="33" t="s">
        <v>91</v>
      </c>
      <c r="C22" s="19">
        <v>127</v>
      </c>
      <c r="D22" s="23">
        <v>0.86353437138777456</v>
      </c>
      <c r="E22" s="19">
        <v>32</v>
      </c>
      <c r="F22" s="23">
        <v>0.52433229559233163</v>
      </c>
      <c r="G22" s="19">
        <v>159</v>
      </c>
      <c r="H22" s="23">
        <v>0.7640557424315233</v>
      </c>
    </row>
    <row r="23" spans="2:8" x14ac:dyDescent="0.25">
      <c r="B23" s="33" t="s">
        <v>92</v>
      </c>
      <c r="C23" s="19">
        <v>195</v>
      </c>
      <c r="D23" s="23">
        <v>1.325899231658394</v>
      </c>
      <c r="E23" s="19">
        <v>170</v>
      </c>
      <c r="F23" s="23">
        <v>2.785515320334262</v>
      </c>
      <c r="G23" s="19">
        <v>365</v>
      </c>
      <c r="H23" s="23">
        <v>1.7539644401729937</v>
      </c>
    </row>
    <row r="24" spans="2:8" x14ac:dyDescent="0.25">
      <c r="B24" s="33" t="s">
        <v>93</v>
      </c>
      <c r="C24" s="19">
        <v>32</v>
      </c>
      <c r="D24" s="23">
        <v>0.21758346365676209</v>
      </c>
      <c r="E24" s="19">
        <v>61</v>
      </c>
      <c r="F24" s="23">
        <v>0.99950843847288218</v>
      </c>
      <c r="G24" s="19">
        <v>93</v>
      </c>
      <c r="H24" s="23">
        <v>0.44690052859202312</v>
      </c>
    </row>
    <row r="25" spans="2:8" x14ac:dyDescent="0.25">
      <c r="B25" s="33" t="s">
        <v>94</v>
      </c>
      <c r="C25" s="19">
        <v>478</v>
      </c>
      <c r="D25" s="23">
        <v>3.2501529883728835</v>
      </c>
      <c r="E25" s="19">
        <v>170</v>
      </c>
      <c r="F25" s="23">
        <v>2.785515320334262</v>
      </c>
      <c r="G25" s="19">
        <v>648</v>
      </c>
      <c r="H25" s="23">
        <v>3.1138875540605477</v>
      </c>
    </row>
    <row r="26" spans="2:8" x14ac:dyDescent="0.25">
      <c r="B26" s="33" t="s">
        <v>95</v>
      </c>
      <c r="C26" s="19">
        <v>521</v>
      </c>
      <c r="D26" s="23">
        <v>3.542530767661658</v>
      </c>
      <c r="E26" s="19">
        <v>225</v>
      </c>
      <c r="F26" s="23">
        <v>3.6867114533835816</v>
      </c>
      <c r="G26" s="19">
        <v>746</v>
      </c>
      <c r="H26" s="23">
        <v>3.5848149927919271</v>
      </c>
    </row>
    <row r="27" spans="2:8" x14ac:dyDescent="0.25">
      <c r="B27" s="33" t="s">
        <v>96</v>
      </c>
      <c r="C27" s="19">
        <v>515</v>
      </c>
      <c r="D27" s="23">
        <v>3.5017338682260144</v>
      </c>
      <c r="E27" s="19">
        <v>55</v>
      </c>
      <c r="F27" s="23">
        <v>0.90119613304931989</v>
      </c>
      <c r="G27" s="19">
        <v>570</v>
      </c>
      <c r="H27" s="23">
        <v>2.7390677558865932</v>
      </c>
    </row>
    <row r="28" spans="2:8" x14ac:dyDescent="0.25">
      <c r="B28" s="33" t="s">
        <v>97</v>
      </c>
      <c r="C28" s="19">
        <v>14103</v>
      </c>
      <c r="D28" s="23">
        <v>95.893112123478616</v>
      </c>
      <c r="E28" s="19">
        <v>5598</v>
      </c>
      <c r="F28" s="23">
        <v>91.725380960183514</v>
      </c>
      <c r="G28" s="19">
        <v>19701</v>
      </c>
      <c r="H28" s="23">
        <v>94.670831331090824</v>
      </c>
    </row>
    <row r="29" spans="2:8" x14ac:dyDescent="0.25">
      <c r="B29" s="33" t="s">
        <v>98</v>
      </c>
      <c r="C29" s="19">
        <v>604</v>
      </c>
      <c r="D29" s="23">
        <v>4.1068878765213848</v>
      </c>
      <c r="E29" s="19">
        <v>505</v>
      </c>
      <c r="F29" s="23">
        <v>8.2746190398164838</v>
      </c>
      <c r="G29" s="19">
        <v>1109</v>
      </c>
      <c r="H29" s="23">
        <v>5.329168668909178</v>
      </c>
    </row>
    <row r="30" spans="2:8" x14ac:dyDescent="0.25">
      <c r="B30" s="24" t="s">
        <v>99</v>
      </c>
      <c r="C30" s="25">
        <v>14707</v>
      </c>
      <c r="D30" s="180">
        <v>100</v>
      </c>
      <c r="E30" s="25">
        <v>6103</v>
      </c>
      <c r="F30" s="180">
        <v>100</v>
      </c>
      <c r="G30" s="25">
        <v>20810</v>
      </c>
      <c r="H30" s="180">
        <v>100</v>
      </c>
    </row>
    <row r="31" spans="2:8" ht="31.5" customHeight="1" x14ac:dyDescent="0.25">
      <c r="B31" s="247" t="s">
        <v>126</v>
      </c>
      <c r="C31" s="185"/>
      <c r="D31" s="185"/>
      <c r="E31" s="185"/>
      <c r="F31" s="185"/>
      <c r="G31" s="185"/>
      <c r="H31" s="185"/>
    </row>
    <row r="32" spans="2:8" ht="61.5" customHeight="1" x14ac:dyDescent="0.25">
      <c r="B32" s="247" t="s">
        <v>127</v>
      </c>
      <c r="C32" s="185"/>
      <c r="D32" s="185"/>
      <c r="E32" s="185"/>
      <c r="F32" s="185"/>
      <c r="G32" s="185"/>
      <c r="H32" s="185"/>
    </row>
  </sheetData>
  <mergeCells count="6">
    <mergeCell ref="B32:H32"/>
    <mergeCell ref="B4:B5"/>
    <mergeCell ref="C4:D4"/>
    <mergeCell ref="E4:F4"/>
    <mergeCell ref="G4:H4"/>
    <mergeCell ref="B31:H31"/>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1"/>
  <sheetViews>
    <sheetView workbookViewId="0">
      <selection activeCell="J34" sqref="J34"/>
    </sheetView>
  </sheetViews>
  <sheetFormatPr defaultRowHeight="15" x14ac:dyDescent="0.25"/>
  <cols>
    <col min="1" max="1" width="3" customWidth="1"/>
    <col min="2" max="2" width="12.85546875" customWidth="1"/>
  </cols>
  <sheetData>
    <row r="2" spans="2:10" x14ac:dyDescent="0.25">
      <c r="B2" s="94" t="s">
        <v>246</v>
      </c>
    </row>
    <row r="3" spans="2:10" x14ac:dyDescent="0.25">
      <c r="B3" s="48" t="s">
        <v>275</v>
      </c>
    </row>
    <row r="4" spans="2:10" x14ac:dyDescent="0.25">
      <c r="B4" s="251" t="s">
        <v>206</v>
      </c>
      <c r="C4" s="254" t="s">
        <v>2</v>
      </c>
      <c r="D4" s="254"/>
      <c r="E4" s="254"/>
      <c r="F4" s="254"/>
      <c r="G4" s="255" t="s">
        <v>3</v>
      </c>
      <c r="H4" s="255"/>
      <c r="I4" s="255"/>
      <c r="J4" s="255"/>
    </row>
    <row r="5" spans="2:10" ht="27" x14ac:dyDescent="0.25">
      <c r="B5" s="252"/>
      <c r="C5" s="91" t="s">
        <v>106</v>
      </c>
      <c r="D5" s="91" t="s">
        <v>107</v>
      </c>
      <c r="E5" s="91" t="s">
        <v>108</v>
      </c>
      <c r="F5" s="138" t="s">
        <v>12</v>
      </c>
      <c r="G5" s="91" t="s">
        <v>106</v>
      </c>
      <c r="H5" s="91" t="s">
        <v>107</v>
      </c>
      <c r="I5" s="91" t="s">
        <v>108</v>
      </c>
      <c r="J5" s="138" t="s">
        <v>12</v>
      </c>
    </row>
    <row r="6" spans="2:10" x14ac:dyDescent="0.25">
      <c r="B6" s="253"/>
      <c r="C6" s="256" t="s">
        <v>113</v>
      </c>
      <c r="D6" s="256"/>
      <c r="E6" s="256"/>
      <c r="F6" s="256"/>
      <c r="G6" s="256"/>
      <c r="H6" s="256"/>
      <c r="I6" s="256"/>
      <c r="J6" s="256"/>
    </row>
    <row r="7" spans="2:10" x14ac:dyDescent="0.25">
      <c r="B7" s="33" t="s">
        <v>114</v>
      </c>
      <c r="C7" s="19">
        <v>1</v>
      </c>
      <c r="D7" s="20">
        <v>2</v>
      </c>
      <c r="E7" s="19">
        <v>1</v>
      </c>
      <c r="F7" s="20">
        <v>4</v>
      </c>
      <c r="G7" s="19">
        <v>157</v>
      </c>
      <c r="H7" s="20">
        <v>843</v>
      </c>
      <c r="I7" s="19">
        <v>180</v>
      </c>
      <c r="J7" s="20">
        <v>1180</v>
      </c>
    </row>
    <row r="8" spans="2:10" x14ac:dyDescent="0.25">
      <c r="B8" s="33" t="s">
        <v>115</v>
      </c>
      <c r="C8" s="19">
        <v>39</v>
      </c>
      <c r="D8" s="20">
        <v>10</v>
      </c>
      <c r="E8" s="19">
        <v>3</v>
      </c>
      <c r="F8" s="20">
        <v>52</v>
      </c>
      <c r="G8" s="19">
        <v>4156</v>
      </c>
      <c r="H8" s="20">
        <v>1553</v>
      </c>
      <c r="I8" s="19">
        <v>276</v>
      </c>
      <c r="J8" s="20">
        <v>5985</v>
      </c>
    </row>
    <row r="9" spans="2:10" x14ac:dyDescent="0.25">
      <c r="B9" s="33" t="s">
        <v>116</v>
      </c>
      <c r="C9" s="19">
        <v>50</v>
      </c>
      <c r="D9" s="20">
        <v>6</v>
      </c>
      <c r="E9" s="19">
        <v>3</v>
      </c>
      <c r="F9" s="20">
        <v>59</v>
      </c>
      <c r="G9" s="19">
        <v>5223</v>
      </c>
      <c r="H9" s="20">
        <v>1078</v>
      </c>
      <c r="I9" s="19">
        <v>279</v>
      </c>
      <c r="J9" s="20">
        <v>6580</v>
      </c>
    </row>
    <row r="10" spans="2:10" x14ac:dyDescent="0.25">
      <c r="B10" s="33" t="s">
        <v>117</v>
      </c>
      <c r="C10" s="19">
        <v>81</v>
      </c>
      <c r="D10" s="20">
        <v>8</v>
      </c>
      <c r="E10" s="19">
        <v>8</v>
      </c>
      <c r="F10" s="20">
        <v>97</v>
      </c>
      <c r="G10" s="19">
        <v>5129</v>
      </c>
      <c r="H10" s="20">
        <v>886</v>
      </c>
      <c r="I10" s="19">
        <v>381</v>
      </c>
      <c r="J10" s="20">
        <v>6396</v>
      </c>
    </row>
    <row r="11" spans="2:10" x14ac:dyDescent="0.25">
      <c r="B11" s="33" t="s">
        <v>118</v>
      </c>
      <c r="C11" s="19">
        <v>65</v>
      </c>
      <c r="D11" s="20">
        <v>12</v>
      </c>
      <c r="E11" s="19">
        <v>35</v>
      </c>
      <c r="F11" s="20">
        <v>112</v>
      </c>
      <c r="G11" s="19">
        <v>2281</v>
      </c>
      <c r="H11" s="20">
        <v>476</v>
      </c>
      <c r="I11" s="19">
        <v>503</v>
      </c>
      <c r="J11" s="20">
        <v>3260</v>
      </c>
    </row>
    <row r="12" spans="2:10" x14ac:dyDescent="0.25">
      <c r="B12" s="33" t="s">
        <v>119</v>
      </c>
      <c r="C12" s="19">
        <v>1</v>
      </c>
      <c r="D12" s="20">
        <v>1</v>
      </c>
      <c r="E12" s="118" t="s">
        <v>219</v>
      </c>
      <c r="F12" s="20">
        <v>2</v>
      </c>
      <c r="G12" s="19">
        <v>199</v>
      </c>
      <c r="H12" s="20">
        <v>182</v>
      </c>
      <c r="I12" s="19">
        <v>6</v>
      </c>
      <c r="J12" s="20">
        <v>387</v>
      </c>
    </row>
    <row r="13" spans="2:10" x14ac:dyDescent="0.25">
      <c r="B13" s="24" t="s">
        <v>120</v>
      </c>
      <c r="C13" s="25">
        <v>237</v>
      </c>
      <c r="D13" s="47">
        <v>39</v>
      </c>
      <c r="E13" s="25">
        <v>50</v>
      </c>
      <c r="F13" s="25">
        <v>326</v>
      </c>
      <c r="G13" s="25">
        <v>17145</v>
      </c>
      <c r="H13" s="25">
        <v>5018</v>
      </c>
      <c r="I13" s="47">
        <v>1625</v>
      </c>
      <c r="J13" s="25">
        <v>23788</v>
      </c>
    </row>
    <row r="14" spans="2:10" x14ac:dyDescent="0.25">
      <c r="B14" s="92"/>
      <c r="C14" s="256" t="s">
        <v>121</v>
      </c>
      <c r="D14" s="256"/>
      <c r="E14" s="256"/>
      <c r="F14" s="256"/>
      <c r="G14" s="256"/>
      <c r="H14" s="256"/>
      <c r="I14" s="256"/>
      <c r="J14" s="256"/>
    </row>
    <row r="15" spans="2:10" x14ac:dyDescent="0.25">
      <c r="B15" s="33" t="s">
        <v>114</v>
      </c>
      <c r="C15" s="37">
        <v>0.42194092827004215</v>
      </c>
      <c r="D15" s="93">
        <v>5.1282051282051277</v>
      </c>
      <c r="E15" s="37">
        <v>2</v>
      </c>
      <c r="F15" s="93">
        <v>1.2269938650306749</v>
      </c>
      <c r="G15" s="37">
        <v>0.91571886847477391</v>
      </c>
      <c r="H15" s="93">
        <v>16.799521721801515</v>
      </c>
      <c r="I15" s="37">
        <v>11.076923076923077</v>
      </c>
      <c r="J15" s="93">
        <v>4.9604842777871196</v>
      </c>
    </row>
    <row r="16" spans="2:10" x14ac:dyDescent="0.25">
      <c r="B16" s="33" t="s">
        <v>115</v>
      </c>
      <c r="C16" s="37">
        <v>16.455696202531644</v>
      </c>
      <c r="D16" s="93">
        <v>25.641025641025639</v>
      </c>
      <c r="E16" s="37">
        <v>6</v>
      </c>
      <c r="F16" s="93">
        <v>15.950920245398773</v>
      </c>
      <c r="G16" s="37">
        <v>24.240303295421405</v>
      </c>
      <c r="H16" s="93">
        <v>30.94858509366281</v>
      </c>
      <c r="I16" s="37">
        <v>16.984615384615385</v>
      </c>
      <c r="J16" s="93">
        <v>25.159744408945688</v>
      </c>
    </row>
    <row r="17" spans="2:10" x14ac:dyDescent="0.25">
      <c r="B17" s="33" t="s">
        <v>116</v>
      </c>
      <c r="C17" s="37">
        <v>21.09704641350211</v>
      </c>
      <c r="D17" s="93">
        <v>15.384615384615385</v>
      </c>
      <c r="E17" s="37">
        <v>6</v>
      </c>
      <c r="F17" s="93">
        <v>18.098159509202453</v>
      </c>
      <c r="G17" s="37">
        <v>30.463692038495189</v>
      </c>
      <c r="H17" s="93">
        <v>21.482662415304901</v>
      </c>
      <c r="I17" s="37">
        <v>17.169230769230769</v>
      </c>
      <c r="J17" s="93">
        <v>27.661005549016309</v>
      </c>
    </row>
    <row r="18" spans="2:10" x14ac:dyDescent="0.25">
      <c r="B18" s="33" t="s">
        <v>117</v>
      </c>
      <c r="C18" s="37">
        <v>34.177215189873415</v>
      </c>
      <c r="D18" s="93">
        <v>20.512820512820511</v>
      </c>
      <c r="E18" s="37">
        <v>16</v>
      </c>
      <c r="F18" s="93">
        <v>29.754601226993866</v>
      </c>
      <c r="G18" s="37">
        <v>29.915427238261884</v>
      </c>
      <c r="H18" s="93">
        <v>17.656436827421285</v>
      </c>
      <c r="I18" s="37">
        <v>23.446153846153848</v>
      </c>
      <c r="J18" s="93">
        <v>26.887506305700352</v>
      </c>
    </row>
    <row r="19" spans="2:10" x14ac:dyDescent="0.25">
      <c r="B19" s="33" t="s">
        <v>118</v>
      </c>
      <c r="C19" s="37">
        <v>27.426160337552741</v>
      </c>
      <c r="D19" s="93">
        <v>30.76923076923077</v>
      </c>
      <c r="E19" s="37">
        <v>70</v>
      </c>
      <c r="F19" s="93">
        <v>34.355828220858896</v>
      </c>
      <c r="G19" s="37">
        <v>13.304170312044327</v>
      </c>
      <c r="H19" s="93">
        <v>9.4858509366281396</v>
      </c>
      <c r="I19" s="37">
        <v>30.953846153846154</v>
      </c>
      <c r="J19" s="93">
        <v>13.704388767445771</v>
      </c>
    </row>
    <row r="20" spans="2:10" x14ac:dyDescent="0.25">
      <c r="B20" s="33" t="s">
        <v>119</v>
      </c>
      <c r="C20" s="37">
        <v>0.42194092827004215</v>
      </c>
      <c r="D20" s="93">
        <v>2.5641025641025639</v>
      </c>
      <c r="E20" s="37" t="s">
        <v>219</v>
      </c>
      <c r="F20" s="93">
        <v>0.61349693251533743</v>
      </c>
      <c r="G20" s="37">
        <v>1.1606882473024205</v>
      </c>
      <c r="H20" s="93">
        <v>3.6269430051813467</v>
      </c>
      <c r="I20" s="37">
        <v>0.3692307692307692</v>
      </c>
      <c r="J20" s="93">
        <v>1.6268706911047586</v>
      </c>
    </row>
    <row r="21" spans="2:10" x14ac:dyDescent="0.25">
      <c r="B21" s="24" t="s">
        <v>120</v>
      </c>
      <c r="C21" s="25">
        <v>100</v>
      </c>
      <c r="D21" s="47">
        <v>100</v>
      </c>
      <c r="E21" s="25">
        <v>100</v>
      </c>
      <c r="F21" s="25">
        <v>100</v>
      </c>
      <c r="G21" s="25">
        <v>100</v>
      </c>
      <c r="H21" s="25">
        <v>100</v>
      </c>
      <c r="I21" s="47">
        <v>100</v>
      </c>
      <c r="J21" s="25">
        <v>100</v>
      </c>
    </row>
  </sheetData>
  <mergeCells count="5">
    <mergeCell ref="B4:B6"/>
    <mergeCell ref="C4:F4"/>
    <mergeCell ref="G4:J4"/>
    <mergeCell ref="C6:J6"/>
    <mergeCell ref="C14:J14"/>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G21"/>
  <sheetViews>
    <sheetView workbookViewId="0">
      <selection activeCell="K31" sqref="K31"/>
    </sheetView>
  </sheetViews>
  <sheetFormatPr defaultRowHeight="15" x14ac:dyDescent="0.25"/>
  <cols>
    <col min="2" max="2" width="14.42578125" customWidth="1"/>
    <col min="4" max="4" width="11.5703125" customWidth="1"/>
    <col min="6" max="6" width="11.28515625" customWidth="1"/>
  </cols>
  <sheetData>
    <row r="2" spans="2:7" x14ac:dyDescent="0.25">
      <c r="B2" s="94" t="s">
        <v>247</v>
      </c>
    </row>
    <row r="3" spans="2:7" x14ac:dyDescent="0.25">
      <c r="B3" s="48" t="s">
        <v>276</v>
      </c>
    </row>
    <row r="4" spans="2:7" x14ac:dyDescent="0.25">
      <c r="B4" s="229" t="s">
        <v>241</v>
      </c>
      <c r="C4" s="189" t="s">
        <v>2</v>
      </c>
      <c r="D4" s="189"/>
      <c r="E4" s="190" t="s">
        <v>3</v>
      </c>
      <c r="F4" s="190"/>
      <c r="G4" s="202" t="s">
        <v>101</v>
      </c>
    </row>
    <row r="5" spans="2:7" ht="27" x14ac:dyDescent="0.25">
      <c r="B5" s="258"/>
      <c r="C5" s="165" t="s">
        <v>23</v>
      </c>
      <c r="D5" s="165" t="s">
        <v>102</v>
      </c>
      <c r="E5" s="165" t="s">
        <v>103</v>
      </c>
      <c r="F5" s="165" t="s">
        <v>104</v>
      </c>
      <c r="G5" s="202"/>
    </row>
    <row r="6" spans="2:7" x14ac:dyDescent="0.25">
      <c r="B6" s="92"/>
      <c r="C6" s="256" t="s">
        <v>105</v>
      </c>
      <c r="D6" s="256"/>
      <c r="E6" s="256"/>
      <c r="F6" s="256"/>
      <c r="G6" s="92"/>
    </row>
    <row r="7" spans="2:7" x14ac:dyDescent="0.25">
      <c r="B7" s="33" t="s">
        <v>106</v>
      </c>
      <c r="C7" s="65">
        <v>195</v>
      </c>
      <c r="D7" s="23">
        <v>81.589958158995813</v>
      </c>
      <c r="E7" s="19">
        <v>11304</v>
      </c>
      <c r="F7" s="23">
        <v>79.802329685845393</v>
      </c>
      <c r="G7" s="22">
        <v>1.6957996347508479</v>
      </c>
    </row>
    <row r="8" spans="2:7" x14ac:dyDescent="0.25">
      <c r="B8" s="33" t="s">
        <v>107</v>
      </c>
      <c r="C8" s="65">
        <v>18</v>
      </c>
      <c r="D8" s="23">
        <v>7.5313807531380759</v>
      </c>
      <c r="E8" s="19">
        <v>2052</v>
      </c>
      <c r="F8" s="23">
        <v>14.486410165901869</v>
      </c>
      <c r="G8" s="22">
        <v>0.86956521739130432</v>
      </c>
    </row>
    <row r="9" spans="2:7" x14ac:dyDescent="0.25">
      <c r="B9" s="33" t="s">
        <v>108</v>
      </c>
      <c r="C9" s="65">
        <v>26</v>
      </c>
      <c r="D9" s="23">
        <v>10.87866108786611</v>
      </c>
      <c r="E9" s="19">
        <v>809</v>
      </c>
      <c r="F9" s="23">
        <v>5.7112601482527356</v>
      </c>
      <c r="G9" s="22">
        <v>3.1137724550898205</v>
      </c>
    </row>
    <row r="10" spans="2:7" x14ac:dyDescent="0.25">
      <c r="B10" s="95" t="s">
        <v>109</v>
      </c>
      <c r="C10" s="96">
        <v>239</v>
      </c>
      <c r="D10" s="181">
        <v>100</v>
      </c>
      <c r="E10" s="97">
        <v>14165</v>
      </c>
      <c r="F10" s="181">
        <v>100</v>
      </c>
      <c r="G10" s="98">
        <v>1.6592613163010275</v>
      </c>
    </row>
    <row r="11" spans="2:7" x14ac:dyDescent="0.25">
      <c r="B11" s="92"/>
      <c r="C11" s="256" t="s">
        <v>110</v>
      </c>
      <c r="D11" s="256"/>
      <c r="E11" s="256"/>
      <c r="F11" s="256"/>
      <c r="G11" s="99"/>
    </row>
    <row r="12" spans="2:7" x14ac:dyDescent="0.25">
      <c r="B12" s="33" t="s">
        <v>106</v>
      </c>
      <c r="C12" s="65">
        <v>42</v>
      </c>
      <c r="D12" s="23">
        <v>48.275862068965516</v>
      </c>
      <c r="E12" s="19">
        <v>5841</v>
      </c>
      <c r="F12" s="23">
        <v>60.698326925075342</v>
      </c>
      <c r="G12" s="22">
        <v>0.71392146863844974</v>
      </c>
    </row>
    <row r="13" spans="2:7" x14ac:dyDescent="0.25">
      <c r="B13" s="33" t="s">
        <v>107</v>
      </c>
      <c r="C13" s="65">
        <v>21</v>
      </c>
      <c r="D13" s="23">
        <v>24.137931034482758</v>
      </c>
      <c r="E13" s="19">
        <v>2966</v>
      </c>
      <c r="F13" s="23">
        <v>30.821988984724097</v>
      </c>
      <c r="G13" s="22">
        <v>0.70304653498493475</v>
      </c>
    </row>
    <row r="14" spans="2:7" x14ac:dyDescent="0.25">
      <c r="B14" s="33" t="s">
        <v>108</v>
      </c>
      <c r="C14" s="65">
        <v>24</v>
      </c>
      <c r="D14" s="23">
        <v>27.586206896551722</v>
      </c>
      <c r="E14" s="19">
        <v>816</v>
      </c>
      <c r="F14" s="23">
        <v>8.4796840902005606</v>
      </c>
      <c r="G14" s="22">
        <v>2.8571428571428572</v>
      </c>
    </row>
    <row r="15" spans="2:7" x14ac:dyDescent="0.25">
      <c r="B15" s="95" t="s">
        <v>111</v>
      </c>
      <c r="C15" s="96">
        <v>87</v>
      </c>
      <c r="D15" s="181">
        <v>100</v>
      </c>
      <c r="E15" s="97">
        <v>9623</v>
      </c>
      <c r="F15" s="181">
        <v>100</v>
      </c>
      <c r="G15" s="98">
        <v>0.89598352214212162</v>
      </c>
    </row>
    <row r="16" spans="2:7" x14ac:dyDescent="0.25">
      <c r="B16" s="92"/>
      <c r="C16" s="256" t="s">
        <v>112</v>
      </c>
      <c r="D16" s="256"/>
      <c r="E16" s="256"/>
      <c r="F16" s="256"/>
      <c r="G16" s="99"/>
    </row>
    <row r="17" spans="2:7" x14ac:dyDescent="0.25">
      <c r="B17" s="33" t="s">
        <v>106</v>
      </c>
      <c r="C17" s="65">
        <v>237</v>
      </c>
      <c r="D17" s="23">
        <v>72.699386503067487</v>
      </c>
      <c r="E17" s="19">
        <v>17145</v>
      </c>
      <c r="F17" s="23">
        <v>72.074155036152689</v>
      </c>
      <c r="G17" s="22">
        <v>1.3634794615119088</v>
      </c>
    </row>
    <row r="18" spans="2:7" x14ac:dyDescent="0.25">
      <c r="B18" s="33" t="s">
        <v>107</v>
      </c>
      <c r="C18" s="65">
        <v>39</v>
      </c>
      <c r="D18" s="23">
        <v>11.963190184049081</v>
      </c>
      <c r="E18" s="19">
        <v>5018</v>
      </c>
      <c r="F18" s="23">
        <v>21.094669581301499</v>
      </c>
      <c r="G18" s="22">
        <v>0.77120822622107965</v>
      </c>
    </row>
    <row r="19" spans="2:7" x14ac:dyDescent="0.25">
      <c r="B19" s="33" t="s">
        <v>108</v>
      </c>
      <c r="C19" s="65">
        <v>50</v>
      </c>
      <c r="D19" s="23">
        <v>15.337423312883436</v>
      </c>
      <c r="E19" s="19">
        <v>1625</v>
      </c>
      <c r="F19" s="23">
        <v>6.8311753825458217</v>
      </c>
      <c r="G19" s="22">
        <v>2.9850746268656714</v>
      </c>
    </row>
    <row r="20" spans="2:7" x14ac:dyDescent="0.25">
      <c r="B20" s="24" t="s">
        <v>12</v>
      </c>
      <c r="C20" s="100">
        <v>326</v>
      </c>
      <c r="D20" s="24">
        <v>100</v>
      </c>
      <c r="E20" s="25">
        <v>23788</v>
      </c>
      <c r="F20" s="26">
        <v>100.00000000000001</v>
      </c>
      <c r="G20" s="27">
        <v>1.3519117525089159</v>
      </c>
    </row>
    <row r="21" spans="2:7" ht="32.25" customHeight="1" x14ac:dyDescent="0.25">
      <c r="B21" s="257" t="s">
        <v>217</v>
      </c>
      <c r="C21" s="185"/>
      <c r="D21" s="185"/>
      <c r="E21" s="185"/>
      <c r="F21" s="185"/>
      <c r="G21" s="185"/>
    </row>
  </sheetData>
  <mergeCells count="8">
    <mergeCell ref="C11:F11"/>
    <mergeCell ref="C16:F16"/>
    <mergeCell ref="B21:G21"/>
    <mergeCell ref="B4:B5"/>
    <mergeCell ref="C4:D4"/>
    <mergeCell ref="E4:F4"/>
    <mergeCell ref="G4:G5"/>
    <mergeCell ref="C6:F6"/>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L79"/>
  <sheetViews>
    <sheetView topLeftCell="A13" zoomScaleNormal="100" workbookViewId="0">
      <selection activeCell="D36" sqref="D36"/>
    </sheetView>
  </sheetViews>
  <sheetFormatPr defaultRowHeight="15" x14ac:dyDescent="0.25"/>
  <cols>
    <col min="1" max="1" width="2.5703125" customWidth="1"/>
    <col min="2" max="2" width="24" customWidth="1"/>
  </cols>
  <sheetData>
    <row r="1" spans="2:11" x14ac:dyDescent="0.25">
      <c r="F1" s="16"/>
      <c r="G1" s="16"/>
      <c r="H1" s="16"/>
      <c r="J1" s="16"/>
      <c r="K1" s="16"/>
    </row>
    <row r="2" spans="2:11" x14ac:dyDescent="0.25">
      <c r="B2" s="94" t="s">
        <v>248</v>
      </c>
    </row>
    <row r="3" spans="2:11" x14ac:dyDescent="0.25">
      <c r="B3" s="48" t="s">
        <v>265</v>
      </c>
    </row>
    <row r="4" spans="2:11" ht="15" customHeight="1" x14ac:dyDescent="0.25">
      <c r="B4" s="251" t="s">
        <v>242</v>
      </c>
      <c r="C4" s="202" t="s">
        <v>1</v>
      </c>
      <c r="D4" s="202" t="s">
        <v>2</v>
      </c>
      <c r="E4" s="202" t="s">
        <v>3</v>
      </c>
      <c r="F4" s="202" t="s">
        <v>122</v>
      </c>
      <c r="G4" s="202" t="s">
        <v>123</v>
      </c>
      <c r="H4" s="202" t="s">
        <v>124</v>
      </c>
      <c r="I4" s="202" t="s">
        <v>13</v>
      </c>
      <c r="J4" s="202" t="s">
        <v>14</v>
      </c>
      <c r="K4" s="167"/>
    </row>
    <row r="5" spans="2:11" ht="25.5" customHeight="1" x14ac:dyDescent="0.25">
      <c r="B5" s="253"/>
      <c r="C5" s="202"/>
      <c r="D5" s="202"/>
      <c r="E5" s="202"/>
      <c r="F5" s="202"/>
      <c r="G5" s="202"/>
      <c r="H5" s="202"/>
      <c r="I5" s="202"/>
      <c r="J5" s="202"/>
      <c r="K5" s="167"/>
    </row>
    <row r="6" spans="2:11" x14ac:dyDescent="0.25">
      <c r="B6" s="101" t="s">
        <v>139</v>
      </c>
      <c r="C6" s="102">
        <v>605</v>
      </c>
      <c r="D6" s="103">
        <v>9</v>
      </c>
      <c r="E6" s="102">
        <v>772</v>
      </c>
      <c r="F6" s="104">
        <v>5.9180279761322501</v>
      </c>
      <c r="G6" s="105">
        <v>8.8036779810231796</v>
      </c>
      <c r="H6" s="104">
        <v>755.15993348332097</v>
      </c>
      <c r="I6" s="105">
        <v>1.4876033057851199</v>
      </c>
      <c r="J6" s="104">
        <v>127.60330578512399</v>
      </c>
      <c r="K6" s="166"/>
    </row>
    <row r="7" spans="2:11" x14ac:dyDescent="0.25">
      <c r="B7" s="101" t="s">
        <v>140</v>
      </c>
      <c r="C7" s="102">
        <v>881</v>
      </c>
      <c r="D7" s="103">
        <v>8</v>
      </c>
      <c r="E7" s="102">
        <v>1153</v>
      </c>
      <c r="F7" s="104">
        <v>4.5990812278137403</v>
      </c>
      <c r="G7" s="105">
        <v>4.1762372102735403</v>
      </c>
      <c r="H7" s="104">
        <v>601.90018793067395</v>
      </c>
      <c r="I7" s="105">
        <v>0.90805902383654902</v>
      </c>
      <c r="J7" s="104">
        <v>130.87400681044301</v>
      </c>
      <c r="K7" s="166"/>
    </row>
    <row r="8" spans="2:11" x14ac:dyDescent="0.25">
      <c r="B8" s="106" t="s">
        <v>152</v>
      </c>
      <c r="C8" s="107">
        <v>69</v>
      </c>
      <c r="D8" s="108">
        <v>2</v>
      </c>
      <c r="E8" s="107">
        <v>84</v>
      </c>
      <c r="F8" s="109">
        <v>2.58441485476712</v>
      </c>
      <c r="G8" s="110">
        <v>7.4910575500496304</v>
      </c>
      <c r="H8" s="109">
        <v>314.62441710208401</v>
      </c>
      <c r="I8" s="110">
        <v>2.8985507246376798</v>
      </c>
      <c r="J8" s="109">
        <v>121.73913043478299</v>
      </c>
      <c r="K8" s="168"/>
    </row>
    <row r="9" spans="2:11" x14ac:dyDescent="0.25">
      <c r="B9" s="101" t="s">
        <v>151</v>
      </c>
      <c r="C9" s="102">
        <v>874</v>
      </c>
      <c r="D9" s="103">
        <v>15</v>
      </c>
      <c r="E9" s="102">
        <v>1190</v>
      </c>
      <c r="F9" s="104">
        <v>5.0962099125364402</v>
      </c>
      <c r="G9" s="105">
        <v>8.7463556851311992</v>
      </c>
      <c r="H9" s="104">
        <v>693.87755102040796</v>
      </c>
      <c r="I9" s="105">
        <v>1.7162471395881</v>
      </c>
      <c r="J9" s="104">
        <v>136.15560640732301</v>
      </c>
      <c r="K9" s="166"/>
    </row>
    <row r="10" spans="2:11" x14ac:dyDescent="0.25">
      <c r="B10" s="106" t="s">
        <v>153</v>
      </c>
      <c r="C10" s="107">
        <v>70</v>
      </c>
      <c r="D10" s="108">
        <v>3</v>
      </c>
      <c r="E10" s="107">
        <v>91</v>
      </c>
      <c r="F10" s="109">
        <v>2.7025983552758599</v>
      </c>
      <c r="G10" s="110">
        <v>11.5825643797537</v>
      </c>
      <c r="H10" s="109">
        <v>351.33778618586098</v>
      </c>
      <c r="I10" s="110">
        <v>4.28571428571429</v>
      </c>
      <c r="J10" s="109">
        <v>130</v>
      </c>
      <c r="K10" s="168"/>
    </row>
    <row r="11" spans="2:11" x14ac:dyDescent="0.25">
      <c r="B11" s="106" t="s">
        <v>154</v>
      </c>
      <c r="C11" s="107">
        <v>88</v>
      </c>
      <c r="D11" s="108" t="s">
        <v>219</v>
      </c>
      <c r="E11" s="107">
        <v>124</v>
      </c>
      <c r="F11" s="109">
        <v>3.4596634690989201</v>
      </c>
      <c r="G11" s="110" t="s">
        <v>219</v>
      </c>
      <c r="H11" s="109">
        <v>487.49803428211902</v>
      </c>
      <c r="I11" s="110" t="s">
        <v>219</v>
      </c>
      <c r="J11" s="109">
        <v>140.90909090909099</v>
      </c>
      <c r="K11" s="168"/>
    </row>
    <row r="12" spans="2:11" x14ac:dyDescent="0.25">
      <c r="B12" s="101" t="s">
        <v>141</v>
      </c>
      <c r="C12" s="102">
        <v>1107</v>
      </c>
      <c r="D12" s="103">
        <v>10</v>
      </c>
      <c r="E12" s="102">
        <v>1479</v>
      </c>
      <c r="F12" s="104">
        <v>5.9818275644991799</v>
      </c>
      <c r="G12" s="105">
        <v>5.40363826964695</v>
      </c>
      <c r="H12" s="104">
        <v>799.198100080784</v>
      </c>
      <c r="I12" s="105">
        <v>0.90334236675700097</v>
      </c>
      <c r="J12" s="104">
        <v>133.60433604336001</v>
      </c>
      <c r="K12" s="166"/>
    </row>
    <row r="13" spans="2:11" x14ac:dyDescent="0.25">
      <c r="B13" s="106" t="s">
        <v>155</v>
      </c>
      <c r="C13" s="107">
        <v>378</v>
      </c>
      <c r="D13" s="108">
        <v>2</v>
      </c>
      <c r="E13" s="107">
        <v>509</v>
      </c>
      <c r="F13" s="109">
        <v>5.3572187814453196</v>
      </c>
      <c r="G13" s="110">
        <v>2.8345072917700098</v>
      </c>
      <c r="H13" s="109">
        <v>721.38210575546702</v>
      </c>
      <c r="I13" s="110">
        <v>0.52910052910052896</v>
      </c>
      <c r="J13" s="109">
        <v>134.656084656085</v>
      </c>
      <c r="K13" s="168"/>
    </row>
    <row r="14" spans="2:11" x14ac:dyDescent="0.25">
      <c r="B14" s="106" t="s">
        <v>156</v>
      </c>
      <c r="C14" s="107">
        <v>121</v>
      </c>
      <c r="D14" s="108">
        <v>5</v>
      </c>
      <c r="E14" s="107">
        <v>178</v>
      </c>
      <c r="F14" s="109">
        <v>3.7002492316631201</v>
      </c>
      <c r="G14" s="110">
        <v>15.290286081252599</v>
      </c>
      <c r="H14" s="109">
        <v>544.33418449259102</v>
      </c>
      <c r="I14" s="110">
        <v>4.1322314049586799</v>
      </c>
      <c r="J14" s="109">
        <v>147.10743801652899</v>
      </c>
      <c r="K14" s="168"/>
    </row>
    <row r="15" spans="2:11" x14ac:dyDescent="0.25">
      <c r="B15" s="106" t="s">
        <v>157</v>
      </c>
      <c r="C15" s="107">
        <v>94</v>
      </c>
      <c r="D15" s="108">
        <v>4</v>
      </c>
      <c r="E15" s="107">
        <v>126</v>
      </c>
      <c r="F15" s="109">
        <v>2.7407245426051499</v>
      </c>
      <c r="G15" s="110">
        <v>11.662657628107</v>
      </c>
      <c r="H15" s="109">
        <v>367.37371528537</v>
      </c>
      <c r="I15" s="110">
        <v>4.2553191489361701</v>
      </c>
      <c r="J15" s="109">
        <v>134.04255319148899</v>
      </c>
      <c r="K15" s="168"/>
    </row>
    <row r="16" spans="2:11" x14ac:dyDescent="0.25">
      <c r="B16" s="106" t="s">
        <v>158</v>
      </c>
      <c r="C16" s="107">
        <v>90</v>
      </c>
      <c r="D16" s="108">
        <v>2</v>
      </c>
      <c r="E16" s="107">
        <v>124</v>
      </c>
      <c r="F16" s="109">
        <v>3.7570444583594198</v>
      </c>
      <c r="G16" s="110">
        <v>8.3489876852431593</v>
      </c>
      <c r="H16" s="109">
        <v>517.63723648507596</v>
      </c>
      <c r="I16" s="110">
        <v>2.2222222222222201</v>
      </c>
      <c r="J16" s="109">
        <v>137.777777777778</v>
      </c>
      <c r="K16" s="168"/>
    </row>
    <row r="17" spans="2:11" x14ac:dyDescent="0.25">
      <c r="B17" s="106" t="s">
        <v>159</v>
      </c>
      <c r="C17" s="107">
        <v>159</v>
      </c>
      <c r="D17" s="108">
        <v>2</v>
      </c>
      <c r="E17" s="107">
        <v>211</v>
      </c>
      <c r="F17" s="109">
        <v>3.8819780997839302</v>
      </c>
      <c r="G17" s="110">
        <v>4.8829913204829296</v>
      </c>
      <c r="H17" s="109">
        <v>515.15558431094905</v>
      </c>
      <c r="I17" s="110">
        <v>1.2578616352201299</v>
      </c>
      <c r="J17" s="109">
        <v>132.70440251572299</v>
      </c>
      <c r="K17" s="168"/>
    </row>
    <row r="18" spans="2:11" x14ac:dyDescent="0.25">
      <c r="B18" s="106" t="s">
        <v>160</v>
      </c>
      <c r="C18" s="107">
        <v>106</v>
      </c>
      <c r="D18" s="108" t="s">
        <v>219</v>
      </c>
      <c r="E18" s="107">
        <v>154</v>
      </c>
      <c r="F18" s="109">
        <v>4.1899717374547896</v>
      </c>
      <c r="G18" s="110" t="s">
        <v>219</v>
      </c>
      <c r="H18" s="109">
        <v>608.73174298871402</v>
      </c>
      <c r="I18" s="110" t="s">
        <v>219</v>
      </c>
      <c r="J18" s="109">
        <v>145.28301886792499</v>
      </c>
      <c r="K18" s="168"/>
    </row>
    <row r="19" spans="2:11" x14ac:dyDescent="0.25">
      <c r="B19" s="101" t="s">
        <v>142</v>
      </c>
      <c r="C19" s="102">
        <v>1872</v>
      </c>
      <c r="D19" s="103">
        <v>25</v>
      </c>
      <c r="E19" s="102">
        <v>2460</v>
      </c>
      <c r="F19" s="104">
        <v>4.84444467447506</v>
      </c>
      <c r="G19" s="105">
        <v>6.4696109434763001</v>
      </c>
      <c r="H19" s="104">
        <v>636.60971683806804</v>
      </c>
      <c r="I19" s="105">
        <v>1.3354700854700901</v>
      </c>
      <c r="J19" s="104">
        <v>131.41025641025601</v>
      </c>
      <c r="K19" s="166"/>
    </row>
    <row r="20" spans="2:11" x14ac:dyDescent="0.25">
      <c r="B20" s="106" t="s">
        <v>161</v>
      </c>
      <c r="C20" s="107">
        <v>106</v>
      </c>
      <c r="D20" s="108">
        <v>0</v>
      </c>
      <c r="E20" s="107">
        <v>148</v>
      </c>
      <c r="F20" s="109">
        <v>2.92171995589857</v>
      </c>
      <c r="G20" s="110">
        <v>0</v>
      </c>
      <c r="H20" s="109">
        <v>407.93825799338401</v>
      </c>
      <c r="I20" s="110">
        <v>0</v>
      </c>
      <c r="J20" s="109">
        <v>139.622641509434</v>
      </c>
      <c r="K20" s="168"/>
    </row>
    <row r="21" spans="2:11" x14ac:dyDescent="0.25">
      <c r="B21" s="106" t="s">
        <v>162</v>
      </c>
      <c r="C21" s="107">
        <v>54</v>
      </c>
      <c r="D21" s="108">
        <v>3</v>
      </c>
      <c r="E21" s="107">
        <v>113</v>
      </c>
      <c r="F21" s="109">
        <v>2.5941583397386601</v>
      </c>
      <c r="G21" s="110">
        <v>14.411990776325901</v>
      </c>
      <c r="H21" s="109">
        <v>542.85165257494202</v>
      </c>
      <c r="I21" s="110">
        <v>5.5555555555555598</v>
      </c>
      <c r="J21" s="109">
        <v>209.25925925925901</v>
      </c>
      <c r="K21" s="168"/>
    </row>
    <row r="22" spans="2:11" x14ac:dyDescent="0.25">
      <c r="B22" s="106" t="s">
        <v>163</v>
      </c>
      <c r="C22" s="107">
        <v>312</v>
      </c>
      <c r="D22" s="108">
        <v>3</v>
      </c>
      <c r="E22" s="107">
        <v>456</v>
      </c>
      <c r="F22" s="109">
        <v>4.4752034998386403</v>
      </c>
      <c r="G22" s="110">
        <v>4.3030802883063801</v>
      </c>
      <c r="H22" s="109">
        <v>654.06820382256899</v>
      </c>
      <c r="I22" s="110">
        <v>0.96153846153846201</v>
      </c>
      <c r="J22" s="109">
        <v>146.15384615384599</v>
      </c>
      <c r="K22" s="168"/>
    </row>
    <row r="23" spans="2:11" x14ac:dyDescent="0.25">
      <c r="B23" s="106" t="s">
        <v>164</v>
      </c>
      <c r="C23" s="107">
        <v>93</v>
      </c>
      <c r="D23" s="108">
        <v>2</v>
      </c>
      <c r="E23" s="107">
        <v>129</v>
      </c>
      <c r="F23" s="109">
        <v>3.3310052114113802</v>
      </c>
      <c r="G23" s="110">
        <v>7.1634520675513498</v>
      </c>
      <c r="H23" s="109">
        <v>462.04265835706201</v>
      </c>
      <c r="I23" s="110">
        <v>2.1505376344085998</v>
      </c>
      <c r="J23" s="109">
        <v>138.70967741935499</v>
      </c>
      <c r="K23" s="168"/>
    </row>
    <row r="24" spans="2:11" x14ac:dyDescent="0.25">
      <c r="B24" s="106" t="s">
        <v>165</v>
      </c>
      <c r="C24" s="107">
        <v>126</v>
      </c>
      <c r="D24" s="108">
        <v>1</v>
      </c>
      <c r="E24" s="107">
        <v>189</v>
      </c>
      <c r="F24" s="109">
        <v>3.9347333905847499</v>
      </c>
      <c r="G24" s="110">
        <v>3.1228042782418601</v>
      </c>
      <c r="H24" s="109">
        <v>590.21000858771094</v>
      </c>
      <c r="I24" s="110">
        <v>0.79365079365079405</v>
      </c>
      <c r="J24" s="109">
        <v>150</v>
      </c>
      <c r="K24" s="168"/>
    </row>
    <row r="25" spans="2:11" x14ac:dyDescent="0.25">
      <c r="B25" s="106" t="s">
        <v>166</v>
      </c>
      <c r="C25" s="107">
        <v>135</v>
      </c>
      <c r="D25" s="108">
        <v>2</v>
      </c>
      <c r="E25" s="107">
        <v>213</v>
      </c>
      <c r="F25" s="109">
        <v>4.4318237775552696</v>
      </c>
      <c r="G25" s="110">
        <v>6.56566485563744</v>
      </c>
      <c r="H25" s="109">
        <v>699.24330712538699</v>
      </c>
      <c r="I25" s="110">
        <v>1.4814814814814801</v>
      </c>
      <c r="J25" s="109">
        <v>157.777777777778</v>
      </c>
      <c r="K25" s="168"/>
    </row>
    <row r="26" spans="2:11" x14ac:dyDescent="0.25">
      <c r="B26" s="101" t="s">
        <v>143</v>
      </c>
      <c r="C26" s="102">
        <v>580</v>
      </c>
      <c r="D26" s="103">
        <v>9</v>
      </c>
      <c r="E26" s="102">
        <v>725</v>
      </c>
      <c r="F26" s="104">
        <v>4.3472232111738602</v>
      </c>
      <c r="G26" s="105">
        <v>6.7456911897525504</v>
      </c>
      <c r="H26" s="104">
        <v>543.40290139673198</v>
      </c>
      <c r="I26" s="105">
        <v>1.55172413793103</v>
      </c>
      <c r="J26" s="104">
        <v>125</v>
      </c>
      <c r="K26" s="166"/>
    </row>
    <row r="27" spans="2:11" x14ac:dyDescent="0.25">
      <c r="B27" s="106" t="s">
        <v>167</v>
      </c>
      <c r="C27" s="107">
        <v>58</v>
      </c>
      <c r="D27" s="108">
        <v>2</v>
      </c>
      <c r="E27" s="107">
        <v>73</v>
      </c>
      <c r="F27" s="109">
        <v>2.6429710640236999</v>
      </c>
      <c r="G27" s="110">
        <v>9.1136933242196392</v>
      </c>
      <c r="H27" s="109">
        <v>332.64980633401598</v>
      </c>
      <c r="I27" s="110">
        <v>3.4482758620689702</v>
      </c>
      <c r="J27" s="109">
        <v>125.862068965517</v>
      </c>
      <c r="K27" s="168"/>
    </row>
    <row r="28" spans="2:11" x14ac:dyDescent="0.25">
      <c r="B28" s="106" t="s">
        <v>168</v>
      </c>
      <c r="C28" s="107">
        <v>113</v>
      </c>
      <c r="D28" s="108">
        <v>2</v>
      </c>
      <c r="E28" s="107">
        <v>161</v>
      </c>
      <c r="F28" s="109">
        <v>3.1598227143715998</v>
      </c>
      <c r="G28" s="110">
        <v>5.5926065741090296</v>
      </c>
      <c r="H28" s="109">
        <v>450.20482921577599</v>
      </c>
      <c r="I28" s="110">
        <v>1.76991150442478</v>
      </c>
      <c r="J28" s="109">
        <v>142.477876106195</v>
      </c>
      <c r="K28" s="168"/>
    </row>
    <row r="29" spans="2:11" x14ac:dyDescent="0.25">
      <c r="B29" s="106" t="s">
        <v>169</v>
      </c>
      <c r="C29" s="107">
        <v>121</v>
      </c>
      <c r="D29" s="108">
        <v>5</v>
      </c>
      <c r="E29" s="107">
        <v>169</v>
      </c>
      <c r="F29" s="109">
        <v>5.34098433016994</v>
      </c>
      <c r="G29" s="110">
        <v>22.070183182520399</v>
      </c>
      <c r="H29" s="109">
        <v>745.97219156919004</v>
      </c>
      <c r="I29" s="110">
        <v>4.1322314049586799</v>
      </c>
      <c r="J29" s="109">
        <v>139.66942148760299</v>
      </c>
      <c r="K29" s="168"/>
    </row>
    <row r="30" spans="2:11" x14ac:dyDescent="0.25">
      <c r="B30" s="101" t="s">
        <v>150</v>
      </c>
      <c r="C30" s="102">
        <v>867</v>
      </c>
      <c r="D30" s="103">
        <v>18</v>
      </c>
      <c r="E30" s="102">
        <v>1191</v>
      </c>
      <c r="F30" s="104">
        <v>5.45236725183711</v>
      </c>
      <c r="G30" s="105">
        <v>11.31979360243</v>
      </c>
      <c r="H30" s="104">
        <v>748.99301002745005</v>
      </c>
      <c r="I30" s="105">
        <v>2.0761245674740501</v>
      </c>
      <c r="J30" s="104">
        <v>137.37024221453299</v>
      </c>
      <c r="K30" s="166"/>
    </row>
    <row r="31" spans="2:11" x14ac:dyDescent="0.25">
      <c r="B31" s="106" t="s">
        <v>170</v>
      </c>
      <c r="C31" s="107">
        <v>167</v>
      </c>
      <c r="D31" s="117">
        <v>2</v>
      </c>
      <c r="E31" s="107">
        <v>215</v>
      </c>
      <c r="F31" s="109">
        <v>5.7580250318932498</v>
      </c>
      <c r="G31" s="118">
        <v>6.8958383615488001</v>
      </c>
      <c r="H31" s="109">
        <v>741.30262386649599</v>
      </c>
      <c r="I31" s="118">
        <v>1.19760479041916</v>
      </c>
      <c r="J31" s="109">
        <v>128.74251497006</v>
      </c>
      <c r="K31" s="168"/>
    </row>
    <row r="32" spans="2:11" x14ac:dyDescent="0.25">
      <c r="B32" s="106" t="s">
        <v>171</v>
      </c>
      <c r="C32" s="107">
        <v>270</v>
      </c>
      <c r="D32" s="108">
        <v>2</v>
      </c>
      <c r="E32" s="107">
        <v>373</v>
      </c>
      <c r="F32" s="109">
        <v>4.6090029190351798</v>
      </c>
      <c r="G32" s="110">
        <v>3.41407623632236</v>
      </c>
      <c r="H32" s="109">
        <v>636.72521807411897</v>
      </c>
      <c r="I32" s="110">
        <v>0.74074074074074103</v>
      </c>
      <c r="J32" s="109">
        <v>138.14814814814801</v>
      </c>
      <c r="K32" s="168"/>
    </row>
    <row r="33" spans="2:12" x14ac:dyDescent="0.25">
      <c r="B33" s="106" t="s">
        <v>172</v>
      </c>
      <c r="C33" s="107">
        <v>133</v>
      </c>
      <c r="D33" s="108">
        <v>4</v>
      </c>
      <c r="E33" s="107">
        <v>180</v>
      </c>
      <c r="F33" s="109">
        <v>4.0991817047048098</v>
      </c>
      <c r="G33" s="110">
        <v>12.3283660291874</v>
      </c>
      <c r="H33" s="109">
        <v>554.77647131343303</v>
      </c>
      <c r="I33" s="110">
        <v>3.0075187969924801</v>
      </c>
      <c r="J33" s="109">
        <v>135.33834586466199</v>
      </c>
      <c r="K33" s="168"/>
    </row>
    <row r="34" spans="2:12" x14ac:dyDescent="0.25">
      <c r="B34" s="101" t="s">
        <v>173</v>
      </c>
      <c r="C34" s="102">
        <v>651</v>
      </c>
      <c r="D34" s="103">
        <v>8</v>
      </c>
      <c r="E34" s="102">
        <v>897</v>
      </c>
      <c r="F34" s="104">
        <v>5.5130246265370397</v>
      </c>
      <c r="G34" s="105">
        <v>6.7748382507367602</v>
      </c>
      <c r="H34" s="104">
        <v>759.62873886385898</v>
      </c>
      <c r="I34" s="105">
        <v>1.2288786482334899</v>
      </c>
      <c r="J34" s="104">
        <v>137.78801843318001</v>
      </c>
      <c r="K34" s="166"/>
    </row>
    <row r="35" spans="2:12" x14ac:dyDescent="0.25">
      <c r="B35" s="106" t="s">
        <v>174</v>
      </c>
      <c r="C35" s="107">
        <v>416</v>
      </c>
      <c r="D35" s="108">
        <v>6</v>
      </c>
      <c r="E35" s="107">
        <v>523</v>
      </c>
      <c r="F35" s="109">
        <v>4.2965663618101404</v>
      </c>
      <c r="G35" s="110">
        <v>6.1969707141492298</v>
      </c>
      <c r="H35" s="109">
        <v>540.16928058334099</v>
      </c>
      <c r="I35" s="110">
        <v>1.4423076923076901</v>
      </c>
      <c r="J35" s="109">
        <v>125.721153846154</v>
      </c>
      <c r="K35" s="168"/>
    </row>
    <row r="36" spans="2:12" x14ac:dyDescent="0.25">
      <c r="B36" s="106" t="s">
        <v>175</v>
      </c>
      <c r="C36" s="107">
        <v>116</v>
      </c>
      <c r="D36" s="108" t="s">
        <v>219</v>
      </c>
      <c r="E36" s="107">
        <v>152</v>
      </c>
      <c r="F36" s="109">
        <v>4.47772716745156</v>
      </c>
      <c r="G36" s="110" t="s">
        <v>219</v>
      </c>
      <c r="H36" s="109">
        <v>586.73666332123798</v>
      </c>
      <c r="I36" s="110" t="s">
        <v>219</v>
      </c>
      <c r="J36" s="109">
        <v>131.03448275862101</v>
      </c>
      <c r="K36" s="168"/>
    </row>
    <row r="37" spans="2:12" x14ac:dyDescent="0.25">
      <c r="B37" s="101" t="s">
        <v>145</v>
      </c>
      <c r="C37" s="102">
        <v>1033</v>
      </c>
      <c r="D37" s="103">
        <v>11</v>
      </c>
      <c r="E37" s="102">
        <v>1338</v>
      </c>
      <c r="F37" s="104">
        <v>6.9956116589012902</v>
      </c>
      <c r="G37" s="105">
        <v>7.4493444576877197</v>
      </c>
      <c r="H37" s="104">
        <v>906.11117130783396</v>
      </c>
      <c r="I37" s="105">
        <v>1.0648596321393999</v>
      </c>
      <c r="J37" s="104">
        <v>129.52565343659199</v>
      </c>
      <c r="K37" s="166"/>
    </row>
    <row r="38" spans="2:12" x14ac:dyDescent="0.25">
      <c r="B38" s="106" t="s">
        <v>176</v>
      </c>
      <c r="C38" s="107">
        <v>250</v>
      </c>
      <c r="D38" s="108">
        <v>1</v>
      </c>
      <c r="E38" s="107">
        <v>301</v>
      </c>
      <c r="F38" s="109">
        <v>7.1334817097528997</v>
      </c>
      <c r="G38" s="110">
        <v>2.8533926839011601</v>
      </c>
      <c r="H38" s="109">
        <v>858.87119785424795</v>
      </c>
      <c r="I38" s="110">
        <v>0.4</v>
      </c>
      <c r="J38" s="109">
        <v>120.4</v>
      </c>
      <c r="K38" s="168"/>
    </row>
    <row r="39" spans="2:12" x14ac:dyDescent="0.25">
      <c r="B39" s="106" t="s">
        <v>177</v>
      </c>
      <c r="C39" s="107">
        <v>87</v>
      </c>
      <c r="D39" s="108">
        <v>2</v>
      </c>
      <c r="E39" s="107">
        <v>131</v>
      </c>
      <c r="F39" s="109">
        <v>3.95562426116213</v>
      </c>
      <c r="G39" s="110">
        <v>9.0933891061198509</v>
      </c>
      <c r="H39" s="109">
        <v>595.61698645085005</v>
      </c>
      <c r="I39" s="110">
        <v>2.29885057471264</v>
      </c>
      <c r="J39" s="109">
        <v>150.574712643678</v>
      </c>
      <c r="K39" s="168"/>
    </row>
    <row r="40" spans="2:12" x14ac:dyDescent="0.25">
      <c r="B40" s="112" t="s">
        <v>178</v>
      </c>
      <c r="C40" s="113">
        <f>SUM(C6:C39)</f>
        <v>12202</v>
      </c>
      <c r="D40" s="113">
        <f t="shared" ref="D40:E40" si="0">SUM(D6:D39)</f>
        <v>170</v>
      </c>
      <c r="E40" s="113">
        <f t="shared" si="0"/>
        <v>16332</v>
      </c>
      <c r="F40" s="104">
        <v>5.0566877824753984</v>
      </c>
      <c r="G40" s="105">
        <v>7.0450493609311406</v>
      </c>
      <c r="H40" s="104">
        <v>676.82203625133752</v>
      </c>
      <c r="I40" s="105">
        <v>1.3932142271758727</v>
      </c>
      <c r="J40" s="104">
        <v>133.84691034256679</v>
      </c>
      <c r="K40" s="169"/>
    </row>
    <row r="41" spans="2:12" x14ac:dyDescent="0.25">
      <c r="B41" s="112" t="s">
        <v>125</v>
      </c>
      <c r="C41" s="113">
        <f>C42-C40</f>
        <v>5183</v>
      </c>
      <c r="D41" s="113">
        <f t="shared" ref="D41:E41" si="1">D42-D40</f>
        <v>156</v>
      </c>
      <c r="E41" s="113">
        <f t="shared" si="1"/>
        <v>7456</v>
      </c>
      <c r="F41" s="104">
        <v>2.6867548635550489</v>
      </c>
      <c r="G41" s="105">
        <v>8.0867018852901325</v>
      </c>
      <c r="H41" s="104">
        <v>386.50287985079001</v>
      </c>
      <c r="I41" s="105">
        <v>3.009839861084314</v>
      </c>
      <c r="J41" s="104">
        <v>143.85491028361952</v>
      </c>
      <c r="K41" s="169"/>
    </row>
    <row r="42" spans="2:12" x14ac:dyDescent="0.25">
      <c r="B42" s="24" t="s">
        <v>146</v>
      </c>
      <c r="C42" s="25">
        <v>17385</v>
      </c>
      <c r="D42" s="47">
        <v>326</v>
      </c>
      <c r="E42" s="47">
        <v>23788</v>
      </c>
      <c r="F42" s="42">
        <v>4.0037907619178119</v>
      </c>
      <c r="G42" s="42">
        <v>7.5078273706367957</v>
      </c>
      <c r="H42" s="42">
        <v>547.84109660339902</v>
      </c>
      <c r="I42" s="111">
        <v>1.8751797526603393</v>
      </c>
      <c r="J42" s="42">
        <v>136.83060109289619</v>
      </c>
      <c r="K42" s="182"/>
    </row>
    <row r="43" spans="2:12" x14ac:dyDescent="0.25">
      <c r="B43" s="247" t="s">
        <v>208</v>
      </c>
      <c r="C43" s="185"/>
      <c r="D43" s="185"/>
      <c r="E43" s="185"/>
      <c r="F43" s="185"/>
      <c r="G43" s="185"/>
      <c r="H43" s="185"/>
      <c r="I43" s="185"/>
      <c r="J43" s="185"/>
      <c r="K43" s="153"/>
    </row>
    <row r="44" spans="2:12" x14ac:dyDescent="0.25">
      <c r="B44" s="193" t="s">
        <v>218</v>
      </c>
      <c r="C44" s="192"/>
      <c r="D44" s="192"/>
      <c r="E44" s="192"/>
      <c r="F44" s="192"/>
      <c r="G44" s="192"/>
      <c r="H44" s="192"/>
      <c r="I44" s="192"/>
      <c r="J44" s="192"/>
      <c r="K44" s="154"/>
    </row>
    <row r="45" spans="2:12" x14ac:dyDescent="0.25">
      <c r="L45" s="17"/>
    </row>
    <row r="46" spans="2:12" x14ac:dyDescent="0.25">
      <c r="L46" s="17"/>
    </row>
    <row r="47" spans="2:12" x14ac:dyDescent="0.25">
      <c r="L47" s="17"/>
    </row>
    <row r="48" spans="2:12" x14ac:dyDescent="0.25">
      <c r="L48" s="17"/>
    </row>
    <row r="49" spans="12:12" x14ac:dyDescent="0.25">
      <c r="L49" s="17"/>
    </row>
    <row r="50" spans="12:12" x14ac:dyDescent="0.25">
      <c r="L50" s="17"/>
    </row>
    <row r="51" spans="12:12" x14ac:dyDescent="0.25">
      <c r="L51" s="17"/>
    </row>
    <row r="52" spans="12:12" x14ac:dyDescent="0.25">
      <c r="L52" s="17"/>
    </row>
    <row r="53" spans="12:12" x14ac:dyDescent="0.25">
      <c r="L53" s="17"/>
    </row>
    <row r="54" spans="12:12" x14ac:dyDescent="0.25">
      <c r="L54" s="17"/>
    </row>
    <row r="55" spans="12:12" x14ac:dyDescent="0.25">
      <c r="L55" s="17"/>
    </row>
    <row r="56" spans="12:12" x14ac:dyDescent="0.25">
      <c r="L56" s="17"/>
    </row>
    <row r="57" spans="12:12" x14ac:dyDescent="0.25">
      <c r="L57" s="17"/>
    </row>
    <row r="58" spans="12:12" x14ac:dyDescent="0.25">
      <c r="L58" s="17"/>
    </row>
    <row r="59" spans="12:12" x14ac:dyDescent="0.25">
      <c r="L59" s="17"/>
    </row>
    <row r="60" spans="12:12" x14ac:dyDescent="0.25">
      <c r="L60" s="17"/>
    </row>
    <row r="61" spans="12:12" x14ac:dyDescent="0.25">
      <c r="L61" s="17"/>
    </row>
    <row r="62" spans="12:12" x14ac:dyDescent="0.25">
      <c r="L62" s="17"/>
    </row>
    <row r="63" spans="12:12" x14ac:dyDescent="0.25">
      <c r="L63" s="17"/>
    </row>
    <row r="64" spans="12:12" x14ac:dyDescent="0.25">
      <c r="L64" s="17"/>
    </row>
    <row r="65" spans="12:12" x14ac:dyDescent="0.25">
      <c r="L65" s="17"/>
    </row>
    <row r="66" spans="12:12" x14ac:dyDescent="0.25">
      <c r="L66" s="17"/>
    </row>
    <row r="67" spans="12:12" x14ac:dyDescent="0.25">
      <c r="L67" s="17"/>
    </row>
    <row r="68" spans="12:12" x14ac:dyDescent="0.25">
      <c r="L68" s="17"/>
    </row>
    <row r="69" spans="12:12" x14ac:dyDescent="0.25">
      <c r="L69" s="17"/>
    </row>
    <row r="70" spans="12:12" x14ac:dyDescent="0.25">
      <c r="L70" s="17"/>
    </row>
    <row r="71" spans="12:12" x14ac:dyDescent="0.25">
      <c r="L71" s="17"/>
    </row>
    <row r="72" spans="12:12" x14ac:dyDescent="0.25">
      <c r="L72" s="17"/>
    </row>
    <row r="73" spans="12:12" x14ac:dyDescent="0.25">
      <c r="L73" s="17"/>
    </row>
    <row r="74" spans="12:12" x14ac:dyDescent="0.25">
      <c r="L74" s="17"/>
    </row>
    <row r="75" spans="12:12" x14ac:dyDescent="0.25">
      <c r="L75" s="17"/>
    </row>
    <row r="76" spans="12:12" x14ac:dyDescent="0.25">
      <c r="L76" s="17"/>
    </row>
    <row r="77" spans="12:12" x14ac:dyDescent="0.25">
      <c r="L77" s="17"/>
    </row>
    <row r="78" spans="12:12" x14ac:dyDescent="0.25">
      <c r="L78" s="17"/>
    </row>
    <row r="79" spans="12:12" x14ac:dyDescent="0.25">
      <c r="L79" s="17"/>
    </row>
  </sheetData>
  <mergeCells count="11">
    <mergeCell ref="B44:J44"/>
    <mergeCell ref="G4:G5"/>
    <mergeCell ref="H4:H5"/>
    <mergeCell ref="I4:I5"/>
    <mergeCell ref="J4:J5"/>
    <mergeCell ref="B43:J43"/>
    <mergeCell ref="B4:B5"/>
    <mergeCell ref="C4:C5"/>
    <mergeCell ref="D4:D5"/>
    <mergeCell ref="E4:E5"/>
    <mergeCell ref="F4:F5"/>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42"/>
  <sheetViews>
    <sheetView workbookViewId="0">
      <selection activeCell="J33" sqref="J33"/>
    </sheetView>
  </sheetViews>
  <sheetFormatPr defaultRowHeight="15" x14ac:dyDescent="0.25"/>
  <cols>
    <col min="1" max="1" width="3.7109375" customWidth="1"/>
    <col min="2" max="2" width="24.140625" customWidth="1"/>
  </cols>
  <sheetData>
    <row r="2" spans="2:8" x14ac:dyDescent="0.25">
      <c r="B2" s="52" t="s">
        <v>243</v>
      </c>
    </row>
    <row r="3" spans="2:8" x14ac:dyDescent="0.25">
      <c r="B3" s="116" t="s">
        <v>268</v>
      </c>
    </row>
    <row r="4" spans="2:8" x14ac:dyDescent="0.25">
      <c r="B4" s="251" t="s">
        <v>244</v>
      </c>
      <c r="C4" s="189" t="s">
        <v>9</v>
      </c>
      <c r="D4" s="189"/>
      <c r="E4" s="189"/>
      <c r="F4" s="250" t="s">
        <v>128</v>
      </c>
      <c r="G4" s="250"/>
      <c r="H4" s="250"/>
    </row>
    <row r="5" spans="2:8" x14ac:dyDescent="0.25">
      <c r="B5" s="253"/>
      <c r="C5" s="155" t="s">
        <v>1</v>
      </c>
      <c r="D5" s="155" t="s">
        <v>2</v>
      </c>
      <c r="E5" s="155" t="s">
        <v>3</v>
      </c>
      <c r="F5" s="155" t="s">
        <v>1</v>
      </c>
      <c r="G5" s="155" t="s">
        <v>2</v>
      </c>
      <c r="H5" s="155" t="s">
        <v>3</v>
      </c>
    </row>
    <row r="6" spans="2:8" x14ac:dyDescent="0.25">
      <c r="B6" s="101" t="s">
        <v>139</v>
      </c>
      <c r="C6" s="102">
        <v>537</v>
      </c>
      <c r="D6" s="103">
        <v>4</v>
      </c>
      <c r="E6" s="102">
        <v>668</v>
      </c>
      <c r="F6" s="103">
        <v>68</v>
      </c>
      <c r="G6" s="102">
        <v>5</v>
      </c>
      <c r="H6" s="103">
        <v>104</v>
      </c>
    </row>
    <row r="7" spans="2:8" x14ac:dyDescent="0.25">
      <c r="B7" s="101" t="s">
        <v>140</v>
      </c>
      <c r="C7" s="102">
        <v>714</v>
      </c>
      <c r="D7" s="103">
        <v>4</v>
      </c>
      <c r="E7" s="102">
        <v>871</v>
      </c>
      <c r="F7" s="103">
        <v>167</v>
      </c>
      <c r="G7" s="102">
        <v>4</v>
      </c>
      <c r="H7" s="103">
        <v>282</v>
      </c>
    </row>
    <row r="8" spans="2:8" x14ac:dyDescent="0.25">
      <c r="B8" s="106" t="s">
        <v>152</v>
      </c>
      <c r="C8" s="107">
        <v>32</v>
      </c>
      <c r="D8" s="108" t="s">
        <v>219</v>
      </c>
      <c r="E8" s="107">
        <v>36</v>
      </c>
      <c r="F8" s="108">
        <v>37</v>
      </c>
      <c r="G8" s="107">
        <v>2</v>
      </c>
      <c r="H8" s="108">
        <v>48</v>
      </c>
    </row>
    <row r="9" spans="2:8" x14ac:dyDescent="0.25">
      <c r="B9" s="101" t="s">
        <v>151</v>
      </c>
      <c r="C9" s="102">
        <v>757</v>
      </c>
      <c r="D9" s="103">
        <v>9</v>
      </c>
      <c r="E9" s="102">
        <v>989</v>
      </c>
      <c r="F9" s="103">
        <v>117</v>
      </c>
      <c r="G9" s="102">
        <v>6</v>
      </c>
      <c r="H9" s="103">
        <v>201</v>
      </c>
    </row>
    <row r="10" spans="2:8" x14ac:dyDescent="0.25">
      <c r="B10" s="106" t="s">
        <v>153</v>
      </c>
      <c r="C10" s="107">
        <v>34</v>
      </c>
      <c r="D10" s="108" t="s">
        <v>219</v>
      </c>
      <c r="E10" s="107">
        <v>43</v>
      </c>
      <c r="F10" s="108">
        <v>36</v>
      </c>
      <c r="G10" s="118">
        <v>3</v>
      </c>
      <c r="H10" s="108">
        <v>48</v>
      </c>
    </row>
    <row r="11" spans="2:8" x14ac:dyDescent="0.25">
      <c r="B11" s="106" t="s">
        <v>154</v>
      </c>
      <c r="C11" s="107">
        <v>66</v>
      </c>
      <c r="D11" s="108" t="s">
        <v>219</v>
      </c>
      <c r="E11" s="107">
        <v>90</v>
      </c>
      <c r="F11" s="108">
        <v>22</v>
      </c>
      <c r="G11" s="107" t="s">
        <v>219</v>
      </c>
      <c r="H11" s="108">
        <v>34</v>
      </c>
    </row>
    <row r="12" spans="2:8" x14ac:dyDescent="0.25">
      <c r="B12" s="101" t="s">
        <v>141</v>
      </c>
      <c r="C12" s="102">
        <v>920</v>
      </c>
      <c r="D12" s="103">
        <v>8</v>
      </c>
      <c r="E12" s="102">
        <v>1214</v>
      </c>
      <c r="F12" s="103">
        <v>187</v>
      </c>
      <c r="G12" s="102">
        <v>2</v>
      </c>
      <c r="H12" s="103">
        <v>265</v>
      </c>
    </row>
    <row r="13" spans="2:8" x14ac:dyDescent="0.25">
      <c r="B13" s="106" t="s">
        <v>155</v>
      </c>
      <c r="C13" s="107">
        <v>305</v>
      </c>
      <c r="D13" s="108">
        <v>2</v>
      </c>
      <c r="E13" s="107">
        <v>404</v>
      </c>
      <c r="F13" s="108">
        <v>73</v>
      </c>
      <c r="G13" s="107" t="s">
        <v>219</v>
      </c>
      <c r="H13" s="108">
        <v>105</v>
      </c>
    </row>
    <row r="14" spans="2:8" x14ac:dyDescent="0.25">
      <c r="B14" s="106" t="s">
        <v>156</v>
      </c>
      <c r="C14" s="107">
        <v>76</v>
      </c>
      <c r="D14" s="108">
        <v>2</v>
      </c>
      <c r="E14" s="107">
        <v>99</v>
      </c>
      <c r="F14" s="108">
        <v>45</v>
      </c>
      <c r="G14" s="107">
        <v>3</v>
      </c>
      <c r="H14" s="108">
        <v>79</v>
      </c>
    </row>
    <row r="15" spans="2:8" x14ac:dyDescent="0.25">
      <c r="B15" s="106" t="s">
        <v>157</v>
      </c>
      <c r="C15" s="107">
        <v>76</v>
      </c>
      <c r="D15" s="108">
        <v>4</v>
      </c>
      <c r="E15" s="107">
        <v>99</v>
      </c>
      <c r="F15" s="108">
        <v>18</v>
      </c>
      <c r="G15" s="118" t="s">
        <v>219</v>
      </c>
      <c r="H15" s="108">
        <v>27</v>
      </c>
    </row>
    <row r="16" spans="2:8" x14ac:dyDescent="0.25">
      <c r="B16" s="106" t="s">
        <v>158</v>
      </c>
      <c r="C16" s="107">
        <v>65</v>
      </c>
      <c r="D16" s="108">
        <v>1</v>
      </c>
      <c r="E16" s="107">
        <v>89</v>
      </c>
      <c r="F16" s="108">
        <v>25</v>
      </c>
      <c r="G16" s="107">
        <v>1</v>
      </c>
      <c r="H16" s="108">
        <v>35</v>
      </c>
    </row>
    <row r="17" spans="2:8" x14ac:dyDescent="0.25">
      <c r="B17" s="106" t="s">
        <v>159</v>
      </c>
      <c r="C17" s="107">
        <v>150</v>
      </c>
      <c r="D17" s="108">
        <v>2</v>
      </c>
      <c r="E17" s="107">
        <v>197</v>
      </c>
      <c r="F17" s="108">
        <v>9</v>
      </c>
      <c r="G17" s="118" t="s">
        <v>219</v>
      </c>
      <c r="H17" s="108">
        <v>14</v>
      </c>
    </row>
    <row r="18" spans="2:8" x14ac:dyDescent="0.25">
      <c r="B18" s="106" t="s">
        <v>160</v>
      </c>
      <c r="C18" s="107">
        <v>87</v>
      </c>
      <c r="D18" s="108" t="s">
        <v>219</v>
      </c>
      <c r="E18" s="107">
        <v>121</v>
      </c>
      <c r="F18" s="108">
        <v>19</v>
      </c>
      <c r="G18" s="118" t="s">
        <v>219</v>
      </c>
      <c r="H18" s="108">
        <v>33</v>
      </c>
    </row>
    <row r="19" spans="2:8" x14ac:dyDescent="0.25">
      <c r="B19" s="101" t="s">
        <v>142</v>
      </c>
      <c r="C19" s="102">
        <v>1648</v>
      </c>
      <c r="D19" s="103">
        <v>20</v>
      </c>
      <c r="E19" s="102">
        <v>2093</v>
      </c>
      <c r="F19" s="103">
        <v>224</v>
      </c>
      <c r="G19" s="102">
        <v>5</v>
      </c>
      <c r="H19" s="103">
        <v>367</v>
      </c>
    </row>
    <row r="20" spans="2:8" x14ac:dyDescent="0.25">
      <c r="B20" s="106" t="s">
        <v>161</v>
      </c>
      <c r="C20" s="107">
        <v>78</v>
      </c>
      <c r="D20" s="108" t="s">
        <v>219</v>
      </c>
      <c r="E20" s="107">
        <v>100</v>
      </c>
      <c r="F20" s="72">
        <v>28</v>
      </c>
      <c r="G20" s="115" t="s">
        <v>219</v>
      </c>
      <c r="H20" s="72">
        <v>48</v>
      </c>
    </row>
    <row r="21" spans="2:8" x14ac:dyDescent="0.25">
      <c r="B21" s="106" t="s">
        <v>162</v>
      </c>
      <c r="C21" s="107">
        <v>16</v>
      </c>
      <c r="D21" s="117" t="s">
        <v>219</v>
      </c>
      <c r="E21" s="107">
        <v>19</v>
      </c>
      <c r="F21" s="108">
        <v>38</v>
      </c>
      <c r="G21" s="107">
        <v>3</v>
      </c>
      <c r="H21" s="108">
        <v>94</v>
      </c>
    </row>
    <row r="22" spans="2:8" x14ac:dyDescent="0.25">
      <c r="B22" s="106" t="s">
        <v>163</v>
      </c>
      <c r="C22" s="107">
        <v>244</v>
      </c>
      <c r="D22" s="108">
        <v>1</v>
      </c>
      <c r="E22" s="107">
        <v>337</v>
      </c>
      <c r="F22" s="108">
        <v>68</v>
      </c>
      <c r="G22" s="107">
        <v>2</v>
      </c>
      <c r="H22" s="108">
        <v>119</v>
      </c>
    </row>
    <row r="23" spans="2:8" x14ac:dyDescent="0.25">
      <c r="B23" s="106" t="s">
        <v>164</v>
      </c>
      <c r="C23" s="107">
        <v>61</v>
      </c>
      <c r="D23" s="108" t="s">
        <v>219</v>
      </c>
      <c r="E23" s="107">
        <v>74</v>
      </c>
      <c r="F23" s="108">
        <v>32</v>
      </c>
      <c r="G23" s="118">
        <v>2</v>
      </c>
      <c r="H23" s="108">
        <v>55</v>
      </c>
    </row>
    <row r="24" spans="2:8" x14ac:dyDescent="0.25">
      <c r="B24" s="106" t="s">
        <v>165</v>
      </c>
      <c r="C24" s="107">
        <v>71</v>
      </c>
      <c r="D24" s="117" t="s">
        <v>219</v>
      </c>
      <c r="E24" s="107">
        <v>102</v>
      </c>
      <c r="F24" s="108">
        <v>55</v>
      </c>
      <c r="G24" s="107">
        <v>1</v>
      </c>
      <c r="H24" s="108">
        <v>87</v>
      </c>
    </row>
    <row r="25" spans="2:8" x14ac:dyDescent="0.25">
      <c r="B25" s="106" t="s">
        <v>166</v>
      </c>
      <c r="C25" s="107">
        <v>61</v>
      </c>
      <c r="D25" s="117">
        <v>1</v>
      </c>
      <c r="E25" s="107">
        <v>90</v>
      </c>
      <c r="F25" s="108">
        <v>74</v>
      </c>
      <c r="G25" s="107">
        <v>1</v>
      </c>
      <c r="H25" s="108">
        <v>123</v>
      </c>
    </row>
    <row r="26" spans="2:8" x14ac:dyDescent="0.25">
      <c r="B26" s="101" t="s">
        <v>143</v>
      </c>
      <c r="C26" s="102">
        <v>506</v>
      </c>
      <c r="D26" s="103">
        <v>5</v>
      </c>
      <c r="E26" s="102">
        <v>609</v>
      </c>
      <c r="F26" s="103">
        <v>74</v>
      </c>
      <c r="G26" s="102">
        <v>4</v>
      </c>
      <c r="H26" s="103">
        <v>116</v>
      </c>
    </row>
    <row r="27" spans="2:8" x14ac:dyDescent="0.25">
      <c r="B27" s="106" t="s">
        <v>167</v>
      </c>
      <c r="C27" s="107">
        <v>36</v>
      </c>
      <c r="D27" s="108" t="s">
        <v>219</v>
      </c>
      <c r="E27" s="107">
        <v>46</v>
      </c>
      <c r="F27" s="108">
        <v>22</v>
      </c>
      <c r="G27" s="107">
        <v>2</v>
      </c>
      <c r="H27" s="108">
        <v>27</v>
      </c>
    </row>
    <row r="28" spans="2:8" x14ac:dyDescent="0.25">
      <c r="B28" s="106" t="s">
        <v>168</v>
      </c>
      <c r="C28" s="107">
        <v>86</v>
      </c>
      <c r="D28" s="108">
        <v>1</v>
      </c>
      <c r="E28" s="107">
        <v>119</v>
      </c>
      <c r="F28" s="108">
        <v>27</v>
      </c>
      <c r="G28" s="118">
        <v>1</v>
      </c>
      <c r="H28" s="108">
        <v>42</v>
      </c>
    </row>
    <row r="29" spans="2:8" x14ac:dyDescent="0.25">
      <c r="B29" s="106" t="s">
        <v>169</v>
      </c>
      <c r="C29" s="107">
        <v>57</v>
      </c>
      <c r="D29" s="108">
        <v>1</v>
      </c>
      <c r="E29" s="107">
        <v>66</v>
      </c>
      <c r="F29" s="108">
        <v>64</v>
      </c>
      <c r="G29" s="107">
        <v>4</v>
      </c>
      <c r="H29" s="108">
        <v>103</v>
      </c>
    </row>
    <row r="30" spans="2:8" x14ac:dyDescent="0.25">
      <c r="B30" s="101" t="s">
        <v>150</v>
      </c>
      <c r="C30" s="102">
        <v>649</v>
      </c>
      <c r="D30" s="103">
        <v>10</v>
      </c>
      <c r="E30" s="102">
        <v>816</v>
      </c>
      <c r="F30" s="103">
        <v>218</v>
      </c>
      <c r="G30" s="102">
        <v>8</v>
      </c>
      <c r="H30" s="103">
        <v>375</v>
      </c>
    </row>
    <row r="31" spans="2:8" x14ac:dyDescent="0.25">
      <c r="B31" s="106" t="s">
        <v>170</v>
      </c>
      <c r="C31" s="107">
        <v>106</v>
      </c>
      <c r="D31" s="117" t="s">
        <v>219</v>
      </c>
      <c r="E31" s="107">
        <v>124</v>
      </c>
      <c r="F31" s="108">
        <v>61</v>
      </c>
      <c r="G31" s="118">
        <v>2</v>
      </c>
      <c r="H31" s="108">
        <v>91</v>
      </c>
    </row>
    <row r="32" spans="2:8" x14ac:dyDescent="0.25">
      <c r="B32" s="106" t="s">
        <v>171</v>
      </c>
      <c r="C32" s="107">
        <v>162</v>
      </c>
      <c r="D32" s="108" t="s">
        <v>219</v>
      </c>
      <c r="E32" s="107">
        <v>217</v>
      </c>
      <c r="F32" s="108">
        <v>108</v>
      </c>
      <c r="G32" s="107">
        <v>2</v>
      </c>
      <c r="H32" s="108">
        <v>156</v>
      </c>
    </row>
    <row r="33" spans="2:8" x14ac:dyDescent="0.25">
      <c r="B33" s="106" t="s">
        <v>172</v>
      </c>
      <c r="C33" s="107">
        <v>90</v>
      </c>
      <c r="D33" s="108">
        <v>1</v>
      </c>
      <c r="E33" s="107">
        <v>111</v>
      </c>
      <c r="F33" s="108">
        <v>43</v>
      </c>
      <c r="G33" s="107">
        <v>3</v>
      </c>
      <c r="H33" s="108">
        <v>69</v>
      </c>
    </row>
    <row r="34" spans="2:8" x14ac:dyDescent="0.25">
      <c r="B34" s="101" t="s">
        <v>173</v>
      </c>
      <c r="C34" s="102">
        <v>536</v>
      </c>
      <c r="D34" s="103">
        <v>7</v>
      </c>
      <c r="E34" s="102">
        <v>661</v>
      </c>
      <c r="F34" s="103">
        <v>115</v>
      </c>
      <c r="G34" s="102">
        <v>1</v>
      </c>
      <c r="H34" s="103">
        <v>236</v>
      </c>
    </row>
    <row r="35" spans="2:8" x14ac:dyDescent="0.25">
      <c r="B35" s="106" t="s">
        <v>174</v>
      </c>
      <c r="C35" s="107">
        <v>361</v>
      </c>
      <c r="D35" s="108">
        <v>6</v>
      </c>
      <c r="E35" s="107">
        <v>436</v>
      </c>
      <c r="F35" s="108">
        <v>55</v>
      </c>
      <c r="G35" s="118" t="s">
        <v>219</v>
      </c>
      <c r="H35" s="108">
        <v>87</v>
      </c>
    </row>
    <row r="36" spans="2:8" x14ac:dyDescent="0.25">
      <c r="B36" s="106" t="s">
        <v>175</v>
      </c>
      <c r="C36" s="107">
        <v>88</v>
      </c>
      <c r="D36" s="108" t="s">
        <v>219</v>
      </c>
      <c r="E36" s="107">
        <v>109</v>
      </c>
      <c r="F36" s="108">
        <v>28</v>
      </c>
      <c r="G36" s="107" t="s">
        <v>219</v>
      </c>
      <c r="H36" s="108">
        <v>43</v>
      </c>
    </row>
    <row r="37" spans="2:8" x14ac:dyDescent="0.25">
      <c r="B37" s="101" t="s">
        <v>145</v>
      </c>
      <c r="C37" s="102">
        <v>783</v>
      </c>
      <c r="D37" s="103">
        <v>6</v>
      </c>
      <c r="E37" s="102">
        <v>962</v>
      </c>
      <c r="F37" s="103">
        <v>250</v>
      </c>
      <c r="G37" s="102">
        <v>5</v>
      </c>
      <c r="H37" s="103">
        <v>376</v>
      </c>
    </row>
    <row r="38" spans="2:8" x14ac:dyDescent="0.25">
      <c r="B38" s="106" t="s">
        <v>176</v>
      </c>
      <c r="C38" s="107">
        <v>248</v>
      </c>
      <c r="D38" s="108">
        <v>1</v>
      </c>
      <c r="E38" s="107">
        <v>299</v>
      </c>
      <c r="F38" s="108">
        <v>2</v>
      </c>
      <c r="G38" s="118" t="s">
        <v>219</v>
      </c>
      <c r="H38" s="108">
        <v>2</v>
      </c>
    </row>
    <row r="39" spans="2:8" x14ac:dyDescent="0.25">
      <c r="B39" s="106" t="s">
        <v>177</v>
      </c>
      <c r="C39" s="107">
        <v>58</v>
      </c>
      <c r="D39" s="108">
        <v>2</v>
      </c>
      <c r="E39" s="107">
        <v>73</v>
      </c>
      <c r="F39" s="108">
        <v>29</v>
      </c>
      <c r="G39" s="118" t="s">
        <v>219</v>
      </c>
      <c r="H39" s="108">
        <v>58</v>
      </c>
    </row>
    <row r="40" spans="2:8" ht="26.25" customHeight="1" x14ac:dyDescent="0.25">
      <c r="B40" s="112" t="s">
        <v>178</v>
      </c>
      <c r="C40" s="113">
        <v>9764</v>
      </c>
      <c r="D40" s="114">
        <v>98</v>
      </c>
      <c r="E40" s="113">
        <v>12383</v>
      </c>
      <c r="F40" s="112">
        <v>2438</v>
      </c>
      <c r="G40" s="113">
        <v>72</v>
      </c>
      <c r="H40" s="114">
        <v>3949</v>
      </c>
    </row>
    <row r="41" spans="2:8" x14ac:dyDescent="0.25">
      <c r="B41" s="112" t="s">
        <v>125</v>
      </c>
      <c r="C41" s="113">
        <v>2715</v>
      </c>
      <c r="D41" s="114">
        <v>46</v>
      </c>
      <c r="E41" s="113">
        <v>3637</v>
      </c>
      <c r="F41" s="114">
        <v>2468</v>
      </c>
      <c r="G41" s="113">
        <v>110</v>
      </c>
      <c r="H41" s="114">
        <v>3819</v>
      </c>
    </row>
    <row r="42" spans="2:8" x14ac:dyDescent="0.25">
      <c r="B42" s="24" t="s">
        <v>146</v>
      </c>
      <c r="C42" s="25">
        <v>12479</v>
      </c>
      <c r="D42" s="47">
        <v>144</v>
      </c>
      <c r="E42" s="25">
        <v>16020</v>
      </c>
      <c r="F42" s="47">
        <v>4906</v>
      </c>
      <c r="G42" s="25">
        <v>182</v>
      </c>
      <c r="H42" s="47">
        <v>7768</v>
      </c>
    </row>
  </sheetData>
  <mergeCells count="3">
    <mergeCell ref="B4:B5"/>
    <mergeCell ref="C4:E4"/>
    <mergeCell ref="F4:H4"/>
  </mergeCells>
  <pageMargins left="0.51181102362204722" right="0.70866141732283472" top="0.74803149606299213" bottom="0.74803149606299213" header="0.31496062992125984" footer="0.31496062992125984"/>
  <pageSetup paperSize="9" scale="8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G30" sqref="G30"/>
    </sheetView>
  </sheetViews>
  <sheetFormatPr defaultRowHeight="15" x14ac:dyDescent="0.25"/>
  <cols>
    <col min="2" max="2" width="13.85546875" customWidth="1"/>
    <col min="3" max="3" width="26.7109375" customWidth="1"/>
    <col min="4" max="4" width="17.85546875"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59"/>
      <c r="D2" s="259"/>
      <c r="E2" s="259"/>
      <c r="F2" s="259"/>
      <c r="G2" s="259"/>
      <c r="H2" s="259"/>
      <c r="I2" s="259"/>
      <c r="J2" s="259"/>
      <c r="K2" s="259"/>
      <c r="L2" s="259"/>
    </row>
    <row r="3" spans="3:12" x14ac:dyDescent="0.25">
      <c r="C3" s="35" t="s">
        <v>277</v>
      </c>
      <c r="D3" s="164"/>
      <c r="E3" s="164"/>
    </row>
    <row r="4" spans="3:12" ht="15.75" thickBot="1" x14ac:dyDescent="0.3"/>
    <row r="5" spans="3:12" ht="15.75" thickBot="1" x14ac:dyDescent="0.3">
      <c r="C5" s="260" t="s">
        <v>278</v>
      </c>
      <c r="D5" s="262" t="s">
        <v>279</v>
      </c>
      <c r="E5" s="262"/>
    </row>
    <row r="6" spans="3:12" ht="15.75" thickBot="1" x14ac:dyDescent="0.3">
      <c r="C6" s="261"/>
      <c r="D6" s="171" t="s">
        <v>280</v>
      </c>
      <c r="E6" s="171" t="s">
        <v>281</v>
      </c>
      <c r="H6" s="17"/>
      <c r="I6" s="17"/>
      <c r="J6" s="17"/>
    </row>
    <row r="7" spans="3:12" ht="15.75" thickBot="1" x14ac:dyDescent="0.3">
      <c r="C7" s="172" t="s">
        <v>4</v>
      </c>
      <c r="D7" s="173">
        <v>176.6086020611184</v>
      </c>
      <c r="E7" s="174">
        <v>1034253441</v>
      </c>
      <c r="H7" s="17"/>
      <c r="I7" s="17"/>
      <c r="J7" s="17"/>
    </row>
    <row r="8" spans="3:12" ht="15.75" thickBot="1" x14ac:dyDescent="0.3">
      <c r="C8" s="172" t="s">
        <v>282</v>
      </c>
      <c r="D8" s="173">
        <v>187.3903503082729</v>
      </c>
      <c r="E8" s="174">
        <v>369829098</v>
      </c>
      <c r="H8" s="17"/>
      <c r="I8" s="17"/>
      <c r="J8" s="17"/>
    </row>
    <row r="9" spans="3:12" ht="15.75" thickBot="1" x14ac:dyDescent="0.3">
      <c r="C9" s="172" t="s">
        <v>283</v>
      </c>
      <c r="D9" s="173">
        <v>219.4985216869878</v>
      </c>
      <c r="E9" s="174">
        <v>68634444</v>
      </c>
      <c r="H9" s="17"/>
      <c r="I9" s="17"/>
      <c r="J9" s="17"/>
    </row>
    <row r="10" spans="3:12" ht="15.75" thickBot="1" x14ac:dyDescent="0.3">
      <c r="C10" s="172" t="s">
        <v>284</v>
      </c>
      <c r="D10" s="173">
        <v>224.80275056679685</v>
      </c>
      <c r="E10" s="174">
        <v>1142710710</v>
      </c>
      <c r="H10" s="17"/>
      <c r="I10" s="17"/>
      <c r="J10" s="17"/>
    </row>
    <row r="11" spans="3:12" ht="15.75" thickBot="1" x14ac:dyDescent="0.3">
      <c r="C11" s="172" t="s">
        <v>285</v>
      </c>
      <c r="D11" s="173">
        <v>241.4636951495734</v>
      </c>
      <c r="E11" s="174">
        <v>30862320</v>
      </c>
      <c r="H11" s="17"/>
      <c r="I11" s="17"/>
      <c r="J11" s="17"/>
    </row>
    <row r="12" spans="3:12" ht="15.75" thickBot="1" x14ac:dyDescent="0.3">
      <c r="C12" s="172" t="s">
        <v>286</v>
      </c>
      <c r="D12" s="173">
        <v>244.97774779559998</v>
      </c>
      <c r="E12" s="174">
        <v>140900544</v>
      </c>
      <c r="H12" s="17"/>
      <c r="I12" s="17"/>
      <c r="J12" s="17"/>
    </row>
    <row r="13" spans="3:12" ht="15.75" thickBot="1" x14ac:dyDescent="0.3">
      <c r="C13" s="172" t="s">
        <v>287</v>
      </c>
      <c r="D13" s="173">
        <v>256.86537882546764</v>
      </c>
      <c r="E13" s="174">
        <v>426579417</v>
      </c>
      <c r="H13" s="17"/>
      <c r="I13" s="17"/>
      <c r="J13" s="17"/>
    </row>
    <row r="14" spans="3:12" ht="15.75" thickBot="1" x14ac:dyDescent="0.3">
      <c r="C14" s="172" t="s">
        <v>288</v>
      </c>
      <c r="D14" s="173">
        <v>267.20554762625085</v>
      </c>
      <c r="E14" s="174">
        <v>1179540546</v>
      </c>
      <c r="H14" s="17"/>
      <c r="I14" s="17"/>
      <c r="J14" s="17"/>
    </row>
    <row r="15" spans="3:12" ht="15.75" thickBot="1" x14ac:dyDescent="0.3">
      <c r="C15" s="172" t="s">
        <v>289</v>
      </c>
      <c r="D15" s="173">
        <v>272.82425622952883</v>
      </c>
      <c r="E15" s="174">
        <v>1114114818</v>
      </c>
      <c r="H15" s="17"/>
      <c r="I15" s="17"/>
      <c r="J15" s="17"/>
    </row>
    <row r="16" spans="3:12" ht="15.75" thickBot="1" x14ac:dyDescent="0.3">
      <c r="C16" s="172" t="s">
        <v>290</v>
      </c>
      <c r="D16" s="173">
        <v>274.98590903909468</v>
      </c>
      <c r="E16" s="174">
        <v>365468235</v>
      </c>
      <c r="H16" s="17"/>
      <c r="I16" s="17"/>
      <c r="J16" s="17"/>
    </row>
    <row r="17" spans="3:10" ht="15.75" thickBot="1" x14ac:dyDescent="0.3">
      <c r="C17" s="172" t="s">
        <v>291</v>
      </c>
      <c r="D17" s="173">
        <v>280.77553035934551</v>
      </c>
      <c r="E17" s="174">
        <v>343716981</v>
      </c>
      <c r="H17" s="17"/>
      <c r="I17" s="17"/>
      <c r="J17" s="17"/>
    </row>
    <row r="18" spans="3:10" ht="15.75" thickBot="1" x14ac:dyDescent="0.3">
      <c r="C18" s="172" t="s">
        <v>292</v>
      </c>
      <c r="D18" s="173">
        <v>291.55498109821076</v>
      </c>
      <c r="E18" s="174">
        <v>1434846876</v>
      </c>
      <c r="H18" s="17"/>
      <c r="I18" s="17"/>
      <c r="J18" s="17"/>
    </row>
    <row r="19" spans="3:10" ht="15.75" thickBot="1" x14ac:dyDescent="0.3">
      <c r="C19" s="172" t="s">
        <v>293</v>
      </c>
      <c r="D19" s="173">
        <v>292.77643463425204</v>
      </c>
      <c r="E19" s="174">
        <v>261441012</v>
      </c>
      <c r="H19" s="17"/>
      <c r="I19" s="17"/>
      <c r="J19" s="17"/>
    </row>
    <row r="20" spans="3:10" ht="15.75" thickBot="1" x14ac:dyDescent="0.3">
      <c r="C20" s="172" t="s">
        <v>294</v>
      </c>
      <c r="D20" s="173">
        <v>298.5751052273144</v>
      </c>
      <c r="E20" s="174">
        <v>2987387841</v>
      </c>
      <c r="H20" s="17"/>
      <c r="I20" s="17"/>
      <c r="J20" s="17"/>
    </row>
    <row r="21" spans="3:10" ht="15.75" thickBot="1" x14ac:dyDescent="0.3">
      <c r="C21" s="172" t="s">
        <v>295</v>
      </c>
      <c r="D21" s="173">
        <v>303.44334880343143</v>
      </c>
      <c r="E21" s="174">
        <v>320898624</v>
      </c>
      <c r="H21" s="17"/>
      <c r="I21" s="17"/>
      <c r="J21" s="17"/>
    </row>
    <row r="22" spans="3:10" ht="15.75" thickBot="1" x14ac:dyDescent="0.3">
      <c r="C22" s="172" t="s">
        <v>296</v>
      </c>
      <c r="D22" s="173">
        <v>333.72021587150789</v>
      </c>
      <c r="E22" s="174">
        <v>1965761745</v>
      </c>
      <c r="H22" s="17"/>
      <c r="I22" s="17"/>
      <c r="J22" s="17"/>
    </row>
    <row r="23" spans="3:10" ht="15.75" thickBot="1" x14ac:dyDescent="0.3">
      <c r="C23" s="172" t="s">
        <v>297</v>
      </c>
      <c r="D23" s="173">
        <v>335.80162401746554</v>
      </c>
      <c r="E23" s="174">
        <v>519577122</v>
      </c>
      <c r="H23" s="17"/>
      <c r="I23" s="17"/>
      <c r="J23" s="17"/>
    </row>
    <row r="24" spans="3:10" ht="15.75" thickBot="1" x14ac:dyDescent="0.3">
      <c r="C24" s="172" t="s">
        <v>146</v>
      </c>
      <c r="D24" s="173">
        <v>378.84334462268112</v>
      </c>
      <c r="E24" s="174">
        <v>1685597922</v>
      </c>
      <c r="H24" s="17"/>
      <c r="I24" s="17"/>
      <c r="J24" s="17"/>
    </row>
    <row r="25" spans="3:10" ht="15.75" thickBot="1" x14ac:dyDescent="0.3">
      <c r="C25" s="172" t="s">
        <v>298</v>
      </c>
      <c r="D25" s="173">
        <v>381.62734658903258</v>
      </c>
      <c r="E25" s="174">
        <v>1430540031</v>
      </c>
      <c r="H25" s="17"/>
      <c r="I25" s="17"/>
      <c r="J25" s="17"/>
    </row>
    <row r="26" spans="3:10" ht="15.75" thickBot="1" x14ac:dyDescent="0.3">
      <c r="C26" s="172" t="s">
        <v>299</v>
      </c>
      <c r="D26" s="173">
        <v>428.12256413117774</v>
      </c>
      <c r="E26" s="174">
        <v>675216927</v>
      </c>
    </row>
    <row r="27" spans="3:10" ht="15.75" thickBot="1" x14ac:dyDescent="0.3">
      <c r="C27" s="175" t="s">
        <v>5</v>
      </c>
      <c r="D27" s="176">
        <v>288.11345995956668</v>
      </c>
      <c r="E27" s="177">
        <v>17497878654</v>
      </c>
    </row>
    <row r="29" spans="3:10" x14ac:dyDescent="0.25">
      <c r="C29" s="257" t="s">
        <v>300</v>
      </c>
      <c r="D29" s="185"/>
      <c r="E29" s="185"/>
      <c r="F29" s="185"/>
      <c r="G29" s="185"/>
      <c r="H29" s="185"/>
    </row>
  </sheetData>
  <mergeCells count="5">
    <mergeCell ref="C2:G2"/>
    <mergeCell ref="H2:L2"/>
    <mergeCell ref="C5:C6"/>
    <mergeCell ref="D5:E5"/>
    <mergeCell ref="C29:H29"/>
  </mergeCells>
  <conditionalFormatting sqref="E7:E26">
    <cfRule type="dataBar" priority="2">
      <dataBar>
        <cfvo type="min"/>
        <cfvo type="max"/>
        <color rgb="FFFF555A"/>
      </dataBar>
      <extLst>
        <ext xmlns:x14="http://schemas.microsoft.com/office/spreadsheetml/2009/9/main" uri="{B025F937-C7B1-47D3-B67F-A62EFF666E3E}">
          <x14:id>{08F5793F-1C0C-42D5-AC66-F7F1F7983324}</x14:id>
        </ext>
      </extLst>
    </cfRule>
  </conditionalFormatting>
  <conditionalFormatting sqref="D7:D26">
    <cfRule type="dataBar" priority="1">
      <dataBar>
        <cfvo type="min"/>
        <cfvo type="max"/>
        <color rgb="FF638EC6"/>
      </dataBar>
      <extLst>
        <ext xmlns:x14="http://schemas.microsoft.com/office/spreadsheetml/2009/9/main" uri="{B025F937-C7B1-47D3-B67F-A62EFF666E3E}">
          <x14:id>{95C9F16B-4278-48BF-81B8-A91F6BFE1F97}</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08F5793F-1C0C-42D5-AC66-F7F1F7983324}">
            <x14:dataBar minLength="0" maxLength="100" gradient="0">
              <x14:cfvo type="autoMin"/>
              <x14:cfvo type="autoMax"/>
              <x14:negativeFillColor rgb="FFFF0000"/>
              <x14:axisColor rgb="FF000000"/>
            </x14:dataBar>
          </x14:cfRule>
          <xm:sqref>E7:E26</xm:sqref>
        </x14:conditionalFormatting>
        <x14:conditionalFormatting xmlns:xm="http://schemas.microsoft.com/office/excel/2006/main">
          <x14:cfRule type="dataBar" id="{95C9F16B-4278-48BF-81B8-A91F6BFE1F97}">
            <x14:dataBar minLength="0" maxLength="100" gradient="0">
              <x14:cfvo type="autoMin"/>
              <x14:cfvo type="autoMax"/>
              <x14:negativeFillColor rgb="FFFF0000"/>
              <x14:axisColor rgb="FF000000"/>
            </x14:dataBar>
          </x14:cfRule>
          <xm:sqref>D7:D26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9"/>
  <sheetViews>
    <sheetView workbookViewId="0">
      <selection activeCell="G28" sqref="G28"/>
    </sheetView>
  </sheetViews>
  <sheetFormatPr defaultRowHeight="15" x14ac:dyDescent="0.25"/>
  <cols>
    <col min="2" max="2" width="12.5703125" customWidth="1"/>
  </cols>
  <sheetData>
    <row r="2" spans="2:9" x14ac:dyDescent="0.25">
      <c r="B2" s="183" t="s">
        <v>149</v>
      </c>
      <c r="C2" s="192"/>
      <c r="D2" s="192"/>
      <c r="E2" s="192"/>
      <c r="F2" s="192"/>
      <c r="G2" s="192"/>
      <c r="H2" s="192"/>
      <c r="I2" s="192"/>
    </row>
    <row r="3" spans="2:9" x14ac:dyDescent="0.25">
      <c r="B3" s="184" t="s">
        <v>261</v>
      </c>
      <c r="C3" s="185"/>
      <c r="D3" s="185"/>
      <c r="E3" s="185"/>
      <c r="F3" s="185"/>
    </row>
    <row r="4" spans="2:9" x14ac:dyDescent="0.25">
      <c r="B4" s="199" t="s">
        <v>0</v>
      </c>
      <c r="C4" s="189">
        <v>2015</v>
      </c>
      <c r="D4" s="189"/>
      <c r="E4" s="190">
        <v>2010</v>
      </c>
      <c r="F4" s="190"/>
    </row>
    <row r="5" spans="2:9" x14ac:dyDescent="0.25">
      <c r="B5" s="199"/>
      <c r="C5" s="189"/>
      <c r="D5" s="189"/>
      <c r="E5" s="190"/>
      <c r="F5" s="190"/>
    </row>
    <row r="6" spans="2:9" ht="27" x14ac:dyDescent="0.25">
      <c r="B6" s="199"/>
      <c r="C6" s="148" t="s">
        <v>220</v>
      </c>
      <c r="D6" s="148" t="s">
        <v>6</v>
      </c>
      <c r="E6" s="148" t="s">
        <v>220</v>
      </c>
      <c r="F6" s="148" t="s">
        <v>6</v>
      </c>
    </row>
    <row r="7" spans="2:9" x14ac:dyDescent="0.25">
      <c r="B7" s="126" t="s">
        <v>139</v>
      </c>
      <c r="C7" s="130">
        <v>2.65</v>
      </c>
      <c r="D7" s="131">
        <v>1.89</v>
      </c>
      <c r="E7" s="136">
        <v>1.9</v>
      </c>
      <c r="F7" s="137">
        <v>1.3</v>
      </c>
    </row>
    <row r="8" spans="2:9" x14ac:dyDescent="0.25">
      <c r="B8" s="126" t="s">
        <v>140</v>
      </c>
      <c r="C8" s="130">
        <v>2.13</v>
      </c>
      <c r="D8" s="131">
        <v>1.58</v>
      </c>
      <c r="E8" s="136">
        <v>2.4</v>
      </c>
      <c r="F8" s="137">
        <v>1.7</v>
      </c>
    </row>
    <row r="9" spans="2:9" x14ac:dyDescent="0.25">
      <c r="B9" s="126" t="s">
        <v>151</v>
      </c>
      <c r="C9" s="130">
        <v>2.09</v>
      </c>
      <c r="D9" s="131">
        <v>1.48</v>
      </c>
      <c r="E9" s="136">
        <v>2.1</v>
      </c>
      <c r="F9" s="137">
        <v>1.5</v>
      </c>
    </row>
    <row r="10" spans="2:9" x14ac:dyDescent="0.25">
      <c r="B10" s="126" t="s">
        <v>141</v>
      </c>
      <c r="C10" s="130">
        <v>1.48</v>
      </c>
      <c r="D10" s="131">
        <v>1.07</v>
      </c>
      <c r="E10" s="136">
        <v>1.8</v>
      </c>
      <c r="F10" s="137">
        <v>1.2</v>
      </c>
    </row>
    <row r="11" spans="2:9" x14ac:dyDescent="0.25">
      <c r="B11" s="126" t="s">
        <v>142</v>
      </c>
      <c r="C11" s="130">
        <v>1.69</v>
      </c>
      <c r="D11" s="131">
        <v>1.18</v>
      </c>
      <c r="E11" s="136">
        <v>2</v>
      </c>
      <c r="F11" s="137">
        <v>1.4</v>
      </c>
    </row>
    <row r="12" spans="2:9" x14ac:dyDescent="0.25">
      <c r="B12" s="126" t="s">
        <v>143</v>
      </c>
      <c r="C12" s="130">
        <v>3.17</v>
      </c>
      <c r="D12" s="131">
        <v>2.2799999999999998</v>
      </c>
      <c r="E12" s="136">
        <v>3.1</v>
      </c>
      <c r="F12" s="137">
        <v>2.2999999999999998</v>
      </c>
    </row>
    <row r="13" spans="2:9" x14ac:dyDescent="0.25">
      <c r="B13" s="126" t="s">
        <v>144</v>
      </c>
      <c r="C13" s="130">
        <v>2.17</v>
      </c>
      <c r="D13" s="131">
        <v>1.55</v>
      </c>
      <c r="E13" s="136">
        <v>2.2999999999999998</v>
      </c>
      <c r="F13" s="137">
        <v>1.6</v>
      </c>
    </row>
    <row r="14" spans="2:9" x14ac:dyDescent="0.25">
      <c r="B14" s="126" t="s">
        <v>147</v>
      </c>
      <c r="C14" s="130">
        <v>1.53</v>
      </c>
      <c r="D14" s="131">
        <v>1.1299999999999999</v>
      </c>
      <c r="E14" s="136">
        <v>1.9</v>
      </c>
      <c r="F14" s="137">
        <v>1.4</v>
      </c>
    </row>
    <row r="15" spans="2:9" x14ac:dyDescent="0.25">
      <c r="B15" s="126" t="s">
        <v>145</v>
      </c>
      <c r="C15" s="130">
        <v>1.1100000000000001</v>
      </c>
      <c r="D15" s="131">
        <v>0.84</v>
      </c>
      <c r="E15" s="136">
        <v>1</v>
      </c>
      <c r="F15" s="137">
        <v>0.7</v>
      </c>
    </row>
    <row r="16" spans="2:9" x14ac:dyDescent="0.25">
      <c r="B16" s="24" t="s">
        <v>146</v>
      </c>
      <c r="C16" s="134">
        <v>1.88</v>
      </c>
      <c r="D16" s="134">
        <v>1.35</v>
      </c>
      <c r="E16" s="134">
        <v>2</v>
      </c>
      <c r="F16" s="134">
        <v>1.4</v>
      </c>
    </row>
    <row r="17" spans="2:8" x14ac:dyDescent="0.25">
      <c r="B17" s="24" t="s">
        <v>5</v>
      </c>
      <c r="C17" s="134">
        <v>1.96</v>
      </c>
      <c r="D17" s="134">
        <v>1.37</v>
      </c>
      <c r="E17" s="134">
        <v>1.87</v>
      </c>
      <c r="F17" s="134">
        <v>1.3</v>
      </c>
    </row>
    <row r="18" spans="2:8" ht="21.75" customHeight="1" x14ac:dyDescent="0.25">
      <c r="B18" s="193" t="s">
        <v>208</v>
      </c>
      <c r="C18" s="192"/>
      <c r="D18" s="192"/>
      <c r="E18" s="192"/>
      <c r="F18" s="192"/>
      <c r="G18" s="192"/>
      <c r="H18" s="192"/>
    </row>
    <row r="19" spans="2:8" ht="21.75" customHeight="1" x14ac:dyDescent="0.25">
      <c r="B19" s="193" t="s">
        <v>222</v>
      </c>
      <c r="C19" s="192"/>
      <c r="D19" s="192"/>
      <c r="E19" s="192"/>
      <c r="F19" s="192"/>
      <c r="G19" s="192"/>
      <c r="H19" s="192"/>
    </row>
  </sheetData>
  <mergeCells count="7">
    <mergeCell ref="B18:H18"/>
    <mergeCell ref="B19:H19"/>
    <mergeCell ref="B2:I2"/>
    <mergeCell ref="B3:F3"/>
    <mergeCell ref="B4:B6"/>
    <mergeCell ref="C4:D5"/>
    <mergeCell ref="E4:F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6"/>
  <sheetViews>
    <sheetView workbookViewId="0">
      <selection sqref="A1:XFD25"/>
    </sheetView>
  </sheetViews>
  <sheetFormatPr defaultRowHeight="15" x14ac:dyDescent="0.25"/>
  <cols>
    <col min="8" max="8" width="10.140625" customWidth="1"/>
    <col min="9" max="9" width="10.7109375" customWidth="1"/>
    <col min="12" max="12" width="10" bestFit="1" customWidth="1"/>
    <col min="13" max="13" width="10.5703125" bestFit="1" customWidth="1"/>
  </cols>
  <sheetData>
    <row r="2" spans="2:10" x14ac:dyDescent="0.25">
      <c r="B2" s="183" t="s">
        <v>224</v>
      </c>
      <c r="C2" s="192"/>
      <c r="D2" s="192"/>
      <c r="E2" s="192"/>
      <c r="F2" s="192"/>
      <c r="G2" s="192"/>
      <c r="H2" s="192"/>
      <c r="I2" s="192"/>
      <c r="J2" s="192"/>
    </row>
    <row r="3" spans="2:10" x14ac:dyDescent="0.25">
      <c r="B3" s="184" t="s">
        <v>301</v>
      </c>
      <c r="C3" s="185"/>
      <c r="D3" s="185"/>
      <c r="E3" s="185"/>
      <c r="F3" s="185"/>
      <c r="G3" s="147"/>
      <c r="H3" s="147"/>
      <c r="I3" s="147"/>
      <c r="J3" s="147"/>
    </row>
    <row r="4" spans="2:10" x14ac:dyDescent="0.25">
      <c r="B4" s="201" t="s">
        <v>181</v>
      </c>
      <c r="C4" s="202" t="s">
        <v>1</v>
      </c>
      <c r="D4" s="202" t="s">
        <v>2</v>
      </c>
      <c r="E4" s="202" t="s">
        <v>3</v>
      </c>
      <c r="F4" s="202" t="s">
        <v>134</v>
      </c>
      <c r="G4" s="202" t="s">
        <v>135</v>
      </c>
      <c r="H4" s="202" t="s">
        <v>136</v>
      </c>
      <c r="I4" s="202" t="s">
        <v>137</v>
      </c>
    </row>
    <row r="5" spans="2:10" x14ac:dyDescent="0.25">
      <c r="B5" s="201"/>
      <c r="C5" s="202"/>
      <c r="D5" s="202"/>
      <c r="E5" s="202"/>
      <c r="F5" s="203"/>
      <c r="G5" s="203"/>
      <c r="H5" s="203"/>
      <c r="I5" s="203"/>
    </row>
    <row r="6" spans="2:10" x14ac:dyDescent="0.25">
      <c r="B6" s="201"/>
      <c r="C6" s="202"/>
      <c r="D6" s="202"/>
      <c r="E6" s="202"/>
      <c r="F6" s="203"/>
      <c r="G6" s="203"/>
      <c r="H6" s="203"/>
      <c r="I6" s="203"/>
    </row>
    <row r="7" spans="2:10" x14ac:dyDescent="0.25">
      <c r="B7" s="201"/>
      <c r="C7" s="202"/>
      <c r="D7" s="202"/>
      <c r="E7" s="202"/>
      <c r="F7" s="203"/>
      <c r="G7" s="203"/>
      <c r="H7" s="203"/>
      <c r="I7" s="203"/>
    </row>
    <row r="8" spans="2:10" x14ac:dyDescent="0.25">
      <c r="B8" s="201"/>
      <c r="C8" s="202"/>
      <c r="D8" s="202"/>
      <c r="E8" s="202"/>
      <c r="F8" s="203"/>
      <c r="G8" s="203"/>
      <c r="H8" s="203"/>
      <c r="I8" s="203"/>
    </row>
    <row r="9" spans="2:10" x14ac:dyDescent="0.25">
      <c r="B9" s="33">
        <v>2001</v>
      </c>
      <c r="C9" s="19">
        <v>27524</v>
      </c>
      <c r="D9" s="20">
        <v>819</v>
      </c>
      <c r="E9" s="19">
        <v>38345</v>
      </c>
      <c r="F9" s="23">
        <v>20.510400000000001</v>
      </c>
      <c r="G9" s="22">
        <v>2.9755799999999999</v>
      </c>
      <c r="H9" s="23" t="s">
        <v>262</v>
      </c>
      <c r="I9" s="22" t="s">
        <v>262</v>
      </c>
      <c r="J9" s="15"/>
    </row>
    <row r="10" spans="2:10" x14ac:dyDescent="0.25">
      <c r="B10" s="33">
        <v>2002</v>
      </c>
      <c r="C10" s="19">
        <v>27333</v>
      </c>
      <c r="D10" s="20">
        <v>793</v>
      </c>
      <c r="E10" s="19">
        <v>38034</v>
      </c>
      <c r="F10" s="23">
        <v>19.744599999999998</v>
      </c>
      <c r="G10" s="22">
        <v>2.9012500000000001</v>
      </c>
      <c r="H10" s="23">
        <v>-3.1745999999999999</v>
      </c>
      <c r="I10" s="22">
        <v>-3.1745999999999999</v>
      </c>
      <c r="J10" s="15"/>
    </row>
    <row r="11" spans="2:10" x14ac:dyDescent="0.25">
      <c r="B11" s="33">
        <v>2003</v>
      </c>
      <c r="C11" s="19">
        <v>26508</v>
      </c>
      <c r="D11" s="20">
        <v>757</v>
      </c>
      <c r="E11" s="19">
        <v>36633</v>
      </c>
      <c r="F11" s="23">
        <v>18.686199999999999</v>
      </c>
      <c r="G11" s="22">
        <v>2.8557399999999999</v>
      </c>
      <c r="H11" s="23">
        <v>-4.5396999999999998</v>
      </c>
      <c r="I11" s="22">
        <v>-7.5701999999999998</v>
      </c>
      <c r="J11" s="15"/>
    </row>
    <row r="12" spans="2:10" x14ac:dyDescent="0.25">
      <c r="B12" s="33">
        <v>2004</v>
      </c>
      <c r="C12" s="19">
        <v>25935</v>
      </c>
      <c r="D12" s="20">
        <v>681</v>
      </c>
      <c r="E12" s="19">
        <v>35838</v>
      </c>
      <c r="F12" s="23">
        <v>16.630600000000001</v>
      </c>
      <c r="G12" s="22">
        <v>2.6257999999999999</v>
      </c>
      <c r="H12" s="23">
        <v>-10.0396</v>
      </c>
      <c r="I12" s="22">
        <v>-16.849799999999998</v>
      </c>
      <c r="J12" s="15"/>
    </row>
    <row r="13" spans="2:10" x14ac:dyDescent="0.25">
      <c r="B13" s="33">
        <v>2005</v>
      </c>
      <c r="C13" s="19">
        <v>24290</v>
      </c>
      <c r="D13" s="20">
        <v>635</v>
      </c>
      <c r="E13" s="19">
        <v>33384</v>
      </c>
      <c r="F13" s="23">
        <v>15.3674</v>
      </c>
      <c r="G13" s="22">
        <v>2.6142400000000001</v>
      </c>
      <c r="H13" s="23">
        <v>-6.7548000000000004</v>
      </c>
      <c r="I13" s="22">
        <v>-22.4664</v>
      </c>
      <c r="J13" s="15"/>
    </row>
    <row r="14" spans="2:10" x14ac:dyDescent="0.25">
      <c r="B14" s="33">
        <v>2006</v>
      </c>
      <c r="C14" s="19">
        <v>24024</v>
      </c>
      <c r="D14" s="20">
        <v>541</v>
      </c>
      <c r="E14" s="19">
        <v>33339</v>
      </c>
      <c r="F14" s="23">
        <v>13.001899999999999</v>
      </c>
      <c r="G14" s="22">
        <v>2.2519100000000001</v>
      </c>
      <c r="H14" s="23">
        <v>-14.803100000000001</v>
      </c>
      <c r="I14" s="22">
        <v>-33.943800000000003</v>
      </c>
      <c r="J14" s="15"/>
    </row>
    <row r="15" spans="2:10" x14ac:dyDescent="0.25">
      <c r="B15" s="33">
        <v>2007</v>
      </c>
      <c r="C15" s="19">
        <v>23110</v>
      </c>
      <c r="D15" s="20">
        <v>533</v>
      </c>
      <c r="E15" s="19">
        <v>31862</v>
      </c>
      <c r="F15" s="23">
        <v>12.694100000000001</v>
      </c>
      <c r="G15" s="22">
        <v>2.3063600000000002</v>
      </c>
      <c r="H15" s="23">
        <v>-1.4786999999999999</v>
      </c>
      <c r="I15" s="22">
        <v>-34.9206</v>
      </c>
      <c r="J15" s="15"/>
    </row>
    <row r="16" spans="2:10" x14ac:dyDescent="0.25">
      <c r="B16" s="33">
        <v>2008</v>
      </c>
      <c r="C16" s="19">
        <v>21794</v>
      </c>
      <c r="D16" s="20">
        <v>526</v>
      </c>
      <c r="E16" s="19">
        <v>29821</v>
      </c>
      <c r="F16" s="23">
        <v>12.376899999999999</v>
      </c>
      <c r="G16" s="22">
        <v>2.41351</v>
      </c>
      <c r="H16" s="23">
        <v>-1.3132999999999999</v>
      </c>
      <c r="I16" s="22">
        <v>-35.775300000000001</v>
      </c>
      <c r="J16" s="15"/>
    </row>
    <row r="17" spans="2:10" x14ac:dyDescent="0.25">
      <c r="B17" s="33">
        <v>2009</v>
      </c>
      <c r="C17" s="19">
        <v>20445</v>
      </c>
      <c r="D17" s="20">
        <v>422</v>
      </c>
      <c r="E17" s="19">
        <v>28084</v>
      </c>
      <c r="F17" s="23">
        <v>9.8323999999999998</v>
      </c>
      <c r="G17" s="22">
        <v>2.0640700000000001</v>
      </c>
      <c r="H17" s="23">
        <v>-19.771899999999999</v>
      </c>
      <c r="I17" s="22">
        <v>-48.473700000000001</v>
      </c>
      <c r="J17" s="15"/>
    </row>
    <row r="18" spans="2:10" x14ac:dyDescent="0.25">
      <c r="B18" s="33">
        <v>2010</v>
      </c>
      <c r="C18" s="19">
        <v>20153</v>
      </c>
      <c r="D18" s="20">
        <v>401</v>
      </c>
      <c r="E18" s="19">
        <v>28001</v>
      </c>
      <c r="F18" s="23">
        <v>9.2844999999999995</v>
      </c>
      <c r="G18" s="22">
        <v>1.9897800000000001</v>
      </c>
      <c r="H18" s="23">
        <v>-4.9763000000000002</v>
      </c>
      <c r="I18" s="22">
        <v>-51.0379</v>
      </c>
      <c r="J18" s="15"/>
    </row>
    <row r="19" spans="2:10" x14ac:dyDescent="0.25">
      <c r="B19" s="33">
        <v>2011</v>
      </c>
      <c r="C19" s="19">
        <v>20415</v>
      </c>
      <c r="D19" s="20">
        <v>400</v>
      </c>
      <c r="E19" s="19">
        <v>27989</v>
      </c>
      <c r="F19" s="23">
        <v>9.2245000000000008</v>
      </c>
      <c r="G19" s="22">
        <v>1.9593400000000001</v>
      </c>
      <c r="H19" s="23">
        <v>-0.24940000000000001</v>
      </c>
      <c r="I19" s="22">
        <v>-51.16</v>
      </c>
      <c r="J19" s="15"/>
    </row>
    <row r="20" spans="2:10" x14ac:dyDescent="0.25">
      <c r="B20" s="33">
        <v>2012</v>
      </c>
      <c r="C20" s="19">
        <v>18321</v>
      </c>
      <c r="D20" s="20">
        <v>380</v>
      </c>
      <c r="E20" s="19">
        <v>24906</v>
      </c>
      <c r="F20" s="23">
        <v>8.7169000000000008</v>
      </c>
      <c r="G20" s="22">
        <v>2.0741200000000002</v>
      </c>
      <c r="H20" s="23">
        <v>-5</v>
      </c>
      <c r="I20" s="22">
        <v>-53.601999999999997</v>
      </c>
      <c r="J20" s="15"/>
    </row>
    <row r="21" spans="2:10" x14ac:dyDescent="0.25">
      <c r="B21" s="33">
        <v>2013</v>
      </c>
      <c r="C21" s="19">
        <v>18136</v>
      </c>
      <c r="D21" s="20">
        <v>344</v>
      </c>
      <c r="E21" s="19">
        <v>24915</v>
      </c>
      <c r="F21" s="23">
        <v>7.7971000000000004</v>
      </c>
      <c r="G21" s="22">
        <v>1.8967799999999999</v>
      </c>
      <c r="H21" s="23">
        <v>-9.4736999999999991</v>
      </c>
      <c r="I21" s="22">
        <v>-57.997599999999998</v>
      </c>
      <c r="J21" s="15"/>
    </row>
    <row r="22" spans="2:10" x14ac:dyDescent="0.25">
      <c r="B22" s="33">
        <v>2014</v>
      </c>
      <c r="C22" s="19">
        <v>17455</v>
      </c>
      <c r="D22" s="20">
        <v>327</v>
      </c>
      <c r="E22" s="19">
        <v>23905</v>
      </c>
      <c r="F22" s="23">
        <v>7.3509000000000002</v>
      </c>
      <c r="G22" s="22">
        <v>1.8733900000000001</v>
      </c>
      <c r="H22" s="23">
        <v>-4.9419000000000004</v>
      </c>
      <c r="I22" s="22">
        <v>-60.073300000000003</v>
      </c>
      <c r="J22" s="15"/>
    </row>
    <row r="23" spans="2:10" x14ac:dyDescent="0.25">
      <c r="B23" s="33">
        <v>2015</v>
      </c>
      <c r="C23" s="19">
        <v>17385</v>
      </c>
      <c r="D23" s="20">
        <v>326</v>
      </c>
      <c r="E23" s="19">
        <v>23788</v>
      </c>
      <c r="F23" s="23">
        <v>7.327</v>
      </c>
      <c r="G23" s="22">
        <v>1.8751800000000001</v>
      </c>
      <c r="H23" s="23">
        <v>-0.30580000000000002</v>
      </c>
      <c r="I23" s="22">
        <v>-60.195399999999999</v>
      </c>
      <c r="J23" s="15"/>
    </row>
    <row r="24" spans="2:10" x14ac:dyDescent="0.25">
      <c r="B24" s="200" t="s">
        <v>132</v>
      </c>
      <c r="C24" s="200"/>
      <c r="D24" s="200"/>
      <c r="E24" s="200"/>
      <c r="F24" s="200"/>
      <c r="G24" s="200"/>
      <c r="H24" s="200"/>
    </row>
    <row r="25" spans="2:10" x14ac:dyDescent="0.25">
      <c r="B25" s="34" t="s">
        <v>180</v>
      </c>
      <c r="C25" s="120"/>
      <c r="D25" s="120"/>
      <c r="E25" s="120"/>
      <c r="F25" s="120"/>
      <c r="G25" s="120"/>
      <c r="H25" s="120"/>
    </row>
    <row r="26" spans="2:10" x14ac:dyDescent="0.25">
      <c r="B26" s="34" t="s">
        <v>133</v>
      </c>
      <c r="C26" s="120"/>
      <c r="D26" s="120"/>
      <c r="E26" s="120"/>
      <c r="F26" s="120"/>
      <c r="G26" s="120"/>
      <c r="H26" s="120"/>
    </row>
  </sheetData>
  <mergeCells count="11">
    <mergeCell ref="B24:H24"/>
    <mergeCell ref="B2:J2"/>
    <mergeCell ref="B3:F3"/>
    <mergeCell ref="B4:B8"/>
    <mergeCell ref="C4:C8"/>
    <mergeCell ref="D4:D8"/>
    <mergeCell ref="E4:E8"/>
    <mergeCell ref="F4:F8"/>
    <mergeCell ref="G4:G8"/>
    <mergeCell ref="H4:H8"/>
    <mergeCell ref="I4:I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1"/>
  <sheetViews>
    <sheetView workbookViewId="0">
      <selection activeCell="B3" sqref="B3"/>
    </sheetView>
  </sheetViews>
  <sheetFormatPr defaultRowHeight="15" x14ac:dyDescent="0.25"/>
  <cols>
    <col min="2" max="2" width="13.5703125" bestFit="1" customWidth="1"/>
    <col min="3" max="4" width="9.7109375" bestFit="1" customWidth="1"/>
    <col min="5" max="5" width="8.85546875" customWidth="1"/>
  </cols>
  <sheetData>
    <row r="2" spans="2:10" x14ac:dyDescent="0.25">
      <c r="B2" s="35" t="s">
        <v>225</v>
      </c>
    </row>
    <row r="3" spans="2:10" x14ac:dyDescent="0.25">
      <c r="B3" s="152" t="s">
        <v>302</v>
      </c>
      <c r="C3" s="146"/>
      <c r="D3" s="146"/>
      <c r="E3" s="146"/>
      <c r="F3" s="146"/>
      <c r="G3" s="146"/>
      <c r="H3" s="146"/>
      <c r="I3" s="146"/>
      <c r="J3" s="146"/>
    </row>
    <row r="4" spans="2:10" x14ac:dyDescent="0.25">
      <c r="B4" s="204"/>
      <c r="C4" s="189" t="s">
        <v>182</v>
      </c>
      <c r="D4" s="189"/>
      <c r="E4" s="190" t="s">
        <v>5</v>
      </c>
      <c r="F4" s="190"/>
      <c r="G4" s="189" t="s">
        <v>182</v>
      </c>
      <c r="H4" s="189"/>
      <c r="I4" s="190" t="s">
        <v>5</v>
      </c>
      <c r="J4" s="190" t="s">
        <v>5</v>
      </c>
    </row>
    <row r="5" spans="2:10" x14ac:dyDescent="0.25">
      <c r="B5" s="205"/>
      <c r="C5" s="207" t="s">
        <v>23</v>
      </c>
      <c r="D5" s="207"/>
      <c r="E5" s="207"/>
      <c r="F5" s="207"/>
      <c r="G5" s="207" t="s">
        <v>24</v>
      </c>
      <c r="H5" s="207"/>
      <c r="I5" s="207"/>
      <c r="J5" s="207"/>
    </row>
    <row r="6" spans="2:10" x14ac:dyDescent="0.25">
      <c r="B6" s="206"/>
      <c r="C6" s="43">
        <v>2010</v>
      </c>
      <c r="D6" s="43">
        <v>2015</v>
      </c>
      <c r="E6" s="43">
        <v>2010</v>
      </c>
      <c r="F6" s="43">
        <v>2015</v>
      </c>
      <c r="G6" s="139">
        <v>2010</v>
      </c>
      <c r="H6" s="139">
        <v>2015</v>
      </c>
      <c r="I6" s="139">
        <v>2010</v>
      </c>
      <c r="J6" s="139">
        <v>2015</v>
      </c>
    </row>
    <row r="7" spans="2:10" x14ac:dyDescent="0.25">
      <c r="B7" s="18" t="s">
        <v>183</v>
      </c>
      <c r="C7" s="19">
        <v>7</v>
      </c>
      <c r="D7" s="40">
        <v>4</v>
      </c>
      <c r="E7" s="41">
        <v>70</v>
      </c>
      <c r="F7" s="40">
        <v>39</v>
      </c>
      <c r="G7" s="37">
        <v>1.7456359102244388</v>
      </c>
      <c r="H7" s="38">
        <v>1.2269938650306749</v>
      </c>
      <c r="I7" s="39">
        <v>1.7015070491006319</v>
      </c>
      <c r="J7" s="38">
        <v>1.1376896149358227</v>
      </c>
    </row>
    <row r="8" spans="2:10" x14ac:dyDescent="0.25">
      <c r="B8" s="18" t="s">
        <v>184</v>
      </c>
      <c r="C8" s="19">
        <v>46</v>
      </c>
      <c r="D8" s="40">
        <v>33</v>
      </c>
      <c r="E8" s="41">
        <v>668</v>
      </c>
      <c r="F8" s="40">
        <v>436</v>
      </c>
      <c r="G8" s="37">
        <v>11.471321695760599</v>
      </c>
      <c r="H8" s="38">
        <v>10.122699386503067</v>
      </c>
      <c r="I8" s="39">
        <v>16.237238697131744</v>
      </c>
      <c r="J8" s="38">
        <v>12.718786464410737</v>
      </c>
    </row>
    <row r="9" spans="2:10" x14ac:dyDescent="0.25">
      <c r="B9" s="18" t="s">
        <v>185</v>
      </c>
      <c r="C9" s="19">
        <v>118</v>
      </c>
      <c r="D9" s="40">
        <v>112</v>
      </c>
      <c r="E9" s="41">
        <v>1064</v>
      </c>
      <c r="F9" s="40">
        <v>1088</v>
      </c>
      <c r="G9" s="37">
        <v>29.42643391521197</v>
      </c>
      <c r="H9" s="38">
        <v>34.355828220858896</v>
      </c>
      <c r="I9" s="39">
        <v>25.862907146329604</v>
      </c>
      <c r="J9" s="38">
        <v>31.738623103850642</v>
      </c>
    </row>
    <row r="10" spans="2:10" x14ac:dyDescent="0.25">
      <c r="B10" s="18" t="s">
        <v>186</v>
      </c>
      <c r="C10" s="19">
        <v>230</v>
      </c>
      <c r="D10" s="40">
        <v>177</v>
      </c>
      <c r="E10" s="41">
        <v>2312</v>
      </c>
      <c r="F10" s="40">
        <v>1865</v>
      </c>
      <c r="G10" s="37">
        <v>57.356608478802997</v>
      </c>
      <c r="H10" s="38">
        <v>54.29447852760736</v>
      </c>
      <c r="I10" s="39">
        <v>56.198347107438018</v>
      </c>
      <c r="J10" s="38">
        <v>54.404900816802801</v>
      </c>
    </row>
    <row r="11" spans="2:10" x14ac:dyDescent="0.25">
      <c r="B11" s="24" t="s">
        <v>187</v>
      </c>
      <c r="C11" s="25">
        <v>401</v>
      </c>
      <c r="D11" s="25">
        <v>326</v>
      </c>
      <c r="E11" s="25">
        <v>4114</v>
      </c>
      <c r="F11" s="25">
        <v>3428</v>
      </c>
      <c r="G11" s="42">
        <v>100</v>
      </c>
      <c r="H11" s="42">
        <v>100</v>
      </c>
      <c r="I11" s="42">
        <v>100</v>
      </c>
      <c r="J11" s="42">
        <v>100</v>
      </c>
    </row>
    <row r="15" spans="2:10" x14ac:dyDescent="0.25">
      <c r="B15" s="159"/>
      <c r="C15" s="159"/>
      <c r="D15" s="159"/>
      <c r="E15" s="159"/>
      <c r="F15" s="159"/>
      <c r="G15" s="159"/>
      <c r="H15" s="159"/>
      <c r="I15" s="159"/>
      <c r="J15" s="159"/>
    </row>
    <row r="16" spans="2:10" x14ac:dyDescent="0.25">
      <c r="B16" s="159"/>
      <c r="C16" s="160"/>
      <c r="D16" s="160"/>
      <c r="E16" s="160"/>
      <c r="F16" s="160"/>
      <c r="G16" s="160"/>
      <c r="H16" s="160"/>
      <c r="I16" s="160"/>
      <c r="J16" s="160"/>
    </row>
    <row r="17" spans="2:10" x14ac:dyDescent="0.25">
      <c r="B17" s="159"/>
      <c r="C17" s="161"/>
      <c r="D17" s="161"/>
      <c r="E17" s="161"/>
      <c r="F17" s="161"/>
      <c r="G17" s="159"/>
      <c r="H17" s="162"/>
      <c r="I17" s="159"/>
      <c r="J17" s="162"/>
    </row>
    <row r="18" spans="2:10" x14ac:dyDescent="0.25">
      <c r="B18" s="159"/>
      <c r="C18" s="161"/>
      <c r="D18" s="161"/>
      <c r="E18" s="161"/>
      <c r="F18" s="161"/>
      <c r="G18" s="159"/>
      <c r="H18" s="162"/>
      <c r="I18" s="159"/>
      <c r="J18" s="162"/>
    </row>
    <row r="19" spans="2:10" x14ac:dyDescent="0.25">
      <c r="B19" s="159"/>
      <c r="C19" s="161"/>
      <c r="D19" s="161"/>
      <c r="E19" s="161"/>
      <c r="F19" s="161"/>
      <c r="G19" s="159"/>
      <c r="H19" s="162"/>
      <c r="I19" s="159"/>
      <c r="J19" s="162"/>
    </row>
    <row r="20" spans="2:10" x14ac:dyDescent="0.25">
      <c r="B20" s="159"/>
      <c r="C20" s="161"/>
      <c r="D20" s="161"/>
      <c r="E20" s="161"/>
      <c r="F20" s="161"/>
      <c r="G20" s="159"/>
      <c r="H20" s="162"/>
      <c r="I20" s="159"/>
      <c r="J20" s="162"/>
    </row>
    <row r="21" spans="2:10" x14ac:dyDescent="0.25">
      <c r="B21" s="159"/>
      <c r="C21" s="159"/>
      <c r="D21" s="159"/>
      <c r="E21" s="159"/>
      <c r="F21" s="159"/>
      <c r="G21" s="159"/>
      <c r="H21" s="159"/>
      <c r="I21" s="159"/>
      <c r="J21" s="162"/>
    </row>
  </sheetData>
  <mergeCells count="7">
    <mergeCell ref="B4:B6"/>
    <mergeCell ref="C4:D4"/>
    <mergeCell ref="E4:F4"/>
    <mergeCell ref="G4:H4"/>
    <mergeCell ref="I4:J4"/>
    <mergeCell ref="C5:F5"/>
    <mergeCell ref="G5:J5"/>
  </mergeCells>
  <pageMargins left="0.49" right="0.56999999999999995" top="0.75" bottom="0.75" header="0.34"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3"/>
  <sheetViews>
    <sheetView workbookViewId="0">
      <selection activeCell="I29" sqref="I29"/>
    </sheetView>
  </sheetViews>
  <sheetFormatPr defaultRowHeight="15" x14ac:dyDescent="0.25"/>
  <cols>
    <col min="2" max="2" width="13.5703125" bestFit="1" customWidth="1"/>
    <col min="3" max="4" width="9.7109375" bestFit="1" customWidth="1"/>
    <col min="5" max="5" width="8.85546875" customWidth="1"/>
  </cols>
  <sheetData>
    <row r="2" spans="2:10" x14ac:dyDescent="0.25">
      <c r="B2" s="35" t="s">
        <v>251</v>
      </c>
      <c r="C2" s="147"/>
      <c r="D2" s="147"/>
      <c r="F2" s="147"/>
      <c r="G2" s="147"/>
      <c r="H2" s="147"/>
      <c r="I2" s="147"/>
    </row>
    <row r="3" spans="2:10" x14ac:dyDescent="0.25">
      <c r="B3" s="152" t="s">
        <v>302</v>
      </c>
    </row>
    <row r="4" spans="2:10" x14ac:dyDescent="0.25">
      <c r="B4" s="204"/>
      <c r="C4" s="189" t="s">
        <v>182</v>
      </c>
      <c r="D4" s="189"/>
      <c r="E4" s="190" t="s">
        <v>5</v>
      </c>
      <c r="F4" s="190" t="s">
        <v>5</v>
      </c>
      <c r="G4" s="189" t="s">
        <v>182</v>
      </c>
      <c r="H4" s="189"/>
      <c r="I4" s="190" t="s">
        <v>5</v>
      </c>
      <c r="J4" s="190" t="s">
        <v>5</v>
      </c>
    </row>
    <row r="5" spans="2:10" x14ac:dyDescent="0.25">
      <c r="B5" s="205"/>
      <c r="C5" s="207" t="s">
        <v>23</v>
      </c>
      <c r="D5" s="207"/>
      <c r="E5" s="207"/>
      <c r="F5" s="207"/>
      <c r="G5" s="207" t="s">
        <v>24</v>
      </c>
      <c r="H5" s="207"/>
      <c r="I5" s="207"/>
      <c r="J5" s="207"/>
    </row>
    <row r="6" spans="2:10" x14ac:dyDescent="0.25">
      <c r="B6" s="206"/>
      <c r="C6" s="140">
        <v>2010</v>
      </c>
      <c r="D6" s="139">
        <v>2015</v>
      </c>
      <c r="E6" s="139">
        <v>2010</v>
      </c>
      <c r="F6" s="139">
        <v>2015</v>
      </c>
      <c r="G6" s="43">
        <v>2010</v>
      </c>
      <c r="H6" s="43">
        <v>2015</v>
      </c>
      <c r="I6" s="43">
        <v>2010</v>
      </c>
      <c r="J6" s="43">
        <v>2015</v>
      </c>
    </row>
    <row r="7" spans="2:10" x14ac:dyDescent="0.25">
      <c r="B7" s="18" t="s">
        <v>249</v>
      </c>
      <c r="C7" s="19">
        <v>12</v>
      </c>
      <c r="D7" s="40">
        <v>7</v>
      </c>
      <c r="E7" s="41">
        <v>206</v>
      </c>
      <c r="F7" s="40">
        <v>105</v>
      </c>
      <c r="G7" s="37">
        <v>2.9925187032418954</v>
      </c>
      <c r="H7" s="38">
        <v>2.147239263803681</v>
      </c>
      <c r="I7" s="39">
        <v>5.0072921730675741</v>
      </c>
      <c r="J7" s="38">
        <v>3.0630105017502918</v>
      </c>
    </row>
    <row r="8" spans="2:10" x14ac:dyDescent="0.25">
      <c r="B8" s="18" t="s">
        <v>188</v>
      </c>
      <c r="C8" s="19">
        <v>89</v>
      </c>
      <c r="D8" s="40">
        <v>64</v>
      </c>
      <c r="E8" s="41">
        <v>950</v>
      </c>
      <c r="F8" s="40">
        <v>773</v>
      </c>
      <c r="G8" s="37">
        <v>22.194513715710723</v>
      </c>
      <c r="H8" s="38">
        <v>19.631901840490798</v>
      </c>
      <c r="I8" s="39">
        <v>23.091881380651433</v>
      </c>
      <c r="J8" s="38">
        <v>22.549591598599765</v>
      </c>
    </row>
    <row r="9" spans="2:10" x14ac:dyDescent="0.25">
      <c r="B9" s="18" t="s">
        <v>189</v>
      </c>
      <c r="C9" s="19">
        <v>50</v>
      </c>
      <c r="D9" s="40">
        <v>38</v>
      </c>
      <c r="E9" s="41">
        <v>265</v>
      </c>
      <c r="F9" s="40">
        <v>251</v>
      </c>
      <c r="G9" s="37">
        <v>12.468827930174564</v>
      </c>
      <c r="H9" s="38">
        <v>11.656441717791409</v>
      </c>
      <c r="I9" s="39">
        <v>6.4414195430238212</v>
      </c>
      <c r="J9" s="38">
        <v>7.3220536756126027</v>
      </c>
    </row>
    <row r="10" spans="2:10" x14ac:dyDescent="0.25">
      <c r="B10" s="18" t="s">
        <v>190</v>
      </c>
      <c r="C10" s="19">
        <v>66</v>
      </c>
      <c r="D10" s="40">
        <v>50</v>
      </c>
      <c r="E10" s="41">
        <v>621</v>
      </c>
      <c r="F10" s="40">
        <v>602</v>
      </c>
      <c r="G10" s="37">
        <v>16.458852867830423</v>
      </c>
      <c r="H10" s="38">
        <v>15.337423312883436</v>
      </c>
      <c r="I10" s="39">
        <v>15.094798249878464</v>
      </c>
      <c r="J10" s="38">
        <v>17.561260210035005</v>
      </c>
    </row>
    <row r="11" spans="2:10" x14ac:dyDescent="0.25">
      <c r="B11" s="18" t="s">
        <v>191</v>
      </c>
      <c r="C11" s="19">
        <v>184</v>
      </c>
      <c r="D11" s="40">
        <v>167</v>
      </c>
      <c r="E11" s="41">
        <v>2072</v>
      </c>
      <c r="F11" s="40">
        <v>1697</v>
      </c>
      <c r="G11" s="37">
        <v>45.885286783042396</v>
      </c>
      <c r="H11" s="38">
        <v>51.226993865030678</v>
      </c>
      <c r="I11" s="39">
        <v>50.36460865337871</v>
      </c>
      <c r="J11" s="38">
        <v>49.504084014002338</v>
      </c>
    </row>
    <row r="12" spans="2:10" x14ac:dyDescent="0.25">
      <c r="B12" s="24" t="s">
        <v>187</v>
      </c>
      <c r="C12" s="25">
        <v>401</v>
      </c>
      <c r="D12" s="25">
        <v>326</v>
      </c>
      <c r="E12" s="25">
        <v>4114</v>
      </c>
      <c r="F12" s="25">
        <v>3428</v>
      </c>
      <c r="G12" s="42">
        <v>100</v>
      </c>
      <c r="H12" s="42">
        <v>100</v>
      </c>
      <c r="I12" s="42">
        <v>100</v>
      </c>
      <c r="J12" s="42">
        <v>100</v>
      </c>
    </row>
    <row r="13" spans="2:10" x14ac:dyDescent="0.25">
      <c r="B13" s="44" t="s">
        <v>250</v>
      </c>
    </row>
  </sheetData>
  <mergeCells count="7">
    <mergeCell ref="B4:B6"/>
    <mergeCell ref="C4:D4"/>
    <mergeCell ref="E4:F4"/>
    <mergeCell ref="G4:H4"/>
    <mergeCell ref="I4:J4"/>
    <mergeCell ref="C5:F5"/>
    <mergeCell ref="G5:J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0"/>
  <sheetViews>
    <sheetView workbookViewId="0">
      <selection activeCell="K32" sqref="K32"/>
    </sheetView>
  </sheetViews>
  <sheetFormatPr defaultRowHeight="15" x14ac:dyDescent="0.25"/>
  <cols>
    <col min="2" max="2" width="11.85546875" customWidth="1"/>
  </cols>
  <sheetData>
    <row r="2" spans="2:10" x14ac:dyDescent="0.25">
      <c r="B2" s="35" t="s">
        <v>226</v>
      </c>
    </row>
    <row r="3" spans="2:10" x14ac:dyDescent="0.25">
      <c r="B3" s="36" t="s">
        <v>264</v>
      </c>
    </row>
    <row r="4" spans="2:10" x14ac:dyDescent="0.25">
      <c r="B4" s="208" t="s">
        <v>206</v>
      </c>
      <c r="C4" s="211" t="s">
        <v>182</v>
      </c>
      <c r="D4" s="211"/>
      <c r="E4" s="211"/>
      <c r="F4" s="211"/>
      <c r="G4" s="212" t="s">
        <v>5</v>
      </c>
      <c r="H4" s="212"/>
      <c r="I4" s="212"/>
      <c r="J4" s="212"/>
    </row>
    <row r="5" spans="2:10" x14ac:dyDescent="0.25">
      <c r="B5" s="209"/>
      <c r="C5" s="213">
        <v>2010</v>
      </c>
      <c r="D5" s="213"/>
      <c r="E5" s="214">
        <v>2015</v>
      </c>
      <c r="F5" s="214"/>
      <c r="G5" s="213">
        <v>2010</v>
      </c>
      <c r="H5" s="213"/>
      <c r="I5" s="214">
        <v>2015</v>
      </c>
      <c r="J5" s="214"/>
    </row>
    <row r="6" spans="2:10" ht="15" customHeight="1" x14ac:dyDescent="0.25">
      <c r="B6" s="210"/>
      <c r="C6" s="45" t="s">
        <v>192</v>
      </c>
      <c r="D6" s="45" t="s">
        <v>3</v>
      </c>
      <c r="E6" s="45" t="s">
        <v>192</v>
      </c>
      <c r="F6" s="45" t="s">
        <v>3</v>
      </c>
      <c r="G6" s="45" t="s">
        <v>192</v>
      </c>
      <c r="H6" s="45" t="s">
        <v>3</v>
      </c>
      <c r="I6" s="45" t="s">
        <v>192</v>
      </c>
      <c r="J6" s="45" t="s">
        <v>3</v>
      </c>
    </row>
    <row r="7" spans="2:10" x14ac:dyDescent="0.25">
      <c r="B7" s="46" t="s">
        <v>193</v>
      </c>
      <c r="C7" s="19">
        <v>4</v>
      </c>
      <c r="D7" s="20">
        <v>434</v>
      </c>
      <c r="E7" s="19">
        <v>3</v>
      </c>
      <c r="F7" s="20">
        <v>372</v>
      </c>
      <c r="G7" s="19">
        <v>27</v>
      </c>
      <c r="H7" s="20">
        <v>3381</v>
      </c>
      <c r="I7" s="19">
        <v>19</v>
      </c>
      <c r="J7" s="20">
        <v>3485</v>
      </c>
    </row>
    <row r="8" spans="2:10" x14ac:dyDescent="0.25">
      <c r="B8" s="46" t="s">
        <v>194</v>
      </c>
      <c r="C8" s="21">
        <v>1</v>
      </c>
      <c r="D8" s="20">
        <v>362</v>
      </c>
      <c r="E8" s="19">
        <v>0</v>
      </c>
      <c r="F8" s="20">
        <v>321</v>
      </c>
      <c r="G8" s="19">
        <v>14</v>
      </c>
      <c r="H8" s="20">
        <v>3137</v>
      </c>
      <c r="I8" s="19">
        <v>8</v>
      </c>
      <c r="J8" s="20">
        <v>2892</v>
      </c>
    </row>
    <row r="9" spans="2:10" x14ac:dyDescent="0.25">
      <c r="B9" s="46" t="s">
        <v>195</v>
      </c>
      <c r="C9" s="19">
        <v>2</v>
      </c>
      <c r="D9" s="20">
        <v>642</v>
      </c>
      <c r="E9" s="19">
        <v>1</v>
      </c>
      <c r="F9" s="20">
        <v>487</v>
      </c>
      <c r="G9" s="19">
        <v>29</v>
      </c>
      <c r="H9" s="20">
        <v>6314</v>
      </c>
      <c r="I9" s="19">
        <v>12</v>
      </c>
      <c r="J9" s="20">
        <v>5063</v>
      </c>
    </row>
    <row r="10" spans="2:10" x14ac:dyDescent="0.25">
      <c r="B10" s="46" t="s">
        <v>196</v>
      </c>
      <c r="C10" s="21">
        <v>7</v>
      </c>
      <c r="D10" s="20">
        <v>1138</v>
      </c>
      <c r="E10" s="19">
        <v>4</v>
      </c>
      <c r="F10" s="20">
        <v>705</v>
      </c>
      <c r="G10" s="19">
        <v>121</v>
      </c>
      <c r="H10" s="20">
        <v>14678</v>
      </c>
      <c r="I10" s="19">
        <v>57</v>
      </c>
      <c r="J10" s="20">
        <v>8911</v>
      </c>
    </row>
    <row r="11" spans="2:10" x14ac:dyDescent="0.25">
      <c r="B11" s="46" t="s">
        <v>197</v>
      </c>
      <c r="C11" s="19">
        <v>15</v>
      </c>
      <c r="D11" s="20">
        <v>1922</v>
      </c>
      <c r="E11" s="19">
        <v>11</v>
      </c>
      <c r="F11" s="20">
        <v>1256</v>
      </c>
      <c r="G11" s="19">
        <v>253</v>
      </c>
      <c r="H11" s="20">
        <v>23858</v>
      </c>
      <c r="I11" s="19">
        <v>146</v>
      </c>
      <c r="J11" s="20">
        <v>15337</v>
      </c>
    </row>
    <row r="12" spans="2:10" x14ac:dyDescent="0.25">
      <c r="B12" s="46" t="s">
        <v>198</v>
      </c>
      <c r="C12" s="19">
        <v>24</v>
      </c>
      <c r="D12" s="20">
        <v>2312</v>
      </c>
      <c r="E12" s="19">
        <v>18</v>
      </c>
      <c r="F12" s="20">
        <v>1902</v>
      </c>
      <c r="G12" s="19">
        <v>294</v>
      </c>
      <c r="H12" s="20">
        <v>28690</v>
      </c>
      <c r="I12" s="19">
        <v>233</v>
      </c>
      <c r="J12" s="20">
        <v>21501</v>
      </c>
    </row>
    <row r="13" spans="2:10" x14ac:dyDescent="0.25">
      <c r="B13" s="46" t="s">
        <v>199</v>
      </c>
      <c r="C13" s="21">
        <v>33</v>
      </c>
      <c r="D13" s="20">
        <v>2936</v>
      </c>
      <c r="E13" s="19">
        <v>19</v>
      </c>
      <c r="F13" s="20">
        <v>2122</v>
      </c>
      <c r="G13" s="19">
        <v>351</v>
      </c>
      <c r="H13" s="20">
        <v>32620</v>
      </c>
      <c r="I13" s="19">
        <v>226</v>
      </c>
      <c r="J13" s="20">
        <v>24346</v>
      </c>
    </row>
    <row r="14" spans="2:10" x14ac:dyDescent="0.25">
      <c r="B14" s="46" t="s">
        <v>200</v>
      </c>
      <c r="C14" s="19">
        <v>110</v>
      </c>
      <c r="D14" s="20">
        <v>8429</v>
      </c>
      <c r="E14" s="19">
        <v>59</v>
      </c>
      <c r="F14" s="20">
        <v>6580</v>
      </c>
      <c r="G14" s="19">
        <v>948</v>
      </c>
      <c r="H14" s="20">
        <v>86891</v>
      </c>
      <c r="I14" s="19">
        <v>669</v>
      </c>
      <c r="J14" s="20">
        <v>65450</v>
      </c>
    </row>
    <row r="15" spans="2:10" x14ac:dyDescent="0.25">
      <c r="B15" s="46" t="s">
        <v>201</v>
      </c>
      <c r="C15" s="21">
        <v>45</v>
      </c>
      <c r="D15" s="20">
        <v>3801</v>
      </c>
      <c r="E15" s="19">
        <v>48</v>
      </c>
      <c r="F15" s="20">
        <v>3954</v>
      </c>
      <c r="G15" s="19">
        <v>522</v>
      </c>
      <c r="H15" s="20">
        <v>40907</v>
      </c>
      <c r="I15" s="19">
        <v>512</v>
      </c>
      <c r="J15" s="20">
        <v>40364</v>
      </c>
    </row>
    <row r="16" spans="2:10" x14ac:dyDescent="0.25">
      <c r="B16" s="46" t="s">
        <v>202</v>
      </c>
      <c r="C16" s="19">
        <v>16</v>
      </c>
      <c r="D16" s="20">
        <v>1255</v>
      </c>
      <c r="E16" s="19">
        <v>22</v>
      </c>
      <c r="F16" s="20">
        <v>1417</v>
      </c>
      <c r="G16" s="19">
        <v>195</v>
      </c>
      <c r="H16" s="20">
        <v>13488</v>
      </c>
      <c r="I16" s="19">
        <v>210</v>
      </c>
      <c r="J16" s="20">
        <v>14274</v>
      </c>
    </row>
    <row r="17" spans="2:10" x14ac:dyDescent="0.25">
      <c r="B17" s="46" t="s">
        <v>203</v>
      </c>
      <c r="C17" s="19">
        <v>22</v>
      </c>
      <c r="D17" s="20">
        <v>1124</v>
      </c>
      <c r="E17" s="19">
        <v>27</v>
      </c>
      <c r="F17" s="20">
        <v>1025</v>
      </c>
      <c r="G17" s="19">
        <v>202</v>
      </c>
      <c r="H17" s="20">
        <v>11264</v>
      </c>
      <c r="I17" s="19">
        <v>197</v>
      </c>
      <c r="J17" s="20">
        <v>10526</v>
      </c>
    </row>
    <row r="18" spans="2:10" x14ac:dyDescent="0.25">
      <c r="B18" s="46" t="s">
        <v>204</v>
      </c>
      <c r="C18" s="21">
        <v>118</v>
      </c>
      <c r="D18" s="20">
        <v>3211</v>
      </c>
      <c r="E18" s="19">
        <v>112</v>
      </c>
      <c r="F18" s="20">
        <v>3260</v>
      </c>
      <c r="G18" s="19">
        <v>1064</v>
      </c>
      <c r="H18" s="20">
        <v>28223</v>
      </c>
      <c r="I18" s="19">
        <v>1088</v>
      </c>
      <c r="J18" s="20">
        <v>29568</v>
      </c>
    </row>
    <row r="19" spans="2:10" x14ac:dyDescent="0.25">
      <c r="B19" s="46" t="s">
        <v>205</v>
      </c>
      <c r="C19" s="19">
        <v>4</v>
      </c>
      <c r="D19" s="20">
        <v>435</v>
      </c>
      <c r="E19" s="19">
        <v>2</v>
      </c>
      <c r="F19" s="20">
        <v>387</v>
      </c>
      <c r="G19" s="19">
        <v>94</v>
      </c>
      <c r="H19" s="20">
        <v>11269</v>
      </c>
      <c r="I19" s="19">
        <v>51</v>
      </c>
      <c r="J19" s="20">
        <v>5203</v>
      </c>
    </row>
    <row r="20" spans="2:10" x14ac:dyDescent="0.25">
      <c r="B20" s="24" t="s">
        <v>12</v>
      </c>
      <c r="C20" s="25">
        <v>401</v>
      </c>
      <c r="D20" s="47">
        <v>28001</v>
      </c>
      <c r="E20" s="25">
        <v>326</v>
      </c>
      <c r="F20" s="47">
        <v>23788</v>
      </c>
      <c r="G20" s="25">
        <v>4114</v>
      </c>
      <c r="H20" s="47">
        <v>304720</v>
      </c>
      <c r="I20" s="25">
        <v>3428</v>
      </c>
      <c r="J20" s="47">
        <v>246920</v>
      </c>
    </row>
  </sheetData>
  <mergeCells count="7">
    <mergeCell ref="B4:B6"/>
    <mergeCell ref="C4:F4"/>
    <mergeCell ref="G4:J4"/>
    <mergeCell ref="C5:D5"/>
    <mergeCell ref="E5:F5"/>
    <mergeCell ref="G5:H5"/>
    <mergeCell ref="I5:J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12"/>
  <sheetViews>
    <sheetView workbookViewId="0">
      <selection activeCell="B11" sqref="B11"/>
    </sheetView>
  </sheetViews>
  <sheetFormatPr defaultRowHeight="15" x14ac:dyDescent="0.25"/>
  <cols>
    <col min="1" max="1" width="2.85546875" customWidth="1"/>
    <col min="2" max="2" width="20.7109375" customWidth="1"/>
    <col min="11" max="11" width="17.7109375" customWidth="1"/>
  </cols>
  <sheetData>
    <row r="1" spans="2:10" ht="26.25" customHeight="1" x14ac:dyDescent="0.25"/>
    <row r="2" spans="2:10" x14ac:dyDescent="0.25">
      <c r="B2" s="35" t="s">
        <v>227</v>
      </c>
    </row>
    <row r="3" spans="2:10" x14ac:dyDescent="0.25">
      <c r="B3" s="48" t="s">
        <v>265</v>
      </c>
      <c r="C3" s="1"/>
      <c r="D3" s="1"/>
      <c r="E3" s="1"/>
      <c r="F3" s="2"/>
      <c r="G3" s="2"/>
      <c r="H3" s="1"/>
      <c r="I3" s="1"/>
      <c r="J3" s="1"/>
    </row>
    <row r="4" spans="2:10" x14ac:dyDescent="0.25">
      <c r="B4" s="215" t="s">
        <v>7</v>
      </c>
      <c r="C4" s="202" t="s">
        <v>1</v>
      </c>
      <c r="D4" s="202" t="s">
        <v>2</v>
      </c>
      <c r="E4" s="202" t="s">
        <v>3</v>
      </c>
      <c r="F4" s="202" t="s">
        <v>13</v>
      </c>
      <c r="G4" s="202" t="s">
        <v>14</v>
      </c>
      <c r="H4" s="1"/>
      <c r="I4" s="1"/>
      <c r="J4" s="1"/>
    </row>
    <row r="5" spans="2:10" x14ac:dyDescent="0.25">
      <c r="B5" s="215"/>
      <c r="C5" s="202"/>
      <c r="D5" s="202"/>
      <c r="E5" s="202"/>
      <c r="F5" s="202"/>
      <c r="G5" s="202"/>
      <c r="H5" s="1"/>
      <c r="I5" s="1"/>
      <c r="J5" s="1"/>
    </row>
    <row r="6" spans="2:10" x14ac:dyDescent="0.25">
      <c r="B6" s="18" t="s">
        <v>9</v>
      </c>
      <c r="C6" s="19">
        <v>12479</v>
      </c>
      <c r="D6" s="20">
        <v>144</v>
      </c>
      <c r="E6" s="41">
        <v>16020</v>
      </c>
      <c r="F6" s="32">
        <v>1.1499999999999999</v>
      </c>
      <c r="G6" s="31">
        <v>128.38</v>
      </c>
      <c r="H6" s="1"/>
      <c r="I6" s="1"/>
      <c r="J6" s="1"/>
    </row>
    <row r="7" spans="2:10" x14ac:dyDescent="0.25">
      <c r="B7" s="18" t="s">
        <v>10</v>
      </c>
      <c r="C7" s="19">
        <v>986</v>
      </c>
      <c r="D7" s="20">
        <v>41</v>
      </c>
      <c r="E7" s="41">
        <v>1933</v>
      </c>
      <c r="F7" s="32">
        <v>4.16</v>
      </c>
      <c r="G7" s="31">
        <v>196.04</v>
      </c>
      <c r="H7" s="1"/>
      <c r="I7" s="1"/>
      <c r="J7" s="1"/>
    </row>
    <row r="8" spans="2:10" x14ac:dyDescent="0.25">
      <c r="B8" s="18" t="s">
        <v>11</v>
      </c>
      <c r="C8" s="19">
        <v>3920</v>
      </c>
      <c r="D8" s="20">
        <v>141</v>
      </c>
      <c r="E8" s="41">
        <v>5835</v>
      </c>
      <c r="F8" s="32">
        <v>3.6</v>
      </c>
      <c r="G8" s="31">
        <v>148.85</v>
      </c>
      <c r="H8" s="1"/>
      <c r="I8" s="1"/>
      <c r="J8" s="1"/>
    </row>
    <row r="9" spans="2:10" x14ac:dyDescent="0.25">
      <c r="B9" s="24" t="s">
        <v>12</v>
      </c>
      <c r="C9" s="25">
        <v>17385</v>
      </c>
      <c r="D9" s="25">
        <v>326</v>
      </c>
      <c r="E9" s="25">
        <v>23788</v>
      </c>
      <c r="F9" s="27">
        <v>1.88</v>
      </c>
      <c r="G9" s="24">
        <v>136.83000000000001</v>
      </c>
      <c r="H9" s="1"/>
      <c r="I9" s="1"/>
      <c r="J9" s="1"/>
    </row>
    <row r="10" spans="2:10" x14ac:dyDescent="0.25">
      <c r="B10" s="141" t="s">
        <v>208</v>
      </c>
      <c r="C10" s="12"/>
      <c r="D10" s="12"/>
      <c r="E10" s="12"/>
      <c r="F10" s="142"/>
      <c r="G10" s="142"/>
      <c r="H10" s="12"/>
      <c r="I10" s="12"/>
      <c r="J10" s="1"/>
    </row>
    <row r="11" spans="2:10" x14ac:dyDescent="0.25">
      <c r="B11" s="141" t="s">
        <v>211</v>
      </c>
      <c r="C11" s="143"/>
      <c r="D11" s="143"/>
      <c r="E11" s="143"/>
      <c r="F11" s="144"/>
      <c r="G11" s="144"/>
      <c r="H11" s="143"/>
      <c r="I11" s="143"/>
      <c r="J11" s="1"/>
    </row>
    <row r="12" spans="2:10" x14ac:dyDescent="0.25">
      <c r="B12" s="141" t="s">
        <v>209</v>
      </c>
      <c r="C12" s="143"/>
      <c r="D12" s="143"/>
      <c r="E12" s="143"/>
      <c r="F12" s="144"/>
      <c r="G12" s="144"/>
      <c r="H12" s="143"/>
      <c r="I12" s="143"/>
      <c r="J12" s="1"/>
    </row>
  </sheetData>
  <mergeCells count="6">
    <mergeCell ref="G4:G5"/>
    <mergeCell ref="B4:B5"/>
    <mergeCell ref="C4:C5"/>
    <mergeCell ref="D4:D5"/>
    <mergeCell ref="E4:E5"/>
    <mergeCell ref="F4:F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2"/>
  <sheetViews>
    <sheetView workbookViewId="0">
      <selection activeCell="H33" sqref="H32:H33"/>
    </sheetView>
  </sheetViews>
  <sheetFormatPr defaultRowHeight="15" x14ac:dyDescent="0.25"/>
  <cols>
    <col min="2" max="2" width="16.140625" customWidth="1"/>
  </cols>
  <sheetData>
    <row r="2" spans="2:9" x14ac:dyDescent="0.25">
      <c r="B2" s="35" t="s">
        <v>228</v>
      </c>
    </row>
    <row r="3" spans="2:9" x14ac:dyDescent="0.25">
      <c r="B3" s="48" t="s">
        <v>207</v>
      </c>
      <c r="C3" s="1"/>
      <c r="D3" s="1"/>
      <c r="E3" s="1"/>
      <c r="F3" s="2"/>
      <c r="G3" s="2"/>
      <c r="H3" s="1"/>
    </row>
    <row r="4" spans="2:9" x14ac:dyDescent="0.25">
      <c r="B4" s="215" t="s">
        <v>7</v>
      </c>
      <c r="C4" s="202" t="s">
        <v>1</v>
      </c>
      <c r="D4" s="202" t="s">
        <v>2</v>
      </c>
      <c r="E4" s="202" t="s">
        <v>3</v>
      </c>
      <c r="F4" s="202" t="s">
        <v>230</v>
      </c>
      <c r="G4" s="202" t="s">
        <v>14</v>
      </c>
      <c r="H4" s="1"/>
    </row>
    <row r="5" spans="2:9" x14ac:dyDescent="0.25">
      <c r="B5" s="215"/>
      <c r="C5" s="202"/>
      <c r="D5" s="202"/>
      <c r="E5" s="202"/>
      <c r="F5" s="202"/>
      <c r="G5" s="202"/>
      <c r="H5" s="1"/>
    </row>
    <row r="6" spans="2:9" x14ac:dyDescent="0.25">
      <c r="B6" s="18" t="s">
        <v>9</v>
      </c>
      <c r="C6" s="19">
        <v>12795</v>
      </c>
      <c r="D6" s="20">
        <v>150</v>
      </c>
      <c r="E6" s="41">
        <v>16568</v>
      </c>
      <c r="F6" s="32">
        <v>1.17</v>
      </c>
      <c r="G6" s="31">
        <v>129.49</v>
      </c>
      <c r="H6" s="1"/>
    </row>
    <row r="7" spans="2:9" x14ac:dyDescent="0.25">
      <c r="B7" s="18" t="s">
        <v>10</v>
      </c>
      <c r="C7" s="19">
        <v>906</v>
      </c>
      <c r="D7" s="20">
        <v>30</v>
      </c>
      <c r="E7" s="41">
        <v>1702</v>
      </c>
      <c r="F7" s="32">
        <v>3.31</v>
      </c>
      <c r="G7" s="31">
        <v>187.86</v>
      </c>
      <c r="H7" s="1"/>
    </row>
    <row r="8" spans="2:9" x14ac:dyDescent="0.25">
      <c r="B8" s="18" t="s">
        <v>11</v>
      </c>
      <c r="C8" s="19">
        <v>3754</v>
      </c>
      <c r="D8" s="20">
        <v>147</v>
      </c>
      <c r="E8" s="41">
        <v>5635</v>
      </c>
      <c r="F8" s="32">
        <v>3.92</v>
      </c>
      <c r="G8" s="31">
        <v>150.11000000000001</v>
      </c>
      <c r="H8" s="1"/>
    </row>
    <row r="9" spans="2:9" x14ac:dyDescent="0.25">
      <c r="B9" s="24" t="s">
        <v>12</v>
      </c>
      <c r="C9" s="25">
        <v>17455</v>
      </c>
      <c r="D9" s="25">
        <v>327</v>
      </c>
      <c r="E9" s="25">
        <v>23905</v>
      </c>
      <c r="F9" s="27">
        <v>1.87</v>
      </c>
      <c r="G9" s="57">
        <v>136.94999999999999</v>
      </c>
      <c r="H9" s="1"/>
    </row>
    <row r="10" spans="2:9" ht="16.5" x14ac:dyDescent="0.3">
      <c r="B10" s="71" t="s">
        <v>214</v>
      </c>
      <c r="C10" s="71"/>
      <c r="D10" s="71"/>
      <c r="E10" s="71"/>
      <c r="F10" s="71"/>
      <c r="G10" s="71"/>
      <c r="H10" s="71"/>
      <c r="I10" s="150"/>
    </row>
    <row r="11" spans="2:9" ht="16.5" x14ac:dyDescent="0.3">
      <c r="B11" s="71" t="s">
        <v>211</v>
      </c>
      <c r="C11" s="71"/>
      <c r="D11" s="71"/>
      <c r="E11" s="71"/>
      <c r="F11" s="71"/>
      <c r="G11" s="71"/>
      <c r="H11" s="71"/>
      <c r="I11" s="150"/>
    </row>
    <row r="12" spans="2:9" x14ac:dyDescent="0.25">
      <c r="B12" s="141" t="s">
        <v>209</v>
      </c>
      <c r="C12" s="143"/>
      <c r="D12" s="143"/>
      <c r="E12" s="143"/>
      <c r="F12" s="144"/>
      <c r="G12" s="144"/>
      <c r="H12" s="143"/>
      <c r="I12" s="143"/>
    </row>
  </sheetData>
  <mergeCells count="6">
    <mergeCell ref="G4:G5"/>
    <mergeCell ref="B4:B5"/>
    <mergeCell ref="C4:C5"/>
    <mergeCell ref="D4:D5"/>
    <mergeCell ref="E4:E5"/>
    <mergeCell ref="F4: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 bis </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Annamaria AT. Tononi</cp:lastModifiedBy>
  <cp:lastPrinted>2015-10-16T09:57:26Z</cp:lastPrinted>
  <dcterms:created xsi:type="dcterms:W3CDTF">2015-10-06T12:17:35Z</dcterms:created>
  <dcterms:modified xsi:type="dcterms:W3CDTF">2016-11-18T07:28:15Z</dcterms:modified>
</cp:coreProperties>
</file>