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250" activeTab="0"/>
  </bookViews>
  <sheets>
    <sheet name="nam_aggregata_mappa" sheetId="1" r:id="rId1"/>
    <sheet name="nam_aggregata_valori" sheetId="2" r:id="rId2"/>
    <sheet name="indice delle sottomatrici" sheetId="3" r:id="rId3"/>
    <sheet name="c 1- 1" sheetId="4" r:id="rId4"/>
    <sheet name="c 1 - 2" sheetId="5" r:id="rId5"/>
    <sheet name="c 1 - 7" sheetId="6" r:id="rId6"/>
    <sheet name="c 1 - 8a" sheetId="7" r:id="rId7"/>
    <sheet name="c 1 - 8b" sheetId="8" r:id="rId8"/>
    <sheet name="c 1 - 9" sheetId="9" r:id="rId9"/>
    <sheet name="c 2 -1" sheetId="10" r:id="rId10"/>
    <sheet name="c 3 - 2" sheetId="11" r:id="rId11"/>
    <sheet name="c 3 - 2 (2)" sheetId="12" r:id="rId12"/>
    <sheet name="c 4 - 1" sheetId="13" r:id="rId13"/>
    <sheet name="c 5 - 3" sheetId="14" r:id="rId14"/>
    <sheet name="c 5 - 4" sheetId="15" r:id="rId15"/>
    <sheet name="c 5 - 5" sheetId="16" r:id="rId16"/>
    <sheet name="c 5 - 9" sheetId="17" r:id="rId17"/>
    <sheet name="c 6- 5" sheetId="18" r:id="rId18"/>
    <sheet name="c 6 - 6" sheetId="19" r:id="rId19"/>
    <sheet name="c 6 - 9" sheetId="20" r:id="rId20"/>
    <sheet name="c 7 - 6" sheetId="21" r:id="rId21"/>
    <sheet name="c 7 - 7" sheetId="22" r:id="rId22"/>
    <sheet name="c 8a -7" sheetId="23" r:id="rId23"/>
    <sheet name="c 8a - 8a" sheetId="24" r:id="rId24"/>
    <sheet name="c 8a - 10" sheetId="25" r:id="rId25"/>
    <sheet name="c 8b - 8a" sheetId="26" r:id="rId26"/>
    <sheet name="c 8c - 8a" sheetId="27" r:id="rId27"/>
    <sheet name="c 8d - 8a" sheetId="28" r:id="rId28"/>
    <sheet name="c 9 - 1" sheetId="29" r:id="rId29"/>
    <sheet name="c 9 -3" sheetId="30" r:id="rId30"/>
    <sheet name="c 9 - 5" sheetId="31" r:id="rId31"/>
    <sheet name="c 9 - 6" sheetId="32" r:id="rId32"/>
    <sheet name="c 10 - 8a" sheetId="33" r:id="rId33"/>
  </sheets>
  <definedNames>
    <definedName name="\Beni_e_servizi">'nam_aggregata_mappa'!$B$4</definedName>
  </definedNames>
  <calcPr fullCalcOnLoad="1"/>
</workbook>
</file>

<file path=xl/comments2.xml><?xml version="1.0" encoding="utf-8"?>
<comments xmlns="http://schemas.openxmlformats.org/spreadsheetml/2006/main">
  <authors>
    <author>Livia LM. Mastrantonio</author>
  </authors>
  <commentList>
    <comment ref="K4" authorId="0">
      <text>
        <r>
          <rPr>
            <b/>
            <sz val="8"/>
            <rFont val="Tahoma"/>
            <family val="2"/>
          </rPr>
          <t>Investimenti fissi lordi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<sst xmlns="http://schemas.openxmlformats.org/spreadsheetml/2006/main" count="883" uniqueCount="264">
  <si>
    <t>Beni e servizi</t>
  </si>
  <si>
    <t>Produzione</t>
  </si>
  <si>
    <t>Generazione del reddito</t>
  </si>
  <si>
    <t>Imposte indirette nette sui prodotti e IVA</t>
  </si>
  <si>
    <t>Allocazione dei redditi primari</t>
  </si>
  <si>
    <t>Distribuzione secondaria del reddito</t>
  </si>
  <si>
    <t>Utilizzo del reddito</t>
  </si>
  <si>
    <t>Capitale</t>
  </si>
  <si>
    <t>Resto del Mondo           (corr.)</t>
  </si>
  <si>
    <t>Resto del Mondo           (cap.)</t>
  </si>
  <si>
    <t>TOTALE</t>
  </si>
  <si>
    <t>Resto del Mondo  (corr.)</t>
  </si>
  <si>
    <t>Resto del Mondo   (cap.)</t>
  </si>
  <si>
    <t>Margini trasporto e commercio</t>
  </si>
  <si>
    <t>Consumi intermedi</t>
  </si>
  <si>
    <t>Consumi finali</t>
  </si>
  <si>
    <t>Esportazioni beni e servizi</t>
  </si>
  <si>
    <t>Output</t>
  </si>
  <si>
    <t>Imposte nette sui prodotti</t>
  </si>
  <si>
    <t>Redditi da Capitale tra settori residenti</t>
  </si>
  <si>
    <t>Reddito nazionale lordo</t>
  </si>
  <si>
    <t>Trasferimenti correnti tra settori residenti</t>
  </si>
  <si>
    <t>Risparmio lordo</t>
  </si>
  <si>
    <t>Indeb./Accred. Nazionale</t>
  </si>
  <si>
    <t>Importazioni  beni e servizi</t>
  </si>
  <si>
    <t>totale</t>
  </si>
  <si>
    <t>Acquisizioni nette di attività non finanziarie non prodotte Nazionali</t>
  </si>
  <si>
    <t>Acquisizioni  di attività non finanziarie non prodotte con il R d M</t>
  </si>
  <si>
    <t>Trasferimenti in conto capitale dal R d M</t>
  </si>
  <si>
    <t>Trasferimenti correnti dal R d M</t>
  </si>
  <si>
    <t>Redditi da Capitale dal R d M</t>
  </si>
  <si>
    <t>Redditi da lavoro dipendente dal R d M</t>
  </si>
  <si>
    <t>Indeb./Accred. del R d M</t>
  </si>
  <si>
    <t>Trasferimenti in conto capitale al R d M</t>
  </si>
  <si>
    <t>Redditi da Capitale al R d M</t>
  </si>
  <si>
    <t>Trasferimenti correnti al R d M</t>
  </si>
  <si>
    <t>Imposte nette sui prodotti  nazionali</t>
  </si>
  <si>
    <t>Imposte nette sui prodotti  al RdM</t>
  </si>
  <si>
    <t xml:space="preserve"> Prodotti dell’agricoltura, silvicoltura e pesca</t>
  </si>
  <si>
    <t xml:space="preserve"> Prodotti delle miniere e delle cave</t>
  </si>
  <si>
    <t xml:space="preserve"> Prodotti trasformati e manufatti</t>
  </si>
  <si>
    <t xml:space="preserve"> Energia elettrica, gas, vapore e aria condizionata</t>
  </si>
  <si>
    <t xml:space="preserve"> Produzione e distribuzione d’acqua; reti fognarie, servizi di trattamento dei rifiuti e decontaminazione</t>
  </si>
  <si>
    <t xml:space="preserve"> Lavori di costruzione ed opere di edilizia civile</t>
  </si>
  <si>
    <t xml:space="preserve"> Servizi di trasporto e magazzinaggio</t>
  </si>
  <si>
    <t xml:space="preserve"> Servizi di alloggio e di ristorazione</t>
  </si>
  <si>
    <t xml:space="preserve"> Servizi di informazione e comunicazione</t>
  </si>
  <si>
    <t xml:space="preserve"> Servizi finanziari e assicurativi</t>
  </si>
  <si>
    <t xml:space="preserve"> Servizi immobiliari</t>
  </si>
  <si>
    <t xml:space="preserve"> Servizi professionali, scientifici e tecnici</t>
  </si>
  <si>
    <t xml:space="preserve"> Servizi amministrativi e di supporto</t>
  </si>
  <si>
    <t xml:space="preserve"> Servizi di pubblica amministrazione e difesa; servizi di assicurazione sociale obbligatoria</t>
  </si>
  <si>
    <t xml:space="preserve"> Servizi di istruzione</t>
  </si>
  <si>
    <t xml:space="preserve"> Servizi sanitari e di assistenza sociale</t>
  </si>
  <si>
    <t xml:space="preserve"> Servizi nel campo dell’arte, dello spettacolo e del tempo libero</t>
  </si>
  <si>
    <t xml:space="preserve"> Altri servizi</t>
  </si>
  <si>
    <t xml:space="preserve"> Servizi di datore di lavoro svolti da famiglie e convivenze; produzione di beni e servizi per uso proprio da parte di famiglie e convivenze</t>
  </si>
  <si>
    <t xml:space="preserve"> Servizi di vendita all’ingrosso e al dettaglio; servizi di riparazione di autoveicoli e motocicli </t>
  </si>
  <si>
    <t xml:space="preserve"> Servizi di vendita all’ingrosso e al dettaglio; servizi di riparazione di autoveicoli e motocicli</t>
  </si>
  <si>
    <t>Matrice degli impieghi intermedi</t>
  </si>
  <si>
    <t xml:space="preserve">Società non-finanziarie </t>
  </si>
  <si>
    <t>Società finanziarie</t>
  </si>
  <si>
    <t>Amministrazioni pubbliche</t>
  </si>
  <si>
    <t>Famiglie produttrici</t>
  </si>
  <si>
    <t>Famiglie consumatrici</t>
  </si>
  <si>
    <t>ISP</t>
  </si>
  <si>
    <t>Matrice della produzione</t>
  </si>
  <si>
    <t>Matrice del Valore aggiunto</t>
  </si>
  <si>
    <t>Variazione scorte  compresi gli  oggetti di valore</t>
  </si>
  <si>
    <t>Investimenti fissi lordi</t>
  </si>
  <si>
    <t>Variazione delle scorte compresi gli oggetti di valore</t>
  </si>
  <si>
    <t>Esportazioni  di beni e servizi più acquisto sul territorio dei non residenti</t>
  </si>
  <si>
    <t>Spesa per  consumi finali</t>
  </si>
  <si>
    <t>Margini di commercio e trasporto</t>
  </si>
  <si>
    <t>Settori Istituzionali</t>
  </si>
  <si>
    <t>Investimenti  fissi lordi</t>
  </si>
  <si>
    <t>Settori istituzionali</t>
  </si>
  <si>
    <t xml:space="preserve">Reddito misto lordo </t>
  </si>
  <si>
    <t xml:space="preserve">Reddito misto  </t>
  </si>
  <si>
    <t>Trasferimenti correnti dal Resto del Mondo</t>
  </si>
  <si>
    <t>Redditi da capitale dal Resto del Mondo</t>
  </si>
  <si>
    <t>Rettifica per variazione dei diritti netti delle famiglie sulle riserve dei fondi pensione</t>
  </si>
  <si>
    <t>Trasferimenti in conto capitale dal Resto del Mondo</t>
  </si>
  <si>
    <t>Acquisizioni meno cessioni di attività non finanziarie non prodotte nazionali</t>
  </si>
  <si>
    <t>Indebitamento/Accreditamento nazionale</t>
  </si>
  <si>
    <t>Importazioni di beni e servizi</t>
  </si>
  <si>
    <t>Saldo operazioni correnti con il R d M</t>
  </si>
  <si>
    <t>Prodotti Cpa 2008</t>
  </si>
  <si>
    <r>
      <rPr>
        <sz val="10"/>
        <color indexed="10"/>
        <rFont val="Arial"/>
        <family val="2"/>
      </rPr>
      <t>per colonna</t>
    </r>
    <r>
      <rPr>
        <sz val="10"/>
        <rFont val="Arial"/>
        <family val="2"/>
      </rPr>
      <t>: zero</t>
    </r>
  </si>
  <si>
    <r>
      <rPr>
        <sz val="10"/>
        <color indexed="10"/>
        <rFont val="Arial"/>
        <family val="2"/>
      </rPr>
      <t>per colonna</t>
    </r>
    <r>
      <rPr>
        <sz val="10"/>
        <rFont val="Arial"/>
        <family val="2"/>
      </rPr>
      <t>:  zero</t>
    </r>
  </si>
  <si>
    <t>Rettifica per variaz. dei diritti netti delle famiglie sulle riserve dei fondi pensione</t>
  </si>
  <si>
    <t>8a</t>
  </si>
  <si>
    <t>8b</t>
  </si>
  <si>
    <t>8c</t>
  </si>
  <si>
    <t>8d</t>
  </si>
  <si>
    <t>Capitale: Acquis. meno cessioni di attività non finanz. non prodotte</t>
  </si>
  <si>
    <t xml:space="preserve">Capitale: Saldo del conto economico       </t>
  </si>
  <si>
    <t>Redditi da capitale tra settori residenti</t>
  </si>
  <si>
    <t>Redditi da lavoro dipendente</t>
  </si>
  <si>
    <t xml:space="preserve">Altre imposte al netto dei contributi sulla produzione </t>
  </si>
  <si>
    <t>Redditi da lavoro dipendente per settore istituzionale pagante</t>
  </si>
  <si>
    <t>Branche Nace-rev2</t>
  </si>
  <si>
    <t>Totale</t>
  </si>
  <si>
    <t>Risultato lordo di gestione</t>
  </si>
  <si>
    <t>Matrice del valore aggiunto</t>
  </si>
  <si>
    <t>Categorie input primari</t>
  </si>
  <si>
    <t>Risultato  lordo di gestione   per settore istituzionale pagante</t>
  </si>
  <si>
    <t>Altre imposte al netto dei contributi sulla produzione per settore isituzionale pagante</t>
  </si>
  <si>
    <t xml:space="preserve">Redditi da lavoro dipendente </t>
  </si>
  <si>
    <t>disaggregazione ulteriore</t>
  </si>
  <si>
    <t xml:space="preserve">C 1 – 1:   Matrice dei margini di commercio e trasporto </t>
  </si>
  <si>
    <t xml:space="preserve">C 1 – 2:   Matrice degli impieghi intermedi </t>
  </si>
  <si>
    <t xml:space="preserve">C 1 – 7:   Spesa per consumi finali </t>
  </si>
  <si>
    <t xml:space="preserve">C 1 – 8a:  Investimenti fissi lordi </t>
  </si>
  <si>
    <t xml:space="preserve">C 1 – 9:   Esportazioni  di beni e servizi </t>
  </si>
  <si>
    <r>
      <t xml:space="preserve">C 2 –1:   </t>
    </r>
    <r>
      <rPr>
        <sz val="11"/>
        <color indexed="8"/>
        <rFont val="Times New Roman"/>
        <family val="1"/>
      </rPr>
      <t>Matrice della produzione</t>
    </r>
  </si>
  <si>
    <t>C 3 –2:   Matrice del Valore aggiunto</t>
  </si>
  <si>
    <t>C5 –3:   Reddito generato netto</t>
  </si>
  <si>
    <t>C 5 –5:   Redditi da Capitale tra settori residenti</t>
  </si>
  <si>
    <t>C 5 –9:   Redditi da capitale dal Resto del Mondo</t>
  </si>
  <si>
    <t>C 6 –5:   Reddito nazionale lordo</t>
  </si>
  <si>
    <t>C 6 –6:   Trasferimenti correnti tra  settori residenti</t>
  </si>
  <si>
    <t>C 6 –9:   Trasferimenti correnti dal Resto del Mondo</t>
  </si>
  <si>
    <t>C 7 –6:   Reddito disponibile lordo</t>
  </si>
  <si>
    <t>C 7 –7:   Rettifica per variazione dei diritti netti delle famiglie sulle riserve dei fondi pensione</t>
  </si>
  <si>
    <t>C 8a –7:   Risparmio lordo</t>
  </si>
  <si>
    <t>C 8a –8a:  Trasferimenti in conto capitale tra settori residenti</t>
  </si>
  <si>
    <t>C 8a –10:   Trasferimenti in conto capitale dal Resto del Mondo</t>
  </si>
  <si>
    <t>C 8c –8a:  Acquisizioni meno cessioni di attività non finanziarie non prodotte nazionali</t>
  </si>
  <si>
    <t>C 8d –8a:  Indebitamento/Accreditamento nazionale</t>
  </si>
  <si>
    <r>
      <t xml:space="preserve">C 9 –1:  </t>
    </r>
    <r>
      <rPr>
        <sz val="11"/>
        <color indexed="8"/>
        <rFont val="Times New Roman"/>
        <family val="1"/>
      </rPr>
      <t>Importazioni di beni e servizi</t>
    </r>
  </si>
  <si>
    <t>C 10 –8a:  Trasferimenti in conto capitale al Resto del Mondo</t>
  </si>
  <si>
    <t xml:space="preserve">Valore aggiunto ai Prezzi base </t>
  </si>
  <si>
    <t>C 3 –2 (2):   Matrice del Valore aggiunto</t>
  </si>
  <si>
    <t>classificazione riga</t>
  </si>
  <si>
    <t>classificazione colonna</t>
  </si>
  <si>
    <t>Prodotti</t>
  </si>
  <si>
    <t>Branche</t>
  </si>
  <si>
    <r>
      <t xml:space="preserve">C 1 – 8b:   Variazione </t>
    </r>
    <r>
      <rPr>
        <sz val="12"/>
        <color indexed="8"/>
        <rFont val="Times New Roman"/>
        <family val="1"/>
      </rPr>
      <t xml:space="preserve"> delle </t>
    </r>
    <r>
      <rPr>
        <sz val="11"/>
        <color indexed="8"/>
        <rFont val="Times New Roman"/>
        <family val="1"/>
      </rPr>
      <t>scorte  compresi gli  oggetti di valore per prodotto</t>
    </r>
  </si>
  <si>
    <t>Input primari</t>
  </si>
  <si>
    <t>GUIDA ALLA LETTURA</t>
  </si>
  <si>
    <t>Altre imposte al netto dei contributi sulla produzione   nazionali</t>
  </si>
  <si>
    <t>celle in grigio sono i saldi</t>
  </si>
  <si>
    <t>Reddito generato lordo nazionale</t>
  </si>
  <si>
    <t xml:space="preserve">Redditi da lavoro dipendente al R d M con imposte nette su produzione al RdM      </t>
  </si>
  <si>
    <t>**</t>
  </si>
  <si>
    <t>Reddito generato lordo  nazionale</t>
  </si>
  <si>
    <t>Reddito disponibile nazionale lordo</t>
  </si>
  <si>
    <t>Risparmio nazionale lordo</t>
  </si>
  <si>
    <t>b) Redditi da lavoro dipendente dal Resto del  Mondo (cella 3,9)</t>
  </si>
  <si>
    <r>
      <rPr>
        <sz val="10"/>
        <color indexed="10"/>
        <rFont val="Arial"/>
        <family val="2"/>
      </rPr>
      <t>in riga (entrate)</t>
    </r>
    <r>
      <rPr>
        <sz val="10"/>
        <rFont val="Arial"/>
        <family val="2"/>
      </rPr>
      <t xml:space="preserve"> sono riportate:  le Imposte  sui prodotti al netto dei contributi  (cella 4,1)</t>
    </r>
  </si>
  <si>
    <r>
      <rPr>
        <sz val="10"/>
        <color indexed="10"/>
        <rFont val="Arial"/>
        <family val="2"/>
      </rPr>
      <t>in colonna (uscite)</t>
    </r>
    <r>
      <rPr>
        <sz val="10"/>
        <rFont val="Arial"/>
        <family val="2"/>
      </rPr>
      <t xml:space="preserve"> sono riportate: le Imposte nette sui prodotti (imposte-contributi)  versate  dalle unità residenti alle</t>
    </r>
  </si>
  <si>
    <t>Conto VIII b: Capitale - Variazione delle scorte e oggetti di valore</t>
  </si>
  <si>
    <t>Conto VIII c: Capitale - Acquisizioni meno cessioni di attività non finanziarie non prodotte</t>
  </si>
  <si>
    <t>Sono due valori dello stesso ammontare ma di segno opposto quindi  si annullano</t>
  </si>
  <si>
    <t>Conto VIII d: Capitale  - Saldo  economico</t>
  </si>
  <si>
    <t>Conto IX:  Conto corrente del RdM  (Resto del Mondo)</t>
  </si>
  <si>
    <t>Conto X:  Conto capitale per il RdM</t>
  </si>
  <si>
    <t>settore pagante</t>
  </si>
  <si>
    <t>settore ricevente</t>
  </si>
  <si>
    <t>Trasferimenti correnti tra  settori residenti</t>
  </si>
  <si>
    <t>Trasferimenti in conto capitale tra settori residenti</t>
  </si>
  <si>
    <t>Capitale:        Var.   scorte   -- Oggetti di valore</t>
  </si>
  <si>
    <t>Capitale:    Var.   scorte   --  Oggetti di valore</t>
  </si>
  <si>
    <t>Il saldo riportato in riga è visto come sottomatrice diagonale per esigenze di costruzione della tavola dettagliata: la Rettifica per la</t>
  </si>
  <si>
    <t xml:space="preserve"> del Reddito disponibile</t>
  </si>
  <si>
    <r>
      <t>in colonna (uscite)</t>
    </r>
    <r>
      <rPr>
        <sz val="10"/>
        <color indexed="8"/>
        <rFont val="Arial"/>
        <family val="2"/>
      </rPr>
      <t xml:space="preserve">  sono riportati  gli Impieghi intermedi </t>
    </r>
  </si>
  <si>
    <r>
      <t xml:space="preserve">La differenza tra entrate e uscite definisce il </t>
    </r>
    <r>
      <rPr>
        <b/>
        <sz val="10"/>
        <color indexed="10"/>
        <rFont val="Arial"/>
        <family val="2"/>
      </rPr>
      <t>Valore aggiunto  ai Prezzi Base</t>
    </r>
    <r>
      <rPr>
        <sz val="10"/>
        <color indexed="8"/>
        <rFont val="Arial"/>
        <family val="2"/>
      </rPr>
      <t xml:space="preserve">:  questo </t>
    </r>
    <r>
      <rPr>
        <b/>
        <sz val="10"/>
        <color indexed="10"/>
        <rFont val="Arial"/>
        <family val="2"/>
      </rPr>
      <t xml:space="preserve">saldo </t>
    </r>
    <r>
      <rPr>
        <sz val="10"/>
        <color indexed="8"/>
        <rFont val="Arial"/>
        <family val="2"/>
      </rPr>
      <t xml:space="preserve"> viene riportato sotto </t>
    </r>
  </si>
  <si>
    <r>
      <t>in  riga (entrate)</t>
    </r>
    <r>
      <rPr>
        <sz val="10"/>
        <color indexed="8"/>
        <rFont val="Arial"/>
        <family val="2"/>
      </rPr>
      <t xml:space="preserve"> sono riportati: a) </t>
    </r>
    <r>
      <rPr>
        <b/>
        <sz val="10"/>
        <color indexed="10"/>
        <rFont val="Arial"/>
        <family val="2"/>
      </rPr>
      <t>Valore aggiunto ai Prezzi Base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interno,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che comprende le varie  categorie di input primari  </t>
    </r>
  </si>
  <si>
    <r>
      <t xml:space="preserve">in colonna (uscite) </t>
    </r>
    <r>
      <rPr>
        <sz val="10"/>
        <color indexed="8"/>
        <rFont val="Arial"/>
        <family val="2"/>
      </rPr>
      <t>è riportata: la Spesa per consumi finali (cella 1,7)</t>
    </r>
  </si>
  <si>
    <t xml:space="preserve"> prezzi cif (cella 9,1)</t>
  </si>
  <si>
    <t>produzione (imposte meno contributi) versate dalle unità residenti al  Resto del Mondo  (cella 9,3)</t>
  </si>
  <si>
    <r>
      <t xml:space="preserve">La differenza tra entrate e uscite definisce il  </t>
    </r>
    <r>
      <rPr>
        <b/>
        <sz val="10"/>
        <color indexed="10"/>
        <rFont val="Arial"/>
        <family val="2"/>
      </rPr>
      <t xml:space="preserve">Reddito generato lordo nazionale; </t>
    </r>
    <r>
      <rPr>
        <sz val="10"/>
        <color indexed="8"/>
        <rFont val="Arial"/>
        <family val="2"/>
      </rPr>
      <t>questo</t>
    </r>
    <r>
      <rPr>
        <b/>
        <sz val="10"/>
        <color indexed="10"/>
        <rFont val="Arial"/>
        <family val="2"/>
      </rPr>
      <t xml:space="preserve"> saldo   </t>
    </r>
    <r>
      <rPr>
        <sz val="10"/>
        <rFont val="Arial"/>
        <family val="2"/>
      </rPr>
      <t>viene riportato</t>
    </r>
  </si>
  <si>
    <t>primari</t>
  </si>
  <si>
    <t xml:space="preserve">stessa colonna di questo conto, ma in corrispondenza della sesta riga, ossia in entrata al conto della Distribuzione secondaria </t>
  </si>
  <si>
    <t>dei diritti netti delle famiglie sulle riserve dei pensione dei residenti (cella 7,7)</t>
  </si>
  <si>
    <r>
      <t xml:space="preserve">in riga (entrate) </t>
    </r>
    <r>
      <rPr>
        <sz val="10"/>
        <color indexed="8"/>
        <rFont val="Arial"/>
        <family val="2"/>
      </rPr>
      <t xml:space="preserve">sono riportati: a) il </t>
    </r>
    <r>
      <rPr>
        <b/>
        <sz val="10"/>
        <color indexed="10"/>
        <rFont val="Arial"/>
        <family val="2"/>
      </rPr>
      <t>Reddito disponibile nazionale</t>
    </r>
    <r>
      <rPr>
        <sz val="10"/>
        <color indexed="8"/>
        <rFont val="Arial"/>
        <family val="2"/>
      </rPr>
      <t xml:space="preserve"> (saldo diagonale) (cella 7,6) e  b) la Rettifica per le variazioni </t>
    </r>
  </si>
  <si>
    <t>di questo conto, ma in corrispondenza dell'ottava riga, ossia in entrata del conto del Capitale (VIII-a)</t>
  </si>
  <si>
    <r>
      <t xml:space="preserve">La differenza tra entrate e uscite definisce  il </t>
    </r>
    <r>
      <rPr>
        <b/>
        <sz val="10"/>
        <color indexed="10"/>
        <rFont val="Arial"/>
        <family val="2"/>
      </rPr>
      <t>Risparmio lordo nazionale</t>
    </r>
    <r>
      <rPr>
        <sz val="10"/>
        <color indexed="10"/>
        <rFont val="Arial"/>
        <family val="2"/>
      </rPr>
      <t xml:space="preserve">: </t>
    </r>
    <r>
      <rPr>
        <sz val="10"/>
        <color indexed="8"/>
        <rFont val="Arial"/>
        <family val="2"/>
      </rPr>
      <t>questo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saldo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viene riportato sotto la stessa colonna </t>
    </r>
  </si>
  <si>
    <r>
      <t>La differenza  tra entrate e uscite definisce  l'</t>
    </r>
    <r>
      <rPr>
        <b/>
        <sz val="10"/>
        <color indexed="10"/>
        <rFont val="Arial"/>
        <family val="2"/>
      </rPr>
      <t>Accreditamento/Indebitamento</t>
    </r>
    <r>
      <rPr>
        <sz val="10"/>
        <color indexed="8"/>
        <rFont val="Arial"/>
        <family val="2"/>
      </rPr>
      <t xml:space="preserve"> nazionale: questo </t>
    </r>
    <r>
      <rPr>
        <b/>
        <sz val="10"/>
        <color indexed="10"/>
        <rFont val="Arial"/>
        <family val="2"/>
      </rPr>
      <t xml:space="preserve">saldo </t>
    </r>
    <r>
      <rPr>
        <sz val="10"/>
        <color indexed="8"/>
        <rFont val="Arial"/>
        <family val="2"/>
      </rPr>
      <t xml:space="preserve">viene riportato sotto la </t>
    </r>
  </si>
  <si>
    <t>economico</t>
  </si>
  <si>
    <t xml:space="preserve">stessa colonna di questo conto, ma in corrispondenza della undicesima  riga, ossia in entrata del conto VIII-d, quello del Saldo </t>
  </si>
  <si>
    <t>(cella 8d,10). Sono due valori dello stesso ammontare ma di segno opposto, quindi  si annullano.</t>
  </si>
  <si>
    <r>
      <t>in riga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(entrate</t>
    </r>
    <r>
      <rPr>
        <b/>
        <sz val="10"/>
        <color indexed="10"/>
        <rFont val="Arial"/>
        <family val="2"/>
      </rPr>
      <t xml:space="preserve"> al</t>
    </r>
    <r>
      <rPr>
        <sz val="10"/>
        <color indexed="10"/>
        <rFont val="Arial"/>
        <family val="2"/>
      </rPr>
      <t xml:space="preserve"> RdM) </t>
    </r>
    <r>
      <rPr>
        <sz val="10"/>
        <color indexed="8"/>
        <rFont val="Arial"/>
        <family val="2"/>
      </rPr>
      <t xml:space="preserve">sono riportati: a) le Importazioni di beni e servizi ai prezzi cif (cella 9,1); b) i Redditi da lavoro dipendente </t>
    </r>
  </si>
  <si>
    <t xml:space="preserve">c) le imposte nette sui prodotti (imposte-contributi) versate al  Resto del mondo (cella 9,4); d) i Redditi da capitale destinati al Resto </t>
  </si>
  <si>
    <r>
      <t>in colonna ( uscite</t>
    </r>
    <r>
      <rPr>
        <b/>
        <sz val="10"/>
        <color indexed="10"/>
        <rFont val="Arial"/>
        <family val="2"/>
      </rPr>
      <t xml:space="preserve"> del</t>
    </r>
    <r>
      <rPr>
        <sz val="10"/>
        <color indexed="10"/>
        <rFont val="Arial"/>
        <family val="2"/>
      </rPr>
      <t xml:space="preserve"> RdM) </t>
    </r>
    <r>
      <rPr>
        <sz val="10"/>
        <color indexed="8"/>
        <rFont val="Arial"/>
        <family val="2"/>
      </rPr>
      <t xml:space="preserve">sono riportati: a) le  Esportazioni di beni e servizi ai prezzi fob (cella 9,1); b) i Redditi da lavoro  </t>
    </r>
  </si>
  <si>
    <t>il Resto del Mondo</t>
  </si>
  <si>
    <t>Resto del Mondo (cella 10,8a)</t>
  </si>
  <si>
    <t>Resto del Mondo (cella 8d,10) (stesso ammontare con segno opposto di quello nazionale)</t>
  </si>
  <si>
    <t xml:space="preserve">b) le Acquisizioni meno cessioni di attività finanziarie con il  Resto del Mondo (cella 8c,10) e c) l'Accreditamento/indebitamento con il </t>
  </si>
  <si>
    <r>
      <t>in  riga (impieghi)</t>
    </r>
    <r>
      <rPr>
        <sz val="10"/>
        <color indexed="8"/>
        <rFont val="Arial"/>
        <family val="2"/>
      </rPr>
      <t xml:space="preserve"> sono riportati: a) i Margini distributivi ( di commercio e di trasporto) (cella 1,1), il cui valore si annulla </t>
    </r>
  </si>
  <si>
    <t>per il totale economia; b) gli Impieghi intermedi (cella 1,2); c) gli Impieghi finali : Consumi delle famiglie, Consumi delle Amministrazioni</t>
  </si>
  <si>
    <t>Esportazioni di beni e servizi ai prezzi fob (cella 1,9)</t>
  </si>
  <si>
    <r>
      <t>in colonna (risorse)</t>
    </r>
    <r>
      <rPr>
        <sz val="10"/>
        <color indexed="8"/>
        <rFont val="Arial"/>
        <family val="2"/>
      </rPr>
      <t xml:space="preserve"> sono riportati: a) i Margini distributivi b) la Matrice di Produzione interna valutata a  prezzi  base (cella 2,1);</t>
    </r>
  </si>
  <si>
    <r>
      <t xml:space="preserve">in riga (entrate) </t>
    </r>
    <r>
      <rPr>
        <sz val="10"/>
        <color indexed="8"/>
        <rFont val="Arial"/>
        <family val="2"/>
      </rPr>
      <t>è riportata  la Matrice della Produzione interna valutata ai prezzi base</t>
    </r>
  </si>
  <si>
    <t>la stessa colonna di questo conto, ma  in corrispondenza della terza riga, ossia in entrata del Conto della Generazione</t>
  </si>
  <si>
    <t>del Reddito</t>
  </si>
  <si>
    <t>Conto II: Conto della Produzione</t>
  </si>
  <si>
    <t>Conto I: Conto di equilibrio dei Beni e dei Servizi: bilanciato non genera saldo</t>
  </si>
  <si>
    <t xml:space="preserve">Conto III:  Conto della Generazione del Reddito: </t>
  </si>
  <si>
    <t xml:space="preserve">[Redditi da lavoro dipendente, Risultato lordo di gestione, Reddito misto, Imposte nette sulla produzione] (cella 3,2); </t>
  </si>
  <si>
    <r>
      <t>in  colonna ( uscite)</t>
    </r>
    <r>
      <rPr>
        <sz val="10"/>
        <color indexed="8"/>
        <rFont val="Arial"/>
        <family val="2"/>
      </rPr>
      <t xml:space="preserve"> sono riportati:  i Redditi da lavoro dipendente che vanno  al Resto del Mondo insieme alle  Imposte nette sulla </t>
    </r>
  </si>
  <si>
    <t>Conto V: Conto dell'Allocazione dei Redditi primari</t>
  </si>
  <si>
    <r>
      <t>in riga (entrate)</t>
    </r>
    <r>
      <rPr>
        <sz val="10"/>
        <color indexed="8"/>
        <rFont val="Arial"/>
        <family val="2"/>
      </rPr>
      <t xml:space="preserve"> sono riportati: a) il </t>
    </r>
    <r>
      <rPr>
        <b/>
        <sz val="10"/>
        <color indexed="10"/>
        <rFont val="Arial"/>
        <family val="2"/>
      </rPr>
      <t>Reddito generato lordo nazionale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(cella 5,3),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cioè il totale dei Redditi percepiti da ogni Settore </t>
    </r>
  </si>
  <si>
    <t xml:space="preserve">istituzionale residente che è dato da: Reddito da lavoro dipendente compreso il saldo dei redditi da e al Resto del Mondo, il Reddito </t>
  </si>
  <si>
    <t>misto, il Risultato lordo di gestione, le Imposte nette sulla produzione (imposte-contributi)  versate dalle unità residenti alle</t>
  </si>
  <si>
    <t>Conto VI:  Conto della Distribuzione secondaria del Reddito</t>
  </si>
  <si>
    <t>nella stessa colonna di questo conto,  ma in corrispondenza della settima riga, ossia in entrata del conto dell'Utilizzazione del Reddito.</t>
  </si>
  <si>
    <t>del Reddito.</t>
  </si>
  <si>
    <t xml:space="preserve">Il saldo riportato in riga è visto come sottomatrice diagonale per esigenze di costruzione della tavola dettagliata: i Trasferimenti </t>
  </si>
  <si>
    <t>Conto VII:  Conto dell' Utilizzazione  del Reddito</t>
  </si>
  <si>
    <r>
      <t xml:space="preserve">in  riga (entrate) </t>
    </r>
    <r>
      <rPr>
        <sz val="10"/>
        <color indexed="8"/>
        <rFont val="Arial"/>
        <family val="2"/>
      </rPr>
      <t xml:space="preserve">sono riportati:a) il </t>
    </r>
    <r>
      <rPr>
        <b/>
        <sz val="10"/>
        <color indexed="10"/>
        <rFont val="Arial"/>
        <family val="2"/>
      </rPr>
      <t>Risparmio lordo nazionale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(saldo diagonale) (cella 8a,7); b) i Flussi dei  Trasferimenti in conto  </t>
    </r>
  </si>
  <si>
    <t xml:space="preserve">Il saldo riportato in riga è visto come sottomatrice diagonale per esigenze di costruzione della tavola dettagliata: i Trasferimenti  </t>
  </si>
  <si>
    <t xml:space="preserve">Conto VIII a:  Conto del Capitale  </t>
  </si>
  <si>
    <r>
      <rPr>
        <sz val="10"/>
        <color indexed="10"/>
        <rFont val="Arial"/>
        <family val="2"/>
      </rPr>
      <t xml:space="preserve">in riga </t>
    </r>
    <r>
      <rPr>
        <sz val="10"/>
        <rFont val="Arial"/>
        <family val="2"/>
      </rPr>
      <t>sono riportate: a)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le Acquisizioni nette nazionali (cella 8c,8a) e b) quelle con il Resto del Mondo (cella 8c,10)</t>
    </r>
  </si>
  <si>
    <t>del Mondo (cella 9,5); e)  i Flussi di Trasferimenti correnti destinati al Resto del Mondo (cella 9,6)</t>
  </si>
  <si>
    <r>
      <rPr>
        <sz val="10"/>
        <color indexed="10"/>
        <rFont val="Arial"/>
        <family val="2"/>
      </rPr>
      <t>in riga (entrate)</t>
    </r>
    <r>
      <rPr>
        <sz val="10"/>
        <rFont val="Arial"/>
        <family val="2"/>
      </rPr>
      <t xml:space="preserve"> sono riportati: a) il </t>
    </r>
    <r>
      <rPr>
        <sz val="10"/>
        <color indexed="10"/>
        <rFont val="Arial"/>
        <family val="2"/>
      </rPr>
      <t xml:space="preserve">Saldo corrente esterno </t>
    </r>
    <r>
      <rPr>
        <sz val="10"/>
        <color indexed="8"/>
        <rFont val="Arial"/>
        <family val="2"/>
      </rPr>
      <t xml:space="preserve">(cella 10,9 ) </t>
    </r>
    <r>
      <rPr>
        <sz val="10"/>
        <rFont val="Arial"/>
        <family val="2"/>
      </rPr>
      <t xml:space="preserve">e b) i Flussi dei Trasferimenti in conto capitale destinati al </t>
    </r>
  </si>
  <si>
    <r>
      <rPr>
        <sz val="10"/>
        <color indexed="10"/>
        <rFont val="Arial"/>
        <family val="2"/>
      </rPr>
      <t>in colonna (uscite)</t>
    </r>
    <r>
      <rPr>
        <sz val="10"/>
        <rFont val="Arial"/>
        <family val="2"/>
      </rPr>
      <t xml:space="preserve">  sono riportati: a) i Flussi dei Trasferimenti in conto capitale provenienti dal Resto del Mondo (cella 8a,10 ); </t>
    </r>
  </si>
  <si>
    <t xml:space="preserve">nella  stessa colonna di questo conto, ma in corrispondenza della quinta riga, ossia in entrata al conto dell'Allocazione dei Redditi </t>
  </si>
  <si>
    <t>Resto del Mondo (cella 5.9)</t>
  </si>
  <si>
    <r>
      <t xml:space="preserve">del Mondo (cella 9,5). La differenza tra entrate e uscite definisce il </t>
    </r>
    <r>
      <rPr>
        <b/>
        <sz val="10"/>
        <color indexed="10"/>
        <rFont val="Arial"/>
        <family val="2"/>
      </rPr>
      <t>Reddito nazionale lordo</t>
    </r>
    <r>
      <rPr>
        <sz val="10"/>
        <color indexed="10"/>
        <rFont val="Arial"/>
        <family val="2"/>
      </rPr>
      <t xml:space="preserve">: </t>
    </r>
    <r>
      <rPr>
        <sz val="10"/>
        <color indexed="8"/>
        <rFont val="Arial"/>
        <family val="2"/>
      </rPr>
      <t>questo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saldo</t>
    </r>
    <r>
      <rPr>
        <sz val="10"/>
        <color indexed="8"/>
        <rFont val="Arial"/>
        <family val="2"/>
      </rPr>
      <t xml:space="preserve"> viene riportato nella</t>
    </r>
  </si>
  <si>
    <r>
      <t>in colonna (uscite)</t>
    </r>
    <r>
      <rPr>
        <sz val="10"/>
        <color indexed="8"/>
        <rFont val="Arial"/>
        <family val="2"/>
      </rPr>
      <t xml:space="preserve"> sono riportati: a) i  Flussi dei Redditi da capitale  destinati ai Settori residenti (cella 5,5) e  b) quelli destinati al  Resto </t>
    </r>
  </si>
  <si>
    <r>
      <t xml:space="preserve">in riga (entrate) </t>
    </r>
    <r>
      <rPr>
        <sz val="10"/>
        <color indexed="8"/>
        <rFont val="Arial"/>
        <family val="2"/>
      </rPr>
      <t>sono riportati: a) il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Reddito nazionale lordo</t>
    </r>
    <r>
      <rPr>
        <sz val="10"/>
        <color indexed="8"/>
        <rFont val="Arial"/>
        <family val="2"/>
      </rPr>
      <t xml:space="preserve"> (saldo diagonale) (cella 6,5); b) i Flussi dei Trasferimenti correnti provenienti  </t>
    </r>
  </si>
  <si>
    <t>dai Settori  Istituzionali residenti (cella 6,6) e  c) quelli provenienti dal Resto del mondo (cella 6,9)</t>
  </si>
  <si>
    <r>
      <t xml:space="preserve">del Mondo (cella 9,6).  La differenza tra entrate e uscite definisce il </t>
    </r>
    <r>
      <rPr>
        <b/>
        <sz val="10"/>
        <color indexed="10"/>
        <rFont val="Arial"/>
        <family val="2"/>
      </rPr>
      <t>Reddito disponibile nazionale</t>
    </r>
    <r>
      <rPr>
        <sz val="10"/>
        <color indexed="10"/>
        <rFont val="Arial"/>
        <family val="2"/>
      </rPr>
      <t xml:space="preserve">: </t>
    </r>
    <r>
      <rPr>
        <sz val="10"/>
        <color indexed="8"/>
        <rFont val="Arial"/>
        <family val="2"/>
      </rPr>
      <t>questo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saldo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viene riportato </t>
    </r>
  </si>
  <si>
    <r>
      <t xml:space="preserve">in colonna (uscite) </t>
    </r>
    <r>
      <rPr>
        <sz val="10"/>
        <color indexed="8"/>
        <rFont val="Arial"/>
        <family val="2"/>
      </rPr>
      <t xml:space="preserve">sono riportati: a) i Flussi dei Trasferimenti correnti destinati ai Settori residenti (cella 6,6) e  b) quelli destinati al Resto </t>
    </r>
  </si>
  <si>
    <t>capitale prevenienti dai Settori istituzionali residenti e c) quelli provenienti dal Resto del Mondo (cella 8a,10)</t>
  </si>
  <si>
    <r>
      <t xml:space="preserve">in colonna (uscite) </t>
    </r>
    <r>
      <rPr>
        <sz val="10"/>
        <color indexed="8"/>
        <rFont val="Arial"/>
        <family val="2"/>
      </rPr>
      <t xml:space="preserve">sono riportati: a) gli Investimenti fissi lordi (cella 1,8a); b) i Flussi dei trasferimenti in conto capitale destinati ai settori </t>
    </r>
  </si>
  <si>
    <t>cessione degli Oggetti di valore (cella 8c,8a); le Acquisizioni meno le cessioni di attività non finanziarie non prodotte (cella 8d,8a)</t>
  </si>
  <si>
    <t xml:space="preserve">istituzionali residenti (cella 8a,8a) e quelli destinati al Resto del Mondo (cella 8b,8a); c)  la Variazione delle scorte e gli Acquisti meno </t>
  </si>
  <si>
    <t>correnti tra residenti, inseriti in questo conto, sono intersettoriali; invece è  evidenziato  solo il settore percettore del Reddito nazionale</t>
  </si>
  <si>
    <t xml:space="preserve"> in conto capitale inseriti in questo conto, sono intersettoriali; invece è evidenziato solo il settore che crea il Risparmio</t>
  </si>
  <si>
    <t>variazione dei diritti netti delle famiglie, in questo conto è inserita in forma matriciale,  mentre  è evidenziato  solo il settore percettore</t>
  </si>
  <si>
    <t>sia in riga che in colonna: in riga tale aggregato sarà scomposto per settore istiruzionale, in colonna per prodotto</t>
  </si>
  <si>
    <t>Il  saldo tra somma di riga e somma di colonna sarà  zero</t>
  </si>
  <si>
    <t xml:space="preserve">In questo conto sono riportate le Variazioni delle scorte insieme alle Acquisizioni meno cessioni degli oggetti di valore, </t>
  </si>
  <si>
    <r>
      <rPr>
        <sz val="10"/>
        <color indexed="10"/>
        <rFont val="Arial"/>
        <family val="2"/>
      </rPr>
      <t xml:space="preserve">in riga  </t>
    </r>
    <r>
      <rPr>
        <sz val="10"/>
        <rFont val="Arial"/>
        <family val="2"/>
      </rPr>
      <t>sono riportati:  l'</t>
    </r>
    <r>
      <rPr>
        <b/>
        <sz val="10"/>
        <color indexed="10"/>
        <rFont val="Arial"/>
        <family val="2"/>
      </rPr>
      <t>Accreditamento/indebitamento nazionale</t>
    </r>
    <r>
      <rPr>
        <sz val="10"/>
        <rFont val="Arial"/>
        <family val="2"/>
      </rPr>
      <t xml:space="preserve"> (cella 8d,8a)  e quello con il Resto del Mondo </t>
    </r>
  </si>
  <si>
    <t xml:space="preserve">sotto la stessa colonna di questo conto, ma in corrispondenza alla  tredicesima riga, ossia in entrata del  conto capitale per  </t>
  </si>
  <si>
    <r>
      <t xml:space="preserve"> </t>
    </r>
    <r>
      <rPr>
        <sz val="10"/>
        <color indexed="8"/>
        <rFont val="Arial"/>
        <family val="2"/>
      </rPr>
      <t>La differenza tra entrate e uscite definisce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il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Saldo delle operazioni correnti con il resto del mondo:   </t>
    </r>
    <r>
      <rPr>
        <sz val="10"/>
        <color indexed="8"/>
        <rFont val="Arial"/>
        <family val="2"/>
      </rPr>
      <t>questo</t>
    </r>
    <r>
      <rPr>
        <b/>
        <sz val="10"/>
        <color indexed="10"/>
        <rFont val="Arial"/>
        <family val="2"/>
      </rPr>
      <t xml:space="preserve"> saldo  </t>
    </r>
    <r>
      <rPr>
        <sz val="10"/>
        <color indexed="8"/>
        <rFont val="Arial"/>
        <family val="2"/>
      </rPr>
      <t xml:space="preserve">viene riportato </t>
    </r>
  </si>
  <si>
    <t>Isp</t>
  </si>
  <si>
    <t>Trasferimenti correnti  al Resto del Mondo</t>
  </si>
  <si>
    <t>Redditi da capitale al Resto del Mondo</t>
  </si>
  <si>
    <t>Reddito da lavoro dipendente al Resto del Mondo comprese imposte nette sulla produzione **</t>
  </si>
  <si>
    <r>
      <t xml:space="preserve">Il valore negativo di questa cella della Nam </t>
    </r>
    <r>
      <rPr>
        <sz val="11"/>
        <color indexed="10"/>
        <rFont val="Calibri"/>
        <family val="2"/>
      </rPr>
      <t xml:space="preserve">deriva </t>
    </r>
    <r>
      <rPr>
        <sz val="11"/>
        <rFont val="Calibri"/>
        <family val="2"/>
      </rPr>
      <t xml:space="preserve">dal fatto che  le imposte al netto dei contributi pagate al Resto del mondo sono negative: </t>
    </r>
  </si>
  <si>
    <r>
      <t>il Resto del Mondo versa alle imprese residenti  contributi alla produzione ma non riceve imposte, quindi queste imposte nette</t>
    </r>
    <r>
      <rPr>
        <sz val="11"/>
        <color indexed="10"/>
        <rFont val="Calibri"/>
        <family val="2"/>
      </rPr>
      <t xml:space="preserve"> vengono contabilizzate </t>
    </r>
  </si>
  <si>
    <r>
      <t>c</t>
    </r>
    <r>
      <rPr>
        <sz val="11"/>
        <color indexed="10"/>
        <rFont val="Calibri"/>
        <family val="2"/>
      </rPr>
      <t>ome una diminuzione</t>
    </r>
    <r>
      <rPr>
        <sz val="11"/>
        <color theme="1"/>
        <rFont val="Calibri"/>
        <family val="2"/>
      </rPr>
      <t xml:space="preserve"> delle risorse del Resto del Mondo</t>
    </r>
  </si>
  <si>
    <t>Imposte indirette nette sui prodotti e Iva</t>
  </si>
  <si>
    <t>Redditi da lavoro dipendente  al Resto del Mondo</t>
  </si>
  <si>
    <t>Altre imposte al netto dei contributi sulla produzione al Resto del Mondo</t>
  </si>
  <si>
    <t>C 4 – 1:   Imposte indirette nette sui prodotti e Iva</t>
  </si>
  <si>
    <t>C 8b –8a:  Variazione delle scorte compresi gli oggetti di valore per sett. Istituzionale</t>
  </si>
  <si>
    <t>C 9  –3:  Reddito da lavoro dipendente comprese le imposte nette sulla produzione pagate al Resto del Mondo</t>
  </si>
  <si>
    <t>C 9 –5:  Redditi da capitale al Resto del Mondo</t>
  </si>
  <si>
    <t>C 9 –6:   Trasferimenti correnti  al Resto del Mondo</t>
  </si>
  <si>
    <t>Nam 2012</t>
  </si>
  <si>
    <t xml:space="preserve">pubbliche e delle Isp (cella1,7); Investimenti fissi lordi (cella 1,8a); Variazione delle scorte e Oggetti di valore (cella 1,8b); </t>
  </si>
  <si>
    <t xml:space="preserve"> c) le Imposte  indirette nette sui prodotti compresa l'Iva (imposte-contributi) (cella 4,1); d) le Importazioni di beni e servizi ai </t>
  </si>
  <si>
    <r>
      <t>Conto IV (</t>
    </r>
    <r>
      <rPr>
        <b/>
        <i/>
        <sz val="10"/>
        <rFont val="Arial"/>
        <family val="2"/>
      </rPr>
      <t>dummy</t>
    </r>
    <r>
      <rPr>
        <b/>
        <sz val="10"/>
        <rFont val="Arial"/>
        <family val="2"/>
      </rPr>
      <t>): Imposte indirette nette sui prodotti e Iva</t>
    </r>
  </si>
  <si>
    <t xml:space="preserve">Amministrazioni pubbliche;  b) le Imposte nette sui prodotti (imposte-contributi) versate dalle unità residenti alle Amministrazioni </t>
  </si>
  <si>
    <t xml:space="preserve">pubbliche (cella 5,4);  c) i Flussi dei Redditi da capitale provenienti dai Settori istituzionali residenti (cella 5,5) e d) quelli provenienti dal </t>
  </si>
  <si>
    <r>
      <t>Trasferimenti correnti provenienti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dal Resto del Mondo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(cella 9,6)</t>
    </r>
  </si>
  <si>
    <t xml:space="preserve">dipendente pagati dal Resto del Mondo (cella 9,3); c) i Redditi da capitale provenienti dal Resto del mondo (cella 9,5); d) i Flussi dei  </t>
  </si>
  <si>
    <t xml:space="preserve">versati al Resto del Mondo con le Imposte nette sulla produzione (imposte-contributi) versate al  Resto del Mondo (cella 9,3 ); </t>
  </si>
  <si>
    <t>Amministrazioni pubbliche (cella 5,4) e al Resto del Mondo (cella 9,4)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</si>
</sst>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??_-;_-@_-"/>
    <numFmt numFmtId="169" formatCode="_-* #,##0_-;\-* #,##0_-;_-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0000000000"/>
    <numFmt numFmtId="175" formatCode="#,##0.0000000000"/>
    <numFmt numFmtId="176" formatCode="#,##0.000000000"/>
    <numFmt numFmtId="177" formatCode="#,##0.00000000"/>
    <numFmt numFmtId="178" formatCode="#,##0.0000000"/>
    <numFmt numFmtId="179" formatCode="#,##0.000000"/>
    <numFmt numFmtId="180" formatCode="#,##0.00000"/>
    <numFmt numFmtId="181" formatCode="#,##0.0000"/>
    <numFmt numFmtId="182" formatCode="#,##0.000"/>
    <numFmt numFmtId="183" formatCode="#,##0.0"/>
    <numFmt numFmtId="184" formatCode="#,##0_ ;\-#,##0\ "/>
    <numFmt numFmtId="185" formatCode="[$-410]dddd\ d\ mmmm\ yy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9"/>
      <color rgb="FFFF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rgb="FFFF000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0"/>
      <name val="Arial"/>
      <family val="2"/>
    </font>
    <font>
      <u val="single"/>
      <sz val="9"/>
      <color theme="1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6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/>
    </xf>
    <xf numFmtId="0" fontId="74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6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wrapText="1"/>
    </xf>
    <xf numFmtId="0" fontId="78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/>
    </xf>
    <xf numFmtId="0" fontId="7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vertical="center"/>
    </xf>
    <xf numFmtId="0" fontId="7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0" fillId="0" borderId="0" xfId="0" applyFont="1" applyAlignment="1">
      <alignment/>
    </xf>
    <xf numFmtId="169" fontId="0" fillId="0" borderId="0" xfId="45" applyNumberFormat="1" applyFont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top" wrapText="1"/>
    </xf>
    <xf numFmtId="0" fontId="80" fillId="33" borderId="0" xfId="0" applyFont="1" applyFill="1" applyAlignment="1">
      <alignment/>
    </xf>
    <xf numFmtId="0" fontId="81" fillId="0" borderId="0" xfId="0" applyFont="1" applyAlignment="1">
      <alignment/>
    </xf>
    <xf numFmtId="0" fontId="2" fillId="0" borderId="0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4" fillId="0" borderId="12" xfId="0" applyFont="1" applyBorder="1" applyAlignment="1">
      <alignment/>
    </xf>
    <xf numFmtId="0" fontId="74" fillId="0" borderId="0" xfId="0" applyFont="1" applyBorder="1" applyAlignment="1">
      <alignment vertical="center" wrapText="1"/>
    </xf>
    <xf numFmtId="0" fontId="74" fillId="0" borderId="13" xfId="0" applyFont="1" applyBorder="1" applyAlignment="1">
      <alignment/>
    </xf>
    <xf numFmtId="0" fontId="74" fillId="0" borderId="13" xfId="0" applyFont="1" applyBorder="1" applyAlignment="1">
      <alignment wrapText="1"/>
    </xf>
    <xf numFmtId="0" fontId="82" fillId="11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0" fillId="12" borderId="0" xfId="0" applyFill="1" applyAlignment="1">
      <alignment/>
    </xf>
    <xf numFmtId="0" fontId="0" fillId="34" borderId="0" xfId="0" applyFill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74" fillId="0" borderId="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169" fontId="0" fillId="0" borderId="0" xfId="45" applyNumberFormat="1" applyFont="1" applyAlignment="1">
      <alignment/>
    </xf>
    <xf numFmtId="169" fontId="0" fillId="0" borderId="0" xfId="45" applyNumberFormat="1" applyFont="1" applyAlignment="1">
      <alignment vertical="center"/>
    </xf>
    <xf numFmtId="169" fontId="81" fillId="0" borderId="0" xfId="45" applyNumberFormat="1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76" fillId="35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82" fillId="11" borderId="12" xfId="0" applyFont="1" applyFill="1" applyBorder="1" applyAlignment="1">
      <alignment horizontal="center"/>
    </xf>
    <xf numFmtId="0" fontId="81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60" fillId="0" borderId="11" xfId="36" applyBorder="1" applyAlignment="1">
      <alignment horizontal="center" vertical="center" wrapText="1"/>
    </xf>
    <xf numFmtId="0" fontId="60" fillId="0" borderId="0" xfId="36" applyAlignment="1">
      <alignment/>
    </xf>
    <xf numFmtId="0" fontId="60" fillId="0" borderId="0" xfId="36" applyBorder="1" applyAlignment="1">
      <alignment/>
    </xf>
    <xf numFmtId="0" fontId="60" fillId="0" borderId="0" xfId="36" applyBorder="1" applyAlignment="1">
      <alignment wrapText="1"/>
    </xf>
    <xf numFmtId="0" fontId="60" fillId="0" borderId="0" xfId="36" applyBorder="1" applyAlignment="1">
      <alignment vertical="center" wrapText="1"/>
    </xf>
    <xf numFmtId="0" fontId="60" fillId="0" borderId="0" xfId="36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7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9" fontId="0" fillId="0" borderId="0" xfId="45" applyNumberFormat="1" applyFont="1" applyFill="1" applyAlignment="1">
      <alignment/>
    </xf>
    <xf numFmtId="0" fontId="82" fillId="11" borderId="0" xfId="0" applyFont="1" applyFill="1" applyAlignment="1">
      <alignment horizontal="center"/>
    </xf>
    <xf numFmtId="0" fontId="0" fillId="7" borderId="0" xfId="0" applyFill="1" applyAlignment="1">
      <alignment/>
    </xf>
    <xf numFmtId="3" fontId="5" fillId="7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8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8" fillId="0" borderId="0" xfId="0" applyFont="1" applyAlignment="1">
      <alignment horizontal="center"/>
    </xf>
    <xf numFmtId="0" fontId="89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3" fontId="74" fillId="0" borderId="0" xfId="0" applyNumberFormat="1" applyFont="1" applyAlignment="1">
      <alignment/>
    </xf>
    <xf numFmtId="3" fontId="74" fillId="0" borderId="0" xfId="0" applyNumberFormat="1" applyFont="1" applyAlignment="1">
      <alignment wrapText="1"/>
    </xf>
    <xf numFmtId="0" fontId="74" fillId="0" borderId="0" xfId="0" applyFont="1" applyAlignment="1">
      <alignment/>
    </xf>
    <xf numFmtId="3" fontId="3" fillId="3" borderId="0" xfId="0" applyNumberFormat="1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90" fillId="33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83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9" fontId="81" fillId="0" borderId="0" xfId="45" applyNumberFormat="1" applyFont="1" applyFill="1" applyAlignment="1">
      <alignment/>
    </xf>
    <xf numFmtId="0" fontId="8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2" fillId="0" borderId="0" xfId="0" applyFont="1" applyFill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60" fillId="0" borderId="11" xfId="36" applyBorder="1" applyAlignment="1">
      <alignment vertical="center" wrapText="1"/>
    </xf>
    <xf numFmtId="0" fontId="91" fillId="0" borderId="0" xfId="0" applyFont="1" applyAlignment="1">
      <alignment vertical="center"/>
    </xf>
    <xf numFmtId="0" fontId="88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6" fillId="0" borderId="0" xfId="0" applyFont="1" applyAlignment="1">
      <alignment/>
    </xf>
    <xf numFmtId="169" fontId="0" fillId="0" borderId="0" xfId="45" applyNumberFormat="1" applyFont="1" applyAlignment="1">
      <alignment/>
    </xf>
    <xf numFmtId="3" fontId="0" fillId="0" borderId="0" xfId="45" applyNumberFormat="1" applyFont="1" applyBorder="1" applyAlignment="1">
      <alignment/>
    </xf>
    <xf numFmtId="184" fontId="0" fillId="0" borderId="0" xfId="45" applyNumberFormat="1" applyFont="1" applyBorder="1" applyAlignment="1">
      <alignment/>
    </xf>
    <xf numFmtId="3" fontId="83" fillId="0" borderId="0" xfId="0" applyNumberFormat="1" applyFont="1" applyBorder="1" applyAlignment="1">
      <alignment/>
    </xf>
    <xf numFmtId="3" fontId="0" fillId="0" borderId="0" xfId="45" applyNumberFormat="1" applyFont="1" applyAlignment="1">
      <alignment/>
    </xf>
    <xf numFmtId="3" fontId="0" fillId="0" borderId="0" xfId="0" applyNumberFormat="1" applyAlignment="1">
      <alignment/>
    </xf>
    <xf numFmtId="3" fontId="74" fillId="0" borderId="0" xfId="0" applyNumberFormat="1" applyFont="1" applyBorder="1" applyAlignment="1">
      <alignment/>
    </xf>
    <xf numFmtId="3" fontId="0" fillId="3" borderId="0" xfId="45" applyNumberFormat="1" applyFont="1" applyFill="1" applyAlignment="1">
      <alignment/>
    </xf>
    <xf numFmtId="184" fontId="74" fillId="0" borderId="0" xfId="45" applyNumberFormat="1" applyFont="1" applyAlignment="1">
      <alignment/>
    </xf>
    <xf numFmtId="3" fontId="74" fillId="0" borderId="0" xfId="45" applyNumberFormat="1" applyFont="1" applyAlignment="1">
      <alignment/>
    </xf>
    <xf numFmtId="3" fontId="74" fillId="3" borderId="0" xfId="45" applyNumberFormat="1" applyFont="1" applyFill="1" applyBorder="1" applyAlignment="1">
      <alignment/>
    </xf>
    <xf numFmtId="3" fontId="74" fillId="0" borderId="0" xfId="45" applyNumberFormat="1" applyFont="1" applyBorder="1" applyAlignment="1">
      <alignment/>
    </xf>
    <xf numFmtId="3" fontId="74" fillId="0" borderId="0" xfId="45" applyNumberFormat="1" applyFont="1" applyAlignment="1">
      <alignment/>
    </xf>
    <xf numFmtId="3" fontId="74" fillId="0" borderId="0" xfId="0" applyNumberFormat="1" applyFont="1" applyAlignment="1">
      <alignment/>
    </xf>
    <xf numFmtId="3" fontId="74" fillId="3" borderId="0" xfId="45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74" fillId="3" borderId="0" xfId="45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93" fillId="0" borderId="0" xfId="0" applyNumberFormat="1" applyFont="1" applyAlignment="1">
      <alignment/>
    </xf>
    <xf numFmtId="169" fontId="74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3" fontId="74" fillId="3" borderId="0" xfId="45" applyNumberFormat="1" applyFont="1" applyFill="1" applyAlignment="1">
      <alignment/>
    </xf>
    <xf numFmtId="0" fontId="94" fillId="0" borderId="0" xfId="0" applyFont="1" applyBorder="1" applyAlignment="1">
      <alignment/>
    </xf>
    <xf numFmtId="169" fontId="74" fillId="0" borderId="0" xfId="45" applyNumberFormat="1" applyFont="1" applyFill="1" applyAlignment="1">
      <alignment/>
    </xf>
    <xf numFmtId="184" fontId="74" fillId="0" borderId="0" xfId="45" applyNumberFormat="1" applyFont="1" applyFill="1" applyAlignment="1">
      <alignment/>
    </xf>
    <xf numFmtId="169" fontId="0" fillId="3" borderId="0" xfId="0" applyNumberFormat="1" applyFill="1" applyAlignment="1">
      <alignment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3" fontId="81" fillId="0" borderId="0" xfId="45" applyNumberFormat="1" applyFont="1" applyAlignment="1">
      <alignment/>
    </xf>
    <xf numFmtId="3" fontId="81" fillId="0" borderId="0" xfId="0" applyNumberFormat="1" applyFont="1" applyAlignment="1">
      <alignment/>
    </xf>
    <xf numFmtId="3" fontId="81" fillId="3" borderId="0" xfId="45" applyNumberFormat="1" applyFont="1" applyFill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8" fillId="0" borderId="0" xfId="0" applyFont="1" applyBorder="1" applyAlignment="1">
      <alignment/>
    </xf>
    <xf numFmtId="3" fontId="81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69" fontId="81" fillId="0" borderId="0" xfId="45" applyNumberFormat="1" applyFont="1" applyAlignment="1">
      <alignment/>
    </xf>
    <xf numFmtId="169" fontId="96" fillId="0" borderId="0" xfId="45" applyNumberFormat="1" applyFont="1" applyAlignment="1">
      <alignment horizontal="center" vertical="center"/>
    </xf>
    <xf numFmtId="3" fontId="74" fillId="0" borderId="0" xfId="0" applyNumberFormat="1" applyFont="1" applyBorder="1" applyAlignment="1">
      <alignment/>
    </xf>
    <xf numFmtId="3" fontId="74" fillId="0" borderId="0" xfId="45" applyNumberFormat="1" applyFont="1" applyBorder="1" applyAlignment="1">
      <alignment/>
    </xf>
    <xf numFmtId="0" fontId="74" fillId="0" borderId="12" xfId="0" applyFont="1" applyBorder="1" applyAlignment="1">
      <alignment horizontal="center"/>
    </xf>
    <xf numFmtId="0" fontId="74" fillId="0" borderId="0" xfId="0" applyFont="1" applyAlignment="1">
      <alignment horizontal="center"/>
    </xf>
    <xf numFmtId="169" fontId="74" fillId="0" borderId="0" xfId="0" applyNumberFormat="1" applyFont="1" applyBorder="1" applyAlignment="1">
      <alignment/>
    </xf>
    <xf numFmtId="180" fontId="0" fillId="0" borderId="0" xfId="45" applyNumberFormat="1" applyFont="1" applyBorder="1" applyAlignment="1">
      <alignment/>
    </xf>
    <xf numFmtId="180" fontId="74" fillId="0" borderId="0" xfId="45" applyNumberFormat="1" applyFont="1" applyBorder="1" applyAlignment="1">
      <alignment/>
    </xf>
    <xf numFmtId="1" fontId="97" fillId="0" borderId="0" xfId="36" applyNumberFormat="1" applyFont="1" applyBorder="1" applyAlignment="1" quotePrefix="1">
      <alignment horizontal="right" vertical="center" wrapText="1"/>
    </xf>
    <xf numFmtId="1" fontId="98" fillId="0" borderId="0" xfId="36" applyNumberFormat="1" applyFont="1" applyBorder="1" applyAlignment="1">
      <alignment horizontal="right" vertical="center" wrapText="1"/>
    </xf>
    <xf numFmtId="1" fontId="74" fillId="0" borderId="0" xfId="0" applyNumberFormat="1" applyFont="1" applyBorder="1" applyAlignment="1">
      <alignment horizontal="right"/>
    </xf>
    <xf numFmtId="1" fontId="74" fillId="0" borderId="0" xfId="0" applyNumberFormat="1" applyFont="1" applyAlignment="1">
      <alignment horizontal="right"/>
    </xf>
    <xf numFmtId="1" fontId="74" fillId="0" borderId="0" xfId="45" applyNumberFormat="1" applyFont="1" applyBorder="1" applyAlignment="1">
      <alignment horizontal="right" vertical="center" wrapText="1"/>
    </xf>
    <xf numFmtId="1" fontId="74" fillId="0" borderId="12" xfId="45" applyNumberFormat="1" applyFont="1" applyBorder="1" applyAlignment="1">
      <alignment horizontal="right" vertical="center" wrapText="1"/>
    </xf>
    <xf numFmtId="1" fontId="98" fillId="35" borderId="0" xfId="36" applyNumberFormat="1" applyFont="1" applyFill="1" applyBorder="1" applyAlignment="1">
      <alignment horizontal="right" vertical="center" wrapText="1"/>
    </xf>
    <xf numFmtId="1" fontId="98" fillId="0" borderId="0" xfId="45" applyNumberFormat="1" applyFont="1" applyBorder="1" applyAlignment="1">
      <alignment horizontal="right" vertical="center" wrapText="1"/>
    </xf>
    <xf numFmtId="1" fontId="74" fillId="0" borderId="0" xfId="0" applyNumberFormat="1" applyFont="1" applyFill="1" applyBorder="1" applyAlignment="1">
      <alignment horizontal="right"/>
    </xf>
    <xf numFmtId="1" fontId="74" fillId="35" borderId="0" xfId="0" applyNumberFormat="1" applyFont="1" applyFill="1" applyAlignment="1">
      <alignment horizontal="right" vertical="center"/>
    </xf>
    <xf numFmtId="1" fontId="74" fillId="0" borderId="14" xfId="0" applyNumberFormat="1" applyFont="1" applyBorder="1" applyAlignment="1">
      <alignment horizontal="right" vertical="center"/>
    </xf>
    <xf numFmtId="1" fontId="0" fillId="0" borderId="15" xfId="0" applyNumberFormat="1" applyBorder="1" applyAlignment="1">
      <alignment horizontal="right"/>
    </xf>
    <xf numFmtId="0" fontId="96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8" fillId="0" borderId="0" xfId="0" applyFont="1" applyAlignment="1">
      <alignment vertical="center" wrapText="1"/>
    </xf>
    <xf numFmtId="0" fontId="54" fillId="0" borderId="0" xfId="0" applyFont="1" applyAlignment="1">
      <alignment horizontal="center" wrapText="1"/>
    </xf>
    <xf numFmtId="0" fontId="3" fillId="12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center" vertical="center"/>
    </xf>
    <xf numFmtId="0" fontId="82" fillId="11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82" fillId="33" borderId="0" xfId="0" applyFont="1" applyFill="1" applyAlignment="1">
      <alignment horizontal="center"/>
    </xf>
    <xf numFmtId="0" fontId="82" fillId="7" borderId="0" xfId="0" applyFont="1" applyFill="1" applyBorder="1" applyAlignment="1">
      <alignment horizontal="center" vertical="center" textRotation="90" wrapText="1"/>
    </xf>
    <xf numFmtId="0" fontId="78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3" fillId="3" borderId="0" xfId="0" applyNumberFormat="1" applyFont="1" applyFill="1" applyBorder="1" applyAlignment="1">
      <alignment horizontal="left" vertical="top" wrapText="1"/>
    </xf>
    <xf numFmtId="0" fontId="90" fillId="0" borderId="0" xfId="0" applyFont="1" applyAlignment="1">
      <alignment horizontal="left" vertical="top" wrapText="1"/>
    </xf>
    <xf numFmtId="0" fontId="3" fillId="17" borderId="13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80" fillId="7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17" borderId="0" xfId="0" applyFont="1" applyFill="1" applyBorder="1" applyAlignment="1">
      <alignment horizontal="center" vertical="center" textRotation="90"/>
    </xf>
    <xf numFmtId="0" fontId="89" fillId="17" borderId="0" xfId="0" applyFont="1" applyFill="1" applyBorder="1" applyAlignment="1">
      <alignment horizontal="center" vertical="center" textRotation="90"/>
    </xf>
    <xf numFmtId="0" fontId="82" fillId="11" borderId="0" xfId="0" applyFont="1" applyFill="1" applyAlignment="1">
      <alignment horizontal="center" vertical="center"/>
    </xf>
    <xf numFmtId="0" fontId="89" fillId="17" borderId="13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82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4.25" customHeight="1"/>
  <cols>
    <col min="1" max="1" width="4.8515625" style="0" customWidth="1"/>
    <col min="2" max="2" width="29.140625" style="0" customWidth="1"/>
    <col min="3" max="3" width="9.140625" style="25" customWidth="1"/>
    <col min="4" max="4" width="13.421875" style="0" customWidth="1"/>
    <col min="5" max="5" width="14.28125" style="0" customWidth="1"/>
    <col min="6" max="6" width="16.8515625" style="0" customWidth="1"/>
    <col min="7" max="7" width="15.28125" style="0" customWidth="1"/>
    <col min="8" max="8" width="16.140625" style="0" customWidth="1"/>
    <col min="9" max="9" width="15.8515625" style="0" customWidth="1"/>
    <col min="10" max="10" width="15.7109375" style="0" customWidth="1"/>
    <col min="11" max="11" width="13.28125" style="0" customWidth="1"/>
    <col min="12" max="12" width="14.8515625" style="0" customWidth="1"/>
    <col min="13" max="13" width="20.140625" style="0" customWidth="1"/>
    <col min="14" max="14" width="12.8515625" style="0" customWidth="1"/>
    <col min="15" max="15" width="16.28125" style="0" customWidth="1"/>
    <col min="16" max="16" width="19.140625" style="0" customWidth="1"/>
  </cols>
  <sheetData>
    <row r="1" spans="17:19" ht="14.25" customHeight="1" thickBot="1">
      <c r="Q1" s="13"/>
      <c r="S1" s="5"/>
    </row>
    <row r="2" spans="2:19" s="1" customFormat="1" ht="66.75" customHeight="1">
      <c r="B2" s="2" t="s">
        <v>254</v>
      </c>
      <c r="C2" s="37"/>
      <c r="D2" s="86" t="s">
        <v>0</v>
      </c>
      <c r="E2" s="86" t="s">
        <v>1</v>
      </c>
      <c r="F2" s="86" t="s">
        <v>2</v>
      </c>
      <c r="G2" s="86" t="s">
        <v>3</v>
      </c>
      <c r="H2" s="86" t="s">
        <v>4</v>
      </c>
      <c r="I2" s="86" t="s">
        <v>5</v>
      </c>
      <c r="J2" s="86" t="s">
        <v>6</v>
      </c>
      <c r="K2" s="86" t="s">
        <v>7</v>
      </c>
      <c r="L2" s="134" t="s">
        <v>162</v>
      </c>
      <c r="M2" s="134" t="s">
        <v>95</v>
      </c>
      <c r="N2" s="86" t="s">
        <v>96</v>
      </c>
      <c r="O2" s="86" t="s">
        <v>8</v>
      </c>
      <c r="P2" s="86" t="s">
        <v>9</v>
      </c>
      <c r="Q2" s="68" t="s">
        <v>10</v>
      </c>
      <c r="S2" s="67"/>
    </row>
    <row r="3" spans="1:17" s="24" customFormat="1" ht="10.5" customHeight="1">
      <c r="A3"/>
      <c r="B3" s="36"/>
      <c r="C3" s="28"/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 t="s">
        <v>91</v>
      </c>
      <c r="L3" s="28" t="s">
        <v>92</v>
      </c>
      <c r="M3" s="28" t="s">
        <v>93</v>
      </c>
      <c r="N3" s="28" t="s">
        <v>94</v>
      </c>
      <c r="O3" s="28">
        <v>9</v>
      </c>
      <c r="P3" s="28">
        <v>10</v>
      </c>
      <c r="Q3" s="6"/>
    </row>
    <row r="4" spans="1:17" ht="45.75" customHeight="1">
      <c r="A4" s="6"/>
      <c r="B4" s="87" t="s">
        <v>0</v>
      </c>
      <c r="C4" s="26">
        <v>1</v>
      </c>
      <c r="D4" s="8" t="s">
        <v>13</v>
      </c>
      <c r="E4" s="8" t="s">
        <v>14</v>
      </c>
      <c r="F4" s="9"/>
      <c r="G4" s="5"/>
      <c r="H4" s="5"/>
      <c r="I4" s="5"/>
      <c r="J4" s="8" t="s">
        <v>15</v>
      </c>
      <c r="K4" s="8" t="s">
        <v>69</v>
      </c>
      <c r="L4" s="10" t="s">
        <v>70</v>
      </c>
      <c r="N4" s="9"/>
      <c r="O4" s="10" t="s">
        <v>16</v>
      </c>
      <c r="P4" s="9"/>
      <c r="Q4" s="6"/>
    </row>
    <row r="5" spans="1:17" ht="38.25" customHeight="1">
      <c r="A5" s="50"/>
      <c r="B5" s="87" t="s">
        <v>1</v>
      </c>
      <c r="C5" s="26">
        <v>2</v>
      </c>
      <c r="D5" s="11" t="s">
        <v>17</v>
      </c>
      <c r="E5" s="9"/>
      <c r="F5" s="9"/>
      <c r="G5" s="5"/>
      <c r="H5" s="5"/>
      <c r="I5" s="5"/>
      <c r="J5" s="9"/>
      <c r="K5" s="9"/>
      <c r="L5" s="9"/>
      <c r="M5" s="9"/>
      <c r="N5" s="9"/>
      <c r="O5" s="9"/>
      <c r="P5" s="9"/>
      <c r="Q5" s="6"/>
    </row>
    <row r="6" spans="1:17" ht="54.75" customHeight="1">
      <c r="A6" s="6"/>
      <c r="B6" s="88" t="s">
        <v>2</v>
      </c>
      <c r="C6" s="26">
        <v>3</v>
      </c>
      <c r="D6" s="9"/>
      <c r="E6" s="80" t="s">
        <v>132</v>
      </c>
      <c r="G6" s="5"/>
      <c r="H6" s="5"/>
      <c r="I6" s="5"/>
      <c r="J6" s="9"/>
      <c r="K6" s="9"/>
      <c r="L6" s="9"/>
      <c r="M6" s="9"/>
      <c r="N6" s="9"/>
      <c r="O6" s="8" t="s">
        <v>31</v>
      </c>
      <c r="P6" s="9"/>
      <c r="Q6" s="6"/>
    </row>
    <row r="7" spans="1:17" ht="38.25" customHeight="1">
      <c r="A7" s="6"/>
      <c r="B7" s="89" t="s">
        <v>3</v>
      </c>
      <c r="C7" s="26">
        <v>4</v>
      </c>
      <c r="D7" s="7" t="s">
        <v>18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60" customHeight="1">
      <c r="A8" s="6"/>
      <c r="B8" s="89" t="s">
        <v>4</v>
      </c>
      <c r="C8" s="26">
        <v>5</v>
      </c>
      <c r="D8" s="5"/>
      <c r="E8" s="5"/>
      <c r="F8" s="80" t="s">
        <v>146</v>
      </c>
      <c r="G8" s="8" t="s">
        <v>36</v>
      </c>
      <c r="H8" s="8" t="s">
        <v>19</v>
      </c>
      <c r="I8" s="5"/>
      <c r="J8" s="5"/>
      <c r="K8" s="5"/>
      <c r="L8" s="5"/>
      <c r="M8" s="5"/>
      <c r="N8" s="5"/>
      <c r="O8" s="8" t="s">
        <v>30</v>
      </c>
      <c r="P8" s="5"/>
      <c r="Q8" s="6"/>
    </row>
    <row r="9" spans="1:17" ht="37.5" customHeight="1">
      <c r="A9" s="6"/>
      <c r="B9" s="89" t="s">
        <v>5</v>
      </c>
      <c r="C9" s="26">
        <v>6</v>
      </c>
      <c r="D9" s="5"/>
      <c r="E9" s="5"/>
      <c r="F9" s="5"/>
      <c r="G9" s="5"/>
      <c r="H9" s="80" t="s">
        <v>20</v>
      </c>
      <c r="I9" s="8" t="s">
        <v>21</v>
      </c>
      <c r="J9" s="5"/>
      <c r="K9" s="5"/>
      <c r="L9" s="5"/>
      <c r="M9" s="5"/>
      <c r="N9" s="5"/>
      <c r="O9" s="8" t="s">
        <v>29</v>
      </c>
      <c r="P9" s="5"/>
      <c r="Q9" s="6"/>
    </row>
    <row r="10" spans="1:17" ht="63" customHeight="1">
      <c r="A10" s="6"/>
      <c r="B10" s="88" t="s">
        <v>6</v>
      </c>
      <c r="C10" s="26">
        <v>7</v>
      </c>
      <c r="D10" s="5"/>
      <c r="E10" s="5"/>
      <c r="F10" s="5"/>
      <c r="G10" s="5"/>
      <c r="H10" s="5"/>
      <c r="I10" s="80" t="s">
        <v>147</v>
      </c>
      <c r="J10" s="81" t="s">
        <v>90</v>
      </c>
      <c r="K10" s="5"/>
      <c r="L10" s="5"/>
      <c r="M10" s="5"/>
      <c r="N10" s="5"/>
      <c r="O10" s="5"/>
      <c r="P10" s="5"/>
      <c r="Q10" s="6"/>
    </row>
    <row r="11" spans="1:17" ht="43.5" customHeight="1">
      <c r="A11" s="6"/>
      <c r="B11" s="88" t="s">
        <v>7</v>
      </c>
      <c r="C11" s="28" t="s">
        <v>91</v>
      </c>
      <c r="D11" s="5"/>
      <c r="E11" s="5"/>
      <c r="F11" s="5"/>
      <c r="G11" s="5"/>
      <c r="H11" s="5"/>
      <c r="I11" s="5"/>
      <c r="J11" s="80" t="s">
        <v>148</v>
      </c>
      <c r="K11" s="8" t="s">
        <v>161</v>
      </c>
      <c r="L11" s="5"/>
      <c r="M11" s="5"/>
      <c r="N11" s="5"/>
      <c r="P11" s="8" t="s">
        <v>28</v>
      </c>
      <c r="Q11" s="6"/>
    </row>
    <row r="12" spans="1:17" ht="48.75" customHeight="1">
      <c r="A12" s="6"/>
      <c r="B12" s="90" t="s">
        <v>163</v>
      </c>
      <c r="C12" s="28" t="s">
        <v>92</v>
      </c>
      <c r="D12" s="5"/>
      <c r="E12" s="5"/>
      <c r="F12" s="5"/>
      <c r="G12" s="5"/>
      <c r="H12" s="5"/>
      <c r="I12" s="5"/>
      <c r="J12" s="5"/>
      <c r="K12" s="10" t="s">
        <v>70</v>
      </c>
      <c r="L12" s="5"/>
      <c r="M12" s="5"/>
      <c r="N12" s="5"/>
      <c r="O12" s="5"/>
      <c r="P12" s="5"/>
      <c r="Q12" s="6"/>
    </row>
    <row r="13" spans="1:17" s="5" customFormat="1" ht="58.5" customHeight="1">
      <c r="A13" s="6"/>
      <c r="B13" s="90" t="s">
        <v>95</v>
      </c>
      <c r="C13" s="28" t="s">
        <v>93</v>
      </c>
      <c r="K13" s="81" t="s">
        <v>26</v>
      </c>
      <c r="L13" s="82"/>
      <c r="M13" s="82"/>
      <c r="N13" s="82"/>
      <c r="O13" s="82"/>
      <c r="P13" s="81" t="s">
        <v>27</v>
      </c>
      <c r="Q13" s="6"/>
    </row>
    <row r="14" spans="1:17" ht="39" customHeight="1">
      <c r="A14" s="6"/>
      <c r="B14" s="91" t="s">
        <v>96</v>
      </c>
      <c r="C14" s="28" t="s">
        <v>94</v>
      </c>
      <c r="D14" s="5"/>
      <c r="E14" s="5"/>
      <c r="F14" s="5"/>
      <c r="G14" s="5"/>
      <c r="H14" s="5"/>
      <c r="I14" s="5"/>
      <c r="J14" s="5"/>
      <c r="K14" s="80" t="s">
        <v>23</v>
      </c>
      <c r="L14" s="5"/>
      <c r="M14" s="5"/>
      <c r="N14" s="5"/>
      <c r="O14" s="5"/>
      <c r="P14" s="8" t="s">
        <v>32</v>
      </c>
      <c r="Q14" s="6"/>
    </row>
    <row r="15" spans="1:17" ht="53.25" customHeight="1">
      <c r="A15" s="6"/>
      <c r="B15" s="88" t="s">
        <v>11</v>
      </c>
      <c r="C15" s="26">
        <v>9</v>
      </c>
      <c r="D15" s="10" t="s">
        <v>24</v>
      </c>
      <c r="E15" s="5"/>
      <c r="F15" s="81" t="s">
        <v>144</v>
      </c>
      <c r="G15" s="8" t="s">
        <v>37</v>
      </c>
      <c r="H15" s="8" t="s">
        <v>34</v>
      </c>
      <c r="I15" s="8" t="s">
        <v>35</v>
      </c>
      <c r="J15" s="5"/>
      <c r="K15" s="5"/>
      <c r="L15" s="5"/>
      <c r="M15" s="5"/>
      <c r="N15" s="5"/>
      <c r="O15" s="5"/>
      <c r="P15" s="5"/>
      <c r="Q15" s="6"/>
    </row>
    <row r="16" spans="1:17" ht="44.25" customHeight="1">
      <c r="A16" s="6"/>
      <c r="B16" s="88" t="s">
        <v>12</v>
      </c>
      <c r="C16" s="26">
        <v>10</v>
      </c>
      <c r="D16" s="5"/>
      <c r="E16" s="5"/>
      <c r="G16" s="5"/>
      <c r="H16" s="5"/>
      <c r="I16" s="5"/>
      <c r="J16" s="5"/>
      <c r="K16" s="8" t="s">
        <v>33</v>
      </c>
      <c r="L16" s="5"/>
      <c r="M16" s="5"/>
      <c r="N16" s="5"/>
      <c r="O16" s="80" t="s">
        <v>86</v>
      </c>
      <c r="P16" s="5"/>
      <c r="Q16" s="6"/>
    </row>
    <row r="17" spans="1:17" ht="46.5" customHeight="1" thickBot="1">
      <c r="A17" s="6"/>
      <c r="B17" s="69" t="s">
        <v>10</v>
      </c>
      <c r="C17" s="38"/>
      <c r="D17" s="13"/>
      <c r="E17" s="13"/>
      <c r="F17" s="13"/>
      <c r="G17" s="13"/>
      <c r="H17" s="13"/>
      <c r="I17" s="13"/>
      <c r="J17" s="13"/>
      <c r="K17" s="15"/>
      <c r="L17" s="13"/>
      <c r="M17" s="13"/>
      <c r="N17" s="13"/>
      <c r="O17" s="15"/>
      <c r="P17" s="13"/>
      <c r="Q17" s="14"/>
    </row>
    <row r="19" spans="6:7" ht="14.25" customHeight="1">
      <c r="F19" s="93" t="s">
        <v>142</v>
      </c>
      <c r="G19" s="92"/>
    </row>
    <row r="21" ht="14.25" customHeight="1">
      <c r="C21" s="85" t="s">
        <v>140</v>
      </c>
    </row>
    <row r="22" ht="14.25" customHeight="1">
      <c r="C22" s="29"/>
    </row>
    <row r="24" spans="2:17" ht="14.25" customHeight="1">
      <c r="B24" s="202" t="s">
        <v>198</v>
      </c>
      <c r="C24" s="202"/>
      <c r="D24" s="202"/>
      <c r="E24" s="202"/>
      <c r="F24" s="202"/>
      <c r="G24" s="107"/>
      <c r="H24" s="107"/>
      <c r="I24" s="107"/>
      <c r="J24" s="105"/>
      <c r="K24" s="105"/>
      <c r="L24" s="106"/>
      <c r="M24" s="105"/>
      <c r="N24" s="107"/>
      <c r="O24" s="107"/>
      <c r="P24" s="107"/>
      <c r="Q24" s="107"/>
    </row>
    <row r="25" spans="2:17" ht="14.25" customHeight="1">
      <c r="B25" s="139" t="s">
        <v>190</v>
      </c>
      <c r="C25" s="139"/>
      <c r="D25" s="139"/>
      <c r="E25" s="139"/>
      <c r="F25" s="139"/>
      <c r="G25" s="139"/>
      <c r="H25" s="139"/>
      <c r="I25" s="107"/>
      <c r="J25" s="105"/>
      <c r="K25" s="105"/>
      <c r="L25" s="106"/>
      <c r="M25" s="105"/>
      <c r="N25" s="107"/>
      <c r="O25" s="107"/>
      <c r="P25" s="107"/>
      <c r="Q25" s="107"/>
    </row>
    <row r="26" spans="2:17" ht="14.25" customHeight="1">
      <c r="B26" s="135" t="s">
        <v>191</v>
      </c>
      <c r="C26" s="135"/>
      <c r="D26" s="135"/>
      <c r="E26" s="135"/>
      <c r="F26" s="135"/>
      <c r="G26" s="135"/>
      <c r="H26" s="135"/>
      <c r="I26" s="135"/>
      <c r="J26" s="105"/>
      <c r="K26" s="105"/>
      <c r="L26" s="106"/>
      <c r="M26" s="105"/>
      <c r="N26" s="107"/>
      <c r="O26" s="107"/>
      <c r="P26" s="107"/>
      <c r="Q26" s="107"/>
    </row>
    <row r="27" spans="2:17" ht="14.25" customHeight="1">
      <c r="B27" s="135" t="s">
        <v>255</v>
      </c>
      <c r="C27" s="135"/>
      <c r="D27" s="135"/>
      <c r="E27" s="135"/>
      <c r="F27" s="135"/>
      <c r="G27" s="135"/>
      <c r="H27" s="135"/>
      <c r="I27" s="135"/>
      <c r="J27" s="105"/>
      <c r="K27" s="105"/>
      <c r="L27" s="106"/>
      <c r="M27" s="105"/>
      <c r="N27" s="107"/>
      <c r="O27" s="107"/>
      <c r="P27" s="107"/>
      <c r="Q27" s="107"/>
    </row>
    <row r="28" spans="2:17" ht="14.25" customHeight="1">
      <c r="B28" s="135" t="s">
        <v>192</v>
      </c>
      <c r="C28" s="107"/>
      <c r="D28" s="107"/>
      <c r="E28" s="107"/>
      <c r="F28" s="107"/>
      <c r="G28" s="107"/>
      <c r="H28" s="107"/>
      <c r="I28" s="107"/>
      <c r="J28" s="105"/>
      <c r="K28" s="105"/>
      <c r="L28" s="106"/>
      <c r="M28" s="105"/>
      <c r="N28" s="107"/>
      <c r="O28" s="107"/>
      <c r="P28" s="107"/>
      <c r="Q28" s="107"/>
    </row>
    <row r="29" spans="2:17" ht="14.25" customHeight="1">
      <c r="B29" s="107"/>
      <c r="C29" s="107"/>
      <c r="D29" s="107"/>
      <c r="E29" s="107"/>
      <c r="F29" s="107"/>
      <c r="G29" s="107"/>
      <c r="H29" s="107"/>
      <c r="I29" s="107"/>
      <c r="J29" s="105"/>
      <c r="K29" s="105"/>
      <c r="L29" s="106"/>
      <c r="M29" s="105"/>
      <c r="N29" s="107"/>
      <c r="O29" s="107"/>
      <c r="P29" s="107"/>
      <c r="Q29" s="107"/>
    </row>
    <row r="30" spans="2:17" ht="14.25" customHeight="1">
      <c r="B30" s="139" t="s">
        <v>193</v>
      </c>
      <c r="C30" s="139"/>
      <c r="D30" s="139"/>
      <c r="E30" s="139"/>
      <c r="F30" s="139"/>
      <c r="G30" s="139"/>
      <c r="H30" s="139"/>
      <c r="I30" s="107"/>
      <c r="J30" s="105"/>
      <c r="K30" s="105"/>
      <c r="L30" s="106"/>
      <c r="M30" s="105"/>
      <c r="N30" s="107"/>
      <c r="O30" s="107"/>
      <c r="P30" s="107"/>
      <c r="Q30" s="107"/>
    </row>
    <row r="31" spans="2:17" ht="14.25" customHeight="1">
      <c r="B31" s="137" t="s">
        <v>256</v>
      </c>
      <c r="C31" s="137"/>
      <c r="D31" s="137"/>
      <c r="E31" s="137"/>
      <c r="F31" s="137"/>
      <c r="G31" s="137"/>
      <c r="H31" s="137"/>
      <c r="I31" s="137"/>
      <c r="J31" s="105"/>
      <c r="K31" s="105"/>
      <c r="L31" s="106"/>
      <c r="M31" s="105"/>
      <c r="N31" s="107"/>
      <c r="O31" s="107"/>
      <c r="P31" s="107"/>
      <c r="Q31" s="107"/>
    </row>
    <row r="32" spans="2:17" ht="14.25" customHeight="1">
      <c r="B32" s="137" t="s">
        <v>170</v>
      </c>
      <c r="C32" s="137"/>
      <c r="D32" s="137"/>
      <c r="E32" s="137"/>
      <c r="F32" s="137"/>
      <c r="G32" s="137"/>
      <c r="H32" s="137"/>
      <c r="I32" s="137"/>
      <c r="J32" s="105"/>
      <c r="K32" s="105"/>
      <c r="L32" s="106"/>
      <c r="M32" s="105"/>
      <c r="N32" s="107"/>
      <c r="O32" s="107"/>
      <c r="P32" s="107"/>
      <c r="Q32" s="107"/>
    </row>
    <row r="33" spans="2:17" ht="14.25" customHeight="1">
      <c r="B33" s="137"/>
      <c r="C33" s="137"/>
      <c r="D33" s="137"/>
      <c r="E33" s="137"/>
      <c r="F33" s="137"/>
      <c r="G33" s="137"/>
      <c r="H33" s="137"/>
      <c r="I33" s="137"/>
      <c r="J33" s="105"/>
      <c r="K33" s="105"/>
      <c r="L33" s="106"/>
      <c r="M33" s="105"/>
      <c r="N33" s="107"/>
      <c r="O33" s="107"/>
      <c r="P33" s="107"/>
      <c r="Q33" s="107"/>
    </row>
    <row r="34" spans="2:17" ht="14.25" customHeight="1">
      <c r="B34" s="108"/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105"/>
      <c r="N34" s="107"/>
      <c r="O34" s="107"/>
      <c r="P34" s="107"/>
      <c r="Q34" s="107"/>
    </row>
    <row r="35" spans="2:17" ht="14.25" customHeight="1">
      <c r="B35" s="48" t="s">
        <v>197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105"/>
      <c r="N35" s="107"/>
      <c r="O35" s="107"/>
      <c r="P35" s="107"/>
      <c r="Q35" s="107"/>
    </row>
    <row r="36" spans="2:17" ht="14.25" customHeight="1">
      <c r="B36" s="203" t="s">
        <v>194</v>
      </c>
      <c r="C36" s="203"/>
      <c r="D36" s="203"/>
      <c r="E36" s="203"/>
      <c r="F36" s="203"/>
      <c r="G36" s="107"/>
      <c r="H36" s="136"/>
      <c r="I36" s="105"/>
      <c r="J36" s="105"/>
      <c r="K36" s="105"/>
      <c r="L36" s="106"/>
      <c r="M36" s="105"/>
      <c r="N36" s="107"/>
      <c r="O36" s="107"/>
      <c r="P36" s="107"/>
      <c r="Q36" s="107"/>
    </row>
    <row r="37" spans="2:17" ht="14.25" customHeight="1">
      <c r="B37" s="107"/>
      <c r="C37" s="107"/>
      <c r="D37" s="107"/>
      <c r="E37" s="107"/>
      <c r="F37" s="107"/>
      <c r="G37" s="107"/>
      <c r="H37" s="136"/>
      <c r="I37" s="105"/>
      <c r="J37" s="105"/>
      <c r="K37" s="105"/>
      <c r="L37" s="106"/>
      <c r="M37" s="105"/>
      <c r="N37" s="107"/>
      <c r="O37" s="107"/>
      <c r="P37" s="107"/>
      <c r="Q37" s="107"/>
    </row>
    <row r="38" spans="2:17" ht="14.25" customHeight="1">
      <c r="B38" s="203" t="s">
        <v>166</v>
      </c>
      <c r="C38" s="203"/>
      <c r="D38" s="203"/>
      <c r="E38" s="107"/>
      <c r="F38" s="107"/>
      <c r="G38" s="107"/>
      <c r="H38" s="136"/>
      <c r="I38" s="105"/>
      <c r="J38" s="105"/>
      <c r="K38" s="105"/>
      <c r="L38" s="106"/>
      <c r="M38" s="105"/>
      <c r="N38" s="107"/>
      <c r="O38" s="107"/>
      <c r="P38" s="107"/>
      <c r="Q38" s="107"/>
    </row>
    <row r="39" spans="2:17" ht="14.25" customHeight="1">
      <c r="B39" s="204" t="s">
        <v>167</v>
      </c>
      <c r="C39" s="204"/>
      <c r="D39" s="204"/>
      <c r="E39" s="204"/>
      <c r="F39" s="204"/>
      <c r="G39" s="204"/>
      <c r="H39" s="204"/>
      <c r="I39" s="105"/>
      <c r="J39" s="105"/>
      <c r="K39" s="105"/>
      <c r="L39" s="106"/>
      <c r="M39" s="105"/>
      <c r="N39" s="107"/>
      <c r="O39" s="107"/>
      <c r="P39" s="107"/>
      <c r="Q39" s="107"/>
    </row>
    <row r="40" spans="2:17" ht="14.25" customHeight="1">
      <c r="B40" s="137" t="s">
        <v>195</v>
      </c>
      <c r="C40" s="137"/>
      <c r="D40" s="137"/>
      <c r="E40" s="137"/>
      <c r="F40" s="137"/>
      <c r="G40" s="137"/>
      <c r="H40" s="136"/>
      <c r="I40" s="105"/>
      <c r="J40" s="105"/>
      <c r="K40" s="105"/>
      <c r="L40" s="106"/>
      <c r="M40" s="105"/>
      <c r="N40" s="107"/>
      <c r="O40" s="107"/>
      <c r="P40" s="107"/>
      <c r="Q40" s="107"/>
    </row>
    <row r="41" spans="2:17" ht="14.25" customHeight="1">
      <c r="B41" s="105" t="s">
        <v>196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105"/>
      <c r="N41" s="107"/>
      <c r="O41" s="107"/>
      <c r="P41" s="107"/>
      <c r="Q41" s="107"/>
    </row>
    <row r="42" spans="2:17" ht="14.25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6"/>
      <c r="M42" s="105"/>
      <c r="N42" s="107"/>
      <c r="O42" s="107"/>
      <c r="P42" s="107"/>
      <c r="Q42" s="107"/>
    </row>
    <row r="43" spans="2:17" ht="14.2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  <c r="M43" s="105"/>
      <c r="N43" s="107"/>
      <c r="O43" s="107"/>
      <c r="P43" s="107"/>
      <c r="Q43" s="107"/>
    </row>
    <row r="44" spans="2:17" ht="14.25" customHeight="1">
      <c r="B44" s="48" t="s">
        <v>199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6"/>
      <c r="M44" s="105"/>
      <c r="N44" s="107"/>
      <c r="O44" s="107"/>
      <c r="P44" s="107"/>
      <c r="Q44" s="107"/>
    </row>
    <row r="45" spans="2:17" ht="14.25" customHeight="1">
      <c r="B45" s="139" t="s">
        <v>168</v>
      </c>
      <c r="C45" s="139"/>
      <c r="D45" s="139"/>
      <c r="E45" s="139"/>
      <c r="F45" s="139"/>
      <c r="G45" s="139"/>
      <c r="H45" s="139"/>
      <c r="I45" s="136"/>
      <c r="J45" s="105"/>
      <c r="K45" s="105"/>
      <c r="L45" s="106"/>
      <c r="M45" s="105"/>
      <c r="N45" s="107"/>
      <c r="O45" s="107"/>
      <c r="P45" s="107"/>
      <c r="Q45" s="107"/>
    </row>
    <row r="46" spans="2:17" ht="14.25" customHeight="1">
      <c r="B46" s="137" t="s">
        <v>200</v>
      </c>
      <c r="C46" s="137"/>
      <c r="D46" s="137"/>
      <c r="E46" s="137"/>
      <c r="F46" s="137"/>
      <c r="G46" s="137"/>
      <c r="H46" s="138"/>
      <c r="I46" s="138"/>
      <c r="J46" s="105"/>
      <c r="K46" s="105"/>
      <c r="L46" s="106"/>
      <c r="M46" s="105"/>
      <c r="N46" s="107"/>
      <c r="O46" s="107"/>
      <c r="P46" s="107"/>
      <c r="Q46" s="107"/>
    </row>
    <row r="47" spans="2:17" ht="14.25" customHeight="1">
      <c r="B47" s="137" t="s">
        <v>149</v>
      </c>
      <c r="C47" s="137"/>
      <c r="D47" s="137"/>
      <c r="E47" s="137"/>
      <c r="F47" s="107"/>
      <c r="G47" s="107"/>
      <c r="H47" s="136"/>
      <c r="I47" s="136"/>
      <c r="J47" s="105"/>
      <c r="K47" s="105"/>
      <c r="L47" s="106"/>
      <c r="M47" s="105"/>
      <c r="N47" s="107"/>
      <c r="O47" s="107"/>
      <c r="P47" s="107"/>
      <c r="Q47" s="107"/>
    </row>
    <row r="48" spans="2:17" ht="14.25" customHeight="1">
      <c r="B48" s="107"/>
      <c r="C48" s="107"/>
      <c r="D48" s="107"/>
      <c r="E48" s="107"/>
      <c r="F48" s="107"/>
      <c r="G48" s="107"/>
      <c r="H48" s="136"/>
      <c r="I48" s="136"/>
      <c r="J48" s="105"/>
      <c r="K48" s="105"/>
      <c r="L48" s="106"/>
      <c r="M48" s="105"/>
      <c r="N48" s="107"/>
      <c r="O48" s="107"/>
      <c r="P48" s="107"/>
      <c r="Q48" s="107"/>
    </row>
    <row r="49" spans="2:17" ht="14.25" customHeight="1">
      <c r="B49" s="139" t="s">
        <v>201</v>
      </c>
      <c r="C49" s="139"/>
      <c r="D49" s="139"/>
      <c r="E49" s="139"/>
      <c r="F49" s="139"/>
      <c r="G49" s="139"/>
      <c r="H49" s="139"/>
      <c r="I49" s="139"/>
      <c r="J49" s="105"/>
      <c r="K49" s="105"/>
      <c r="L49" s="106"/>
      <c r="M49" s="105"/>
      <c r="N49" s="107"/>
      <c r="O49" s="107"/>
      <c r="P49" s="107"/>
      <c r="Q49" s="107"/>
    </row>
    <row r="50" spans="2:17" ht="14.25" customHeight="1">
      <c r="B50" s="137" t="s">
        <v>171</v>
      </c>
      <c r="C50" s="137"/>
      <c r="D50" s="137"/>
      <c r="E50" s="137"/>
      <c r="F50" s="137"/>
      <c r="G50" s="137"/>
      <c r="H50" s="137"/>
      <c r="I50" s="137"/>
      <c r="J50" s="105"/>
      <c r="K50" s="105"/>
      <c r="L50" s="106"/>
      <c r="M50" s="105"/>
      <c r="N50" s="107"/>
      <c r="O50" s="107"/>
      <c r="P50" s="107"/>
      <c r="Q50" s="107"/>
    </row>
    <row r="51" spans="2:17" ht="14.25" customHeight="1">
      <c r="B51" s="137" t="s">
        <v>172</v>
      </c>
      <c r="C51" s="137"/>
      <c r="D51" s="137"/>
      <c r="E51" s="137"/>
      <c r="F51" s="137"/>
      <c r="G51" s="137"/>
      <c r="H51" s="136"/>
      <c r="I51" s="136"/>
      <c r="J51" s="105"/>
      <c r="K51" s="105"/>
      <c r="L51" s="106"/>
      <c r="M51" s="105"/>
      <c r="N51" s="107"/>
      <c r="O51" s="107"/>
      <c r="P51" s="107"/>
      <c r="Q51" s="107"/>
    </row>
    <row r="52" spans="2:17" ht="14.25" customHeight="1">
      <c r="B52" s="137" t="s">
        <v>218</v>
      </c>
      <c r="C52" s="137"/>
      <c r="D52" s="137"/>
      <c r="E52" s="137"/>
      <c r="F52" s="137"/>
      <c r="G52" s="137"/>
      <c r="H52" s="136"/>
      <c r="I52" s="136"/>
      <c r="J52" s="105"/>
      <c r="K52" s="105"/>
      <c r="L52" s="106"/>
      <c r="M52" s="105"/>
      <c r="N52" s="107"/>
      <c r="O52" s="107"/>
      <c r="P52" s="107"/>
      <c r="Q52" s="107"/>
    </row>
    <row r="53" spans="2:17" ht="14.25" customHeight="1">
      <c r="B53" s="137" t="s">
        <v>173</v>
      </c>
      <c r="C53" s="137"/>
      <c r="D53" s="137"/>
      <c r="E53" s="137"/>
      <c r="F53" s="137"/>
      <c r="G53" s="137"/>
      <c r="H53" s="136"/>
      <c r="I53" s="136"/>
      <c r="J53" s="105"/>
      <c r="K53" s="105"/>
      <c r="L53" s="106"/>
      <c r="M53" s="105"/>
      <c r="N53" s="107"/>
      <c r="O53" s="107"/>
      <c r="P53" s="107"/>
      <c r="Q53" s="107"/>
    </row>
    <row r="54" spans="2:17" ht="14.25" customHeight="1">
      <c r="B54" s="137"/>
      <c r="C54" s="137"/>
      <c r="D54" s="137"/>
      <c r="E54" s="137"/>
      <c r="F54" s="137"/>
      <c r="G54" s="137"/>
      <c r="H54" s="136"/>
      <c r="I54" s="136"/>
      <c r="J54" s="105"/>
      <c r="K54" s="105"/>
      <c r="L54" s="106"/>
      <c r="M54" s="105"/>
      <c r="N54" s="107"/>
      <c r="O54" s="107"/>
      <c r="P54" s="107"/>
      <c r="Q54" s="107"/>
    </row>
    <row r="55" spans="2:17" ht="14.25" customHeight="1">
      <c r="B55" s="137"/>
      <c r="C55" s="137"/>
      <c r="D55" s="137"/>
      <c r="E55" s="137"/>
      <c r="F55" s="137"/>
      <c r="G55" s="137"/>
      <c r="H55" s="136"/>
      <c r="I55" s="136"/>
      <c r="J55" s="105"/>
      <c r="K55" s="105"/>
      <c r="L55" s="106"/>
      <c r="M55" s="105"/>
      <c r="N55" s="107"/>
      <c r="O55" s="107"/>
      <c r="P55" s="107"/>
      <c r="Q55" s="107"/>
    </row>
    <row r="56" spans="2:17" ht="14.25" customHeight="1">
      <c r="B56" s="48" t="s">
        <v>257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6"/>
      <c r="M56" s="105"/>
      <c r="N56" s="107"/>
      <c r="O56" s="107"/>
      <c r="P56" s="107"/>
      <c r="Q56" s="107"/>
    </row>
    <row r="57" spans="2:17" ht="14.25" customHeight="1">
      <c r="B57" s="49" t="s">
        <v>150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6"/>
      <c r="M57" s="105"/>
      <c r="N57" s="107"/>
      <c r="O57" s="107"/>
      <c r="P57" s="107"/>
      <c r="Q57" s="107"/>
    </row>
    <row r="58" spans="2:17" ht="14.25" customHeight="1">
      <c r="B58" s="49"/>
      <c r="C58" s="105"/>
      <c r="D58" s="105"/>
      <c r="E58" s="105"/>
      <c r="F58" s="105"/>
      <c r="G58" s="105"/>
      <c r="H58" s="105"/>
      <c r="I58" s="105"/>
      <c r="J58" s="105"/>
      <c r="K58" s="105"/>
      <c r="L58" s="106"/>
      <c r="M58" s="105"/>
      <c r="N58" s="107"/>
      <c r="O58" s="107"/>
      <c r="P58" s="107"/>
      <c r="Q58" s="107"/>
    </row>
    <row r="59" spans="2:17" ht="14.25" customHeight="1">
      <c r="B59" s="49" t="s">
        <v>151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6"/>
      <c r="M59" s="105"/>
      <c r="N59" s="107"/>
      <c r="O59" s="107"/>
      <c r="P59" s="107"/>
      <c r="Q59" s="107"/>
    </row>
    <row r="60" spans="2:17" ht="14.25" customHeight="1">
      <c r="B60" s="49" t="s">
        <v>263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6"/>
      <c r="M60" s="105"/>
      <c r="N60" s="107"/>
      <c r="O60" s="107"/>
      <c r="P60" s="107"/>
      <c r="Q60" s="107"/>
    </row>
    <row r="61" spans="2:17" ht="14.25" customHeight="1">
      <c r="B61" s="49"/>
      <c r="C61" s="105"/>
      <c r="D61" s="105"/>
      <c r="E61" s="105"/>
      <c r="F61" s="105"/>
      <c r="G61" s="105"/>
      <c r="H61" s="105"/>
      <c r="I61" s="105"/>
      <c r="J61" s="105"/>
      <c r="K61" s="105"/>
      <c r="L61" s="106"/>
      <c r="M61" s="105"/>
      <c r="N61" s="107"/>
      <c r="O61" s="107"/>
      <c r="P61" s="107"/>
      <c r="Q61" s="107"/>
    </row>
    <row r="62" spans="2:17" ht="14.25" customHeight="1">
      <c r="B62" s="48"/>
      <c r="C62" s="105"/>
      <c r="D62" s="105"/>
      <c r="E62" s="105"/>
      <c r="F62" s="105"/>
      <c r="G62" s="105"/>
      <c r="H62" s="105"/>
      <c r="I62" s="105"/>
      <c r="J62" s="105"/>
      <c r="K62" s="105"/>
      <c r="L62" s="106"/>
      <c r="M62" s="105"/>
      <c r="N62" s="107"/>
      <c r="O62" s="107"/>
      <c r="P62" s="107"/>
      <c r="Q62" s="107"/>
    </row>
    <row r="63" spans="2:17" ht="14.25" customHeight="1">
      <c r="B63" s="48" t="s">
        <v>202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6"/>
      <c r="M63" s="105"/>
      <c r="N63" s="107"/>
      <c r="O63" s="107"/>
      <c r="P63" s="107"/>
      <c r="Q63" s="107"/>
    </row>
    <row r="64" spans="2:17" ht="14.25" customHeight="1">
      <c r="B64" s="139" t="s">
        <v>203</v>
      </c>
      <c r="C64" s="139"/>
      <c r="D64" s="139"/>
      <c r="E64" s="139"/>
      <c r="F64" s="139"/>
      <c r="G64" s="139"/>
      <c r="H64" s="139"/>
      <c r="I64" s="139"/>
      <c r="J64" s="105"/>
      <c r="K64" s="105"/>
      <c r="L64" s="106"/>
      <c r="M64" s="105"/>
      <c r="N64" s="107"/>
      <c r="O64" s="107"/>
      <c r="P64" s="107"/>
      <c r="Q64" s="107"/>
    </row>
    <row r="65" spans="2:17" ht="14.25" customHeight="1">
      <c r="B65" s="137" t="s">
        <v>204</v>
      </c>
      <c r="C65" s="137"/>
      <c r="D65" s="137"/>
      <c r="E65" s="137"/>
      <c r="F65" s="137"/>
      <c r="G65" s="137"/>
      <c r="H65" s="137"/>
      <c r="I65" s="136"/>
      <c r="J65" s="105"/>
      <c r="K65" s="105"/>
      <c r="L65" s="106"/>
      <c r="M65" s="105"/>
      <c r="N65" s="107"/>
      <c r="O65" s="107"/>
      <c r="P65" s="107"/>
      <c r="Q65" s="107"/>
    </row>
    <row r="66" spans="2:17" ht="14.25" customHeight="1">
      <c r="B66" s="137" t="s">
        <v>205</v>
      </c>
      <c r="C66" s="137"/>
      <c r="D66" s="137"/>
      <c r="E66" s="137"/>
      <c r="F66" s="137"/>
      <c r="G66" s="137"/>
      <c r="H66" s="137"/>
      <c r="I66" s="136"/>
      <c r="J66" s="105"/>
      <c r="K66" s="105"/>
      <c r="L66" s="106"/>
      <c r="M66" s="105"/>
      <c r="N66" s="107"/>
      <c r="O66" s="107"/>
      <c r="P66" s="107"/>
      <c r="Q66" s="107"/>
    </row>
    <row r="67" spans="2:17" ht="14.25" customHeight="1">
      <c r="B67" s="137" t="s">
        <v>258</v>
      </c>
      <c r="C67" s="137"/>
      <c r="D67" s="137"/>
      <c r="E67" s="137"/>
      <c r="F67" s="137"/>
      <c r="G67" s="137"/>
      <c r="H67" s="137"/>
      <c r="I67" s="136"/>
      <c r="J67" s="105"/>
      <c r="K67" s="105"/>
      <c r="L67" s="106"/>
      <c r="M67" s="105"/>
      <c r="N67" s="107"/>
      <c r="O67" s="107"/>
      <c r="P67" s="107"/>
      <c r="Q67" s="107"/>
    </row>
    <row r="68" spans="2:17" ht="14.25" customHeight="1">
      <c r="B68" s="137" t="s">
        <v>259</v>
      </c>
      <c r="C68" s="137"/>
      <c r="D68" s="137"/>
      <c r="E68" s="137"/>
      <c r="F68" s="137"/>
      <c r="G68" s="137"/>
      <c r="H68" s="137"/>
      <c r="I68" s="136"/>
      <c r="J68" s="105"/>
      <c r="K68" s="105"/>
      <c r="L68" s="106"/>
      <c r="M68" s="105"/>
      <c r="N68" s="107"/>
      <c r="O68" s="107"/>
      <c r="P68" s="107"/>
      <c r="Q68" s="107"/>
    </row>
    <row r="69" spans="2:17" ht="14.25" customHeight="1">
      <c r="B69" s="137" t="s">
        <v>219</v>
      </c>
      <c r="C69" s="137"/>
      <c r="D69" s="137"/>
      <c r="E69" s="137"/>
      <c r="F69" s="137"/>
      <c r="G69" s="137"/>
      <c r="H69" s="137"/>
      <c r="I69" s="136"/>
      <c r="J69" s="105"/>
      <c r="K69" s="105"/>
      <c r="L69" s="106"/>
      <c r="M69" s="105"/>
      <c r="N69" s="107"/>
      <c r="O69" s="107"/>
      <c r="P69" s="107"/>
      <c r="Q69" s="107"/>
    </row>
    <row r="70" spans="2:17" ht="14.25" customHeight="1">
      <c r="B70" s="107"/>
      <c r="C70" s="107"/>
      <c r="D70" s="107"/>
      <c r="E70" s="107"/>
      <c r="F70" s="107"/>
      <c r="G70" s="107"/>
      <c r="H70" s="205"/>
      <c r="I70" s="205"/>
      <c r="J70" s="105"/>
      <c r="K70" s="105"/>
      <c r="L70" s="106"/>
      <c r="M70" s="105"/>
      <c r="N70" s="107"/>
      <c r="O70" s="107"/>
      <c r="P70" s="107"/>
      <c r="Q70" s="107"/>
    </row>
    <row r="71" spans="2:17" ht="14.25" customHeight="1">
      <c r="B71" s="139" t="s">
        <v>221</v>
      </c>
      <c r="C71" s="139"/>
      <c r="D71" s="139"/>
      <c r="E71" s="139"/>
      <c r="F71" s="139"/>
      <c r="G71" s="139"/>
      <c r="H71" s="139"/>
      <c r="I71" s="139"/>
      <c r="J71" s="105"/>
      <c r="K71" s="105"/>
      <c r="L71" s="106"/>
      <c r="M71" s="105"/>
      <c r="N71" s="107"/>
      <c r="O71" s="107"/>
      <c r="P71" s="107"/>
      <c r="Q71" s="107"/>
    </row>
    <row r="72" spans="2:17" ht="14.25" customHeight="1">
      <c r="B72" s="137" t="s">
        <v>220</v>
      </c>
      <c r="C72" s="137"/>
      <c r="D72" s="137"/>
      <c r="E72" s="137"/>
      <c r="F72" s="137"/>
      <c r="G72" s="137"/>
      <c r="H72" s="137"/>
      <c r="I72" s="136"/>
      <c r="J72" s="105"/>
      <c r="K72" s="105"/>
      <c r="L72" s="106"/>
      <c r="M72" s="105"/>
      <c r="N72" s="107"/>
      <c r="O72" s="107"/>
      <c r="P72" s="107"/>
      <c r="Q72" s="107"/>
    </row>
    <row r="73" spans="2:17" ht="14.25" customHeight="1">
      <c r="B73" s="137" t="s">
        <v>174</v>
      </c>
      <c r="C73" s="137"/>
      <c r="D73" s="137"/>
      <c r="E73" s="137"/>
      <c r="F73" s="137"/>
      <c r="G73" s="137"/>
      <c r="H73" s="136"/>
      <c r="I73" s="136"/>
      <c r="J73" s="105"/>
      <c r="K73" s="105"/>
      <c r="L73" s="106"/>
      <c r="M73" s="105"/>
      <c r="N73" s="107"/>
      <c r="O73" s="107"/>
      <c r="P73" s="107"/>
      <c r="Q73" s="107"/>
    </row>
    <row r="74" spans="2:17" ht="14.25" customHeight="1">
      <c r="B74" s="137" t="s">
        <v>208</v>
      </c>
      <c r="C74" s="137"/>
      <c r="D74" s="137"/>
      <c r="E74" s="137"/>
      <c r="F74" s="137"/>
      <c r="G74" s="137"/>
      <c r="H74" s="136"/>
      <c r="I74" s="136"/>
      <c r="J74" s="105"/>
      <c r="K74" s="105"/>
      <c r="L74" s="106"/>
      <c r="M74" s="105"/>
      <c r="N74" s="107"/>
      <c r="O74" s="107"/>
      <c r="P74" s="107"/>
      <c r="Q74" s="107"/>
    </row>
    <row r="75" spans="2:17" ht="14.25" customHeight="1">
      <c r="B75" s="49"/>
      <c r="C75" s="105"/>
      <c r="D75" s="105"/>
      <c r="E75" s="105"/>
      <c r="F75" s="105"/>
      <c r="G75" s="105"/>
      <c r="H75" s="105"/>
      <c r="I75" s="105"/>
      <c r="J75" s="105"/>
      <c r="K75" s="105"/>
      <c r="L75" s="106"/>
      <c r="M75" s="105"/>
      <c r="N75" s="107"/>
      <c r="O75" s="107"/>
      <c r="P75" s="107"/>
      <c r="Q75" s="107"/>
    </row>
    <row r="76" spans="2:17" ht="14.25" customHeight="1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6"/>
      <c r="M76" s="105"/>
      <c r="N76" s="107"/>
      <c r="O76" s="107"/>
      <c r="P76" s="107"/>
      <c r="Q76" s="107"/>
    </row>
    <row r="77" spans="2:17" ht="14.25" customHeight="1">
      <c r="B77" s="48" t="s">
        <v>206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05"/>
      <c r="N77" s="107"/>
      <c r="O77" s="107"/>
      <c r="P77" s="107"/>
      <c r="Q77" s="107"/>
    </row>
    <row r="78" spans="2:17" ht="14.25" customHeight="1">
      <c r="B78" s="139" t="s">
        <v>222</v>
      </c>
      <c r="C78" s="139"/>
      <c r="D78" s="139"/>
      <c r="E78" s="139"/>
      <c r="F78" s="139"/>
      <c r="G78" s="139"/>
      <c r="H78" s="139"/>
      <c r="I78" s="139"/>
      <c r="J78" s="105"/>
      <c r="K78" s="105"/>
      <c r="L78" s="106"/>
      <c r="M78" s="105"/>
      <c r="N78" s="107"/>
      <c r="O78" s="107"/>
      <c r="P78" s="107"/>
      <c r="Q78" s="107"/>
    </row>
    <row r="79" spans="2:17" ht="14.25" customHeight="1">
      <c r="B79" s="137" t="s">
        <v>223</v>
      </c>
      <c r="C79" s="137"/>
      <c r="D79" s="137"/>
      <c r="E79" s="137"/>
      <c r="F79" s="107"/>
      <c r="G79" s="136"/>
      <c r="H79" s="136"/>
      <c r="I79" s="136"/>
      <c r="J79" s="105"/>
      <c r="K79" s="105"/>
      <c r="L79" s="106"/>
      <c r="M79" s="105"/>
      <c r="N79" s="107"/>
      <c r="O79" s="107"/>
      <c r="P79" s="107"/>
      <c r="Q79" s="107"/>
    </row>
    <row r="80" spans="2:17" ht="14.25" customHeight="1">
      <c r="B80" s="137" t="s">
        <v>209</v>
      </c>
      <c r="C80" s="137"/>
      <c r="D80" s="137"/>
      <c r="E80" s="137"/>
      <c r="F80" s="137"/>
      <c r="G80" s="137"/>
      <c r="H80" s="137"/>
      <c r="I80" s="205"/>
      <c r="J80" s="105"/>
      <c r="K80" s="105"/>
      <c r="L80" s="106"/>
      <c r="M80" s="105"/>
      <c r="N80" s="107"/>
      <c r="O80" s="107"/>
      <c r="P80" s="107"/>
      <c r="Q80" s="107"/>
    </row>
    <row r="81" spans="2:17" ht="14.25" customHeight="1">
      <c r="B81" s="137" t="s">
        <v>230</v>
      </c>
      <c r="C81" s="137"/>
      <c r="D81" s="137"/>
      <c r="E81" s="137"/>
      <c r="F81" s="137"/>
      <c r="G81" s="137"/>
      <c r="H81" s="137"/>
      <c r="I81" s="205"/>
      <c r="J81" s="105"/>
      <c r="K81" s="105"/>
      <c r="L81" s="106"/>
      <c r="M81" s="105"/>
      <c r="N81" s="107"/>
      <c r="O81" s="107"/>
      <c r="P81" s="107"/>
      <c r="Q81" s="107"/>
    </row>
    <row r="82" spans="2:17" ht="14.25" customHeight="1">
      <c r="B82" s="107"/>
      <c r="C82" s="107"/>
      <c r="D82" s="107"/>
      <c r="E82" s="107"/>
      <c r="F82" s="107"/>
      <c r="G82" s="205"/>
      <c r="H82" s="205"/>
      <c r="I82" s="205"/>
      <c r="J82" s="105"/>
      <c r="K82" s="105"/>
      <c r="L82" s="106"/>
      <c r="M82" s="105"/>
      <c r="N82" s="107"/>
      <c r="O82" s="107"/>
      <c r="P82" s="107"/>
      <c r="Q82" s="107"/>
    </row>
    <row r="83" spans="2:17" ht="14.25" customHeight="1">
      <c r="B83" s="139" t="s">
        <v>225</v>
      </c>
      <c r="C83" s="139"/>
      <c r="D83" s="139"/>
      <c r="E83" s="139"/>
      <c r="F83" s="139"/>
      <c r="G83" s="139"/>
      <c r="H83" s="139"/>
      <c r="I83" s="139"/>
      <c r="J83" s="105"/>
      <c r="K83" s="105"/>
      <c r="L83" s="106"/>
      <c r="M83" s="105"/>
      <c r="N83" s="107"/>
      <c r="O83" s="107"/>
      <c r="P83" s="107"/>
      <c r="Q83" s="107"/>
    </row>
    <row r="84" spans="2:17" ht="14.25" customHeight="1">
      <c r="B84" s="137" t="s">
        <v>224</v>
      </c>
      <c r="C84" s="137"/>
      <c r="D84" s="137"/>
      <c r="E84" s="137"/>
      <c r="F84" s="137"/>
      <c r="G84" s="137"/>
      <c r="H84" s="137"/>
      <c r="I84" s="205"/>
      <c r="J84" s="105"/>
      <c r="K84" s="105"/>
      <c r="L84" s="106"/>
      <c r="M84" s="105"/>
      <c r="N84" s="107"/>
      <c r="O84" s="107"/>
      <c r="P84" s="107"/>
      <c r="Q84" s="107"/>
    </row>
    <row r="85" spans="2:17" ht="14.25" customHeight="1">
      <c r="B85" s="137" t="s">
        <v>207</v>
      </c>
      <c r="C85" s="137"/>
      <c r="D85" s="137"/>
      <c r="E85" s="137"/>
      <c r="F85" s="137"/>
      <c r="G85" s="137"/>
      <c r="H85" s="137"/>
      <c r="I85" s="205"/>
      <c r="J85" s="105"/>
      <c r="K85" s="105"/>
      <c r="L85" s="106"/>
      <c r="M85" s="105"/>
      <c r="N85" s="107"/>
      <c r="O85" s="107"/>
      <c r="P85" s="107"/>
      <c r="Q85" s="107"/>
    </row>
    <row r="86" spans="2:17" ht="14.25" customHeight="1">
      <c r="B86" s="137"/>
      <c r="C86" s="137"/>
      <c r="D86" s="137"/>
      <c r="E86" s="137"/>
      <c r="F86" s="137"/>
      <c r="G86" s="136"/>
      <c r="H86" s="136"/>
      <c r="I86" s="136"/>
      <c r="J86" s="105"/>
      <c r="K86" s="105"/>
      <c r="L86" s="106"/>
      <c r="M86" s="105"/>
      <c r="N86" s="107"/>
      <c r="O86" s="107"/>
      <c r="P86" s="107"/>
      <c r="Q86" s="107"/>
    </row>
    <row r="87" spans="2:17" ht="14.25" customHeight="1">
      <c r="B87" s="137"/>
      <c r="C87" s="137"/>
      <c r="D87" s="137"/>
      <c r="E87" s="137"/>
      <c r="F87" s="137"/>
      <c r="G87" s="136"/>
      <c r="H87" s="136"/>
      <c r="I87" s="136"/>
      <c r="J87" s="105"/>
      <c r="K87" s="105"/>
      <c r="L87" s="106"/>
      <c r="M87" s="105"/>
      <c r="N87" s="107"/>
      <c r="O87" s="107"/>
      <c r="P87" s="107"/>
      <c r="Q87" s="107"/>
    </row>
    <row r="88" spans="2:17" ht="14.25" customHeight="1">
      <c r="B88" s="48" t="s">
        <v>210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6"/>
      <c r="M88" s="105"/>
      <c r="N88" s="107"/>
      <c r="O88" s="107"/>
      <c r="P88" s="107"/>
      <c r="Q88" s="107"/>
    </row>
    <row r="89" spans="2:17" ht="14.25" customHeight="1">
      <c r="B89" s="139" t="s">
        <v>176</v>
      </c>
      <c r="C89" s="139"/>
      <c r="D89" s="139"/>
      <c r="E89" s="139"/>
      <c r="F89" s="139"/>
      <c r="G89" s="139"/>
      <c r="H89" s="139"/>
      <c r="I89" s="139"/>
      <c r="J89" s="105"/>
      <c r="K89" s="105"/>
      <c r="L89" s="106"/>
      <c r="M89" s="105"/>
      <c r="N89" s="107"/>
      <c r="O89" s="107"/>
      <c r="P89" s="107"/>
      <c r="Q89" s="107"/>
    </row>
    <row r="90" spans="2:17" ht="14.25" customHeight="1">
      <c r="B90" s="137" t="s">
        <v>175</v>
      </c>
      <c r="C90" s="137"/>
      <c r="D90" s="137"/>
      <c r="E90" s="137"/>
      <c r="F90" s="107"/>
      <c r="G90" s="205"/>
      <c r="H90" s="205"/>
      <c r="I90" s="205"/>
      <c r="J90" s="105"/>
      <c r="K90" s="105"/>
      <c r="L90" s="106"/>
      <c r="M90" s="105"/>
      <c r="N90" s="107"/>
      <c r="O90" s="107"/>
      <c r="P90" s="107"/>
      <c r="Q90" s="107"/>
    </row>
    <row r="91" spans="2:17" ht="14.25" customHeight="1">
      <c r="B91" s="137" t="s">
        <v>164</v>
      </c>
      <c r="C91" s="137"/>
      <c r="D91" s="137"/>
      <c r="E91" s="137"/>
      <c r="F91" s="137"/>
      <c r="G91" s="137"/>
      <c r="H91" s="137"/>
      <c r="I91" s="136"/>
      <c r="J91" s="105"/>
      <c r="K91" s="105"/>
      <c r="L91" s="106"/>
      <c r="M91" s="105"/>
      <c r="N91" s="107"/>
      <c r="O91" s="107"/>
      <c r="P91" s="107"/>
      <c r="Q91" s="107"/>
    </row>
    <row r="92" spans="2:17" ht="14.25" customHeight="1">
      <c r="B92" s="137" t="s">
        <v>232</v>
      </c>
      <c r="C92" s="137"/>
      <c r="D92" s="137"/>
      <c r="E92" s="137"/>
      <c r="F92" s="137"/>
      <c r="G92" s="137"/>
      <c r="H92" s="138"/>
      <c r="I92" s="138"/>
      <c r="J92" s="105"/>
      <c r="K92" s="105"/>
      <c r="L92" s="106"/>
      <c r="M92" s="105"/>
      <c r="N92" s="107"/>
      <c r="O92" s="107"/>
      <c r="P92" s="107"/>
      <c r="Q92" s="107"/>
    </row>
    <row r="93" spans="2:17" ht="14.25" customHeight="1">
      <c r="B93" s="137" t="s">
        <v>165</v>
      </c>
      <c r="C93" s="137"/>
      <c r="D93" s="107"/>
      <c r="E93" s="107"/>
      <c r="F93" s="107"/>
      <c r="G93" s="205"/>
      <c r="H93" s="205"/>
      <c r="I93" s="205"/>
      <c r="J93" s="105"/>
      <c r="K93" s="105"/>
      <c r="L93" s="106"/>
      <c r="M93" s="105"/>
      <c r="N93" s="107"/>
      <c r="O93" s="107"/>
      <c r="P93" s="107"/>
      <c r="Q93" s="107"/>
    </row>
    <row r="94" spans="2:17" ht="14.25" customHeight="1">
      <c r="B94" s="107"/>
      <c r="C94" s="107"/>
      <c r="D94" s="107"/>
      <c r="E94" s="107"/>
      <c r="F94" s="107"/>
      <c r="G94" s="205"/>
      <c r="H94" s="205"/>
      <c r="I94" s="205"/>
      <c r="J94" s="105"/>
      <c r="K94" s="105"/>
      <c r="L94" s="106"/>
      <c r="M94" s="105"/>
      <c r="N94" s="107"/>
      <c r="O94" s="107"/>
      <c r="P94" s="107"/>
      <c r="Q94" s="107"/>
    </row>
    <row r="95" spans="2:17" ht="14.25" customHeight="1">
      <c r="B95" s="139" t="s">
        <v>169</v>
      </c>
      <c r="C95" s="139"/>
      <c r="D95" s="139"/>
      <c r="E95" s="139"/>
      <c r="F95" s="107"/>
      <c r="G95" s="205"/>
      <c r="H95" s="205"/>
      <c r="I95" s="205"/>
      <c r="J95" s="105"/>
      <c r="K95" s="105"/>
      <c r="L95" s="106"/>
      <c r="M95" s="105"/>
      <c r="N95" s="107"/>
      <c r="O95" s="107"/>
      <c r="P95" s="107"/>
      <c r="Q95" s="107"/>
    </row>
    <row r="96" spans="2:17" ht="14.25" customHeight="1">
      <c r="B96" s="137" t="s">
        <v>178</v>
      </c>
      <c r="C96" s="137"/>
      <c r="D96" s="137"/>
      <c r="E96" s="137"/>
      <c r="F96" s="137"/>
      <c r="G96" s="137"/>
      <c r="H96" s="137"/>
      <c r="I96" s="136"/>
      <c r="J96" s="105"/>
      <c r="K96" s="105"/>
      <c r="L96" s="106"/>
      <c r="M96" s="105"/>
      <c r="N96" s="107"/>
      <c r="O96" s="107"/>
      <c r="P96" s="107"/>
      <c r="Q96" s="107"/>
    </row>
    <row r="97" spans="2:17" ht="14.25" customHeight="1">
      <c r="B97" s="137" t="s">
        <v>177</v>
      </c>
      <c r="C97" s="137"/>
      <c r="D97" s="137"/>
      <c r="E97" s="137"/>
      <c r="F97" s="137"/>
      <c r="G97" s="138"/>
      <c r="H97" s="138"/>
      <c r="I97" s="138"/>
      <c r="J97" s="105"/>
      <c r="K97" s="105"/>
      <c r="L97" s="106"/>
      <c r="M97" s="105"/>
      <c r="N97" s="107"/>
      <c r="O97" s="107"/>
      <c r="P97" s="107"/>
      <c r="Q97" s="107"/>
    </row>
    <row r="98" spans="2:17" ht="14.25" customHeight="1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6"/>
      <c r="M98" s="105"/>
      <c r="N98" s="107"/>
      <c r="O98" s="107"/>
      <c r="P98" s="107"/>
      <c r="Q98" s="107"/>
    </row>
    <row r="99" spans="2:17" ht="14.25" customHeight="1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6"/>
      <c r="M99" s="105"/>
      <c r="N99" s="107"/>
      <c r="O99" s="107"/>
      <c r="P99" s="107"/>
      <c r="Q99" s="107"/>
    </row>
    <row r="100" spans="2:17" ht="14.25" customHeight="1">
      <c r="B100" s="48" t="s">
        <v>213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6"/>
      <c r="M100" s="105"/>
      <c r="N100" s="107"/>
      <c r="O100" s="107"/>
      <c r="P100" s="107"/>
      <c r="Q100" s="107"/>
    </row>
    <row r="101" spans="2:17" ht="14.25" customHeight="1">
      <c r="B101" s="139" t="s">
        <v>211</v>
      </c>
      <c r="C101" s="139"/>
      <c r="D101" s="139"/>
      <c r="E101" s="139"/>
      <c r="F101" s="139"/>
      <c r="G101" s="139"/>
      <c r="H101" s="139"/>
      <c r="I101" s="139"/>
      <c r="J101" s="105"/>
      <c r="K101" s="105"/>
      <c r="L101" s="106"/>
      <c r="M101" s="105"/>
      <c r="N101" s="107"/>
      <c r="O101" s="107"/>
      <c r="P101" s="107"/>
      <c r="Q101" s="107"/>
    </row>
    <row r="102" spans="2:17" ht="14.25" customHeight="1">
      <c r="B102" s="137" t="s">
        <v>226</v>
      </c>
      <c r="C102" s="137"/>
      <c r="D102" s="137"/>
      <c r="E102" s="137"/>
      <c r="F102" s="107"/>
      <c r="G102" s="107"/>
      <c r="H102" s="138"/>
      <c r="I102" s="138"/>
      <c r="J102" s="105"/>
      <c r="K102" s="105"/>
      <c r="L102" s="106"/>
      <c r="M102" s="105"/>
      <c r="N102" s="107"/>
      <c r="O102" s="107"/>
      <c r="P102" s="107"/>
      <c r="Q102" s="107"/>
    </row>
    <row r="103" spans="2:17" ht="14.25" customHeight="1">
      <c r="B103" s="137" t="s">
        <v>212</v>
      </c>
      <c r="C103" s="137"/>
      <c r="D103" s="137"/>
      <c r="E103" s="137"/>
      <c r="F103" s="137"/>
      <c r="G103" s="137"/>
      <c r="H103" s="137"/>
      <c r="I103" s="138"/>
      <c r="J103" s="105"/>
      <c r="K103" s="105"/>
      <c r="L103" s="106"/>
      <c r="M103" s="105"/>
      <c r="N103" s="107"/>
      <c r="O103" s="107"/>
      <c r="P103" s="107"/>
      <c r="Q103" s="107"/>
    </row>
    <row r="104" spans="2:17" ht="14.25" customHeight="1">
      <c r="B104" s="137" t="s">
        <v>231</v>
      </c>
      <c r="C104" s="137"/>
      <c r="D104" s="137"/>
      <c r="E104" s="137"/>
      <c r="F104" s="137"/>
      <c r="G104" s="137"/>
      <c r="H104" s="137"/>
      <c r="I104" s="138"/>
      <c r="J104" s="105"/>
      <c r="K104" s="105"/>
      <c r="L104" s="106"/>
      <c r="M104" s="105"/>
      <c r="N104" s="107"/>
      <c r="O104" s="107"/>
      <c r="P104" s="107"/>
      <c r="Q104" s="107"/>
    </row>
    <row r="105" spans="2:17" ht="14.25" customHeight="1">
      <c r="B105" s="107"/>
      <c r="C105" s="107"/>
      <c r="D105" s="107"/>
      <c r="E105" s="107"/>
      <c r="F105" s="107"/>
      <c r="G105" s="107"/>
      <c r="H105" s="138"/>
      <c r="I105" s="138"/>
      <c r="J105" s="105"/>
      <c r="K105" s="105"/>
      <c r="L105" s="106"/>
      <c r="M105" s="105"/>
      <c r="N105" s="107"/>
      <c r="O105" s="107"/>
      <c r="P105" s="107"/>
      <c r="Q105" s="107"/>
    </row>
    <row r="106" spans="2:17" ht="14.25" customHeight="1">
      <c r="B106" s="139" t="s">
        <v>227</v>
      </c>
      <c r="C106" s="139"/>
      <c r="D106" s="139"/>
      <c r="E106" s="139"/>
      <c r="F106" s="139"/>
      <c r="G106" s="139"/>
      <c r="H106" s="139"/>
      <c r="I106" s="139"/>
      <c r="J106" s="105"/>
      <c r="K106" s="105"/>
      <c r="L106" s="106"/>
      <c r="M106" s="105"/>
      <c r="N106" s="107"/>
      <c r="O106" s="107"/>
      <c r="P106" s="107"/>
      <c r="Q106" s="107"/>
    </row>
    <row r="107" spans="2:17" ht="14.25" customHeight="1">
      <c r="B107" s="137" t="s">
        <v>229</v>
      </c>
      <c r="C107" s="137"/>
      <c r="D107" s="137"/>
      <c r="E107" s="137"/>
      <c r="F107" s="137"/>
      <c r="G107" s="137"/>
      <c r="H107" s="137"/>
      <c r="I107" s="137"/>
      <c r="J107" s="105"/>
      <c r="K107" s="105"/>
      <c r="L107" s="106"/>
      <c r="M107" s="105"/>
      <c r="N107" s="107"/>
      <c r="O107" s="107"/>
      <c r="P107" s="107"/>
      <c r="Q107" s="107"/>
    </row>
    <row r="108" spans="2:17" ht="14.25" customHeight="1">
      <c r="B108" s="137" t="s">
        <v>228</v>
      </c>
      <c r="C108" s="137"/>
      <c r="D108" s="137"/>
      <c r="E108" s="137"/>
      <c r="F108" s="137"/>
      <c r="G108" s="107"/>
      <c r="H108" s="138"/>
      <c r="I108" s="138"/>
      <c r="J108" s="105"/>
      <c r="K108" s="105"/>
      <c r="L108" s="106"/>
      <c r="M108" s="105"/>
      <c r="N108" s="107"/>
      <c r="O108" s="107"/>
      <c r="P108" s="107"/>
      <c r="Q108" s="107"/>
    </row>
    <row r="109" spans="2:17" ht="14.25" customHeight="1">
      <c r="B109" s="137" t="s">
        <v>179</v>
      </c>
      <c r="C109" s="137"/>
      <c r="D109" s="137"/>
      <c r="E109" s="137"/>
      <c r="F109" s="137"/>
      <c r="G109" s="137"/>
      <c r="H109" s="137"/>
      <c r="I109" s="137"/>
      <c r="J109" s="105"/>
      <c r="K109" s="105"/>
      <c r="L109" s="106"/>
      <c r="M109" s="105"/>
      <c r="N109" s="107"/>
      <c r="O109" s="107"/>
      <c r="P109" s="107"/>
      <c r="Q109" s="107"/>
    </row>
    <row r="110" spans="2:17" ht="14.25" customHeight="1">
      <c r="B110" s="135" t="s">
        <v>181</v>
      </c>
      <c r="C110" s="135"/>
      <c r="D110" s="135"/>
      <c r="E110" s="135"/>
      <c r="F110" s="135"/>
      <c r="G110" s="135"/>
      <c r="H110" s="138"/>
      <c r="I110" s="138"/>
      <c r="J110" s="105"/>
      <c r="K110" s="105"/>
      <c r="L110" s="106"/>
      <c r="M110" s="105"/>
      <c r="N110" s="107"/>
      <c r="O110" s="107"/>
      <c r="P110" s="107"/>
      <c r="Q110" s="107"/>
    </row>
    <row r="111" spans="2:17" ht="14.25" customHeight="1">
      <c r="B111" s="135" t="s">
        <v>180</v>
      </c>
      <c r="C111" s="135"/>
      <c r="D111" s="135"/>
      <c r="E111" s="135"/>
      <c r="F111" s="135"/>
      <c r="G111" s="135"/>
      <c r="H111" s="136"/>
      <c r="I111" s="136"/>
      <c r="J111" s="105"/>
      <c r="K111" s="105"/>
      <c r="L111" s="106"/>
      <c r="M111" s="105"/>
      <c r="N111" s="107"/>
      <c r="O111" s="107"/>
      <c r="P111" s="107"/>
      <c r="Q111" s="107"/>
    </row>
    <row r="112" spans="2:17" ht="14.25" customHeight="1">
      <c r="B112" s="135"/>
      <c r="C112" s="135"/>
      <c r="D112" s="135"/>
      <c r="E112" s="135"/>
      <c r="F112" s="135"/>
      <c r="G112" s="135"/>
      <c r="H112" s="136"/>
      <c r="I112" s="136"/>
      <c r="J112" s="105"/>
      <c r="K112" s="105"/>
      <c r="L112" s="106"/>
      <c r="M112" s="105"/>
      <c r="N112" s="107"/>
      <c r="O112" s="107"/>
      <c r="P112" s="107"/>
      <c r="Q112" s="107"/>
    </row>
    <row r="113" spans="2:17" ht="14.2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6"/>
      <c r="M113" s="105"/>
      <c r="N113" s="107"/>
      <c r="O113" s="107"/>
      <c r="P113" s="107"/>
      <c r="Q113" s="107"/>
    </row>
    <row r="114" spans="2:17" ht="14.25" customHeight="1">
      <c r="B114" s="48" t="s">
        <v>152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6"/>
      <c r="M114" s="105"/>
      <c r="N114" s="107"/>
      <c r="O114" s="107"/>
      <c r="P114" s="107"/>
      <c r="Q114" s="107"/>
    </row>
    <row r="115" spans="2:17" ht="14.25" customHeight="1">
      <c r="B115" s="49" t="s">
        <v>235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6"/>
      <c r="M115" s="105"/>
      <c r="N115" s="107"/>
      <c r="O115" s="107"/>
      <c r="P115" s="107"/>
      <c r="Q115" s="107"/>
    </row>
    <row r="116" spans="2:17" ht="14.25" customHeight="1">
      <c r="B116" s="49" t="s">
        <v>233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6"/>
      <c r="M116" s="105"/>
      <c r="N116" s="107"/>
      <c r="O116" s="107"/>
      <c r="P116" s="107"/>
      <c r="Q116" s="107"/>
    </row>
    <row r="117" spans="2:17" ht="14.25" customHeight="1">
      <c r="B117" s="49" t="s">
        <v>234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6"/>
      <c r="M117" s="105"/>
      <c r="N117" s="107"/>
      <c r="O117" s="107"/>
      <c r="P117" s="107"/>
      <c r="Q117" s="107"/>
    </row>
    <row r="118" spans="2:17" ht="14.25" customHeight="1">
      <c r="B118" s="49"/>
      <c r="C118" s="105"/>
      <c r="D118" s="105"/>
      <c r="E118" s="105"/>
      <c r="F118" s="105"/>
      <c r="G118" s="105"/>
      <c r="H118" s="105"/>
      <c r="I118" s="105"/>
      <c r="J118" s="105"/>
      <c r="K118" s="105"/>
      <c r="L118" s="106"/>
      <c r="M118" s="105"/>
      <c r="N118" s="107"/>
      <c r="O118" s="107"/>
      <c r="P118" s="107"/>
      <c r="Q118" s="107"/>
    </row>
    <row r="119" spans="2:17" ht="13.5" customHeight="1">
      <c r="B119" s="49"/>
      <c r="C119" s="105"/>
      <c r="D119" s="105"/>
      <c r="E119" s="105"/>
      <c r="F119" s="105"/>
      <c r="G119" s="105"/>
      <c r="H119" s="105"/>
      <c r="I119" s="105"/>
      <c r="J119" s="105"/>
      <c r="K119" s="105"/>
      <c r="L119" s="106"/>
      <c r="M119" s="105"/>
      <c r="N119" s="107"/>
      <c r="O119" s="107"/>
      <c r="P119" s="107"/>
      <c r="Q119" s="107"/>
    </row>
    <row r="120" spans="2:17" ht="14.25" customHeight="1">
      <c r="B120" s="48" t="s">
        <v>153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6"/>
      <c r="M120" s="105"/>
      <c r="N120" s="107"/>
      <c r="O120" s="107"/>
      <c r="P120" s="107"/>
      <c r="Q120" s="107"/>
    </row>
    <row r="121" spans="2:17" ht="14.25" customHeight="1">
      <c r="B121" s="49" t="s">
        <v>214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6"/>
      <c r="M121" s="105"/>
      <c r="N121" s="107"/>
      <c r="O121" s="107"/>
      <c r="P121" s="107"/>
      <c r="Q121" s="107"/>
    </row>
    <row r="122" spans="2:17" ht="14.25" customHeight="1">
      <c r="B122" s="49" t="s">
        <v>154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6"/>
      <c r="M122" s="105"/>
      <c r="N122" s="107"/>
      <c r="O122" s="107"/>
      <c r="P122" s="107"/>
      <c r="Q122" s="107"/>
    </row>
    <row r="123" spans="2:17" ht="14.25" customHeight="1">
      <c r="B123" s="49" t="s">
        <v>88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6"/>
      <c r="M123" s="105"/>
      <c r="N123" s="107"/>
      <c r="O123" s="107"/>
      <c r="P123" s="107"/>
      <c r="Q123" s="107"/>
    </row>
    <row r="124" spans="2:17" ht="14.25" customHeight="1">
      <c r="B124" s="49"/>
      <c r="C124" s="105"/>
      <c r="D124" s="105"/>
      <c r="E124" s="105"/>
      <c r="F124" s="105"/>
      <c r="G124" s="105"/>
      <c r="H124" s="105"/>
      <c r="I124" s="105"/>
      <c r="J124" s="105"/>
      <c r="K124" s="105"/>
      <c r="L124" s="106"/>
      <c r="M124" s="105"/>
      <c r="N124" s="107"/>
      <c r="O124" s="107"/>
      <c r="P124" s="107"/>
      <c r="Q124" s="107"/>
    </row>
    <row r="125" spans="2:17" ht="14.2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6"/>
      <c r="M125" s="105"/>
      <c r="N125" s="107"/>
      <c r="O125" s="107"/>
      <c r="P125" s="107"/>
      <c r="Q125" s="107"/>
    </row>
    <row r="126" spans="2:17" ht="14.25" customHeight="1">
      <c r="B126" s="48" t="s">
        <v>155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6"/>
      <c r="M126" s="105"/>
      <c r="N126" s="107"/>
      <c r="O126" s="107"/>
      <c r="P126" s="107"/>
      <c r="Q126" s="107"/>
    </row>
    <row r="127" spans="2:17" ht="14.25" customHeight="1">
      <c r="B127" s="49" t="s">
        <v>236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6"/>
      <c r="M127" s="105"/>
      <c r="N127" s="107"/>
      <c r="O127" s="107"/>
      <c r="P127" s="107"/>
      <c r="Q127" s="107"/>
    </row>
    <row r="128" spans="2:17" ht="14.25" customHeight="1">
      <c r="B128" s="49" t="s">
        <v>182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6"/>
      <c r="M128" s="105"/>
      <c r="N128" s="107"/>
      <c r="O128" s="107"/>
      <c r="P128" s="107"/>
      <c r="Q128" s="107"/>
    </row>
    <row r="129" spans="2:17" ht="14.25" customHeight="1">
      <c r="B129" s="49" t="s">
        <v>89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6"/>
      <c r="M129" s="105"/>
      <c r="N129" s="107"/>
      <c r="O129" s="107"/>
      <c r="P129" s="107"/>
      <c r="Q129" s="107"/>
    </row>
    <row r="130" spans="2:17" ht="14.25" customHeight="1">
      <c r="B130" s="49"/>
      <c r="C130" s="105"/>
      <c r="D130" s="105"/>
      <c r="E130" s="105"/>
      <c r="F130" s="105"/>
      <c r="G130" s="105"/>
      <c r="H130" s="105"/>
      <c r="I130" s="105"/>
      <c r="J130" s="105"/>
      <c r="K130" s="105"/>
      <c r="L130" s="106"/>
      <c r="M130" s="105"/>
      <c r="N130" s="107"/>
      <c r="O130" s="107"/>
      <c r="P130" s="107"/>
      <c r="Q130" s="107"/>
    </row>
    <row r="131" spans="2:17" ht="14.2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6"/>
      <c r="M131" s="105"/>
      <c r="N131" s="107"/>
      <c r="O131" s="107"/>
      <c r="P131" s="107"/>
      <c r="Q131" s="107"/>
    </row>
    <row r="132" spans="2:17" ht="14.25" customHeight="1">
      <c r="B132" s="48" t="s">
        <v>156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6"/>
      <c r="M132" s="105"/>
      <c r="N132" s="107"/>
      <c r="O132" s="107"/>
      <c r="P132" s="107"/>
      <c r="Q132" s="107"/>
    </row>
    <row r="133" spans="2:17" ht="14.25" customHeight="1">
      <c r="B133" s="139" t="s">
        <v>183</v>
      </c>
      <c r="C133" s="139"/>
      <c r="D133" s="139"/>
      <c r="E133" s="139"/>
      <c r="F133" s="139"/>
      <c r="G133" s="139"/>
      <c r="H133" s="139"/>
      <c r="I133" s="105"/>
      <c r="J133" s="105"/>
      <c r="K133" s="105"/>
      <c r="L133" s="106"/>
      <c r="M133" s="105"/>
      <c r="N133" s="107"/>
      <c r="O133" s="107"/>
      <c r="P133" s="107"/>
      <c r="Q133" s="107"/>
    </row>
    <row r="134" spans="2:17" ht="14.25" customHeight="1">
      <c r="B134" s="137" t="s">
        <v>262</v>
      </c>
      <c r="C134" s="137"/>
      <c r="D134" s="137"/>
      <c r="E134" s="137"/>
      <c r="F134" s="137"/>
      <c r="G134" s="137"/>
      <c r="H134" s="137"/>
      <c r="I134" s="105"/>
      <c r="J134" s="105"/>
      <c r="K134" s="105"/>
      <c r="L134" s="106"/>
      <c r="M134" s="105"/>
      <c r="N134" s="107"/>
      <c r="O134" s="107"/>
      <c r="P134" s="107"/>
      <c r="Q134" s="107"/>
    </row>
    <row r="135" spans="2:17" ht="14.25" customHeight="1">
      <c r="B135" s="137" t="s">
        <v>184</v>
      </c>
      <c r="C135" s="137"/>
      <c r="D135" s="137"/>
      <c r="E135" s="137"/>
      <c r="F135" s="137"/>
      <c r="G135" s="137"/>
      <c r="H135" s="137"/>
      <c r="I135" s="105"/>
      <c r="J135" s="105"/>
      <c r="K135" s="105"/>
      <c r="L135" s="106"/>
      <c r="M135" s="105"/>
      <c r="N135" s="107"/>
      <c r="O135" s="107"/>
      <c r="P135" s="107"/>
      <c r="Q135" s="107"/>
    </row>
    <row r="136" spans="2:17" ht="14.25" customHeight="1">
      <c r="B136" s="137" t="s">
        <v>215</v>
      </c>
      <c r="C136" s="137"/>
      <c r="D136" s="137"/>
      <c r="E136" s="137"/>
      <c r="F136" s="137"/>
      <c r="G136" s="137"/>
      <c r="H136" s="137"/>
      <c r="I136" s="105"/>
      <c r="J136" s="105"/>
      <c r="K136" s="105"/>
      <c r="L136" s="106"/>
      <c r="M136" s="105"/>
      <c r="N136" s="107"/>
      <c r="O136" s="107"/>
      <c r="P136" s="107"/>
      <c r="Q136" s="107"/>
    </row>
    <row r="137" spans="2:17" ht="14.25" customHeight="1">
      <c r="B137" s="107"/>
      <c r="C137" s="107"/>
      <c r="D137" s="107"/>
      <c r="E137" s="107"/>
      <c r="F137" s="107"/>
      <c r="G137" s="107"/>
      <c r="H137" s="136"/>
      <c r="I137" s="105"/>
      <c r="J137" s="105"/>
      <c r="K137" s="105"/>
      <c r="L137" s="106"/>
      <c r="M137" s="105"/>
      <c r="N137" s="107"/>
      <c r="O137" s="107"/>
      <c r="P137" s="107"/>
      <c r="Q137" s="107"/>
    </row>
    <row r="138" spans="2:17" ht="14.25" customHeight="1">
      <c r="B138" s="139" t="s">
        <v>185</v>
      </c>
      <c r="C138" s="139"/>
      <c r="D138" s="139"/>
      <c r="E138" s="139"/>
      <c r="F138" s="139"/>
      <c r="G138" s="139"/>
      <c r="H138" s="139"/>
      <c r="I138" s="105"/>
      <c r="J138" s="105"/>
      <c r="K138" s="105"/>
      <c r="L138" s="106"/>
      <c r="M138" s="105"/>
      <c r="N138" s="107"/>
      <c r="O138" s="107"/>
      <c r="P138" s="107"/>
      <c r="Q138" s="107"/>
    </row>
    <row r="139" spans="2:17" ht="14.25" customHeight="1">
      <c r="B139" s="137" t="s">
        <v>261</v>
      </c>
      <c r="C139" s="137"/>
      <c r="D139" s="137"/>
      <c r="E139" s="137"/>
      <c r="F139" s="137"/>
      <c r="G139" s="137"/>
      <c r="H139" s="137"/>
      <c r="I139" s="105"/>
      <c r="J139" s="105"/>
      <c r="K139" s="105"/>
      <c r="L139" s="106"/>
      <c r="M139" s="105"/>
      <c r="N139" s="107"/>
      <c r="O139" s="107"/>
      <c r="P139" s="107"/>
      <c r="Q139" s="107"/>
    </row>
    <row r="140" spans="2:17" ht="14.25" customHeight="1">
      <c r="B140" s="137" t="s">
        <v>260</v>
      </c>
      <c r="C140" s="137"/>
      <c r="D140" s="107"/>
      <c r="E140" s="107"/>
      <c r="F140" s="107"/>
      <c r="G140" s="107"/>
      <c r="H140" s="136"/>
      <c r="I140" s="105"/>
      <c r="J140" s="105"/>
      <c r="K140" s="105"/>
      <c r="L140" s="106"/>
      <c r="M140" s="105"/>
      <c r="N140" s="107"/>
      <c r="O140" s="107"/>
      <c r="P140" s="107"/>
      <c r="Q140" s="107"/>
    </row>
    <row r="141" spans="2:17" ht="14.25" customHeight="1">
      <c r="B141" s="139" t="s">
        <v>238</v>
      </c>
      <c r="C141" s="139"/>
      <c r="D141" s="139"/>
      <c r="E141" s="139"/>
      <c r="F141" s="139"/>
      <c r="G141" s="139"/>
      <c r="H141" s="139"/>
      <c r="I141" s="105"/>
      <c r="J141" s="105"/>
      <c r="K141" s="105"/>
      <c r="L141" s="106"/>
      <c r="M141" s="105"/>
      <c r="N141" s="107"/>
      <c r="O141" s="107"/>
      <c r="P141" s="107"/>
      <c r="Q141" s="107"/>
    </row>
    <row r="142" spans="2:17" ht="14.25" customHeight="1">
      <c r="B142" s="137" t="s">
        <v>237</v>
      </c>
      <c r="C142" s="137"/>
      <c r="D142" s="137"/>
      <c r="E142" s="137"/>
      <c r="F142" s="137"/>
      <c r="G142" s="137"/>
      <c r="H142" s="136"/>
      <c r="I142" s="105"/>
      <c r="J142" s="105"/>
      <c r="K142" s="105"/>
      <c r="L142" s="106"/>
      <c r="M142" s="105"/>
      <c r="N142" s="107"/>
      <c r="O142" s="107"/>
      <c r="P142" s="107"/>
      <c r="Q142" s="107"/>
    </row>
    <row r="143" spans="2:17" ht="14.25" customHeight="1">
      <c r="B143" s="105" t="s">
        <v>186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6"/>
      <c r="M143" s="105"/>
      <c r="N143" s="107"/>
      <c r="O143" s="107"/>
      <c r="P143" s="107"/>
      <c r="Q143" s="107"/>
    </row>
    <row r="144" spans="2:17" ht="14.25" customHeight="1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6"/>
      <c r="M144" s="105"/>
      <c r="N144" s="107"/>
      <c r="O144" s="107"/>
      <c r="P144" s="107"/>
      <c r="Q144" s="107"/>
    </row>
    <row r="145" spans="2:17" ht="14.25" customHeight="1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6"/>
      <c r="M145" s="105"/>
      <c r="N145" s="107"/>
      <c r="O145" s="107"/>
      <c r="P145" s="107"/>
      <c r="Q145" s="107"/>
    </row>
    <row r="146" spans="2:17" ht="14.25" customHeight="1">
      <c r="B146" s="48" t="s">
        <v>157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6"/>
      <c r="M146" s="105"/>
      <c r="N146" s="107"/>
      <c r="O146" s="107"/>
      <c r="P146" s="107"/>
      <c r="Q146" s="107"/>
    </row>
    <row r="147" spans="2:17" ht="14.25" customHeight="1">
      <c r="B147" s="49" t="s">
        <v>216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6"/>
      <c r="M147" s="105"/>
      <c r="N147" s="107"/>
      <c r="O147" s="107"/>
      <c r="P147" s="107"/>
      <c r="Q147" s="107"/>
    </row>
    <row r="148" spans="2:17" ht="14.25" customHeight="1">
      <c r="B148" s="49" t="s">
        <v>187</v>
      </c>
      <c r="C148" s="105"/>
      <c r="D148" s="105"/>
      <c r="E148" s="105"/>
      <c r="F148" s="105"/>
      <c r="G148" s="105"/>
      <c r="H148" s="105"/>
      <c r="I148" s="105"/>
      <c r="J148" s="105"/>
      <c r="K148" s="105"/>
      <c r="L148" s="106"/>
      <c r="M148" s="105"/>
      <c r="N148" s="107"/>
      <c r="O148" s="107"/>
      <c r="P148" s="107"/>
      <c r="Q148" s="107"/>
    </row>
    <row r="149" spans="2:17" ht="14.25" customHeight="1">
      <c r="B149" s="49"/>
      <c r="C149" s="105"/>
      <c r="D149" s="105"/>
      <c r="E149" s="105"/>
      <c r="F149" s="105"/>
      <c r="G149" s="105"/>
      <c r="H149" s="105"/>
      <c r="I149" s="105"/>
      <c r="J149" s="105"/>
      <c r="K149" s="105"/>
      <c r="L149" s="106"/>
      <c r="M149" s="105"/>
      <c r="N149" s="107"/>
      <c r="O149" s="107"/>
      <c r="P149" s="107"/>
      <c r="Q149" s="107"/>
    </row>
    <row r="150" spans="2:17" ht="14.25" customHeight="1">
      <c r="B150" s="49" t="s">
        <v>217</v>
      </c>
      <c r="C150" s="105"/>
      <c r="D150" s="105"/>
      <c r="E150" s="105"/>
      <c r="F150" s="105"/>
      <c r="G150" s="105"/>
      <c r="H150" s="105"/>
      <c r="I150" s="105"/>
      <c r="J150" s="105"/>
      <c r="K150" s="105"/>
      <c r="L150" s="106"/>
      <c r="M150" s="105"/>
      <c r="N150" s="107"/>
      <c r="O150" s="107"/>
      <c r="P150" s="107"/>
      <c r="Q150" s="107"/>
    </row>
    <row r="151" spans="2:17" ht="14.25" customHeight="1">
      <c r="B151" s="49" t="s">
        <v>189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6"/>
      <c r="M151" s="105"/>
      <c r="N151" s="107"/>
      <c r="O151" s="107"/>
      <c r="P151" s="107"/>
      <c r="Q151" s="107"/>
    </row>
    <row r="152" spans="2:17" ht="14.25" customHeight="1">
      <c r="B152" s="49" t="s">
        <v>188</v>
      </c>
      <c r="C152" s="109"/>
      <c r="D152" s="107"/>
      <c r="E152" s="107"/>
      <c r="F152" s="107"/>
      <c r="G152" s="107"/>
      <c r="H152" s="107"/>
      <c r="I152" s="105"/>
      <c r="J152" s="105"/>
      <c r="K152" s="105"/>
      <c r="L152" s="106"/>
      <c r="M152" s="105"/>
      <c r="N152" s="107"/>
      <c r="O152" s="107"/>
      <c r="P152" s="107"/>
      <c r="Q152" s="107"/>
    </row>
    <row r="153" spans="2:17" ht="14.25" customHeight="1">
      <c r="B153" s="107"/>
      <c r="C153" s="109"/>
      <c r="D153" s="107"/>
      <c r="E153" s="107"/>
      <c r="F153" s="107"/>
      <c r="G153" s="107"/>
      <c r="H153" s="107"/>
      <c r="I153" s="105"/>
      <c r="J153" s="105"/>
      <c r="K153" s="105"/>
      <c r="L153" s="106"/>
      <c r="M153" s="105"/>
      <c r="N153" s="107"/>
      <c r="O153" s="107"/>
      <c r="P153" s="107"/>
      <c r="Q153" s="107"/>
    </row>
    <row r="154" spans="2:17" ht="14.25" customHeight="1">
      <c r="B154" s="107"/>
      <c r="C154" s="109"/>
      <c r="D154" s="107"/>
      <c r="E154" s="107"/>
      <c r="F154" s="107"/>
      <c r="G154" s="107"/>
      <c r="H154" s="105"/>
      <c r="I154" s="105"/>
      <c r="J154" s="105"/>
      <c r="K154" s="105"/>
      <c r="L154" s="106"/>
      <c r="M154" s="105"/>
      <c r="N154" s="107"/>
      <c r="O154" s="107"/>
      <c r="P154" s="107"/>
      <c r="Q154" s="107"/>
    </row>
    <row r="155" spans="2:17" ht="14.25" customHeight="1">
      <c r="B155" s="107"/>
      <c r="C155" s="109"/>
      <c r="D155" s="107"/>
      <c r="E155" s="107"/>
      <c r="F155" s="107"/>
      <c r="G155" s="107"/>
      <c r="H155" s="105"/>
      <c r="I155" s="105"/>
      <c r="J155" s="105"/>
      <c r="K155" s="105"/>
      <c r="L155" s="106"/>
      <c r="M155" s="105"/>
      <c r="N155" s="107"/>
      <c r="O155" s="107"/>
      <c r="P155" s="107"/>
      <c r="Q155" s="107"/>
    </row>
  </sheetData>
  <sheetProtection/>
  <mergeCells count="12">
    <mergeCell ref="G82:I82"/>
    <mergeCell ref="I84:I85"/>
    <mergeCell ref="G93:I93"/>
    <mergeCell ref="G90:I90"/>
    <mergeCell ref="G94:I94"/>
    <mergeCell ref="G95:I95"/>
    <mergeCell ref="B24:F24"/>
    <mergeCell ref="B36:F36"/>
    <mergeCell ref="B38:D38"/>
    <mergeCell ref="B39:H39"/>
    <mergeCell ref="H70:I70"/>
    <mergeCell ref="I80:I81"/>
  </mergeCells>
  <hyperlinks>
    <hyperlink ref="D2" location="nam_aggregata_mappa!B30" display="Beni e servizi"/>
    <hyperlink ref="B5" location="nam_aggregata_mappa!B36" display="Produzione"/>
    <hyperlink ref="E2" location="nam_aggregata_mappa!B38" display="Produzione"/>
    <hyperlink ref="B6" location="nam_aggregata_mappa!B45" display="Generazione del reddito"/>
    <hyperlink ref="F2" location="nam_aggregata_mappa!B49" display="Generazione del reddito"/>
    <hyperlink ref="B7" location="nam_aggregata_mappa!B57" display="Imposte indirette nette sui prodotti e IVA"/>
    <hyperlink ref="G2" location="nam_aggregata_mappa!B59" display="Imposte indirette nette sui prodotti e IVA"/>
    <hyperlink ref="B8" location="nam_aggregata_mappa!B64" display="Allocazione dei redditi primari"/>
    <hyperlink ref="H2" location="nam_aggregata_mappa!B71" display="Allocazione dei redditi primari"/>
    <hyperlink ref="B9" location="nam_aggregata_mappa!B78" display="Distribuzione secondaria del reddito"/>
    <hyperlink ref="I2" location="nam_aggregata_mappa!B83" display="Distribuzione secondaria del reddito"/>
    <hyperlink ref="B10" location="nam_aggregata_mappa!B89" display="Utilizzo del reddito"/>
    <hyperlink ref="J2" location="nam_aggregata_mappa!B95" display="Utilizzo del reddito"/>
    <hyperlink ref="B11" location="nam_aggregata_mappa!B101" display="Capitale"/>
    <hyperlink ref="K2" location="nam_aggregata_mappa!B106" display="Capitale"/>
    <hyperlink ref="B15" location="nam_aggregata_mappa!B135" display="Resto del Mondo  (corr.)"/>
    <hyperlink ref="O2" location="nam_aggregata_mappa!B140" display="Resto del Mondo           (corr.)"/>
    <hyperlink ref="B16" location="nam_aggregata_mappa!B149" display="Resto del Mondo   (cap.)"/>
    <hyperlink ref="P2" location="nam_aggregata_mappa!B152" display="Resto del Mondo           (cap.)"/>
    <hyperlink ref="B4" location="nam_aggregata_mappa!B25" display="Beni e servizi"/>
    <hyperlink ref="L2" location="nam_aggregata_mappa!B116" display="Capitale:        Var.   scorte   -- Oggetti di valore"/>
    <hyperlink ref="B12" location="nam_aggregata_mappa!B115" display="Capitale:    Var.   scorte   --  Oggetti di valore"/>
    <hyperlink ref="B13" location="nam_aggregata_mappa!B121" display="Capitale: Acquis. meno cessioni di attività non finanz. non prodotte"/>
    <hyperlink ref="B14" location="nam_aggregata_mappa!B128" display="Capitale: Saldo del conto economico       "/>
    <hyperlink ref="M2" location="nam_aggregata_mappa!B123" display="Capitale: Acquis. meno cessioni di attività non finanz. non prodotte"/>
    <hyperlink ref="N2" location="nam_aggregata_mappa!B130" display="Capitale: Saldo del conto economico      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5.8515625" style="17" customWidth="1"/>
    <col min="3" max="3" width="61.140625" style="0" customWidth="1"/>
    <col min="4" max="22" width="19.28125" style="0" customWidth="1"/>
    <col min="23" max="23" width="18.57421875" style="0" customWidth="1"/>
    <col min="24" max="24" width="13.28125" style="0" bestFit="1" customWidth="1"/>
  </cols>
  <sheetData>
    <row r="1" spans="3:23" ht="18">
      <c r="C1" s="127" t="s">
        <v>66</v>
      </c>
      <c r="D1" s="59">
        <v>1</v>
      </c>
      <c r="E1" s="59">
        <v>2</v>
      </c>
      <c r="F1" s="59">
        <v>3</v>
      </c>
      <c r="G1" s="59">
        <v>4</v>
      </c>
      <c r="H1" s="59">
        <v>5</v>
      </c>
      <c r="I1" s="59">
        <v>6</v>
      </c>
      <c r="J1" s="59">
        <v>7</v>
      </c>
      <c r="K1" s="59">
        <v>8</v>
      </c>
      <c r="L1" s="59">
        <v>9</v>
      </c>
      <c r="M1" s="59">
        <v>10</v>
      </c>
      <c r="N1" s="59">
        <v>11</v>
      </c>
      <c r="O1" s="59">
        <v>12</v>
      </c>
      <c r="P1" s="59">
        <v>13</v>
      </c>
      <c r="Q1" s="59">
        <v>14</v>
      </c>
      <c r="R1" s="59">
        <v>15</v>
      </c>
      <c r="S1" s="59">
        <v>16</v>
      </c>
      <c r="T1" s="59">
        <v>17</v>
      </c>
      <c r="U1" s="59">
        <v>18</v>
      </c>
      <c r="V1" s="59">
        <v>19</v>
      </c>
      <c r="W1" s="60">
        <v>20</v>
      </c>
    </row>
    <row r="2" spans="2:23" ht="18">
      <c r="B2" s="19"/>
      <c r="D2" s="207" t="s">
        <v>87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5" s="24" customFormat="1" ht="85.5" customHeight="1">
      <c r="A3" s="16"/>
      <c r="B3" s="19"/>
      <c r="C3" s="23"/>
      <c r="D3" s="175" t="s">
        <v>38</v>
      </c>
      <c r="E3" s="175" t="s">
        <v>39</v>
      </c>
      <c r="F3" s="175" t="s">
        <v>40</v>
      </c>
      <c r="G3" s="175" t="s">
        <v>41</v>
      </c>
      <c r="H3" s="175" t="s">
        <v>42</v>
      </c>
      <c r="I3" s="175" t="s">
        <v>43</v>
      </c>
      <c r="J3" s="175" t="s">
        <v>58</v>
      </c>
      <c r="K3" s="175" t="s">
        <v>44</v>
      </c>
      <c r="L3" s="175" t="s">
        <v>45</v>
      </c>
      <c r="M3" s="175" t="s">
        <v>46</v>
      </c>
      <c r="N3" s="175" t="s">
        <v>47</v>
      </c>
      <c r="O3" s="175" t="s">
        <v>48</v>
      </c>
      <c r="P3" s="175" t="s">
        <v>49</v>
      </c>
      <c r="Q3" s="175" t="s">
        <v>50</v>
      </c>
      <c r="R3" s="175" t="s">
        <v>51</v>
      </c>
      <c r="S3" s="175" t="s">
        <v>52</v>
      </c>
      <c r="T3" s="175" t="s">
        <v>53</v>
      </c>
      <c r="U3" s="175" t="s">
        <v>54</v>
      </c>
      <c r="V3" s="175" t="s">
        <v>55</v>
      </c>
      <c r="W3" s="175" t="s">
        <v>56</v>
      </c>
      <c r="X3" s="169" t="s">
        <v>102</v>
      </c>
      <c r="Y3" s="138"/>
    </row>
    <row r="4" spans="3:6" ht="15">
      <c r="C4" s="17"/>
      <c r="D4" s="16"/>
      <c r="E4" s="17"/>
      <c r="F4" s="16"/>
    </row>
    <row r="5" spans="1:25" ht="15" customHeight="1">
      <c r="A5" s="211" t="s">
        <v>101</v>
      </c>
      <c r="B5" s="59">
        <v>1</v>
      </c>
      <c r="C5" s="173" t="s">
        <v>38</v>
      </c>
      <c r="D5" s="152">
        <v>53347.885307110904</v>
      </c>
      <c r="E5" s="152">
        <v>0</v>
      </c>
      <c r="F5" s="152">
        <v>1040.3071560437002</v>
      </c>
      <c r="G5" s="152">
        <v>1488.0333141025</v>
      </c>
      <c r="H5" s="152">
        <v>0</v>
      </c>
      <c r="I5" s="152">
        <v>0</v>
      </c>
      <c r="J5" s="152">
        <v>279.5029389932</v>
      </c>
      <c r="K5" s="152">
        <v>0</v>
      </c>
      <c r="L5" s="152">
        <v>1013.0867534917</v>
      </c>
      <c r="M5" s="152">
        <v>3.2395256328000004</v>
      </c>
      <c r="N5" s="152">
        <v>0</v>
      </c>
      <c r="O5" s="152">
        <v>0</v>
      </c>
      <c r="P5" s="152">
        <v>5.823191565</v>
      </c>
      <c r="Q5" s="152">
        <v>343.5617801717</v>
      </c>
      <c r="R5" s="152">
        <v>0</v>
      </c>
      <c r="S5" s="152">
        <v>0</v>
      </c>
      <c r="T5" s="152">
        <v>0</v>
      </c>
      <c r="U5" s="152">
        <v>0</v>
      </c>
      <c r="V5" s="152">
        <v>0</v>
      </c>
      <c r="W5" s="152">
        <v>0</v>
      </c>
      <c r="X5" s="145">
        <f>SUM(D5:W5)</f>
        <v>57521.43996711151</v>
      </c>
      <c r="Y5" s="145"/>
    </row>
    <row r="6" spans="1:25" ht="15">
      <c r="A6" s="212"/>
      <c r="B6" s="59">
        <v>2</v>
      </c>
      <c r="C6" s="173" t="s">
        <v>39</v>
      </c>
      <c r="D6" s="152">
        <v>0</v>
      </c>
      <c r="E6" s="152">
        <v>8635.461695289501</v>
      </c>
      <c r="F6" s="152">
        <v>485.36786491810005</v>
      </c>
      <c r="G6" s="152">
        <v>0</v>
      </c>
      <c r="H6" s="152">
        <v>4.5064112693</v>
      </c>
      <c r="I6" s="152">
        <v>18.038591826199998</v>
      </c>
      <c r="J6" s="152">
        <v>55.4705400816</v>
      </c>
      <c r="K6" s="152">
        <v>10.6733856181</v>
      </c>
      <c r="L6" s="152">
        <v>0</v>
      </c>
      <c r="M6" s="152">
        <v>6.324981144300001</v>
      </c>
      <c r="N6" s="152">
        <v>0</v>
      </c>
      <c r="O6" s="152">
        <v>90.5550467886</v>
      </c>
      <c r="P6" s="152">
        <v>1585.7095813836002</v>
      </c>
      <c r="Q6" s="152">
        <v>0.8376049909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45">
        <f aca="true" t="shared" si="0" ref="X6:X25">SUM(D6:W6)</f>
        <v>10892.945703310203</v>
      </c>
      <c r="Y6" s="145"/>
    </row>
    <row r="7" spans="1:25" ht="15">
      <c r="A7" s="212"/>
      <c r="B7" s="59">
        <v>3</v>
      </c>
      <c r="C7" s="173" t="s">
        <v>40</v>
      </c>
      <c r="D7" s="152">
        <v>0</v>
      </c>
      <c r="E7" s="152">
        <v>2291.9080370768</v>
      </c>
      <c r="F7" s="152">
        <v>860377.843317719</v>
      </c>
      <c r="G7" s="152">
        <v>951.9631929969</v>
      </c>
      <c r="H7" s="152">
        <v>4091.0512530793994</v>
      </c>
      <c r="I7" s="152">
        <v>610.0593062452</v>
      </c>
      <c r="J7" s="152">
        <v>19321.9556389455</v>
      </c>
      <c r="K7" s="152">
        <v>469.65993795329996</v>
      </c>
      <c r="L7" s="152">
        <v>156.55570569</v>
      </c>
      <c r="M7" s="152">
        <v>2087.1023878229</v>
      </c>
      <c r="N7" s="152">
        <v>0</v>
      </c>
      <c r="O7" s="152">
        <v>1047.4590195995</v>
      </c>
      <c r="P7" s="152">
        <v>14216.588249952201</v>
      </c>
      <c r="Q7" s="152">
        <v>5627.658296279501</v>
      </c>
      <c r="R7" s="152">
        <v>0</v>
      </c>
      <c r="S7" s="152">
        <v>0.0133869798</v>
      </c>
      <c r="T7" s="152">
        <v>0.132552312</v>
      </c>
      <c r="U7" s="152">
        <v>1.5968499465</v>
      </c>
      <c r="V7" s="152">
        <v>568.3435921077</v>
      </c>
      <c r="W7" s="152">
        <v>0</v>
      </c>
      <c r="X7" s="145">
        <f t="shared" si="0"/>
        <v>911819.8907247062</v>
      </c>
      <c r="Y7" s="145"/>
    </row>
    <row r="8" spans="1:25" ht="15" customHeight="1">
      <c r="A8" s="212"/>
      <c r="B8" s="59">
        <v>4</v>
      </c>
      <c r="C8" s="173" t="s">
        <v>41</v>
      </c>
      <c r="D8" s="152">
        <v>0</v>
      </c>
      <c r="E8" s="152">
        <v>185.3452726652</v>
      </c>
      <c r="F8" s="152">
        <v>134.29000000000002</v>
      </c>
      <c r="G8" s="152">
        <v>78261.4857832482</v>
      </c>
      <c r="H8" s="152">
        <v>4.6122631034</v>
      </c>
      <c r="I8" s="152">
        <v>1208.53</v>
      </c>
      <c r="J8" s="152">
        <v>9759.9707831423</v>
      </c>
      <c r="K8" s="152">
        <v>21.772400378999997</v>
      </c>
      <c r="L8" s="152">
        <v>0</v>
      </c>
      <c r="M8" s="152">
        <v>91.79839487499999</v>
      </c>
      <c r="N8" s="152">
        <v>412.9051068439</v>
      </c>
      <c r="O8" s="152">
        <v>131.3686767333</v>
      </c>
      <c r="P8" s="152">
        <v>29.8751688224</v>
      </c>
      <c r="Q8" s="152">
        <v>334.4057305954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45">
        <f t="shared" si="0"/>
        <v>90576.3595804081</v>
      </c>
      <c r="Y8" s="145"/>
    </row>
    <row r="9" spans="1:25" ht="30" customHeight="1">
      <c r="A9" s="212"/>
      <c r="B9" s="59">
        <v>5</v>
      </c>
      <c r="C9" s="174" t="s">
        <v>42</v>
      </c>
      <c r="D9" s="152">
        <v>0</v>
      </c>
      <c r="E9" s="152">
        <v>1.2353904408</v>
      </c>
      <c r="F9" s="152">
        <v>50.024156244</v>
      </c>
      <c r="G9" s="152">
        <v>879.2355262343999</v>
      </c>
      <c r="H9" s="152">
        <v>37070.74327945361</v>
      </c>
      <c r="I9" s="152">
        <v>319.5633805924</v>
      </c>
      <c r="J9" s="152">
        <v>413.6310111612</v>
      </c>
      <c r="K9" s="152">
        <v>49.6842893032</v>
      </c>
      <c r="L9" s="152">
        <v>0</v>
      </c>
      <c r="M9" s="152">
        <v>45.31195470630001</v>
      </c>
      <c r="N9" s="152">
        <v>0</v>
      </c>
      <c r="O9" s="152">
        <v>39.131638402200004</v>
      </c>
      <c r="P9" s="152">
        <v>34.1006361223</v>
      </c>
      <c r="Q9" s="152">
        <v>3823.4502723301994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45">
        <f t="shared" si="0"/>
        <v>42726.1115349906</v>
      </c>
      <c r="Y9" s="145"/>
    </row>
    <row r="10" spans="1:25" ht="15">
      <c r="A10" s="212"/>
      <c r="B10" s="59">
        <v>6</v>
      </c>
      <c r="C10" s="173" t="s">
        <v>43</v>
      </c>
      <c r="D10" s="152">
        <v>0</v>
      </c>
      <c r="E10" s="152">
        <v>16.5830532243</v>
      </c>
      <c r="F10" s="152">
        <v>433.63863852829996</v>
      </c>
      <c r="G10" s="152">
        <v>99.2273708309</v>
      </c>
      <c r="H10" s="152">
        <v>234.34565833150003</v>
      </c>
      <c r="I10" s="152">
        <v>215164.4883744766</v>
      </c>
      <c r="J10" s="152">
        <v>2888.7372418915</v>
      </c>
      <c r="K10" s="152">
        <v>25.6921290708</v>
      </c>
      <c r="L10" s="152">
        <v>17.0735754785</v>
      </c>
      <c r="M10" s="152">
        <v>51.8107500575</v>
      </c>
      <c r="N10" s="152">
        <v>0</v>
      </c>
      <c r="O10" s="152">
        <v>1065.6893636732002</v>
      </c>
      <c r="P10" s="152">
        <v>9509.403486773499</v>
      </c>
      <c r="Q10" s="152">
        <v>43.8285528505</v>
      </c>
      <c r="R10" s="152">
        <v>0</v>
      </c>
      <c r="S10" s="152">
        <v>0.2076511578</v>
      </c>
      <c r="T10" s="152">
        <v>0</v>
      </c>
      <c r="U10" s="152">
        <v>2.8441919498</v>
      </c>
      <c r="V10" s="152">
        <v>0</v>
      </c>
      <c r="W10" s="152">
        <v>0</v>
      </c>
      <c r="X10" s="145">
        <f t="shared" si="0"/>
        <v>229553.57003829477</v>
      </c>
      <c r="Y10" s="145"/>
    </row>
    <row r="11" spans="1:25" ht="27" customHeight="1">
      <c r="A11" s="212"/>
      <c r="B11" s="59">
        <v>7</v>
      </c>
      <c r="C11" s="174" t="s">
        <v>57</v>
      </c>
      <c r="D11" s="152">
        <v>969.5554346144</v>
      </c>
      <c r="E11" s="152">
        <v>0.3985494691</v>
      </c>
      <c r="F11" s="152">
        <v>14933.0547244572</v>
      </c>
      <c r="G11" s="152">
        <v>85.9020137758</v>
      </c>
      <c r="H11" s="152">
        <v>425.7340260703</v>
      </c>
      <c r="I11" s="152">
        <v>91.4187987032</v>
      </c>
      <c r="J11" s="152">
        <v>284380.31602412136</v>
      </c>
      <c r="K11" s="152">
        <v>5609.3432049691</v>
      </c>
      <c r="L11" s="152">
        <v>2656.0215053609</v>
      </c>
      <c r="M11" s="152">
        <v>3305.6253057795</v>
      </c>
      <c r="N11" s="152">
        <v>384.36384241999997</v>
      </c>
      <c r="O11" s="152">
        <v>1640.9097617078</v>
      </c>
      <c r="P11" s="152">
        <v>5697.7505272278995</v>
      </c>
      <c r="Q11" s="152">
        <v>4307.8879641977</v>
      </c>
      <c r="R11" s="152">
        <v>0</v>
      </c>
      <c r="S11" s="152">
        <v>1.4342083263</v>
      </c>
      <c r="T11" s="152">
        <v>243.8261112409</v>
      </c>
      <c r="U11" s="152">
        <v>284.7085323633</v>
      </c>
      <c r="V11" s="152">
        <v>201.77571049979997</v>
      </c>
      <c r="W11" s="152">
        <v>0</v>
      </c>
      <c r="X11" s="145">
        <f t="shared" si="0"/>
        <v>325220.0262453045</v>
      </c>
      <c r="Y11" s="145"/>
    </row>
    <row r="12" spans="1:25" ht="15">
      <c r="A12" s="212"/>
      <c r="B12" s="59">
        <v>8</v>
      </c>
      <c r="C12" s="173" t="s">
        <v>44</v>
      </c>
      <c r="D12" s="152">
        <v>0</v>
      </c>
      <c r="E12" s="152">
        <v>2.0955630699</v>
      </c>
      <c r="F12" s="152">
        <v>1074.2162451169002</v>
      </c>
      <c r="G12" s="152">
        <v>55.2328665364</v>
      </c>
      <c r="H12" s="152">
        <v>16.9552393243</v>
      </c>
      <c r="I12" s="152">
        <v>662.6154878438</v>
      </c>
      <c r="J12" s="152">
        <v>608.3193655697</v>
      </c>
      <c r="K12" s="152">
        <v>169472.18018074177</v>
      </c>
      <c r="L12" s="152">
        <v>3184.7955405817</v>
      </c>
      <c r="M12" s="152">
        <v>211.3200659921</v>
      </c>
      <c r="N12" s="152">
        <v>0</v>
      </c>
      <c r="O12" s="152">
        <v>577.5324102976</v>
      </c>
      <c r="P12" s="152">
        <v>2306.0751992986</v>
      </c>
      <c r="Q12" s="152">
        <v>1042.7728832256003</v>
      </c>
      <c r="R12" s="152">
        <v>0</v>
      </c>
      <c r="S12" s="152">
        <v>0</v>
      </c>
      <c r="T12" s="152">
        <v>0</v>
      </c>
      <c r="U12" s="152">
        <v>0</v>
      </c>
      <c r="V12" s="152">
        <v>0.6443953214</v>
      </c>
      <c r="W12" s="152">
        <v>0</v>
      </c>
      <c r="X12" s="145">
        <f t="shared" si="0"/>
        <v>179214.75544291976</v>
      </c>
      <c r="Y12" s="145"/>
    </row>
    <row r="13" spans="1:25" ht="15">
      <c r="A13" s="212"/>
      <c r="B13" s="59">
        <v>9</v>
      </c>
      <c r="C13" s="173" t="s">
        <v>45</v>
      </c>
      <c r="D13" s="152">
        <v>0</v>
      </c>
      <c r="E13" s="152">
        <v>0.0374361799</v>
      </c>
      <c r="F13" s="152">
        <v>114.5191305291</v>
      </c>
      <c r="G13" s="152">
        <v>0.1261399591</v>
      </c>
      <c r="H13" s="152">
        <v>0.3082691338</v>
      </c>
      <c r="I13" s="152">
        <v>1.4643113461000001</v>
      </c>
      <c r="J13" s="152">
        <v>870.9673234025</v>
      </c>
      <c r="K13" s="152">
        <v>0.2739795093</v>
      </c>
      <c r="L13" s="152">
        <v>98499.2390938198</v>
      </c>
      <c r="M13" s="152">
        <v>25.0998125506</v>
      </c>
      <c r="N13" s="152">
        <v>0</v>
      </c>
      <c r="O13" s="152">
        <v>164.3772707942</v>
      </c>
      <c r="P13" s="152">
        <v>4.1308524239</v>
      </c>
      <c r="Q13" s="152">
        <v>164.581646246</v>
      </c>
      <c r="R13" s="152">
        <v>0</v>
      </c>
      <c r="S13" s="152">
        <v>0.396641547</v>
      </c>
      <c r="T13" s="152">
        <v>0.4931637375</v>
      </c>
      <c r="U13" s="152">
        <v>500.7215386121</v>
      </c>
      <c r="V13" s="152">
        <v>187.4266979078</v>
      </c>
      <c r="W13" s="152">
        <v>0</v>
      </c>
      <c r="X13" s="145">
        <f t="shared" si="0"/>
        <v>100534.16330769869</v>
      </c>
      <c r="Y13" s="145"/>
    </row>
    <row r="14" spans="1:25" ht="15">
      <c r="A14" s="212"/>
      <c r="B14" s="59">
        <v>10</v>
      </c>
      <c r="C14" s="173" t="s">
        <v>46</v>
      </c>
      <c r="D14" s="152">
        <v>0</v>
      </c>
      <c r="E14" s="152">
        <v>0</v>
      </c>
      <c r="F14" s="152">
        <v>4581.3593414201</v>
      </c>
      <c r="G14" s="152">
        <v>302.66380564100007</v>
      </c>
      <c r="H14" s="152">
        <v>0.11143140150000001</v>
      </c>
      <c r="I14" s="152">
        <v>29.11</v>
      </c>
      <c r="J14" s="152">
        <v>1905.2740448104</v>
      </c>
      <c r="K14" s="152">
        <v>4.4592687016</v>
      </c>
      <c r="L14" s="152">
        <v>3.7828059712</v>
      </c>
      <c r="M14" s="152">
        <v>110383.64119256951</v>
      </c>
      <c r="N14" s="152">
        <v>0</v>
      </c>
      <c r="O14" s="152">
        <v>509.9024249231</v>
      </c>
      <c r="P14" s="152">
        <v>2644.4266767336</v>
      </c>
      <c r="Q14" s="152">
        <v>569.7473068137999</v>
      </c>
      <c r="R14" s="152">
        <v>0</v>
      </c>
      <c r="S14" s="152">
        <v>416.6862952361</v>
      </c>
      <c r="T14" s="152">
        <v>0</v>
      </c>
      <c r="U14" s="152">
        <v>1.141823369</v>
      </c>
      <c r="V14" s="152">
        <v>200.7543325732</v>
      </c>
      <c r="W14" s="152">
        <v>0</v>
      </c>
      <c r="X14" s="145">
        <f t="shared" si="0"/>
        <v>121553.06075016412</v>
      </c>
      <c r="Y14" s="145"/>
    </row>
    <row r="15" spans="1:25" ht="15">
      <c r="A15" s="212"/>
      <c r="B15" s="59">
        <v>11</v>
      </c>
      <c r="C15" s="173" t="s">
        <v>47</v>
      </c>
      <c r="D15" s="152">
        <v>0</v>
      </c>
      <c r="E15" s="152">
        <v>0</v>
      </c>
      <c r="F15" s="152">
        <v>3.06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1408.8742832321002</v>
      </c>
      <c r="N15" s="152">
        <v>127882.0272322077</v>
      </c>
      <c r="O15" s="152">
        <v>820.6333701014</v>
      </c>
      <c r="P15" s="152">
        <v>296.3012487576</v>
      </c>
      <c r="Q15" s="152">
        <v>254.7612883274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45">
        <f t="shared" si="0"/>
        <v>130665.6574226262</v>
      </c>
      <c r="Y15" s="145"/>
    </row>
    <row r="16" spans="1:25" ht="15">
      <c r="A16" s="212"/>
      <c r="B16" s="59">
        <v>12</v>
      </c>
      <c r="C16" s="173" t="s">
        <v>48</v>
      </c>
      <c r="D16" s="152">
        <v>0</v>
      </c>
      <c r="E16" s="152">
        <v>0</v>
      </c>
      <c r="F16" s="152">
        <v>4.7124630601</v>
      </c>
      <c r="G16" s="152">
        <v>5.1752684323</v>
      </c>
      <c r="H16" s="152">
        <v>0.6505006516999999</v>
      </c>
      <c r="I16" s="152">
        <v>741.3821586634999</v>
      </c>
      <c r="J16" s="152">
        <v>0</v>
      </c>
      <c r="K16" s="152">
        <v>0</v>
      </c>
      <c r="L16" s="152">
        <v>498.6552657353</v>
      </c>
      <c r="M16" s="152">
        <v>38.2723584441</v>
      </c>
      <c r="N16" s="152">
        <v>24.5682387915</v>
      </c>
      <c r="O16" s="152">
        <v>226252.4453083394</v>
      </c>
      <c r="P16" s="152">
        <v>19.6169536108</v>
      </c>
      <c r="Q16" s="152">
        <v>30.143752204400002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45">
        <f t="shared" si="0"/>
        <v>227615.6222679331</v>
      </c>
      <c r="Y16" s="145"/>
    </row>
    <row r="17" spans="1:25" ht="15">
      <c r="A17" s="212"/>
      <c r="B17" s="59">
        <v>13</v>
      </c>
      <c r="C17" s="173" t="s">
        <v>49</v>
      </c>
      <c r="D17" s="152">
        <v>0</v>
      </c>
      <c r="E17" s="152">
        <v>0.7238535799</v>
      </c>
      <c r="F17" s="152">
        <v>1319.3275992710999</v>
      </c>
      <c r="G17" s="152">
        <v>462.3342523174</v>
      </c>
      <c r="H17" s="152">
        <v>0.7782793459999999</v>
      </c>
      <c r="I17" s="152">
        <v>848.8915246875</v>
      </c>
      <c r="J17" s="152">
        <v>630.6359898124001</v>
      </c>
      <c r="K17" s="152">
        <v>0</v>
      </c>
      <c r="L17" s="152">
        <v>0</v>
      </c>
      <c r="M17" s="152">
        <v>1239.3251406074</v>
      </c>
      <c r="N17" s="152">
        <v>3.4239342609</v>
      </c>
      <c r="O17" s="152">
        <v>314.5469410285</v>
      </c>
      <c r="P17" s="152">
        <v>152978.8888120368</v>
      </c>
      <c r="Q17" s="152">
        <v>376.71288259949995</v>
      </c>
      <c r="R17" s="152">
        <v>0</v>
      </c>
      <c r="S17" s="152">
        <v>359.88878041230004</v>
      </c>
      <c r="T17" s="152">
        <v>0.4355933021</v>
      </c>
      <c r="U17" s="152">
        <v>45.5159932072</v>
      </c>
      <c r="V17" s="152">
        <v>667.1416854655</v>
      </c>
      <c r="W17" s="152">
        <v>0</v>
      </c>
      <c r="X17" s="145">
        <f t="shared" si="0"/>
        <v>159248.5712619345</v>
      </c>
      <c r="Y17" s="145"/>
    </row>
    <row r="18" spans="1:25" ht="15">
      <c r="A18" s="212"/>
      <c r="B18" s="59">
        <v>14</v>
      </c>
      <c r="C18" s="173" t="s">
        <v>50</v>
      </c>
      <c r="D18" s="152">
        <v>0</v>
      </c>
      <c r="E18" s="152">
        <v>0.0066600512</v>
      </c>
      <c r="F18" s="152">
        <v>518.2550083842</v>
      </c>
      <c r="G18" s="152">
        <v>103.5512680121</v>
      </c>
      <c r="H18" s="152">
        <v>133.92750626219998</v>
      </c>
      <c r="I18" s="152">
        <v>2.6270118636</v>
      </c>
      <c r="J18" s="152">
        <v>982.0567406811999</v>
      </c>
      <c r="K18" s="152">
        <v>740.3230916140999</v>
      </c>
      <c r="L18" s="152">
        <v>90.3050702818</v>
      </c>
      <c r="M18" s="152">
        <v>271.3211553622</v>
      </c>
      <c r="N18" s="152">
        <v>24.150694266299997</v>
      </c>
      <c r="O18" s="152">
        <v>371.01704535270005</v>
      </c>
      <c r="P18" s="152">
        <v>6868.524980326501</v>
      </c>
      <c r="Q18" s="152">
        <v>86559.5282998901</v>
      </c>
      <c r="R18" s="152">
        <v>0</v>
      </c>
      <c r="S18" s="152">
        <v>0</v>
      </c>
      <c r="T18" s="152">
        <v>1.5784695691000001</v>
      </c>
      <c r="U18" s="152">
        <v>0.5347845039</v>
      </c>
      <c r="V18" s="152">
        <v>2.6556681993</v>
      </c>
      <c r="W18" s="152">
        <v>0</v>
      </c>
      <c r="X18" s="145">
        <f t="shared" si="0"/>
        <v>96670.3634546205</v>
      </c>
      <c r="Y18" s="145"/>
    </row>
    <row r="19" spans="1:25" ht="33.75" customHeight="1">
      <c r="A19" s="212"/>
      <c r="B19" s="59">
        <v>15</v>
      </c>
      <c r="C19" s="174" t="s">
        <v>51</v>
      </c>
      <c r="D19" s="152">
        <v>0</v>
      </c>
      <c r="E19" s="152">
        <v>0</v>
      </c>
      <c r="F19" s="152">
        <v>56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710</v>
      </c>
      <c r="N19" s="152">
        <v>0</v>
      </c>
      <c r="O19" s="152">
        <v>602</v>
      </c>
      <c r="P19" s="152">
        <v>0</v>
      </c>
      <c r="Q19" s="152">
        <v>559</v>
      </c>
      <c r="R19" s="152">
        <v>128525.2</v>
      </c>
      <c r="S19" s="152">
        <v>75</v>
      </c>
      <c r="T19" s="152">
        <v>0</v>
      </c>
      <c r="U19" s="152">
        <v>0</v>
      </c>
      <c r="V19" s="152">
        <v>0</v>
      </c>
      <c r="W19" s="152">
        <v>0</v>
      </c>
      <c r="X19" s="145">
        <f t="shared" si="0"/>
        <v>130527.2</v>
      </c>
      <c r="Y19" s="145"/>
    </row>
    <row r="20" spans="1:25" ht="15">
      <c r="A20" s="212"/>
      <c r="B20" s="59">
        <v>16</v>
      </c>
      <c r="C20" s="173" t="s">
        <v>52</v>
      </c>
      <c r="D20" s="152">
        <v>0</v>
      </c>
      <c r="E20" s="152">
        <v>0</v>
      </c>
      <c r="F20" s="152">
        <v>72.3049872647</v>
      </c>
      <c r="G20" s="152">
        <v>0</v>
      </c>
      <c r="H20" s="152">
        <v>0</v>
      </c>
      <c r="I20" s="152">
        <v>0</v>
      </c>
      <c r="J20" s="152">
        <v>5.7606511233</v>
      </c>
      <c r="K20" s="152">
        <v>0</v>
      </c>
      <c r="L20" s="152">
        <v>13.5411374068</v>
      </c>
      <c r="M20" s="152">
        <v>245.2733760751</v>
      </c>
      <c r="N20" s="152">
        <v>0</v>
      </c>
      <c r="O20" s="152">
        <v>12.1253015281</v>
      </c>
      <c r="P20" s="152">
        <v>7.2074435508</v>
      </c>
      <c r="Q20" s="152">
        <v>23.2210621852</v>
      </c>
      <c r="R20" s="152">
        <v>0</v>
      </c>
      <c r="S20" s="152">
        <v>71001.7057220246</v>
      </c>
      <c r="T20" s="152">
        <v>1447.1863713637</v>
      </c>
      <c r="U20" s="152">
        <v>0.1774800152</v>
      </c>
      <c r="V20" s="152">
        <v>0.1360715435</v>
      </c>
      <c r="W20" s="152">
        <v>0</v>
      </c>
      <c r="X20" s="145">
        <f t="shared" si="0"/>
        <v>72828.639604081</v>
      </c>
      <c r="Y20" s="145"/>
    </row>
    <row r="21" spans="1:25" ht="15">
      <c r="A21" s="212"/>
      <c r="B21" s="59">
        <v>17</v>
      </c>
      <c r="C21" s="173" t="s">
        <v>53</v>
      </c>
      <c r="D21" s="152">
        <v>0</v>
      </c>
      <c r="E21" s="152">
        <v>0</v>
      </c>
      <c r="F21" s="152">
        <v>1768.1860518876</v>
      </c>
      <c r="G21" s="152">
        <v>0</v>
      </c>
      <c r="H21" s="152">
        <v>0.735445809</v>
      </c>
      <c r="I21" s="152">
        <v>0</v>
      </c>
      <c r="J21" s="152">
        <v>57.607159550199995</v>
      </c>
      <c r="K21" s="152">
        <v>53.987894335700005</v>
      </c>
      <c r="L21" s="152">
        <v>199.308706715</v>
      </c>
      <c r="M21" s="152">
        <v>325.37974362219995</v>
      </c>
      <c r="N21" s="152">
        <v>0</v>
      </c>
      <c r="O21" s="152">
        <v>32.6446918383</v>
      </c>
      <c r="P21" s="152">
        <v>799.8976837371</v>
      </c>
      <c r="Q21" s="152">
        <v>2.9659900651</v>
      </c>
      <c r="R21" s="152">
        <v>0</v>
      </c>
      <c r="S21" s="152">
        <v>49.2787086286</v>
      </c>
      <c r="T21" s="152">
        <v>142308.87521617662</v>
      </c>
      <c r="U21" s="152">
        <v>0.3843910548</v>
      </c>
      <c r="V21" s="152">
        <v>1.4956620773000002</v>
      </c>
      <c r="W21" s="152">
        <v>0</v>
      </c>
      <c r="X21" s="145">
        <f t="shared" si="0"/>
        <v>145600.7473454975</v>
      </c>
      <c r="Y21" s="145"/>
    </row>
    <row r="22" spans="1:25" ht="15">
      <c r="A22" s="212"/>
      <c r="B22" s="59">
        <v>18</v>
      </c>
      <c r="C22" s="173" t="s">
        <v>54</v>
      </c>
      <c r="D22" s="152">
        <v>2.9057286368</v>
      </c>
      <c r="E22" s="152">
        <v>0</v>
      </c>
      <c r="F22" s="152">
        <v>142.8834077439</v>
      </c>
      <c r="G22" s="152">
        <v>0.9456382088</v>
      </c>
      <c r="H22" s="152">
        <v>0</v>
      </c>
      <c r="I22" s="152">
        <v>0</v>
      </c>
      <c r="J22" s="152">
        <v>316.6331202794</v>
      </c>
      <c r="K22" s="152">
        <v>0</v>
      </c>
      <c r="L22" s="152">
        <v>3035.7400726289</v>
      </c>
      <c r="M22" s="152">
        <v>51.193656989299996</v>
      </c>
      <c r="N22" s="152">
        <v>0</v>
      </c>
      <c r="O22" s="152">
        <v>49.5293608975</v>
      </c>
      <c r="P22" s="152">
        <v>9.4718776899</v>
      </c>
      <c r="Q22" s="152">
        <v>1518.2257991533</v>
      </c>
      <c r="R22" s="152">
        <v>0</v>
      </c>
      <c r="S22" s="152">
        <v>43.4774432808</v>
      </c>
      <c r="T22" s="152">
        <v>6.329862525699999</v>
      </c>
      <c r="U22" s="152">
        <v>36793.3035784384</v>
      </c>
      <c r="V22" s="152">
        <v>22.5489248286</v>
      </c>
      <c r="W22" s="152">
        <v>0</v>
      </c>
      <c r="X22" s="145">
        <f t="shared" si="0"/>
        <v>41993.1884713013</v>
      </c>
      <c r="Y22" s="145"/>
    </row>
    <row r="23" spans="1:25" ht="15">
      <c r="A23" s="212"/>
      <c r="B23" s="59">
        <v>19</v>
      </c>
      <c r="C23" s="173" t="s">
        <v>55</v>
      </c>
      <c r="D23" s="152">
        <v>0</v>
      </c>
      <c r="E23" s="152">
        <v>0</v>
      </c>
      <c r="F23" s="152">
        <v>714.9845000634</v>
      </c>
      <c r="G23" s="152">
        <v>0</v>
      </c>
      <c r="H23" s="152">
        <v>5.0940096776</v>
      </c>
      <c r="I23" s="152">
        <v>8.5609161049</v>
      </c>
      <c r="J23" s="152">
        <v>545.9163421554</v>
      </c>
      <c r="K23" s="152">
        <v>0.2465890251</v>
      </c>
      <c r="L23" s="152">
        <v>2859.7768849318</v>
      </c>
      <c r="M23" s="152">
        <v>150.9471268657</v>
      </c>
      <c r="N23" s="152">
        <v>0</v>
      </c>
      <c r="O23" s="152">
        <v>62.0174702403</v>
      </c>
      <c r="P23" s="152">
        <v>701.5188986748</v>
      </c>
      <c r="Q23" s="152">
        <v>168.9888656427</v>
      </c>
      <c r="R23" s="152">
        <v>0</v>
      </c>
      <c r="S23" s="152">
        <v>710.5331500197</v>
      </c>
      <c r="T23" s="152">
        <v>305.3006666093</v>
      </c>
      <c r="U23" s="152">
        <v>78.0624034706</v>
      </c>
      <c r="V23" s="152">
        <v>32895.447888336304</v>
      </c>
      <c r="W23" s="152">
        <v>0</v>
      </c>
      <c r="X23" s="145">
        <f t="shared" si="0"/>
        <v>39207.395711817604</v>
      </c>
      <c r="Y23" s="145"/>
    </row>
    <row r="24" spans="1:25" ht="27" customHeight="1">
      <c r="A24" s="212"/>
      <c r="B24" s="60">
        <v>20</v>
      </c>
      <c r="C24" s="174" t="s">
        <v>56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18460.8417652316</v>
      </c>
      <c r="X24" s="145">
        <f t="shared" si="0"/>
        <v>18460.8417652316</v>
      </c>
      <c r="Y24" s="145"/>
    </row>
    <row r="25" spans="3:25" ht="15">
      <c r="C25" s="169" t="s">
        <v>102</v>
      </c>
      <c r="D25" s="145">
        <f>SUM(D5:D24)</f>
        <v>54320.3464703621</v>
      </c>
      <c r="E25" s="145">
        <f aca="true" t="shared" si="1" ref="E25:W25">SUM(E5:E24)</f>
        <v>11133.795511046603</v>
      </c>
      <c r="F25" s="145">
        <f t="shared" si="1"/>
        <v>887824.3345926513</v>
      </c>
      <c r="G25" s="145">
        <f t="shared" si="1"/>
        <v>82695.87644029582</v>
      </c>
      <c r="H25" s="145">
        <f t="shared" si="1"/>
        <v>41989.5535729136</v>
      </c>
      <c r="I25" s="145">
        <f t="shared" si="1"/>
        <v>219706.74986235303</v>
      </c>
      <c r="J25" s="145">
        <f t="shared" si="1"/>
        <v>323022.75491572113</v>
      </c>
      <c r="K25" s="145">
        <f t="shared" si="1"/>
        <v>176458.29635122107</v>
      </c>
      <c r="L25" s="145">
        <f t="shared" si="1"/>
        <v>112227.88211809342</v>
      </c>
      <c r="M25" s="145">
        <f t="shared" si="1"/>
        <v>120651.8612123286</v>
      </c>
      <c r="N25" s="145">
        <f t="shared" si="1"/>
        <v>128731.43904879031</v>
      </c>
      <c r="O25" s="145">
        <f t="shared" si="1"/>
        <v>233783.8851022457</v>
      </c>
      <c r="P25" s="145">
        <f t="shared" si="1"/>
        <v>197715.31146868735</v>
      </c>
      <c r="Q25" s="145">
        <f t="shared" si="1"/>
        <v>105752.27997776901</v>
      </c>
      <c r="R25" s="145">
        <f t="shared" si="1"/>
        <v>128525.2</v>
      </c>
      <c r="S25" s="145">
        <f t="shared" si="1"/>
        <v>72658.62198761302</v>
      </c>
      <c r="T25" s="145">
        <f t="shared" si="1"/>
        <v>144314.15800683692</v>
      </c>
      <c r="U25" s="145">
        <f t="shared" si="1"/>
        <v>37708.991566930796</v>
      </c>
      <c r="V25" s="145">
        <f t="shared" si="1"/>
        <v>34748.37062886041</v>
      </c>
      <c r="W25" s="145">
        <f t="shared" si="1"/>
        <v>18460.8417652316</v>
      </c>
      <c r="X25" s="148">
        <f t="shared" si="0"/>
        <v>3132430.5505999518</v>
      </c>
      <c r="Y25" s="145"/>
    </row>
    <row r="26" spans="3:25" ht="15">
      <c r="C26" s="46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4:25" ht="15"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</row>
    <row r="28" spans="4:25" ht="15"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</row>
    <row r="29" spans="4:25" ht="1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4:25" ht="1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4:25" ht="1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</sheetData>
  <sheetProtection/>
  <mergeCells count="2">
    <mergeCell ref="D2:W2"/>
    <mergeCell ref="A5:A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57421875" style="0" customWidth="1"/>
    <col min="2" max="2" width="5.421875" style="5" customWidth="1"/>
    <col min="3" max="3" width="34.421875" style="0" customWidth="1"/>
    <col min="4" max="22" width="19.28125" style="0" customWidth="1"/>
    <col min="23" max="23" width="18.57421875" style="0" customWidth="1"/>
    <col min="24" max="24" width="10.421875" style="0" customWidth="1"/>
    <col min="27" max="27" width="17.421875" style="0" bestFit="1" customWidth="1"/>
  </cols>
  <sheetData>
    <row r="1" spans="3:23" ht="18">
      <c r="C1" s="127" t="s">
        <v>104</v>
      </c>
      <c r="D1" s="59">
        <v>1</v>
      </c>
      <c r="E1" s="59">
        <v>2</v>
      </c>
      <c r="F1" s="59">
        <v>3</v>
      </c>
      <c r="G1" s="59">
        <v>4</v>
      </c>
      <c r="H1" s="59">
        <v>5</v>
      </c>
      <c r="I1" s="59">
        <v>6</v>
      </c>
      <c r="J1" s="59">
        <v>7</v>
      </c>
      <c r="K1" s="59">
        <v>8</v>
      </c>
      <c r="L1" s="59">
        <v>9</v>
      </c>
      <c r="M1" s="59">
        <v>10</v>
      </c>
      <c r="N1" s="59">
        <v>11</v>
      </c>
      <c r="O1" s="59">
        <v>12</v>
      </c>
      <c r="P1" s="59">
        <v>13</v>
      </c>
      <c r="Q1" s="59">
        <v>14</v>
      </c>
      <c r="R1" s="59">
        <v>15</v>
      </c>
      <c r="S1" s="59">
        <v>16</v>
      </c>
      <c r="T1" s="59">
        <v>17</v>
      </c>
      <c r="U1" s="59">
        <v>18</v>
      </c>
      <c r="V1" s="59">
        <v>19</v>
      </c>
      <c r="W1" s="60">
        <v>20</v>
      </c>
    </row>
    <row r="2" spans="4:23" ht="15.75">
      <c r="D2" s="209" t="s">
        <v>101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4" ht="85.5" customHeight="1">
      <c r="A3" s="46"/>
      <c r="B3" s="173"/>
      <c r="C3" s="46"/>
      <c r="D3" s="175" t="s">
        <v>38</v>
      </c>
      <c r="E3" s="175" t="s">
        <v>39</v>
      </c>
      <c r="F3" s="175" t="s">
        <v>40</v>
      </c>
      <c r="G3" s="175" t="s">
        <v>41</v>
      </c>
      <c r="H3" s="175" t="s">
        <v>42</v>
      </c>
      <c r="I3" s="175" t="s">
        <v>43</v>
      </c>
      <c r="J3" s="175" t="s">
        <v>58</v>
      </c>
      <c r="K3" s="175" t="s">
        <v>44</v>
      </c>
      <c r="L3" s="175" t="s">
        <v>45</v>
      </c>
      <c r="M3" s="175" t="s">
        <v>46</v>
      </c>
      <c r="N3" s="175" t="s">
        <v>47</v>
      </c>
      <c r="O3" s="175" t="s">
        <v>48</v>
      </c>
      <c r="P3" s="175" t="s">
        <v>49</v>
      </c>
      <c r="Q3" s="175" t="s">
        <v>50</v>
      </c>
      <c r="R3" s="175" t="s">
        <v>51</v>
      </c>
      <c r="S3" s="175" t="s">
        <v>52</v>
      </c>
      <c r="T3" s="175" t="s">
        <v>53</v>
      </c>
      <c r="U3" s="175" t="s">
        <v>54</v>
      </c>
      <c r="V3" s="175" t="s">
        <v>55</v>
      </c>
      <c r="W3" s="175" t="s">
        <v>56</v>
      </c>
      <c r="X3" s="169" t="s">
        <v>102</v>
      </c>
    </row>
    <row r="4" spans="3:24" ht="13.5" customHeight="1">
      <c r="C4" s="107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63"/>
      <c r="T4" s="20"/>
      <c r="U4" s="20"/>
      <c r="V4" s="63"/>
      <c r="W4" s="20"/>
      <c r="X4" s="61"/>
    </row>
    <row r="5" spans="2:27" ht="27" customHeight="1">
      <c r="B5" s="214" t="s">
        <v>105</v>
      </c>
      <c r="C5" s="171" t="s">
        <v>98</v>
      </c>
      <c r="D5" s="114">
        <v>8282.9</v>
      </c>
      <c r="E5" s="114">
        <v>1110.7</v>
      </c>
      <c r="F5" s="114">
        <v>132536</v>
      </c>
      <c r="G5" s="114">
        <v>5402.5999999999985</v>
      </c>
      <c r="H5" s="114">
        <v>7764.599999999999</v>
      </c>
      <c r="I5" s="114">
        <v>34856.3</v>
      </c>
      <c r="J5" s="114">
        <v>67283.3</v>
      </c>
      <c r="K5" s="114">
        <v>35382.3</v>
      </c>
      <c r="L5" s="114">
        <v>24538.200000000004</v>
      </c>
      <c r="M5" s="114">
        <v>23276.4</v>
      </c>
      <c r="N5" s="114">
        <v>35943</v>
      </c>
      <c r="O5" s="114">
        <v>2365.6</v>
      </c>
      <c r="P5" s="114">
        <v>24689.2</v>
      </c>
      <c r="Q5" s="114">
        <v>25214.5</v>
      </c>
      <c r="R5" s="114">
        <v>69012.9</v>
      </c>
      <c r="S5" s="114">
        <v>53958.8</v>
      </c>
      <c r="T5" s="114">
        <v>56296.8</v>
      </c>
      <c r="U5" s="114">
        <v>7577.999999999999</v>
      </c>
      <c r="V5" s="114">
        <v>9110.9</v>
      </c>
      <c r="W5" s="114">
        <v>18460.9</v>
      </c>
      <c r="X5" s="114">
        <f>SUM(D5:W5)</f>
        <v>643063.9000000001</v>
      </c>
      <c r="Z5" s="22"/>
      <c r="AA5" s="34"/>
    </row>
    <row r="6" spans="2:26" ht="25.5" customHeight="1">
      <c r="B6" s="214"/>
      <c r="C6" s="171" t="s">
        <v>78</v>
      </c>
      <c r="D6" s="114">
        <v>22527</v>
      </c>
      <c r="E6" s="114">
        <v>40.4</v>
      </c>
      <c r="F6" s="114">
        <v>9216.7</v>
      </c>
      <c r="G6" s="114">
        <v>111.9</v>
      </c>
      <c r="H6" s="114">
        <v>122.9</v>
      </c>
      <c r="I6" s="114">
        <v>19394</v>
      </c>
      <c r="J6" s="114">
        <v>49524</v>
      </c>
      <c r="K6" s="114">
        <v>13520</v>
      </c>
      <c r="L6" s="114">
        <v>7579.8</v>
      </c>
      <c r="M6" s="114">
        <v>4026.8</v>
      </c>
      <c r="N6" s="114">
        <v>4219.2</v>
      </c>
      <c r="O6" s="114">
        <v>32450</v>
      </c>
      <c r="P6" s="114">
        <v>55559</v>
      </c>
      <c r="Q6" s="114">
        <v>5420.7</v>
      </c>
      <c r="R6" s="114">
        <v>0</v>
      </c>
      <c r="S6" s="114">
        <v>2219.5</v>
      </c>
      <c r="T6" s="114">
        <v>19565</v>
      </c>
      <c r="U6" s="114">
        <v>4075.3</v>
      </c>
      <c r="V6" s="114">
        <v>9225.6</v>
      </c>
      <c r="W6" s="114">
        <v>0</v>
      </c>
      <c r="X6" s="114">
        <f>SUM(D6:W6)</f>
        <v>258797.80000000002</v>
      </c>
      <c r="Z6" s="22"/>
    </row>
    <row r="7" spans="2:26" ht="27" customHeight="1">
      <c r="B7" s="214"/>
      <c r="C7" s="171" t="s">
        <v>103</v>
      </c>
      <c r="D7" s="114">
        <v>4363.9</v>
      </c>
      <c r="E7" s="114">
        <v>5382.4</v>
      </c>
      <c r="F7" s="114">
        <v>74225.8</v>
      </c>
      <c r="G7" s="114">
        <v>19032.7</v>
      </c>
      <c r="H7" s="114">
        <v>3713.7</v>
      </c>
      <c r="I7" s="114">
        <v>21309.9</v>
      </c>
      <c r="J7" s="114">
        <v>40957.4</v>
      </c>
      <c r="K7" s="114">
        <v>26389.8</v>
      </c>
      <c r="L7" s="114">
        <v>19322.7</v>
      </c>
      <c r="M7" s="114">
        <v>29354.100000000002</v>
      </c>
      <c r="N7" s="114">
        <v>33758</v>
      </c>
      <c r="O7" s="114">
        <v>147800.7</v>
      </c>
      <c r="P7" s="114">
        <v>11185.900000000001</v>
      </c>
      <c r="Q7" s="114">
        <v>11239.7</v>
      </c>
      <c r="R7" s="114">
        <v>27311</v>
      </c>
      <c r="S7" s="114">
        <v>3747.3999999999996</v>
      </c>
      <c r="T7" s="114">
        <v>7860.599999999999</v>
      </c>
      <c r="U7" s="114">
        <v>4114.799999999999</v>
      </c>
      <c r="V7" s="114">
        <v>4519.5</v>
      </c>
      <c r="W7" s="114">
        <v>-0.30000000000000004</v>
      </c>
      <c r="X7" s="114">
        <f>SUM(D7:W7)</f>
        <v>495589.70000000007</v>
      </c>
      <c r="Z7" s="22"/>
    </row>
    <row r="8" spans="2:27" ht="30" customHeight="1">
      <c r="B8" s="214"/>
      <c r="C8" s="179" t="s">
        <v>99</v>
      </c>
      <c r="D8" s="114">
        <v>-3476.3</v>
      </c>
      <c r="E8" s="114">
        <v>268.2</v>
      </c>
      <c r="F8" s="114">
        <v>6832.4</v>
      </c>
      <c r="G8" s="114">
        <v>1343.3</v>
      </c>
      <c r="H8" s="114">
        <v>675.4000000000001</v>
      </c>
      <c r="I8" s="114">
        <v>2326.1</v>
      </c>
      <c r="J8" s="114">
        <v>4247.5</v>
      </c>
      <c r="K8" s="114">
        <v>1308.8</v>
      </c>
      <c r="L8" s="114">
        <v>1232.3000000000002</v>
      </c>
      <c r="M8" s="114">
        <v>1450.1000000000001</v>
      </c>
      <c r="N8" s="114">
        <v>4047.7</v>
      </c>
      <c r="O8" s="114">
        <v>18668.3</v>
      </c>
      <c r="P8" s="114">
        <v>1765.7</v>
      </c>
      <c r="Q8" s="114">
        <v>1250.4000000000003</v>
      </c>
      <c r="R8" s="114">
        <v>3939.5</v>
      </c>
      <c r="S8" s="114">
        <v>1924.7</v>
      </c>
      <c r="T8" s="114">
        <v>3368.5000000000005</v>
      </c>
      <c r="U8" s="114">
        <v>368.90000000000003</v>
      </c>
      <c r="V8" s="114">
        <v>434.70000000000005</v>
      </c>
      <c r="W8" s="114">
        <v>0.1</v>
      </c>
      <c r="X8" s="114">
        <f>SUM(D8:W8)</f>
        <v>51976.299999999996</v>
      </c>
      <c r="Z8" s="22"/>
      <c r="AA8" s="34"/>
    </row>
    <row r="9" spans="3:24" ht="15">
      <c r="C9" s="169" t="s">
        <v>102</v>
      </c>
      <c r="D9" s="114">
        <f>SUM(D5:D8)</f>
        <v>31697.500000000004</v>
      </c>
      <c r="E9" s="114">
        <f aca="true" t="shared" si="0" ref="E9:W9">SUM(E5:E8)</f>
        <v>6801.7</v>
      </c>
      <c r="F9" s="114">
        <f t="shared" si="0"/>
        <v>222810.9</v>
      </c>
      <c r="G9" s="114">
        <f t="shared" si="0"/>
        <v>25890.499999999996</v>
      </c>
      <c r="H9" s="114">
        <f t="shared" si="0"/>
        <v>12276.599999999999</v>
      </c>
      <c r="I9" s="114">
        <f t="shared" si="0"/>
        <v>77886.30000000002</v>
      </c>
      <c r="J9" s="114">
        <f t="shared" si="0"/>
        <v>162012.2</v>
      </c>
      <c r="K9" s="114">
        <f t="shared" si="0"/>
        <v>76600.90000000001</v>
      </c>
      <c r="L9" s="114">
        <f t="shared" si="0"/>
        <v>52673.00000000001</v>
      </c>
      <c r="M9" s="114">
        <f t="shared" si="0"/>
        <v>58107.4</v>
      </c>
      <c r="N9" s="114">
        <f t="shared" si="0"/>
        <v>77967.9</v>
      </c>
      <c r="O9" s="114">
        <f t="shared" si="0"/>
        <v>201284.6</v>
      </c>
      <c r="P9" s="114">
        <f t="shared" si="0"/>
        <v>93199.8</v>
      </c>
      <c r="Q9" s="114">
        <f t="shared" si="0"/>
        <v>43125.3</v>
      </c>
      <c r="R9" s="114">
        <f t="shared" si="0"/>
        <v>100263.4</v>
      </c>
      <c r="S9" s="114">
        <f t="shared" si="0"/>
        <v>61850.4</v>
      </c>
      <c r="T9" s="114">
        <f t="shared" si="0"/>
        <v>87090.90000000001</v>
      </c>
      <c r="U9" s="114">
        <f t="shared" si="0"/>
        <v>16136.999999999998</v>
      </c>
      <c r="V9" s="114">
        <f t="shared" si="0"/>
        <v>23290.7</v>
      </c>
      <c r="W9" s="114">
        <f t="shared" si="0"/>
        <v>18460.7</v>
      </c>
      <c r="X9" s="163">
        <f>SUM(D9:W9)</f>
        <v>1449427.6999999997</v>
      </c>
    </row>
    <row r="10" spans="3:24" ht="15">
      <c r="C10" s="46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3:24" ht="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3:24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61"/>
    </row>
    <row r="13" spans="3:27" ht="1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62"/>
      <c r="Y13" s="22"/>
      <c r="Z13" s="22"/>
      <c r="AA13" s="22"/>
    </row>
    <row r="35" spans="5:8" ht="15.75">
      <c r="E35" s="213"/>
      <c r="F35" s="213"/>
      <c r="G35" s="213"/>
      <c r="H35" s="213"/>
    </row>
    <row r="36" spans="5:8" ht="15">
      <c r="E36" s="213"/>
      <c r="F36" s="42"/>
      <c r="G36" s="42"/>
      <c r="H36" s="42"/>
    </row>
    <row r="37" spans="5:8" ht="15">
      <c r="E37" s="213"/>
      <c r="F37" s="42"/>
      <c r="G37" s="42"/>
      <c r="H37" s="42"/>
    </row>
  </sheetData>
  <sheetProtection/>
  <mergeCells count="4">
    <mergeCell ref="E35:E37"/>
    <mergeCell ref="F35:H35"/>
    <mergeCell ref="D2:W2"/>
    <mergeCell ref="B5:B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64"/>
  <sheetViews>
    <sheetView zoomScalePageLayoutView="0" workbookViewId="0" topLeftCell="M1">
      <selection activeCell="M1" sqref="M1"/>
    </sheetView>
  </sheetViews>
  <sheetFormatPr defaultColWidth="9.140625" defaultRowHeight="15"/>
  <cols>
    <col min="1" max="1" width="6.00390625" style="0" customWidth="1"/>
    <col min="2" max="2" width="19.140625" style="5" customWidth="1"/>
    <col min="3" max="3" width="26.421875" style="0" customWidth="1"/>
    <col min="4" max="22" width="19.7109375" style="0" customWidth="1"/>
    <col min="23" max="23" width="18.57421875" style="0" customWidth="1"/>
    <col min="24" max="24" width="10.421875" style="0" customWidth="1"/>
  </cols>
  <sheetData>
    <row r="1" spans="2:23" ht="18">
      <c r="B1" s="215" t="s">
        <v>67</v>
      </c>
      <c r="C1" s="216"/>
      <c r="D1" s="59">
        <v>1</v>
      </c>
      <c r="E1" s="59">
        <v>2</v>
      </c>
      <c r="F1" s="59">
        <v>3</v>
      </c>
      <c r="G1" s="59">
        <v>4</v>
      </c>
      <c r="H1" s="59">
        <v>5</v>
      </c>
      <c r="I1" s="59">
        <v>6</v>
      </c>
      <c r="J1" s="59">
        <v>7</v>
      </c>
      <c r="K1" s="59">
        <v>8</v>
      </c>
      <c r="L1" s="59">
        <v>9</v>
      </c>
      <c r="M1" s="59">
        <v>10</v>
      </c>
      <c r="N1" s="59">
        <v>11</v>
      </c>
      <c r="O1" s="59">
        <v>12</v>
      </c>
      <c r="P1" s="59">
        <v>13</v>
      </c>
      <c r="Q1" s="59">
        <v>14</v>
      </c>
      <c r="R1" s="59">
        <v>15</v>
      </c>
      <c r="S1" s="59">
        <v>16</v>
      </c>
      <c r="T1" s="59">
        <v>17</v>
      </c>
      <c r="U1" s="59">
        <v>18</v>
      </c>
      <c r="V1" s="59">
        <v>19</v>
      </c>
      <c r="W1" s="60">
        <v>20</v>
      </c>
    </row>
    <row r="2" spans="2:23" ht="15.75">
      <c r="B2" t="s">
        <v>109</v>
      </c>
      <c r="D2" s="209" t="s">
        <v>101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3:27" ht="87.75" customHeight="1">
      <c r="C3" s="46"/>
      <c r="D3" s="175" t="s">
        <v>38</v>
      </c>
      <c r="E3" s="175" t="s">
        <v>39</v>
      </c>
      <c r="F3" s="175" t="s">
        <v>40</v>
      </c>
      <c r="G3" s="175" t="s">
        <v>41</v>
      </c>
      <c r="H3" s="175" t="s">
        <v>42</v>
      </c>
      <c r="I3" s="175" t="s">
        <v>43</v>
      </c>
      <c r="J3" s="180" t="s">
        <v>58</v>
      </c>
      <c r="K3" s="175" t="s">
        <v>44</v>
      </c>
      <c r="L3" s="175" t="s">
        <v>45</v>
      </c>
      <c r="M3" s="175" t="s">
        <v>46</v>
      </c>
      <c r="N3" s="175" t="s">
        <v>47</v>
      </c>
      <c r="O3" s="175" t="s">
        <v>48</v>
      </c>
      <c r="P3" s="175" t="s">
        <v>49</v>
      </c>
      <c r="Q3" s="175" t="s">
        <v>50</v>
      </c>
      <c r="R3" s="175" t="s">
        <v>51</v>
      </c>
      <c r="S3" s="175" t="s">
        <v>52</v>
      </c>
      <c r="T3" s="175" t="s">
        <v>53</v>
      </c>
      <c r="U3" s="175" t="s">
        <v>54</v>
      </c>
      <c r="V3" s="175" t="s">
        <v>55</v>
      </c>
      <c r="W3" s="175" t="s">
        <v>56</v>
      </c>
      <c r="X3" s="169" t="s">
        <v>102</v>
      </c>
      <c r="Y3" s="46"/>
      <c r="Z3" s="46"/>
      <c r="AA3" s="46"/>
    </row>
    <row r="4" spans="3:23" ht="15">
      <c r="C4" s="46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63"/>
      <c r="T4" s="20"/>
      <c r="U4" s="20"/>
      <c r="V4" s="63"/>
      <c r="W4" s="20"/>
    </row>
    <row r="5" spans="2:29" ht="38.25" customHeight="1">
      <c r="B5" s="217" t="s">
        <v>100</v>
      </c>
      <c r="C5" s="84" t="s">
        <v>60</v>
      </c>
      <c r="D5" s="150">
        <v>4187.9</v>
      </c>
      <c r="E5" s="150">
        <v>1103.4</v>
      </c>
      <c r="F5" s="150">
        <v>130170.9</v>
      </c>
      <c r="G5" s="150">
        <v>5350.299999999999</v>
      </c>
      <c r="H5" s="150">
        <v>7449.7</v>
      </c>
      <c r="I5" s="150">
        <v>30424.9</v>
      </c>
      <c r="J5" s="150">
        <v>62996.9</v>
      </c>
      <c r="K5" s="150">
        <v>33792.9</v>
      </c>
      <c r="L5" s="150">
        <v>21186.9</v>
      </c>
      <c r="M5" s="150">
        <v>22853.9</v>
      </c>
      <c r="N5" s="150">
        <v>2607</v>
      </c>
      <c r="O5" s="150">
        <v>2061.6</v>
      </c>
      <c r="P5" s="150">
        <v>16769.9</v>
      </c>
      <c r="Q5" s="150">
        <v>23720.9</v>
      </c>
      <c r="R5" s="150">
        <v>0</v>
      </c>
      <c r="S5" s="150">
        <v>4806.2</v>
      </c>
      <c r="T5" s="150">
        <v>16664.9</v>
      </c>
      <c r="U5" s="150">
        <v>4772.9</v>
      </c>
      <c r="V5" s="150">
        <v>5964.7</v>
      </c>
      <c r="W5" s="150">
        <v>0</v>
      </c>
      <c r="X5" s="150">
        <v>396885.8000000001</v>
      </c>
      <c r="Y5" s="114"/>
      <c r="Z5" s="114"/>
      <c r="AA5" s="114"/>
      <c r="AB5" s="34"/>
      <c r="AC5" s="34"/>
    </row>
    <row r="6" spans="2:29" ht="26.25" customHeight="1">
      <c r="B6" s="217"/>
      <c r="C6" s="84" t="s">
        <v>61</v>
      </c>
      <c r="D6" s="150">
        <v>0</v>
      </c>
      <c r="E6" s="150">
        <v>0</v>
      </c>
      <c r="F6" s="150">
        <v>0</v>
      </c>
      <c r="G6" s="150">
        <v>0</v>
      </c>
      <c r="H6" s="150">
        <v>0</v>
      </c>
      <c r="I6" s="150">
        <v>0</v>
      </c>
      <c r="J6" s="150">
        <v>0</v>
      </c>
      <c r="K6" s="150">
        <v>0</v>
      </c>
      <c r="L6" s="150">
        <v>0</v>
      </c>
      <c r="M6" s="150">
        <v>0</v>
      </c>
      <c r="N6" s="150">
        <v>33336</v>
      </c>
      <c r="O6" s="150">
        <v>0</v>
      </c>
      <c r="P6" s="150">
        <v>49.5</v>
      </c>
      <c r="Q6" s="150">
        <v>0</v>
      </c>
      <c r="R6" s="150">
        <v>0</v>
      </c>
      <c r="S6" s="150">
        <v>0</v>
      </c>
      <c r="T6" s="150">
        <v>0</v>
      </c>
      <c r="U6" s="150">
        <v>0</v>
      </c>
      <c r="V6" s="150">
        <v>0</v>
      </c>
      <c r="W6" s="150">
        <v>0</v>
      </c>
      <c r="X6" s="150">
        <v>33385.5</v>
      </c>
      <c r="Y6" s="114"/>
      <c r="Z6" s="114"/>
      <c r="AA6" s="114"/>
      <c r="AB6" s="34"/>
      <c r="AC6" s="34"/>
    </row>
    <row r="7" spans="2:29" ht="18" customHeight="1">
      <c r="B7" s="117"/>
      <c r="C7" s="84" t="s">
        <v>62</v>
      </c>
      <c r="D7" s="150">
        <v>428.5</v>
      </c>
      <c r="E7" s="150">
        <v>0</v>
      </c>
      <c r="F7" s="150">
        <v>2.4</v>
      </c>
      <c r="G7" s="150">
        <v>48.9</v>
      </c>
      <c r="H7" s="150">
        <v>263.1</v>
      </c>
      <c r="I7" s="150">
        <v>546.1</v>
      </c>
      <c r="J7" s="150">
        <v>17</v>
      </c>
      <c r="K7" s="150">
        <v>608</v>
      </c>
      <c r="L7" s="150">
        <v>109.4</v>
      </c>
      <c r="M7" s="150">
        <v>333.4</v>
      </c>
      <c r="N7" s="150">
        <v>0</v>
      </c>
      <c r="O7" s="150">
        <v>156.5</v>
      </c>
      <c r="P7" s="150">
        <v>5284</v>
      </c>
      <c r="Q7" s="150">
        <v>905.3</v>
      </c>
      <c r="R7" s="150">
        <v>69013</v>
      </c>
      <c r="S7" s="150">
        <v>48716</v>
      </c>
      <c r="T7" s="150">
        <v>37354</v>
      </c>
      <c r="U7" s="150">
        <v>2174.9</v>
      </c>
      <c r="V7" s="150">
        <v>181.3</v>
      </c>
      <c r="W7" s="150">
        <v>0</v>
      </c>
      <c r="X7" s="150">
        <v>166141.8</v>
      </c>
      <c r="Y7" s="114"/>
      <c r="Z7" s="114"/>
      <c r="AA7" s="114"/>
      <c r="AB7" s="34"/>
      <c r="AC7" s="34"/>
    </row>
    <row r="8" spans="2:29" ht="18" customHeight="1">
      <c r="B8" s="118"/>
      <c r="C8" s="84" t="s">
        <v>63</v>
      </c>
      <c r="D8" s="150">
        <v>3666.5</v>
      </c>
      <c r="E8" s="150">
        <v>7.3</v>
      </c>
      <c r="F8" s="150">
        <v>2362.6</v>
      </c>
      <c r="G8" s="150">
        <v>3.4</v>
      </c>
      <c r="H8" s="150">
        <v>43.4</v>
      </c>
      <c r="I8" s="150">
        <v>3885.3</v>
      </c>
      <c r="J8" s="150">
        <v>4269.4</v>
      </c>
      <c r="K8" s="150">
        <v>980.5</v>
      </c>
      <c r="L8" s="150">
        <v>3238</v>
      </c>
      <c r="M8" s="150">
        <v>87</v>
      </c>
      <c r="N8" s="150">
        <v>0</v>
      </c>
      <c r="O8" s="150">
        <v>147.5</v>
      </c>
      <c r="P8" s="150">
        <v>2506</v>
      </c>
      <c r="Q8" s="150">
        <v>588.2</v>
      </c>
      <c r="R8" s="150">
        <v>0</v>
      </c>
      <c r="S8" s="150">
        <v>243.8</v>
      </c>
      <c r="T8" s="150">
        <v>1982.8</v>
      </c>
      <c r="U8" s="150">
        <v>193.7</v>
      </c>
      <c r="V8" s="150">
        <v>1313</v>
      </c>
      <c r="W8" s="150">
        <v>0</v>
      </c>
      <c r="X8" s="150">
        <v>25518.4</v>
      </c>
      <c r="Y8" s="114"/>
      <c r="Z8" s="114"/>
      <c r="AA8" s="114"/>
      <c r="AB8" s="34"/>
      <c r="AC8" s="34"/>
    </row>
    <row r="9" spans="2:29" ht="18" customHeight="1">
      <c r="B9" s="117"/>
      <c r="C9" s="84" t="s">
        <v>64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18461</v>
      </c>
      <c r="X9" s="150">
        <v>18461</v>
      </c>
      <c r="Y9" s="114"/>
      <c r="Z9" s="114"/>
      <c r="AA9" s="114"/>
      <c r="AB9" s="34"/>
      <c r="AC9" s="34"/>
    </row>
    <row r="10" spans="2:29" ht="18" customHeight="1">
      <c r="B10" s="117"/>
      <c r="C10" s="84" t="s">
        <v>65</v>
      </c>
      <c r="D10" s="150">
        <v>0</v>
      </c>
      <c r="E10" s="150">
        <v>0</v>
      </c>
      <c r="F10" s="150">
        <v>0.1</v>
      </c>
      <c r="G10" s="150">
        <v>0</v>
      </c>
      <c r="H10" s="150">
        <v>8.4</v>
      </c>
      <c r="I10" s="150">
        <v>0</v>
      </c>
      <c r="J10" s="150">
        <v>0</v>
      </c>
      <c r="K10" s="150">
        <v>0.9</v>
      </c>
      <c r="L10" s="150">
        <v>3.9</v>
      </c>
      <c r="M10" s="150">
        <v>2.1</v>
      </c>
      <c r="N10" s="150">
        <v>0</v>
      </c>
      <c r="O10" s="150">
        <v>0</v>
      </c>
      <c r="P10" s="150">
        <v>79.8</v>
      </c>
      <c r="Q10" s="150">
        <v>0.1</v>
      </c>
      <c r="R10" s="150">
        <v>0</v>
      </c>
      <c r="S10" s="150">
        <v>192.8</v>
      </c>
      <c r="T10" s="150">
        <v>295.1</v>
      </c>
      <c r="U10" s="150">
        <v>436.5</v>
      </c>
      <c r="V10" s="150">
        <v>1651.9</v>
      </c>
      <c r="W10" s="150">
        <v>0</v>
      </c>
      <c r="X10" s="150">
        <v>2671.6000000000004</v>
      </c>
      <c r="Y10" s="114"/>
      <c r="Z10" s="114"/>
      <c r="AA10" s="114"/>
      <c r="AB10" s="34"/>
      <c r="AC10" s="34"/>
    </row>
    <row r="11" spans="2:29" ht="25.5" customHeight="1">
      <c r="B11" s="117" t="s">
        <v>78</v>
      </c>
      <c r="C11" s="84" t="s">
        <v>60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  <c r="Y11" s="114"/>
      <c r="Z11" s="114"/>
      <c r="AA11" s="114"/>
      <c r="AB11" s="34"/>
      <c r="AC11" s="34"/>
    </row>
    <row r="12" spans="2:29" ht="18" customHeight="1">
      <c r="B12" s="117"/>
      <c r="C12" s="84" t="s">
        <v>61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14"/>
      <c r="Z12" s="114"/>
      <c r="AA12" s="114"/>
      <c r="AB12" s="34"/>
      <c r="AC12" s="34"/>
    </row>
    <row r="13" spans="2:29" ht="18" customHeight="1">
      <c r="B13" s="117"/>
      <c r="C13" s="84" t="s">
        <v>62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14"/>
      <c r="Z13" s="114"/>
      <c r="AA13" s="114"/>
      <c r="AB13" s="34"/>
      <c r="AC13" s="34"/>
    </row>
    <row r="14" spans="2:29" ht="18" customHeight="1">
      <c r="B14" s="118"/>
      <c r="C14" s="84" t="s">
        <v>63</v>
      </c>
      <c r="D14" s="150">
        <v>22527</v>
      </c>
      <c r="E14" s="150">
        <v>40.4</v>
      </c>
      <c r="F14" s="150">
        <v>9216.7</v>
      </c>
      <c r="G14" s="150">
        <v>111.9</v>
      </c>
      <c r="H14" s="150">
        <v>122.9</v>
      </c>
      <c r="I14" s="150">
        <v>19394</v>
      </c>
      <c r="J14" s="150">
        <v>49524</v>
      </c>
      <c r="K14" s="150">
        <v>13520</v>
      </c>
      <c r="L14" s="150">
        <v>7579.8</v>
      </c>
      <c r="M14" s="150">
        <v>4026.8</v>
      </c>
      <c r="N14" s="150">
        <v>4219.2</v>
      </c>
      <c r="O14" s="150">
        <v>32450</v>
      </c>
      <c r="P14" s="150">
        <v>55559</v>
      </c>
      <c r="Q14" s="150">
        <v>5420.7</v>
      </c>
      <c r="R14" s="150">
        <v>0</v>
      </c>
      <c r="S14" s="150">
        <v>2219.5</v>
      </c>
      <c r="T14" s="150">
        <v>19565</v>
      </c>
      <c r="U14" s="150">
        <v>4075.3</v>
      </c>
      <c r="V14" s="150">
        <v>9225.6</v>
      </c>
      <c r="W14" s="150">
        <v>0</v>
      </c>
      <c r="X14" s="150">
        <v>258797.80000000002</v>
      </c>
      <c r="Y14" s="114"/>
      <c r="Z14" s="114"/>
      <c r="AA14" s="114"/>
      <c r="AB14" s="34"/>
      <c r="AC14" s="34"/>
    </row>
    <row r="15" spans="2:29" ht="18" customHeight="1">
      <c r="B15" s="117"/>
      <c r="C15" s="84" t="s">
        <v>64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14"/>
      <c r="Z15" s="114"/>
      <c r="AA15" s="114"/>
      <c r="AB15" s="34"/>
      <c r="AC15" s="34"/>
    </row>
    <row r="16" spans="2:29" ht="18" customHeight="1">
      <c r="B16" s="117"/>
      <c r="C16" s="84" t="s">
        <v>65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14"/>
      <c r="Z16" s="114"/>
      <c r="AA16" s="114"/>
      <c r="AB16" s="34"/>
      <c r="AC16" s="34"/>
    </row>
    <row r="17" spans="2:29" ht="33.75" customHeight="1">
      <c r="B17" s="217" t="s">
        <v>106</v>
      </c>
      <c r="C17" s="84" t="s">
        <v>60</v>
      </c>
      <c r="D17" s="150">
        <v>1821.8</v>
      </c>
      <c r="E17" s="150">
        <v>5382.4</v>
      </c>
      <c r="F17" s="150">
        <v>74223</v>
      </c>
      <c r="G17" s="150">
        <v>18979</v>
      </c>
      <c r="H17" s="150">
        <v>3920.5</v>
      </c>
      <c r="I17" s="150">
        <v>20268</v>
      </c>
      <c r="J17" s="150">
        <v>40728</v>
      </c>
      <c r="K17" s="150">
        <v>21671</v>
      </c>
      <c r="L17" s="150">
        <v>19163</v>
      </c>
      <c r="M17" s="150">
        <v>29328</v>
      </c>
      <c r="N17" s="150">
        <v>1422</v>
      </c>
      <c r="O17" s="150">
        <v>21597</v>
      </c>
      <c r="P17" s="150">
        <v>10190</v>
      </c>
      <c r="Q17" s="150">
        <v>10956</v>
      </c>
      <c r="R17" s="150">
        <v>0</v>
      </c>
      <c r="S17" s="150">
        <v>879.1</v>
      </c>
      <c r="T17" s="150">
        <v>4053.1</v>
      </c>
      <c r="U17" s="150">
        <v>2929.1</v>
      </c>
      <c r="V17" s="150">
        <v>4312.1</v>
      </c>
      <c r="W17" s="150">
        <v>0</v>
      </c>
      <c r="X17" s="150">
        <v>291823.0999999999</v>
      </c>
      <c r="Y17" s="114"/>
      <c r="Z17" s="114"/>
      <c r="AA17" s="114"/>
      <c r="AB17" s="34"/>
      <c r="AC17" s="34"/>
    </row>
    <row r="18" spans="2:29" ht="27.75" customHeight="1">
      <c r="B18" s="218"/>
      <c r="C18" s="84" t="s">
        <v>61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32336</v>
      </c>
      <c r="O18" s="150">
        <v>0</v>
      </c>
      <c r="P18" s="150">
        <v>0.7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32336.7</v>
      </c>
      <c r="Y18" s="114"/>
      <c r="Z18" s="114"/>
      <c r="AA18" s="114"/>
      <c r="AB18" s="34"/>
      <c r="AC18" s="34"/>
    </row>
    <row r="19" spans="2:29" ht="18.75" customHeight="1">
      <c r="B19" s="117"/>
      <c r="C19" s="84" t="s">
        <v>62</v>
      </c>
      <c r="D19" s="150">
        <v>74.6</v>
      </c>
      <c r="E19" s="150">
        <v>0</v>
      </c>
      <c r="F19" s="150">
        <v>2.7</v>
      </c>
      <c r="G19" s="150">
        <v>53.7</v>
      </c>
      <c r="H19" s="150">
        <v>-210.8</v>
      </c>
      <c r="I19" s="150">
        <v>652.9</v>
      </c>
      <c r="J19" s="150">
        <v>229.4</v>
      </c>
      <c r="K19" s="150">
        <v>4718.3</v>
      </c>
      <c r="L19" s="150">
        <v>158.9</v>
      </c>
      <c r="M19" s="150">
        <v>24.9</v>
      </c>
      <c r="N19" s="150">
        <v>0</v>
      </c>
      <c r="O19" s="150">
        <v>1389.7</v>
      </c>
      <c r="P19" s="150">
        <v>972.1</v>
      </c>
      <c r="Q19" s="150">
        <v>283.7</v>
      </c>
      <c r="R19" s="150">
        <v>27311</v>
      </c>
      <c r="S19" s="150">
        <v>2838.7</v>
      </c>
      <c r="T19" s="150">
        <v>3767.8</v>
      </c>
      <c r="U19" s="150">
        <v>1004.8</v>
      </c>
      <c r="V19" s="150">
        <v>60.2</v>
      </c>
      <c r="W19" s="150">
        <v>0</v>
      </c>
      <c r="X19" s="150">
        <v>43332.6</v>
      </c>
      <c r="Y19" s="114"/>
      <c r="Z19" s="114"/>
      <c r="AA19" s="114"/>
      <c r="AB19" s="34"/>
      <c r="AC19" s="34"/>
    </row>
    <row r="20" spans="2:29" ht="18.75" customHeight="1">
      <c r="B20" s="118"/>
      <c r="C20" s="84" t="s">
        <v>63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14"/>
      <c r="Z20" s="114"/>
      <c r="AA20" s="114"/>
      <c r="AB20" s="34"/>
      <c r="AC20" s="34"/>
    </row>
    <row r="21" spans="2:29" ht="18.75" customHeight="1">
      <c r="B21" s="117"/>
      <c r="C21" s="84" t="s">
        <v>64</v>
      </c>
      <c r="D21" s="150">
        <v>2467.5</v>
      </c>
      <c r="E21" s="150">
        <v>0</v>
      </c>
      <c r="F21" s="150">
        <v>0</v>
      </c>
      <c r="G21" s="150">
        <v>0</v>
      </c>
      <c r="H21" s="150">
        <v>0</v>
      </c>
      <c r="I21" s="150">
        <v>389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124814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127670.5</v>
      </c>
      <c r="Y21" s="114"/>
      <c r="Z21" s="114"/>
      <c r="AA21" s="114"/>
      <c r="AB21" s="34"/>
      <c r="AC21" s="34"/>
    </row>
    <row r="22" spans="2:29" ht="18.75" customHeight="1">
      <c r="B22" s="117"/>
      <c r="C22" s="84" t="s">
        <v>65</v>
      </c>
      <c r="D22" s="150">
        <v>0</v>
      </c>
      <c r="E22" s="150">
        <v>0</v>
      </c>
      <c r="F22" s="150">
        <v>0.1</v>
      </c>
      <c r="G22" s="150">
        <v>0</v>
      </c>
      <c r="H22" s="150">
        <v>4</v>
      </c>
      <c r="I22" s="150">
        <v>0</v>
      </c>
      <c r="J22" s="150">
        <v>0</v>
      </c>
      <c r="K22" s="150">
        <v>0.5</v>
      </c>
      <c r="L22" s="150">
        <v>0.8</v>
      </c>
      <c r="M22" s="150">
        <v>1.2</v>
      </c>
      <c r="N22" s="150">
        <v>0</v>
      </c>
      <c r="O22" s="150">
        <v>0</v>
      </c>
      <c r="P22" s="150">
        <v>23.1</v>
      </c>
      <c r="Q22" s="150">
        <v>0</v>
      </c>
      <c r="R22" s="150">
        <v>0</v>
      </c>
      <c r="S22" s="150">
        <v>29.6</v>
      </c>
      <c r="T22" s="150">
        <v>39.7</v>
      </c>
      <c r="U22" s="150">
        <v>180.9</v>
      </c>
      <c r="V22" s="150">
        <v>147.2</v>
      </c>
      <c r="W22" s="150">
        <v>0</v>
      </c>
      <c r="X22" s="150">
        <v>427.09999999999997</v>
      </c>
      <c r="Y22" s="114"/>
      <c r="Z22" s="114"/>
      <c r="AA22" s="114"/>
      <c r="AB22" s="34"/>
      <c r="AC22" s="34"/>
    </row>
    <row r="23" spans="2:29" ht="34.5" customHeight="1">
      <c r="B23" s="217" t="s">
        <v>107</v>
      </c>
      <c r="C23" s="84" t="s">
        <v>60</v>
      </c>
      <c r="D23" s="150">
        <v>-717.2</v>
      </c>
      <c r="E23" s="150">
        <v>267.2</v>
      </c>
      <c r="F23" s="150">
        <v>6581.8</v>
      </c>
      <c r="G23" s="150">
        <v>1334.9</v>
      </c>
      <c r="H23" s="150">
        <v>664.8000000000001</v>
      </c>
      <c r="I23" s="150">
        <v>1756.3</v>
      </c>
      <c r="J23" s="150">
        <v>3452.3999999999996</v>
      </c>
      <c r="K23" s="150">
        <v>1239.1</v>
      </c>
      <c r="L23" s="150">
        <v>1063.6000000000001</v>
      </c>
      <c r="M23" s="150">
        <v>1392</v>
      </c>
      <c r="N23" s="150">
        <v>127.7</v>
      </c>
      <c r="O23" s="150">
        <v>4016.7000000000003</v>
      </c>
      <c r="P23" s="150">
        <v>664.9</v>
      </c>
      <c r="Q23" s="150">
        <v>1074.1000000000001</v>
      </c>
      <c r="R23" s="150">
        <v>0</v>
      </c>
      <c r="S23" s="150">
        <v>-706.2</v>
      </c>
      <c r="T23" s="150">
        <v>478.8</v>
      </c>
      <c r="U23" s="150">
        <v>195.9</v>
      </c>
      <c r="V23" s="150">
        <v>237.9</v>
      </c>
      <c r="W23" s="150">
        <v>0.1</v>
      </c>
      <c r="X23" s="150">
        <v>23124.800000000003</v>
      </c>
      <c r="Y23" s="114"/>
      <c r="Z23" s="114"/>
      <c r="AA23" s="114"/>
      <c r="AB23" s="34"/>
      <c r="AC23" s="34"/>
    </row>
    <row r="24" spans="2:29" ht="15">
      <c r="B24" s="218"/>
      <c r="C24" s="84" t="s">
        <v>61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3849.5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3849.5</v>
      </c>
      <c r="Y24" s="114"/>
      <c r="Z24" s="114"/>
      <c r="AA24" s="114"/>
      <c r="AB24" s="34"/>
      <c r="AC24" s="34"/>
    </row>
    <row r="25" spans="2:29" ht="60.75" customHeight="1">
      <c r="B25" s="218"/>
      <c r="C25" s="84" t="s">
        <v>62</v>
      </c>
      <c r="D25" s="150">
        <v>6</v>
      </c>
      <c r="E25" s="150">
        <v>0</v>
      </c>
      <c r="F25" s="150">
        <v>12.2</v>
      </c>
      <c r="G25" s="150">
        <v>2.3</v>
      </c>
      <c r="H25" s="150">
        <v>0.7</v>
      </c>
      <c r="I25" s="150">
        <v>36.2</v>
      </c>
      <c r="J25" s="150">
        <v>0</v>
      </c>
      <c r="K25" s="150">
        <v>13.7</v>
      </c>
      <c r="L25" s="150">
        <v>5.9</v>
      </c>
      <c r="M25" s="150">
        <v>2.4</v>
      </c>
      <c r="N25" s="150">
        <v>0</v>
      </c>
      <c r="O25" s="150">
        <v>8.5</v>
      </c>
      <c r="P25" s="150">
        <v>295.4</v>
      </c>
      <c r="Q25" s="150">
        <v>68.9</v>
      </c>
      <c r="R25" s="150">
        <v>3939.5</v>
      </c>
      <c r="S25" s="150">
        <v>2722.3</v>
      </c>
      <c r="T25" s="150">
        <v>2627.4</v>
      </c>
      <c r="U25" s="150">
        <v>107.2</v>
      </c>
      <c r="V25" s="150">
        <v>2.4</v>
      </c>
      <c r="W25" s="150">
        <v>0</v>
      </c>
      <c r="X25" s="150">
        <v>9851</v>
      </c>
      <c r="Y25" s="114"/>
      <c r="Z25" s="114"/>
      <c r="AA25" s="114"/>
      <c r="AB25" s="34"/>
      <c r="AC25" s="34"/>
    </row>
    <row r="26" spans="2:29" ht="23.25" customHeight="1">
      <c r="B26" s="119"/>
      <c r="C26" s="84" t="s">
        <v>63</v>
      </c>
      <c r="D26" s="150">
        <v>-2765.1000000000004</v>
      </c>
      <c r="E26" s="150">
        <v>1</v>
      </c>
      <c r="F26" s="150">
        <v>238.39999999999998</v>
      </c>
      <c r="G26" s="150">
        <v>6.1</v>
      </c>
      <c r="H26" s="150">
        <v>9.9</v>
      </c>
      <c r="I26" s="150">
        <v>533.5999999999999</v>
      </c>
      <c r="J26" s="150">
        <v>795.0999999999999</v>
      </c>
      <c r="K26" s="150">
        <v>56</v>
      </c>
      <c r="L26" s="150">
        <v>162.8</v>
      </c>
      <c r="M26" s="150">
        <v>55.7</v>
      </c>
      <c r="N26" s="150">
        <v>70.5</v>
      </c>
      <c r="O26" s="150">
        <v>5719.2</v>
      </c>
      <c r="P26" s="150">
        <v>803.5</v>
      </c>
      <c r="Q26" s="150">
        <v>107.39999999999999</v>
      </c>
      <c r="R26" s="150">
        <v>0</v>
      </c>
      <c r="S26" s="150">
        <v>-83.2</v>
      </c>
      <c r="T26" s="150">
        <v>253.90000000000003</v>
      </c>
      <c r="U26" s="150">
        <v>49.7</v>
      </c>
      <c r="V26" s="150">
        <v>107.5</v>
      </c>
      <c r="W26" s="150">
        <v>0</v>
      </c>
      <c r="X26" s="150">
        <v>6121.999999999998</v>
      </c>
      <c r="Y26" s="114"/>
      <c r="Z26" s="114"/>
      <c r="AA26" s="114"/>
      <c r="AB26" s="34"/>
      <c r="AC26" s="34"/>
    </row>
    <row r="27" spans="2:29" ht="15.75">
      <c r="B27" s="119"/>
      <c r="C27" s="84" t="s">
        <v>64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8923.9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8923.9</v>
      </c>
      <c r="Y27" s="114"/>
      <c r="Z27" s="114"/>
      <c r="AA27" s="114"/>
      <c r="AB27" s="34"/>
      <c r="AC27" s="34"/>
    </row>
    <row r="28" spans="2:29" ht="15.75">
      <c r="B28" s="119"/>
      <c r="C28" s="84" t="s">
        <v>65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1.9</v>
      </c>
      <c r="Q28" s="150">
        <v>0</v>
      </c>
      <c r="R28" s="150">
        <v>0</v>
      </c>
      <c r="S28" s="150">
        <v>-8.200000000000001</v>
      </c>
      <c r="T28" s="150">
        <v>8.4</v>
      </c>
      <c r="U28" s="150">
        <v>16.1</v>
      </c>
      <c r="V28" s="150">
        <v>86.9</v>
      </c>
      <c r="W28" s="150">
        <v>0</v>
      </c>
      <c r="X28" s="150">
        <v>105.10000000000001</v>
      </c>
      <c r="Y28" s="114"/>
      <c r="Z28" s="114"/>
      <c r="AA28" s="114"/>
      <c r="AB28" s="34"/>
      <c r="AC28" s="34"/>
    </row>
    <row r="29" spans="2:29" ht="15.75">
      <c r="B29" s="120"/>
      <c r="C29" s="169" t="s">
        <v>102</v>
      </c>
      <c r="D29" s="150">
        <f>SUM(D5:D28)</f>
        <v>31697.500000000007</v>
      </c>
      <c r="E29" s="150">
        <f aca="true" t="shared" si="0" ref="E29:W29">SUM(E5:E28)</f>
        <v>6801.7</v>
      </c>
      <c r="F29" s="150">
        <f t="shared" si="0"/>
        <v>222810.90000000002</v>
      </c>
      <c r="G29" s="150">
        <f t="shared" si="0"/>
        <v>25890.5</v>
      </c>
      <c r="H29" s="150">
        <f t="shared" si="0"/>
        <v>12276.6</v>
      </c>
      <c r="I29" s="150">
        <f t="shared" si="0"/>
        <v>77886.3</v>
      </c>
      <c r="J29" s="150">
        <f t="shared" si="0"/>
        <v>162012.19999999998</v>
      </c>
      <c r="K29" s="150">
        <f t="shared" si="0"/>
        <v>76600.90000000001</v>
      </c>
      <c r="L29" s="150">
        <f t="shared" si="0"/>
        <v>52673.00000000001</v>
      </c>
      <c r="M29" s="150">
        <f t="shared" si="0"/>
        <v>58107.399999999994</v>
      </c>
      <c r="N29" s="150">
        <f t="shared" si="0"/>
        <v>77967.9</v>
      </c>
      <c r="O29" s="150">
        <f t="shared" si="0"/>
        <v>201284.6</v>
      </c>
      <c r="P29" s="150">
        <f t="shared" si="0"/>
        <v>93199.79999999999</v>
      </c>
      <c r="Q29" s="150">
        <f t="shared" si="0"/>
        <v>43125.299999999996</v>
      </c>
      <c r="R29" s="150">
        <f t="shared" si="0"/>
        <v>100263.5</v>
      </c>
      <c r="S29" s="150">
        <f t="shared" si="0"/>
        <v>61850.40000000001</v>
      </c>
      <c r="T29" s="150">
        <f t="shared" si="0"/>
        <v>87090.9</v>
      </c>
      <c r="U29" s="150">
        <f t="shared" si="0"/>
        <v>16137</v>
      </c>
      <c r="V29" s="150">
        <f t="shared" si="0"/>
        <v>23290.700000000004</v>
      </c>
      <c r="W29" s="150">
        <f t="shared" si="0"/>
        <v>18461.1</v>
      </c>
      <c r="X29" s="163">
        <f>SUM(D29:W29)</f>
        <v>1449428.2</v>
      </c>
      <c r="Y29" s="114"/>
      <c r="Z29" s="114"/>
      <c r="AA29" s="114"/>
      <c r="AB29" s="34"/>
      <c r="AC29" s="34"/>
    </row>
    <row r="30" spans="2:29" ht="15.75">
      <c r="B30" s="120"/>
      <c r="C30" s="46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34"/>
      <c r="AC30" s="34"/>
    </row>
    <row r="31" spans="2:29" ht="15.75">
      <c r="B31" s="120"/>
      <c r="C31" s="46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34"/>
      <c r="AC31" s="34"/>
    </row>
    <row r="32" spans="2:29" ht="15.75">
      <c r="B32" s="120"/>
      <c r="C32" s="46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34"/>
      <c r="AC32" s="34"/>
    </row>
    <row r="33" spans="2:29" ht="15.75">
      <c r="B33" s="121"/>
      <c r="C33" s="46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34"/>
      <c r="AC33" s="34"/>
    </row>
    <row r="34" spans="2:29" ht="15.75">
      <c r="B34" s="121"/>
      <c r="C34" s="46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34"/>
      <c r="AC34" s="34"/>
    </row>
    <row r="35" spans="3:29" ht="15">
      <c r="C35" s="46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34"/>
      <c r="AC35" s="34"/>
    </row>
    <row r="36" spans="3:29" ht="15">
      <c r="C36" s="46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34"/>
      <c r="AC36" s="34"/>
    </row>
    <row r="37" spans="3:29" ht="15">
      <c r="C37" s="46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34"/>
      <c r="AC37" s="34"/>
    </row>
    <row r="38" spans="3:29" ht="15">
      <c r="C38" s="46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34"/>
      <c r="AC38" s="34"/>
    </row>
    <row r="39" spans="3:29" ht="15">
      <c r="C39" s="46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34"/>
      <c r="AC39" s="34"/>
    </row>
    <row r="40" spans="3:29" ht="15">
      <c r="C40" s="46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34"/>
      <c r="AC40" s="34"/>
    </row>
    <row r="41" spans="3:29" ht="15">
      <c r="C41" s="46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34"/>
      <c r="AC41" s="34"/>
    </row>
    <row r="42" spans="3:29" ht="15">
      <c r="C42" s="4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3:29" ht="15">
      <c r="C43" s="4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3:29" ht="15">
      <c r="C44" s="4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3:29" ht="15">
      <c r="C45" s="4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3:29" ht="15">
      <c r="C46" s="4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3:29" ht="15">
      <c r="C47" s="4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3:29" ht="15">
      <c r="C48" s="4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3:29" ht="15">
      <c r="C49" s="4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3:29" ht="15">
      <c r="C50" s="46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3:29" ht="15">
      <c r="C51" s="4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3:29" ht="15">
      <c r="C52" s="46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ht="15">
      <c r="C53" s="46"/>
    </row>
    <row r="54" ht="15">
      <c r="C54" s="46"/>
    </row>
    <row r="55" ht="15">
      <c r="C55" s="46"/>
    </row>
    <row r="56" ht="15">
      <c r="C56" s="46"/>
    </row>
    <row r="57" ht="15">
      <c r="C57" s="46"/>
    </row>
    <row r="58" ht="15">
      <c r="C58" s="46"/>
    </row>
    <row r="59" ht="15">
      <c r="C59" s="46"/>
    </row>
    <row r="60" ht="15">
      <c r="C60" s="46"/>
    </row>
    <row r="61" ht="15">
      <c r="C61" s="46"/>
    </row>
    <row r="62" spans="3:9" ht="15.75">
      <c r="C62" s="46"/>
      <c r="F62" s="213"/>
      <c r="G62" s="213"/>
      <c r="H62" s="213"/>
      <c r="I62" s="213"/>
    </row>
    <row r="63" spans="3:9" ht="15">
      <c r="C63" s="46"/>
      <c r="F63" s="213"/>
      <c r="G63" s="42"/>
      <c r="H63" s="42"/>
      <c r="I63" s="42"/>
    </row>
    <row r="64" spans="6:9" ht="15">
      <c r="F64" s="213"/>
      <c r="G64" s="42"/>
      <c r="H64" s="42"/>
      <c r="I64" s="42"/>
    </row>
  </sheetData>
  <sheetProtection/>
  <mergeCells count="7">
    <mergeCell ref="F62:F64"/>
    <mergeCell ref="G62:I62"/>
    <mergeCell ref="D2:W2"/>
    <mergeCell ref="B1:C1"/>
    <mergeCell ref="B5:B6"/>
    <mergeCell ref="B17:B18"/>
    <mergeCell ref="B23:B2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5.57421875" style="0" customWidth="1"/>
    <col min="4" max="23" width="18.28125" style="0" customWidth="1"/>
  </cols>
  <sheetData>
    <row r="1" ht="36" customHeight="1">
      <c r="C1" s="112" t="s">
        <v>246</v>
      </c>
    </row>
    <row r="2" spans="4:23" ht="18.75" customHeight="1">
      <c r="D2" s="59">
        <v>1</v>
      </c>
      <c r="E2" s="59">
        <v>2</v>
      </c>
      <c r="F2" s="59">
        <v>3</v>
      </c>
      <c r="G2" s="59">
        <v>4</v>
      </c>
      <c r="H2" s="59">
        <v>5</v>
      </c>
      <c r="I2" s="59">
        <v>6</v>
      </c>
      <c r="J2" s="59">
        <v>7</v>
      </c>
      <c r="K2" s="59">
        <v>8</v>
      </c>
      <c r="L2" s="59">
        <v>9</v>
      </c>
      <c r="M2" s="59">
        <v>10</v>
      </c>
      <c r="N2" s="59">
        <v>11</v>
      </c>
      <c r="O2" s="59">
        <v>12</v>
      </c>
      <c r="P2" s="59">
        <v>13</v>
      </c>
      <c r="Q2" s="59">
        <v>14</v>
      </c>
      <c r="R2" s="59">
        <v>15</v>
      </c>
      <c r="S2" s="59">
        <v>16</v>
      </c>
      <c r="T2" s="59">
        <v>17</v>
      </c>
      <c r="U2" s="59">
        <v>18</v>
      </c>
      <c r="V2" s="59">
        <v>19</v>
      </c>
      <c r="W2" s="60">
        <v>20</v>
      </c>
    </row>
    <row r="3" spans="2:23" ht="15.75">
      <c r="B3" s="43"/>
      <c r="C3" s="35"/>
      <c r="D3" s="207" t="s">
        <v>87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4:25" ht="85.5" customHeight="1">
      <c r="D4" s="175" t="s">
        <v>38</v>
      </c>
      <c r="E4" s="175" t="s">
        <v>39</v>
      </c>
      <c r="F4" s="175" t="s">
        <v>40</v>
      </c>
      <c r="G4" s="175" t="s">
        <v>41</v>
      </c>
      <c r="H4" s="175" t="s">
        <v>42</v>
      </c>
      <c r="I4" s="175" t="s">
        <v>43</v>
      </c>
      <c r="J4" s="175" t="s">
        <v>58</v>
      </c>
      <c r="K4" s="175" t="s">
        <v>44</v>
      </c>
      <c r="L4" s="175" t="s">
        <v>45</v>
      </c>
      <c r="M4" s="175" t="s">
        <v>46</v>
      </c>
      <c r="N4" s="175" t="s">
        <v>47</v>
      </c>
      <c r="O4" s="175" t="s">
        <v>48</v>
      </c>
      <c r="P4" s="175" t="s">
        <v>49</v>
      </c>
      <c r="Q4" s="175" t="s">
        <v>50</v>
      </c>
      <c r="R4" s="175" t="s">
        <v>51</v>
      </c>
      <c r="S4" s="175" t="s">
        <v>52</v>
      </c>
      <c r="T4" s="175" t="s">
        <v>53</v>
      </c>
      <c r="U4" s="175" t="s">
        <v>54</v>
      </c>
      <c r="V4" s="175" t="s">
        <v>55</v>
      </c>
      <c r="W4" s="175" t="s">
        <v>56</v>
      </c>
      <c r="X4" s="169" t="s">
        <v>102</v>
      </c>
      <c r="Y4" s="180"/>
    </row>
    <row r="5" spans="1:35" ht="15">
      <c r="A5" s="154"/>
      <c r="B5" s="154"/>
      <c r="C5" s="154"/>
      <c r="D5" s="153">
        <v>2084.6441449999998</v>
      </c>
      <c r="E5" s="153">
        <v>7906.938616</v>
      </c>
      <c r="F5" s="153">
        <v>91127.420475</v>
      </c>
      <c r="G5" s="153">
        <v>6319.8369079999975</v>
      </c>
      <c r="H5" s="153">
        <v>1221.517042</v>
      </c>
      <c r="I5" s="153">
        <v>9913.039797</v>
      </c>
      <c r="J5" s="153">
        <v>2824.4672200000005</v>
      </c>
      <c r="K5" s="153">
        <v>-8105.965897000002</v>
      </c>
      <c r="L5" s="153">
        <v>5314.285579</v>
      </c>
      <c r="M5" s="153">
        <v>6347.086286999999</v>
      </c>
      <c r="N5" s="153">
        <v>8935.473297999999</v>
      </c>
      <c r="O5" s="153">
        <v>2260.6686560000003</v>
      </c>
      <c r="P5" s="153">
        <v>12545.706256</v>
      </c>
      <c r="Q5" s="153">
        <v>3287.621003</v>
      </c>
      <c r="R5" s="153">
        <v>0</v>
      </c>
      <c r="S5" s="153">
        <v>255.494327</v>
      </c>
      <c r="T5" s="153">
        <v>1498.689439</v>
      </c>
      <c r="U5" s="153">
        <v>8661.131843</v>
      </c>
      <c r="V5" s="153">
        <v>2846.944958</v>
      </c>
      <c r="W5" s="153">
        <v>0</v>
      </c>
      <c r="X5" s="158">
        <f>SUM(D5:W5)</f>
        <v>165244.99995200004</v>
      </c>
      <c r="Y5" s="154"/>
      <c r="Z5" s="154"/>
      <c r="AA5" s="154"/>
      <c r="AB5" s="25"/>
      <c r="AC5" s="25"/>
      <c r="AD5" s="25"/>
      <c r="AE5" s="25"/>
      <c r="AF5" s="25"/>
      <c r="AG5" s="25"/>
      <c r="AH5" s="25"/>
      <c r="AI5" s="25"/>
    </row>
    <row r="6" spans="1:27" s="25" customFormat="1" ht="15">
      <c r="A6" s="154"/>
      <c r="B6" s="154"/>
      <c r="C6" s="115"/>
      <c r="D6" s="11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</row>
    <row r="7" spans="4:23" ht="1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4:23" ht="15"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4:23" ht="15"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4:23" ht="15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4:23" ht="15"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3:23" ht="18.75">
      <c r="C12" s="55"/>
      <c r="D12" s="144"/>
      <c r="E12" s="144"/>
      <c r="F12" s="14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4:23" ht="15"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4:23" ht="1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4:23" ht="1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4:23" ht="15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4:23" ht="1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4:23" ht="1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4:23" ht="1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4:23" ht="1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4:23" ht="15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</sheetData>
  <sheetProtection/>
  <mergeCells count="1">
    <mergeCell ref="D3:W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421875" style="0" customWidth="1"/>
    <col min="3" max="3" width="24.8515625" style="0" customWidth="1"/>
    <col min="4" max="4" width="6.57421875" style="0" customWidth="1"/>
    <col min="5" max="5" width="17.57421875" style="0" customWidth="1"/>
    <col min="6" max="6" width="18.140625" style="0" customWidth="1"/>
    <col min="7" max="7" width="18.7109375" style="0" customWidth="1"/>
    <col min="8" max="8" width="21.140625" style="0" customWidth="1"/>
    <col min="9" max="9" width="11.7109375" style="0" customWidth="1"/>
  </cols>
  <sheetData>
    <row r="1" spans="3:5" ht="36">
      <c r="C1" s="112" t="s">
        <v>143</v>
      </c>
      <c r="D1" s="122"/>
      <c r="E1" s="103"/>
    </row>
    <row r="3" spans="5:8" ht="15" customHeight="1">
      <c r="E3" s="100"/>
      <c r="F3" s="221" t="s">
        <v>105</v>
      </c>
      <c r="G3" s="221"/>
      <c r="H3" s="100"/>
    </row>
    <row r="4" spans="1:10" s="5" customFormat="1" ht="50.25" customHeight="1">
      <c r="A4" s="73"/>
      <c r="B4" s="73"/>
      <c r="C4" s="181"/>
      <c r="D4" s="73"/>
      <c r="E4" s="75" t="s">
        <v>108</v>
      </c>
      <c r="F4" s="75" t="s">
        <v>77</v>
      </c>
      <c r="G4" s="75" t="s">
        <v>103</v>
      </c>
      <c r="H4" s="75" t="s">
        <v>141</v>
      </c>
      <c r="I4" s="182" t="s">
        <v>102</v>
      </c>
      <c r="J4" s="164"/>
    </row>
    <row r="5" spans="1:9" s="42" customFormat="1" ht="21.75" customHeight="1">
      <c r="A5" s="73"/>
      <c r="B5" s="73"/>
      <c r="C5" s="181"/>
      <c r="D5" s="73"/>
      <c r="E5" s="73"/>
      <c r="F5" s="73"/>
      <c r="G5" s="73"/>
      <c r="H5" s="73"/>
      <c r="I5" s="73"/>
    </row>
    <row r="6" spans="2:10" ht="33.75" customHeight="1">
      <c r="B6" s="219" t="s">
        <v>76</v>
      </c>
      <c r="C6" s="46" t="s">
        <v>60</v>
      </c>
      <c r="D6" s="1"/>
      <c r="E6" s="150">
        <v>0</v>
      </c>
      <c r="F6" s="150">
        <v>0</v>
      </c>
      <c r="G6" s="150">
        <v>291823</v>
      </c>
      <c r="H6" s="150">
        <v>0</v>
      </c>
      <c r="I6" s="150">
        <v>291823</v>
      </c>
      <c r="J6" s="114"/>
    </row>
    <row r="7" spans="2:10" ht="30" customHeight="1">
      <c r="B7" s="220"/>
      <c r="C7" s="46" t="s">
        <v>61</v>
      </c>
      <c r="D7" s="1"/>
      <c r="E7" s="150">
        <v>0</v>
      </c>
      <c r="F7" s="150">
        <v>0</v>
      </c>
      <c r="G7" s="150">
        <v>32337</v>
      </c>
      <c r="H7" s="150">
        <v>0</v>
      </c>
      <c r="I7" s="150">
        <v>32337</v>
      </c>
      <c r="J7" s="114"/>
    </row>
    <row r="8" spans="2:10" ht="26.25" customHeight="1">
      <c r="B8" s="220"/>
      <c r="C8" s="46" t="s">
        <v>62</v>
      </c>
      <c r="D8" s="1"/>
      <c r="E8" s="150">
        <v>0</v>
      </c>
      <c r="F8" s="150">
        <v>0</v>
      </c>
      <c r="G8" s="150">
        <v>43333</v>
      </c>
      <c r="H8" s="150">
        <v>56861.3</v>
      </c>
      <c r="I8" s="150">
        <v>100194.3</v>
      </c>
      <c r="J8" s="114"/>
    </row>
    <row r="9" spans="2:10" ht="30.75" customHeight="1">
      <c r="B9" s="220"/>
      <c r="C9" s="129" t="s">
        <v>63</v>
      </c>
      <c r="D9" s="116"/>
      <c r="E9" s="150">
        <v>0</v>
      </c>
      <c r="F9" s="150">
        <v>258798</v>
      </c>
      <c r="G9" s="150">
        <v>0</v>
      </c>
      <c r="H9" s="150">
        <v>0</v>
      </c>
      <c r="I9" s="150">
        <v>258798</v>
      </c>
      <c r="J9" s="114"/>
    </row>
    <row r="10" spans="2:10" ht="29.25" customHeight="1">
      <c r="B10" s="220"/>
      <c r="C10" s="46" t="s">
        <v>64</v>
      </c>
      <c r="D10" s="1"/>
      <c r="E10" s="150">
        <v>646740.6</v>
      </c>
      <c r="F10" s="150">
        <v>0</v>
      </c>
      <c r="G10" s="150">
        <v>127670</v>
      </c>
      <c r="H10" s="150">
        <v>0</v>
      </c>
      <c r="I10" s="150">
        <v>774410.6</v>
      </c>
      <c r="J10" s="114"/>
    </row>
    <row r="11" spans="2:10" ht="20.25" customHeight="1">
      <c r="B11" s="220"/>
      <c r="C11" s="46" t="s">
        <v>239</v>
      </c>
      <c r="D11" s="1"/>
      <c r="E11" s="150">
        <v>0</v>
      </c>
      <c r="F11" s="150">
        <v>0</v>
      </c>
      <c r="G11" s="150">
        <v>427.1</v>
      </c>
      <c r="H11" s="150">
        <v>0</v>
      </c>
      <c r="I11" s="150">
        <v>427.1</v>
      </c>
      <c r="J11" s="114"/>
    </row>
    <row r="12" spans="2:10" ht="15">
      <c r="B12" s="5"/>
      <c r="C12" s="169" t="s">
        <v>102</v>
      </c>
      <c r="D12" s="61"/>
      <c r="E12" s="150">
        <f>SUM(E6:E11)</f>
        <v>646740.6</v>
      </c>
      <c r="F12" s="150">
        <f>SUM(F6:F11)</f>
        <v>258798</v>
      </c>
      <c r="G12" s="150">
        <f>SUM(G6:G11)</f>
        <v>495590.1</v>
      </c>
      <c r="H12" s="150">
        <f>SUM(H6:H11)</f>
        <v>56861.3</v>
      </c>
      <c r="I12" s="163">
        <f>SUM(I6:I11)</f>
        <v>1457990</v>
      </c>
      <c r="J12" s="114"/>
    </row>
    <row r="13" spans="3:10" ht="15">
      <c r="C13" s="46"/>
      <c r="E13" s="114"/>
      <c r="F13" s="114"/>
      <c r="G13" s="114"/>
      <c r="H13" s="114"/>
      <c r="I13" s="114"/>
      <c r="J13" s="114"/>
    </row>
    <row r="14" spans="3:10" ht="15">
      <c r="C14" s="46"/>
      <c r="E14" s="114"/>
      <c r="F14" s="114"/>
      <c r="G14" s="114"/>
      <c r="H14" s="114"/>
      <c r="I14" s="114"/>
      <c r="J14" s="114"/>
    </row>
    <row r="15" spans="3:10" ht="15">
      <c r="C15" s="46"/>
      <c r="E15" s="114"/>
      <c r="F15" s="114"/>
      <c r="G15" s="114"/>
      <c r="H15" s="114"/>
      <c r="I15" s="114"/>
      <c r="J15" s="114"/>
    </row>
    <row r="16" spans="3:10" ht="15">
      <c r="C16" s="46"/>
      <c r="E16" s="114"/>
      <c r="F16" s="114"/>
      <c r="G16" s="114"/>
      <c r="H16" s="114"/>
      <c r="I16" s="114"/>
      <c r="J16" s="114"/>
    </row>
  </sheetData>
  <sheetProtection/>
  <mergeCells count="2">
    <mergeCell ref="B6:B11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421875" style="0" customWidth="1"/>
    <col min="3" max="3" width="24.7109375" style="0" customWidth="1"/>
    <col min="4" max="4" width="10.57421875" style="94" customWidth="1"/>
    <col min="5" max="5" width="18.140625" style="94" customWidth="1"/>
    <col min="6" max="6" width="18.7109375" style="94" customWidth="1"/>
    <col min="7" max="7" width="20.140625" style="94" customWidth="1"/>
    <col min="8" max="8" width="11.7109375" style="94" customWidth="1"/>
  </cols>
  <sheetData>
    <row r="1" spans="5:6" ht="15" customHeight="1">
      <c r="E1" s="222"/>
      <c r="F1" s="222"/>
    </row>
    <row r="2" spans="1:8" s="5" customFormat="1" ht="51" customHeight="1">
      <c r="A2"/>
      <c r="B2"/>
      <c r="C2" s="112" t="s">
        <v>246</v>
      </c>
      <c r="D2" s="95"/>
      <c r="E2" s="95"/>
      <c r="F2" s="95"/>
      <c r="G2" s="95"/>
      <c r="H2" s="96"/>
    </row>
    <row r="3" spans="1:8" s="5" customFormat="1" ht="16.5" customHeight="1">
      <c r="A3"/>
      <c r="B3"/>
      <c r="C3" s="64"/>
      <c r="D3" s="95"/>
      <c r="E3" s="95"/>
      <c r="F3" s="95"/>
      <c r="G3" s="95"/>
      <c r="H3" s="96"/>
    </row>
    <row r="4" spans="1:8" s="42" customFormat="1" ht="15">
      <c r="A4"/>
      <c r="B4"/>
      <c r="C4" s="97"/>
      <c r="D4" s="97"/>
      <c r="E4" s="97"/>
      <c r="F4" s="97"/>
      <c r="G4" s="97"/>
      <c r="H4" s="94"/>
    </row>
    <row r="5" spans="2:8" ht="33.75" customHeight="1">
      <c r="B5" s="219" t="s">
        <v>76</v>
      </c>
      <c r="C5" s="128" t="s">
        <v>60</v>
      </c>
      <c r="D5" s="165"/>
      <c r="E5" s="98"/>
      <c r="F5" s="98"/>
      <c r="G5" s="98"/>
      <c r="H5" s="98"/>
    </row>
    <row r="6" spans="2:8" ht="30" customHeight="1">
      <c r="B6" s="220"/>
      <c r="C6" s="46" t="s">
        <v>61</v>
      </c>
      <c r="D6" s="165"/>
      <c r="E6" s="98"/>
      <c r="F6" s="98"/>
      <c r="G6" s="98"/>
      <c r="H6" s="98"/>
    </row>
    <row r="7" spans="2:8" ht="26.25" customHeight="1">
      <c r="B7" s="220"/>
      <c r="C7" s="46" t="s">
        <v>62</v>
      </c>
      <c r="D7" s="166">
        <v>163384</v>
      </c>
      <c r="E7" s="98"/>
      <c r="F7" s="98"/>
      <c r="G7" s="98"/>
      <c r="H7" s="98"/>
    </row>
    <row r="8" spans="2:8" ht="30.75" customHeight="1">
      <c r="B8" s="220"/>
      <c r="C8" s="129" t="s">
        <v>63</v>
      </c>
      <c r="D8" s="165"/>
      <c r="E8" s="98"/>
      <c r="F8" s="98"/>
      <c r="G8" s="98"/>
      <c r="H8" s="98"/>
    </row>
    <row r="9" spans="2:8" ht="29.25" customHeight="1">
      <c r="B9" s="220"/>
      <c r="C9" s="46" t="s">
        <v>64</v>
      </c>
      <c r="D9" s="165"/>
      <c r="E9" s="98"/>
      <c r="F9" s="98"/>
      <c r="G9" s="98"/>
      <c r="H9" s="98"/>
    </row>
    <row r="10" spans="2:8" ht="20.25" customHeight="1">
      <c r="B10" s="220"/>
      <c r="C10" s="46" t="s">
        <v>239</v>
      </c>
      <c r="D10" s="165"/>
      <c r="E10" s="98"/>
      <c r="F10" s="98"/>
      <c r="G10" s="98"/>
      <c r="H10" s="98"/>
    </row>
    <row r="11" spans="2:8" ht="15">
      <c r="B11" s="5"/>
      <c r="C11" s="169" t="s">
        <v>102</v>
      </c>
      <c r="D11" s="165"/>
      <c r="E11" s="98"/>
      <c r="F11" s="98"/>
      <c r="G11" s="98"/>
      <c r="H11" s="98"/>
    </row>
    <row r="12" ht="15">
      <c r="C12" s="107"/>
    </row>
    <row r="13" ht="15">
      <c r="C13" s="107"/>
    </row>
  </sheetData>
  <sheetProtection/>
  <mergeCells count="2">
    <mergeCell ref="B5:B10"/>
    <mergeCell ref="E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7.57421875" style="45" customWidth="1"/>
    <col min="4" max="4" width="6.57421875" style="45" customWidth="1"/>
    <col min="5" max="9" width="14.7109375" style="0" customWidth="1"/>
    <col min="10" max="10" width="9.140625" style="0" customWidth="1"/>
    <col min="11" max="11" width="10.8515625" style="0" customWidth="1"/>
  </cols>
  <sheetData>
    <row r="1" spans="3:10" ht="36" customHeight="1">
      <c r="C1" s="112" t="s">
        <v>97</v>
      </c>
      <c r="D1" s="64"/>
      <c r="E1" s="225" t="s">
        <v>74</v>
      </c>
      <c r="F1" s="225"/>
      <c r="G1" s="225"/>
      <c r="H1" s="225"/>
      <c r="I1" s="225"/>
      <c r="J1" s="225"/>
    </row>
    <row r="2" spans="3:4" ht="15.75">
      <c r="C2" s="39"/>
      <c r="D2" s="39"/>
    </row>
    <row r="3" spans="1:11" ht="66.75" customHeight="1">
      <c r="A3" s="16"/>
      <c r="B3" s="19"/>
      <c r="C3" s="16"/>
      <c r="D3" s="111" t="s">
        <v>158</v>
      </c>
      <c r="E3" s="113" t="s">
        <v>60</v>
      </c>
      <c r="F3" s="113" t="s">
        <v>61</v>
      </c>
      <c r="G3" s="113" t="s">
        <v>62</v>
      </c>
      <c r="H3" s="113" t="s">
        <v>63</v>
      </c>
      <c r="I3" s="113" t="s">
        <v>64</v>
      </c>
      <c r="J3" s="113" t="s">
        <v>239</v>
      </c>
      <c r="K3" s="169" t="s">
        <v>102</v>
      </c>
    </row>
    <row r="4" spans="3:4" ht="21.75" customHeight="1">
      <c r="C4" s="84" t="s">
        <v>159</v>
      </c>
      <c r="D4" s="110"/>
    </row>
    <row r="5" spans="2:12" ht="29.25" customHeight="1">
      <c r="B5" s="223" t="s">
        <v>76</v>
      </c>
      <c r="C5" s="46" t="s">
        <v>60</v>
      </c>
      <c r="D5" s="110"/>
      <c r="E5" s="149">
        <v>26060.868149953352</v>
      </c>
      <c r="F5" s="149">
        <v>4647.781562623391</v>
      </c>
      <c r="G5" s="149">
        <v>2971.3</v>
      </c>
      <c r="H5" s="149">
        <v>816.1447654327166</v>
      </c>
      <c r="I5" s="149">
        <v>2315.22407034473</v>
      </c>
      <c r="J5" s="149">
        <v>70.65952908795657</v>
      </c>
      <c r="K5" s="41">
        <f aca="true" t="shared" si="0" ref="K5:K10">SUM(E5:J5)</f>
        <v>36881.978077442145</v>
      </c>
      <c r="L5" s="41"/>
    </row>
    <row r="6" spans="2:11" ht="29.25" customHeight="1">
      <c r="B6" s="224"/>
      <c r="C6" s="46" t="s">
        <v>61</v>
      </c>
      <c r="D6" s="110"/>
      <c r="E6" s="149">
        <v>20798.754000000004</v>
      </c>
      <c r="F6" s="149">
        <v>27245.43586019826</v>
      </c>
      <c r="G6" s="149">
        <v>41500.9179</v>
      </c>
      <c r="H6" s="149">
        <v>1281.6331312038637</v>
      </c>
      <c r="I6" s="149">
        <v>12343.430994966038</v>
      </c>
      <c r="J6" s="149">
        <v>436.1358738300987</v>
      </c>
      <c r="K6" s="41">
        <f t="shared" si="0"/>
        <v>103606.30776019828</v>
      </c>
    </row>
    <row r="7" spans="2:11" ht="29.25" customHeight="1">
      <c r="B7" s="224"/>
      <c r="C7" s="46" t="s">
        <v>62</v>
      </c>
      <c r="D7" s="110"/>
      <c r="E7" s="149">
        <v>5251.170151112292</v>
      </c>
      <c r="F7" s="149">
        <v>1214.650271916216</v>
      </c>
      <c r="G7" s="149">
        <v>297.93109999998455</v>
      </c>
      <c r="H7" s="149">
        <v>830.4737189556985</v>
      </c>
      <c r="I7" s="149">
        <v>453.9644618568892</v>
      </c>
      <c r="J7" s="149">
        <v>9.823454322009013</v>
      </c>
      <c r="K7" s="41">
        <f t="shared" si="0"/>
        <v>8058.0131581630885</v>
      </c>
    </row>
    <row r="8" spans="2:11" ht="29.25" customHeight="1">
      <c r="B8" s="224"/>
      <c r="C8" s="46" t="s">
        <v>63</v>
      </c>
      <c r="D8" s="110"/>
      <c r="E8" s="149">
        <v>221.50219132425622</v>
      </c>
      <c r="F8" s="149">
        <v>1915.1238003524663</v>
      </c>
      <c r="G8" s="149">
        <v>931.418175425418</v>
      </c>
      <c r="H8" s="149">
        <v>354.33</v>
      </c>
      <c r="I8" s="149">
        <v>0</v>
      </c>
      <c r="J8" s="149">
        <v>0</v>
      </c>
      <c r="K8" s="41">
        <f t="shared" si="0"/>
        <v>3422.3741671021407</v>
      </c>
    </row>
    <row r="9" spans="2:11" ht="29.25" customHeight="1">
      <c r="B9" s="224"/>
      <c r="C9" s="46" t="s">
        <v>64</v>
      </c>
      <c r="D9" s="46"/>
      <c r="E9" s="149">
        <v>112891.79870371684</v>
      </c>
      <c r="F9" s="149">
        <v>49431.448438170075</v>
      </c>
      <c r="G9" s="149">
        <v>13794.325477225919</v>
      </c>
      <c r="H9" s="149">
        <v>225457.58</v>
      </c>
      <c r="I9" s="149">
        <v>0</v>
      </c>
      <c r="J9" s="149">
        <v>0</v>
      </c>
      <c r="K9" s="41">
        <f t="shared" si="0"/>
        <v>401575.1526191128</v>
      </c>
    </row>
    <row r="10" spans="2:11" ht="29.25" customHeight="1">
      <c r="B10" s="224"/>
      <c r="C10" s="46" t="s">
        <v>239</v>
      </c>
      <c r="D10" s="46"/>
      <c r="E10" s="149">
        <v>0</v>
      </c>
      <c r="F10" s="149">
        <v>836.6319995180355</v>
      </c>
      <c r="G10" s="149">
        <v>436.947347348663</v>
      </c>
      <c r="H10" s="149">
        <v>0</v>
      </c>
      <c r="I10" s="149">
        <v>0</v>
      </c>
      <c r="J10" s="149">
        <v>0</v>
      </c>
      <c r="K10" s="41">
        <f t="shared" si="0"/>
        <v>1273.5793468666984</v>
      </c>
    </row>
    <row r="11" spans="3:14" ht="19.5" customHeight="1">
      <c r="C11" s="169" t="s">
        <v>102</v>
      </c>
      <c r="D11" s="61"/>
      <c r="E11" s="149">
        <f aca="true" t="shared" si="1" ref="E11:K11">SUM(E5:E10)</f>
        <v>165224.09319610673</v>
      </c>
      <c r="F11" s="149">
        <f t="shared" si="1"/>
        <v>85291.07193277845</v>
      </c>
      <c r="G11" s="149">
        <f t="shared" si="1"/>
        <v>59932.83999999999</v>
      </c>
      <c r="H11" s="149">
        <f t="shared" si="1"/>
        <v>228740.16161559225</v>
      </c>
      <c r="I11" s="149">
        <f t="shared" si="1"/>
        <v>15112.619527167657</v>
      </c>
      <c r="J11" s="149">
        <f t="shared" si="1"/>
        <v>516.6188572400642</v>
      </c>
      <c r="K11" s="167">
        <f t="shared" si="1"/>
        <v>554817.4051288852</v>
      </c>
      <c r="M11" s="149"/>
      <c r="N11" s="149"/>
    </row>
    <row r="12" spans="3:14" ht="22.5" customHeight="1">
      <c r="C12" s="46"/>
      <c r="D12" s="39"/>
      <c r="E12" s="149"/>
      <c r="F12" s="149"/>
      <c r="G12" s="149"/>
      <c r="H12" s="149"/>
      <c r="I12" s="149"/>
      <c r="J12" s="149"/>
      <c r="K12" s="41"/>
      <c r="M12" s="149"/>
      <c r="N12" s="149"/>
    </row>
    <row r="13" spans="3:14" ht="21" customHeight="1">
      <c r="C13" s="39"/>
      <c r="D13" s="65"/>
      <c r="E13" s="149"/>
      <c r="F13" s="149"/>
      <c r="G13" s="149"/>
      <c r="H13" s="149"/>
      <c r="I13" s="149"/>
      <c r="J13" s="149"/>
      <c r="K13" s="41"/>
      <c r="M13" s="149"/>
      <c r="N13" s="149"/>
    </row>
    <row r="14" spans="5:14" ht="15.75">
      <c r="E14" s="149"/>
      <c r="F14" s="149"/>
      <c r="G14" s="149"/>
      <c r="H14" s="149"/>
      <c r="I14" s="149"/>
      <c r="J14" s="149"/>
      <c r="K14" s="41"/>
      <c r="M14" s="149"/>
      <c r="N14" s="149"/>
    </row>
    <row r="15" spans="3:14" ht="15.75">
      <c r="C15" s="39"/>
      <c r="D15" s="39"/>
      <c r="E15" s="149"/>
      <c r="F15" s="149"/>
      <c r="G15" s="149"/>
      <c r="H15" s="149"/>
      <c r="I15" s="149"/>
      <c r="J15" s="149"/>
      <c r="K15" s="41"/>
      <c r="M15" s="149"/>
      <c r="N15" s="149"/>
    </row>
    <row r="16" spans="3:10" ht="15.75">
      <c r="C16" s="39"/>
      <c r="D16" s="39"/>
      <c r="E16" s="41"/>
      <c r="F16" s="41"/>
      <c r="G16" s="41"/>
      <c r="H16" s="41"/>
      <c r="I16" s="41"/>
      <c r="J16" s="41"/>
    </row>
    <row r="17" spans="3:10" ht="15.75">
      <c r="C17" s="39"/>
      <c r="D17" s="39"/>
      <c r="E17" s="41"/>
      <c r="F17" s="41"/>
      <c r="G17" s="41"/>
      <c r="H17" s="41"/>
      <c r="I17" s="41"/>
      <c r="J17" s="41"/>
    </row>
    <row r="18" spans="3:10" ht="15.75">
      <c r="C18" s="39"/>
      <c r="D18" s="39"/>
      <c r="E18" s="41"/>
      <c r="F18" s="41"/>
      <c r="G18" s="41"/>
      <c r="H18" s="41"/>
      <c r="I18" s="41"/>
      <c r="J18" s="41"/>
    </row>
    <row r="19" spans="5:10" ht="15.75">
      <c r="E19" s="41"/>
      <c r="F19" s="41"/>
      <c r="G19" s="41"/>
      <c r="H19" s="41"/>
      <c r="I19" s="41"/>
      <c r="J19" s="41"/>
    </row>
    <row r="20" spans="5:10" ht="15.75">
      <c r="E20" s="41"/>
      <c r="F20" s="41"/>
      <c r="G20" s="41"/>
      <c r="H20" s="41"/>
      <c r="I20" s="41"/>
      <c r="J20" s="41"/>
    </row>
  </sheetData>
  <sheetProtection/>
  <mergeCells count="2">
    <mergeCell ref="B5:B10"/>
    <mergeCell ref="E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4.7109375" style="0" customWidth="1"/>
    <col min="4" max="4" width="10.57421875" style="0" customWidth="1"/>
  </cols>
  <sheetData>
    <row r="2" spans="3:7" ht="51" customHeight="1">
      <c r="C2" s="112" t="s">
        <v>80</v>
      </c>
      <c r="D2" s="123"/>
      <c r="E2" s="124"/>
      <c r="F2" s="124"/>
      <c r="G2" s="124"/>
    </row>
    <row r="4" spans="4:12" ht="15">
      <c r="D4" s="34"/>
      <c r="L4" s="41"/>
    </row>
    <row r="5" spans="2:4" ht="29.25" customHeight="1">
      <c r="B5" s="219" t="s">
        <v>76</v>
      </c>
      <c r="C5" s="46" t="s">
        <v>60</v>
      </c>
      <c r="D5" s="150">
        <v>9970.892547202235</v>
      </c>
    </row>
    <row r="6" spans="2:4" ht="29.25" customHeight="1">
      <c r="B6" s="226"/>
      <c r="C6" s="46" t="s">
        <v>61</v>
      </c>
      <c r="D6" s="150">
        <v>24194.116929043816</v>
      </c>
    </row>
    <row r="7" spans="2:4" ht="29.25" customHeight="1">
      <c r="B7" s="226"/>
      <c r="C7" s="46" t="s">
        <v>62</v>
      </c>
      <c r="D7" s="150">
        <v>787.9843</v>
      </c>
    </row>
    <row r="8" spans="2:4" ht="29.25" customHeight="1">
      <c r="B8" s="226"/>
      <c r="C8" s="46" t="s">
        <v>63</v>
      </c>
      <c r="D8" s="150">
        <v>303.5</v>
      </c>
    </row>
    <row r="9" spans="2:4" ht="29.25" customHeight="1">
      <c r="B9" s="226"/>
      <c r="C9" s="46" t="s">
        <v>64</v>
      </c>
      <c r="D9" s="150">
        <v>12184.73252375395</v>
      </c>
    </row>
    <row r="10" spans="2:4" ht="29.25" customHeight="1">
      <c r="B10" s="226"/>
      <c r="C10" s="46" t="s">
        <v>239</v>
      </c>
      <c r="D10" s="150">
        <v>285</v>
      </c>
    </row>
    <row r="11" spans="3:4" ht="15">
      <c r="C11" s="169" t="s">
        <v>102</v>
      </c>
      <c r="D11" s="163">
        <f>SUM(D5:D10)</f>
        <v>47726.226299999995</v>
      </c>
    </row>
    <row r="12" spans="3:4" ht="15">
      <c r="C12" s="107"/>
      <c r="D12" s="160"/>
    </row>
    <row r="13" ht="15">
      <c r="D13" s="34"/>
    </row>
    <row r="23" ht="15">
      <c r="E23" s="41"/>
    </row>
  </sheetData>
  <sheetProtection/>
  <mergeCells count="1">
    <mergeCell ref="B5:B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8515625" style="0" customWidth="1"/>
    <col min="3" max="3" width="27.57421875" style="45" customWidth="1"/>
    <col min="4" max="4" width="6.57421875" style="45" customWidth="1"/>
    <col min="5" max="9" width="14.7109375" style="0" customWidth="1"/>
  </cols>
  <sheetData>
    <row r="1" spans="3:10" ht="36">
      <c r="C1" s="112" t="s">
        <v>20</v>
      </c>
      <c r="D1" s="64"/>
      <c r="E1" s="225" t="s">
        <v>74</v>
      </c>
      <c r="F1" s="225"/>
      <c r="G1" s="225"/>
      <c r="H1" s="225"/>
      <c r="I1" s="225"/>
      <c r="J1" s="225"/>
    </row>
    <row r="2" spans="3:4" ht="15.75">
      <c r="C2" s="39"/>
      <c r="D2" s="39"/>
    </row>
    <row r="3" spans="1:11" ht="66.75" customHeight="1">
      <c r="A3" s="16"/>
      <c r="B3" s="19"/>
      <c r="C3" s="16"/>
      <c r="D3" s="111"/>
      <c r="E3" s="113" t="s">
        <v>60</v>
      </c>
      <c r="F3" s="113" t="s">
        <v>61</v>
      </c>
      <c r="G3" s="113" t="s">
        <v>62</v>
      </c>
      <c r="H3" s="113" t="s">
        <v>63</v>
      </c>
      <c r="I3" s="113" t="s">
        <v>64</v>
      </c>
      <c r="J3" s="113" t="s">
        <v>239</v>
      </c>
      <c r="K3" s="169"/>
    </row>
    <row r="4" spans="2:4" ht="21.75" customHeight="1">
      <c r="B4" s="39"/>
      <c r="C4" s="84"/>
      <c r="D4" s="39"/>
    </row>
    <row r="5" spans="2:10" ht="29.25" customHeight="1">
      <c r="B5" s="219" t="s">
        <v>76</v>
      </c>
      <c r="C5" s="46" t="s">
        <v>60</v>
      </c>
      <c r="D5" s="46"/>
      <c r="E5" s="149">
        <v>163155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</row>
    <row r="6" spans="2:10" ht="29.25" customHeight="1">
      <c r="B6" s="226"/>
      <c r="C6" s="46" t="s">
        <v>61</v>
      </c>
      <c r="D6" s="46"/>
      <c r="E6" s="149">
        <v>0</v>
      </c>
      <c r="F6" s="149">
        <v>51525</v>
      </c>
      <c r="G6" s="149">
        <v>0</v>
      </c>
      <c r="H6" s="149">
        <v>0</v>
      </c>
      <c r="I6" s="149">
        <v>0</v>
      </c>
      <c r="J6" s="149">
        <v>0</v>
      </c>
    </row>
    <row r="7" spans="2:10" ht="29.25" customHeight="1">
      <c r="B7" s="226"/>
      <c r="C7" s="46" t="s">
        <v>62</v>
      </c>
      <c r="D7" s="46"/>
      <c r="E7" s="149">
        <v>0</v>
      </c>
      <c r="F7" s="149">
        <v>0</v>
      </c>
      <c r="G7" s="149">
        <v>188294</v>
      </c>
      <c r="H7" s="149">
        <v>0</v>
      </c>
      <c r="I7" s="149">
        <v>0</v>
      </c>
      <c r="J7" s="149">
        <v>0</v>
      </c>
    </row>
    <row r="8" spans="2:10" ht="29.25" customHeight="1">
      <c r="B8" s="226"/>
      <c r="C8" s="46" t="s">
        <v>63</v>
      </c>
      <c r="D8" s="46"/>
      <c r="E8" s="149">
        <v>0</v>
      </c>
      <c r="F8" s="149">
        <v>0</v>
      </c>
      <c r="G8" s="149">
        <v>0</v>
      </c>
      <c r="H8" s="149">
        <v>33784</v>
      </c>
      <c r="I8" s="149">
        <v>0</v>
      </c>
      <c r="J8" s="149">
        <v>0</v>
      </c>
    </row>
    <row r="9" spans="2:10" ht="29.25" customHeight="1">
      <c r="B9" s="226"/>
      <c r="C9" s="46" t="s">
        <v>64</v>
      </c>
      <c r="D9" s="46"/>
      <c r="E9" s="149">
        <v>0</v>
      </c>
      <c r="F9" s="149">
        <v>0</v>
      </c>
      <c r="G9" s="149">
        <v>0</v>
      </c>
      <c r="H9" s="149">
        <v>0</v>
      </c>
      <c r="I9" s="149">
        <v>1173058</v>
      </c>
      <c r="J9" s="149">
        <v>0</v>
      </c>
    </row>
    <row r="10" spans="2:10" ht="29.25" customHeight="1">
      <c r="B10" s="226"/>
      <c r="C10" s="46" t="s">
        <v>239</v>
      </c>
      <c r="D10" s="46"/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1469.1</v>
      </c>
    </row>
    <row r="11" spans="3:4" ht="15.75">
      <c r="C11" s="39"/>
      <c r="D11" s="39"/>
    </row>
    <row r="12" spans="3:4" ht="15.75">
      <c r="C12" s="39"/>
      <c r="D12" s="39"/>
    </row>
    <row r="14" spans="3:7" ht="18.75">
      <c r="C14" s="39"/>
      <c r="D14" s="39"/>
      <c r="E14" s="56"/>
      <c r="F14" s="56"/>
      <c r="G14" s="56"/>
    </row>
    <row r="15" spans="3:4" ht="15.75">
      <c r="C15" s="39"/>
      <c r="D15" s="39"/>
    </row>
    <row r="16" spans="3:4" ht="15.75">
      <c r="C16" s="39"/>
      <c r="D16" s="39"/>
    </row>
    <row r="17" spans="3:4" ht="15.75">
      <c r="C17" s="39"/>
      <c r="D17" s="39"/>
    </row>
  </sheetData>
  <sheetProtection/>
  <mergeCells count="2">
    <mergeCell ref="B5:B10"/>
    <mergeCell ref="E1:J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7.57421875" style="0" customWidth="1"/>
    <col min="4" max="4" width="6.57421875" style="0" customWidth="1"/>
    <col min="5" max="9" width="14.7109375" style="0" customWidth="1"/>
  </cols>
  <sheetData>
    <row r="1" spans="3:10" ht="36" customHeight="1">
      <c r="C1" s="112" t="s">
        <v>160</v>
      </c>
      <c r="D1" s="104"/>
      <c r="E1" s="225" t="s">
        <v>74</v>
      </c>
      <c r="F1" s="225"/>
      <c r="G1" s="225"/>
      <c r="H1" s="225"/>
      <c r="I1" s="225"/>
      <c r="J1" s="225"/>
    </row>
    <row r="2" ht="15.75">
      <c r="C2" s="39"/>
    </row>
    <row r="3" spans="1:11" ht="66.75" customHeight="1">
      <c r="A3" s="16"/>
      <c r="B3" s="19"/>
      <c r="C3" s="16"/>
      <c r="D3" s="111" t="s">
        <v>158</v>
      </c>
      <c r="E3" s="113" t="s">
        <v>60</v>
      </c>
      <c r="F3" s="113" t="s">
        <v>61</v>
      </c>
      <c r="G3" s="113" t="s">
        <v>62</v>
      </c>
      <c r="H3" s="113" t="s">
        <v>63</v>
      </c>
      <c r="I3" s="113" t="s">
        <v>64</v>
      </c>
      <c r="J3" s="113" t="s">
        <v>239</v>
      </c>
      <c r="K3" s="169" t="s">
        <v>102</v>
      </c>
    </row>
    <row r="4" spans="3:11" ht="21.75" customHeight="1">
      <c r="C4" s="84" t="s">
        <v>159</v>
      </c>
      <c r="E4" s="71"/>
      <c r="F4" s="71"/>
      <c r="G4" s="71"/>
      <c r="H4" s="71"/>
      <c r="I4" s="71"/>
      <c r="J4" s="71"/>
      <c r="K4" s="72"/>
    </row>
    <row r="5" spans="2:14" ht="29.25" customHeight="1">
      <c r="B5" s="219" t="s">
        <v>76</v>
      </c>
      <c r="C5" s="46" t="s">
        <v>60</v>
      </c>
      <c r="E5" s="150">
        <v>0</v>
      </c>
      <c r="F5" s="150">
        <v>6061.007913527355</v>
      </c>
      <c r="G5" s="150">
        <v>759</v>
      </c>
      <c r="H5" s="150">
        <v>0</v>
      </c>
      <c r="I5" s="150">
        <v>16022</v>
      </c>
      <c r="J5" s="150">
        <v>220.2</v>
      </c>
      <c r="K5" s="114">
        <f>SUM(E5:J5)</f>
        <v>23062.207913527356</v>
      </c>
      <c r="L5" s="114"/>
      <c r="M5" s="114"/>
      <c r="N5" s="114"/>
    </row>
    <row r="6" spans="2:14" ht="29.25" customHeight="1">
      <c r="B6" s="226"/>
      <c r="C6" s="46" t="s">
        <v>61</v>
      </c>
      <c r="E6" s="150">
        <v>6973.062227860827</v>
      </c>
      <c r="F6" s="150">
        <v>2570.1771940303242</v>
      </c>
      <c r="G6" s="150">
        <v>1008</v>
      </c>
      <c r="H6" s="150">
        <v>1347.3970413280513</v>
      </c>
      <c r="I6" s="150">
        <v>26587.38736819428</v>
      </c>
      <c r="J6" s="150">
        <v>35.9676616677239</v>
      </c>
      <c r="K6" s="114">
        <f aca="true" t="shared" si="0" ref="K6:K11">SUM(E6:J6)</f>
        <v>38521.9914930812</v>
      </c>
      <c r="L6" s="114"/>
      <c r="M6" s="114"/>
      <c r="N6" s="114"/>
    </row>
    <row r="7" spans="2:14" ht="29.25" customHeight="1">
      <c r="B7" s="226"/>
      <c r="C7" s="46" t="s">
        <v>62</v>
      </c>
      <c r="E7" s="150">
        <v>38742.1</v>
      </c>
      <c r="F7" s="150">
        <v>7256.5</v>
      </c>
      <c r="G7" s="150">
        <v>1101</v>
      </c>
      <c r="H7" s="150">
        <v>4313.6</v>
      </c>
      <c r="I7" s="150">
        <v>420833.5</v>
      </c>
      <c r="J7" s="150">
        <v>48.400000000000006</v>
      </c>
      <c r="K7" s="114">
        <f t="shared" si="0"/>
        <v>472295.10000000003</v>
      </c>
      <c r="L7" s="114"/>
      <c r="M7" s="114"/>
      <c r="N7" s="114"/>
    </row>
    <row r="8" spans="2:14" ht="29.25" customHeight="1">
      <c r="B8" s="226"/>
      <c r="C8" s="46" t="s">
        <v>63</v>
      </c>
      <c r="E8" s="150">
        <v>0</v>
      </c>
      <c r="F8" s="150">
        <v>1301.2662727138425</v>
      </c>
      <c r="G8" s="150">
        <v>426</v>
      </c>
      <c r="H8" s="150">
        <v>0</v>
      </c>
      <c r="I8" s="150">
        <v>1233.6</v>
      </c>
      <c r="J8" s="150">
        <v>0</v>
      </c>
      <c r="K8" s="114">
        <f t="shared" si="0"/>
        <v>2960.8662727138426</v>
      </c>
      <c r="L8" s="114"/>
      <c r="M8" s="114"/>
      <c r="N8" s="114"/>
    </row>
    <row r="9" spans="2:14" ht="29.25" customHeight="1">
      <c r="B9" s="226"/>
      <c r="C9" s="46" t="s">
        <v>64</v>
      </c>
      <c r="E9" s="150">
        <v>17813</v>
      </c>
      <c r="F9" s="150">
        <v>23017.82543950362</v>
      </c>
      <c r="G9" s="150">
        <v>313667</v>
      </c>
      <c r="H9" s="150">
        <v>839.1</v>
      </c>
      <c r="I9" s="150">
        <v>11858.548411078044</v>
      </c>
      <c r="J9" s="150">
        <v>2842.5350000000003</v>
      </c>
      <c r="K9" s="114">
        <f t="shared" si="0"/>
        <v>370038.00885058165</v>
      </c>
      <c r="L9" s="114"/>
      <c r="M9" s="114"/>
      <c r="N9" s="114"/>
    </row>
    <row r="10" spans="2:14" ht="29.25" customHeight="1">
      <c r="B10" s="226"/>
      <c r="C10" s="46" t="s">
        <v>239</v>
      </c>
      <c r="E10" s="150">
        <v>510.5600436949364</v>
      </c>
      <c r="F10" s="150">
        <v>308.9036181308184</v>
      </c>
      <c r="G10" s="150">
        <v>4180</v>
      </c>
      <c r="H10" s="150">
        <v>0</v>
      </c>
      <c r="I10" s="150">
        <v>4769.3</v>
      </c>
      <c r="J10" s="150">
        <v>-193.19999999999982</v>
      </c>
      <c r="K10" s="114">
        <f t="shared" si="0"/>
        <v>9575.563661825756</v>
      </c>
      <c r="L10" s="114"/>
      <c r="M10" s="114"/>
      <c r="N10" s="114"/>
    </row>
    <row r="11" spans="3:14" ht="15">
      <c r="C11" s="169" t="s">
        <v>102</v>
      </c>
      <c r="E11" s="114">
        <f aca="true" t="shared" si="1" ref="E11:J11">SUM(E5:E10)</f>
        <v>64038.722271555765</v>
      </c>
      <c r="F11" s="114">
        <f t="shared" si="1"/>
        <v>40515.68043790596</v>
      </c>
      <c r="G11" s="114">
        <f t="shared" si="1"/>
        <v>321141</v>
      </c>
      <c r="H11" s="114">
        <f t="shared" si="1"/>
        <v>6500.097041328052</v>
      </c>
      <c r="I11" s="114">
        <f t="shared" si="1"/>
        <v>481304.3357792723</v>
      </c>
      <c r="J11" s="114">
        <f t="shared" si="1"/>
        <v>2953.9026616677243</v>
      </c>
      <c r="K11" s="163">
        <f t="shared" si="0"/>
        <v>916453.7381917298</v>
      </c>
      <c r="L11" s="114"/>
      <c r="M11" s="114"/>
      <c r="N11" s="114"/>
    </row>
    <row r="12" spans="5:14" ht="15"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5:14" ht="15"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5:14" ht="15"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</sheetData>
  <sheetProtection/>
  <mergeCells count="2">
    <mergeCell ref="B5:B10"/>
    <mergeCell ref="E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29.140625" style="0" customWidth="1"/>
    <col min="3" max="3" width="9.140625" style="29" customWidth="1"/>
    <col min="4" max="5" width="13.421875" style="0" customWidth="1"/>
    <col min="6" max="6" width="14.7109375" style="0" customWidth="1"/>
    <col min="7" max="7" width="13.28125" style="0" customWidth="1"/>
    <col min="8" max="9" width="12.28125" style="0" customWidth="1"/>
    <col min="10" max="10" width="13.00390625" style="0" customWidth="1"/>
    <col min="11" max="11" width="12.421875" style="0" customWidth="1"/>
    <col min="12" max="12" width="13.57421875" style="0" customWidth="1"/>
    <col min="13" max="13" width="15.140625" style="0" customWidth="1"/>
    <col min="14" max="14" width="11.28125" style="0" customWidth="1"/>
    <col min="15" max="15" width="16.28125" style="0" customWidth="1"/>
    <col min="16" max="16" width="12.57421875" style="0" customWidth="1"/>
    <col min="17" max="17" width="12.28125" style="0" customWidth="1"/>
    <col min="18" max="18" width="10.7109375" style="0" customWidth="1"/>
    <col min="20" max="20" width="10.57421875" style="0" bestFit="1" customWidth="1"/>
  </cols>
  <sheetData>
    <row r="1" spans="4:17" ht="16.5" thickBot="1">
      <c r="D1" s="57"/>
      <c r="E1" s="58"/>
      <c r="F1" s="100"/>
      <c r="H1" s="54"/>
      <c r="I1" s="54"/>
      <c r="J1" s="54"/>
      <c r="K1" s="54"/>
      <c r="L1" s="99"/>
      <c r="M1" s="99"/>
      <c r="N1" s="99"/>
      <c r="Q1" s="13"/>
    </row>
    <row r="2" spans="2:17" ht="48" customHeight="1">
      <c r="B2" s="2" t="s">
        <v>254</v>
      </c>
      <c r="C2" s="30"/>
      <c r="D2" s="3" t="s">
        <v>0</v>
      </c>
      <c r="E2" s="3" t="s">
        <v>1</v>
      </c>
      <c r="F2" s="3" t="s">
        <v>2</v>
      </c>
      <c r="G2" s="4" t="s">
        <v>246</v>
      </c>
      <c r="H2" s="4" t="s">
        <v>4</v>
      </c>
      <c r="I2" s="4" t="s">
        <v>5</v>
      </c>
      <c r="J2" s="4" t="s">
        <v>6</v>
      </c>
      <c r="K2" s="3" t="s">
        <v>7</v>
      </c>
      <c r="L2" s="4" t="s">
        <v>162</v>
      </c>
      <c r="M2" s="4" t="s">
        <v>95</v>
      </c>
      <c r="N2" s="3" t="s">
        <v>96</v>
      </c>
      <c r="O2" s="4" t="s">
        <v>8</v>
      </c>
      <c r="P2" s="4" t="s">
        <v>9</v>
      </c>
      <c r="Q2" s="33" t="s">
        <v>25</v>
      </c>
    </row>
    <row r="3" spans="2:18" s="25" customFormat="1" ht="15">
      <c r="B3" s="27"/>
      <c r="C3" s="60"/>
      <c r="D3" s="59">
        <v>1</v>
      </c>
      <c r="E3" s="59">
        <v>2</v>
      </c>
      <c r="F3" s="59">
        <v>3</v>
      </c>
      <c r="G3" s="59">
        <v>4</v>
      </c>
      <c r="H3" s="59">
        <v>5</v>
      </c>
      <c r="I3" s="59">
        <v>6</v>
      </c>
      <c r="J3" s="59">
        <v>7</v>
      </c>
      <c r="K3" s="60" t="s">
        <v>91</v>
      </c>
      <c r="L3" s="60" t="s">
        <v>92</v>
      </c>
      <c r="M3" s="60" t="s">
        <v>93</v>
      </c>
      <c r="N3" s="60" t="s">
        <v>94</v>
      </c>
      <c r="O3" s="59">
        <v>9</v>
      </c>
      <c r="P3" s="59">
        <v>10</v>
      </c>
      <c r="Q3" s="185"/>
      <c r="R3" s="186"/>
    </row>
    <row r="4" spans="1:18" ht="30.75" customHeight="1">
      <c r="A4" s="57"/>
      <c r="B4" s="52" t="s">
        <v>0</v>
      </c>
      <c r="C4" s="60">
        <v>1</v>
      </c>
      <c r="D4" s="190">
        <f>SUM('c 1- 1'!D5:W24)</f>
        <v>3.306648729051176E-06</v>
      </c>
      <c r="E4" s="191">
        <f>SUM('c 1 - 2'!D5:W24)</f>
        <v>1683002.085837246</v>
      </c>
      <c r="F4" s="192"/>
      <c r="G4" s="192"/>
      <c r="H4" s="192"/>
      <c r="I4" s="192"/>
      <c r="J4" s="191">
        <f>SUM('c 1 - 7'!F5:I24)</f>
        <v>1310580.8836398763</v>
      </c>
      <c r="K4" s="191">
        <f>SUM('c 1 - 8a'!D5:I24)</f>
        <v>296165.7172931681</v>
      </c>
      <c r="L4" s="191">
        <f>SUM('c 1 - 8b'!D5:D24)</f>
        <v>-8010.426333742498</v>
      </c>
      <c r="M4" s="193"/>
      <c r="N4" s="192"/>
      <c r="O4" s="191">
        <f>SUM('c 1 - 9'!D5:D24)</f>
        <v>461172.3459650981</v>
      </c>
      <c r="P4" s="194"/>
      <c r="Q4" s="195">
        <f>SUM(D4:P4)</f>
        <v>3742910.6064049522</v>
      </c>
      <c r="R4" s="187"/>
    </row>
    <row r="5" spans="1:18" ht="30.75" customHeight="1">
      <c r="A5" s="58"/>
      <c r="B5" s="52" t="s">
        <v>1</v>
      </c>
      <c r="C5" s="60">
        <v>2</v>
      </c>
      <c r="D5" s="191">
        <f>SUM('c 2 -1'!D5:W24)</f>
        <v>3132430.55059995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5">
        <f aca="true" t="shared" si="0" ref="Q5:Q16">SUM(D5:P5)</f>
        <v>3132430.55059995</v>
      </c>
      <c r="R5" s="161"/>
    </row>
    <row r="6" spans="1:20" ht="30.75" customHeight="1">
      <c r="A6" s="100"/>
      <c r="B6" s="52" t="s">
        <v>2</v>
      </c>
      <c r="C6" s="60">
        <v>3</v>
      </c>
      <c r="D6" s="192"/>
      <c r="E6" s="196">
        <f>SUM('c 3 - 2'!D5:W8)</f>
        <v>1449427.7</v>
      </c>
      <c r="F6" s="193"/>
      <c r="G6" s="192"/>
      <c r="H6" s="192"/>
      <c r="I6" s="192"/>
      <c r="J6" s="192"/>
      <c r="K6" s="192"/>
      <c r="L6" s="192"/>
      <c r="M6" s="192"/>
      <c r="N6" s="192"/>
      <c r="O6" s="194">
        <v>5215.999999999996</v>
      </c>
      <c r="P6" s="192"/>
      <c r="Q6" s="195">
        <f t="shared" si="0"/>
        <v>1454643.7</v>
      </c>
      <c r="R6" s="161"/>
      <c r="T6" s="41"/>
    </row>
    <row r="7" spans="2:18" ht="30.75" customHeight="1">
      <c r="B7" s="12" t="s">
        <v>246</v>
      </c>
      <c r="C7" s="60">
        <v>4</v>
      </c>
      <c r="D7" s="191">
        <f>SUM('c 4 - 1'!D5:W5)</f>
        <v>165244.99995200004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5">
        <f t="shared" si="0"/>
        <v>165244.99995200004</v>
      </c>
      <c r="R7" s="161"/>
    </row>
    <row r="8" spans="1:18" ht="30.75" customHeight="1">
      <c r="A8" s="54"/>
      <c r="B8" s="52" t="s">
        <v>4</v>
      </c>
      <c r="C8" s="60">
        <v>5</v>
      </c>
      <c r="D8" s="192"/>
      <c r="E8" s="192"/>
      <c r="F8" s="196">
        <f>SUM('c 5 - 3'!E6:H11)</f>
        <v>1457990</v>
      </c>
      <c r="G8" s="191">
        <f>SUM('c 5 - 4'!D5:D10)</f>
        <v>163384</v>
      </c>
      <c r="H8" s="191">
        <f>SUM('c 5 - 5'!E5:J10)</f>
        <v>554817.4051288852</v>
      </c>
      <c r="I8" s="192"/>
      <c r="J8" s="192"/>
      <c r="K8" s="192"/>
      <c r="L8" s="192"/>
      <c r="M8" s="192"/>
      <c r="N8" s="192"/>
      <c r="O8" s="191">
        <f>SUM('c 5 - 9'!D5:D10)</f>
        <v>47726.226299999995</v>
      </c>
      <c r="P8" s="192"/>
      <c r="Q8" s="195">
        <f t="shared" si="0"/>
        <v>2223917.6314288853</v>
      </c>
      <c r="R8" s="161"/>
    </row>
    <row r="9" spans="1:18" ht="30.75" customHeight="1">
      <c r="A9" s="54"/>
      <c r="B9" s="53" t="s">
        <v>5</v>
      </c>
      <c r="C9" s="60">
        <v>6</v>
      </c>
      <c r="D9" s="192"/>
      <c r="E9" s="192"/>
      <c r="F9" s="192"/>
      <c r="G9" s="192"/>
      <c r="H9" s="196">
        <f>SUM('c 6- 5'!E5:J10)</f>
        <v>1611285.1</v>
      </c>
      <c r="I9" s="191">
        <f>SUM('c 6 - 6'!E5:J10)</f>
        <v>916453.73819173</v>
      </c>
      <c r="J9" s="192"/>
      <c r="K9" s="192"/>
      <c r="L9" s="192"/>
      <c r="M9" s="192"/>
      <c r="N9" s="192"/>
      <c r="O9" s="191">
        <f>SUM('c 6 - 9'!D5:D10)</f>
        <v>13882</v>
      </c>
      <c r="P9" s="192"/>
      <c r="Q9" s="195">
        <f t="shared" si="0"/>
        <v>2541620.83819173</v>
      </c>
      <c r="R9" s="161"/>
    </row>
    <row r="10" spans="1:18" ht="30.75" customHeight="1">
      <c r="A10" s="54"/>
      <c r="B10" s="52" t="s">
        <v>6</v>
      </c>
      <c r="C10" s="60">
        <v>7</v>
      </c>
      <c r="D10" s="192"/>
      <c r="E10" s="192"/>
      <c r="F10" s="192"/>
      <c r="G10" s="192"/>
      <c r="H10" s="192"/>
      <c r="I10" s="196">
        <f>SUM('c 7 - 6'!E5:J10)</f>
        <v>1591769.3</v>
      </c>
      <c r="J10" s="191">
        <f>SUM('c 7 - 7'!E5:J10)</f>
        <v>3095.7000000000003</v>
      </c>
      <c r="K10" s="192"/>
      <c r="L10" s="192"/>
      <c r="M10" s="192"/>
      <c r="N10" s="192"/>
      <c r="O10" s="192"/>
      <c r="P10" s="192"/>
      <c r="Q10" s="195">
        <f t="shared" si="0"/>
        <v>1594865</v>
      </c>
      <c r="R10" s="161"/>
    </row>
    <row r="11" spans="1:18" ht="30.75" customHeight="1">
      <c r="A11" s="83"/>
      <c r="B11" s="17" t="s">
        <v>7</v>
      </c>
      <c r="C11" s="60" t="s">
        <v>91</v>
      </c>
      <c r="D11" s="192"/>
      <c r="E11" s="192"/>
      <c r="F11" s="192"/>
      <c r="G11" s="192"/>
      <c r="H11" s="192"/>
      <c r="I11" s="192"/>
      <c r="J11" s="196">
        <f>SUM('c 8a -7'!E5:J10)</f>
        <v>281188.98</v>
      </c>
      <c r="K11" s="191">
        <f>SUM('c 8a - 8a'!E5:J10)</f>
        <v>26728.846090593575</v>
      </c>
      <c r="L11" s="192"/>
      <c r="M11" s="192"/>
      <c r="N11" s="192"/>
      <c r="O11" s="193"/>
      <c r="P11" s="197">
        <f>SUM('c 8a - 10'!D5:D10)</f>
        <v>3169.09074883</v>
      </c>
      <c r="Q11" s="195">
        <f t="shared" si="0"/>
        <v>311086.91683942353</v>
      </c>
      <c r="R11" s="161"/>
    </row>
    <row r="12" spans="1:18" ht="30.75" customHeight="1">
      <c r="A12" s="83"/>
      <c r="B12" s="51" t="s">
        <v>163</v>
      </c>
      <c r="C12" s="60" t="s">
        <v>92</v>
      </c>
      <c r="D12" s="192"/>
      <c r="E12" s="192"/>
      <c r="F12" s="192"/>
      <c r="G12" s="192"/>
      <c r="H12" s="192"/>
      <c r="I12" s="192"/>
      <c r="J12" s="192"/>
      <c r="K12" s="191">
        <f>SUM('c 8b - 8a'!D4:I4)</f>
        <v>-8010.426333742502</v>
      </c>
      <c r="L12" s="192"/>
      <c r="M12" s="192"/>
      <c r="N12" s="192"/>
      <c r="O12" s="192"/>
      <c r="P12" s="192"/>
      <c r="Q12" s="195">
        <f t="shared" si="0"/>
        <v>-8010.426333742502</v>
      </c>
      <c r="R12" s="161"/>
    </row>
    <row r="13" spans="1:18" ht="42" customHeight="1">
      <c r="A13" s="83"/>
      <c r="B13" s="51" t="s">
        <v>95</v>
      </c>
      <c r="C13" s="60" t="s">
        <v>93</v>
      </c>
      <c r="D13" s="192"/>
      <c r="E13" s="192"/>
      <c r="F13" s="192"/>
      <c r="G13" s="192"/>
      <c r="H13" s="192"/>
      <c r="I13" s="192"/>
      <c r="J13" s="192"/>
      <c r="K13" s="191">
        <f>SUM('c 8c - 8a'!D4:I4)</f>
        <v>-1836.0420000000001</v>
      </c>
      <c r="L13" s="192"/>
      <c r="M13" s="192"/>
      <c r="N13" s="192"/>
      <c r="O13" s="192"/>
      <c r="P13" s="194">
        <v>1836</v>
      </c>
      <c r="Q13" s="195">
        <v>0</v>
      </c>
      <c r="R13" s="161"/>
    </row>
    <row r="14" spans="1:18" ht="30.75" customHeight="1">
      <c r="A14" s="83"/>
      <c r="B14" s="18" t="s">
        <v>96</v>
      </c>
      <c r="C14" s="60" t="s">
        <v>94</v>
      </c>
      <c r="D14" s="192"/>
      <c r="E14" s="192"/>
      <c r="F14" s="192"/>
      <c r="G14" s="192"/>
      <c r="H14" s="192"/>
      <c r="I14" s="192"/>
      <c r="J14" s="192"/>
      <c r="K14" s="196">
        <f>SUM('c 8d - 8a'!D4:I4)</f>
        <v>-3006.9000000000015</v>
      </c>
      <c r="L14" s="192"/>
      <c r="M14" s="192"/>
      <c r="N14" s="192"/>
      <c r="O14" s="192"/>
      <c r="P14" s="194">
        <v>3007.1</v>
      </c>
      <c r="Q14" s="195">
        <v>0</v>
      </c>
      <c r="R14" s="161"/>
    </row>
    <row r="15" spans="2:18" ht="30.75" customHeight="1">
      <c r="B15" s="12" t="s">
        <v>11</v>
      </c>
      <c r="C15" s="60">
        <v>9</v>
      </c>
      <c r="D15" s="191">
        <f>SUM('c 9 - 1'!C4:V4)</f>
        <v>445235.9199995743</v>
      </c>
      <c r="E15" s="192"/>
      <c r="F15" s="191">
        <f>SUM('c 9 -3'!C6:K6)</f>
        <v>-3346.6000000000004</v>
      </c>
      <c r="G15" s="194">
        <v>1860.522</v>
      </c>
      <c r="H15" s="191">
        <f>SUM('c 9 - 5'!D4:I4)</f>
        <v>57815.78</v>
      </c>
      <c r="I15" s="191">
        <f>SUM('c 9 - 6'!D4:I4)</f>
        <v>33397</v>
      </c>
      <c r="J15" s="192"/>
      <c r="K15" s="192"/>
      <c r="L15" s="192"/>
      <c r="M15" s="192"/>
      <c r="N15" s="192"/>
      <c r="O15" s="194"/>
      <c r="P15" s="198"/>
      <c r="Q15" s="195">
        <f t="shared" si="0"/>
        <v>534962.6219995744</v>
      </c>
      <c r="R15" s="161"/>
    </row>
    <row r="16" spans="2:18" ht="30.75" customHeight="1">
      <c r="B16" s="12" t="s">
        <v>12</v>
      </c>
      <c r="C16" s="60">
        <v>10</v>
      </c>
      <c r="D16" s="192"/>
      <c r="E16" s="192"/>
      <c r="F16" s="193"/>
      <c r="G16" s="192"/>
      <c r="H16" s="192"/>
      <c r="I16" s="192"/>
      <c r="J16" s="192"/>
      <c r="K16" s="191">
        <f>SUM('c 10 - 8a'!D4:I4)</f>
        <v>1045</v>
      </c>
      <c r="L16" s="192"/>
      <c r="M16" s="192"/>
      <c r="N16" s="192"/>
      <c r="O16" s="199">
        <v>6966.3</v>
      </c>
      <c r="P16" s="198"/>
      <c r="Q16" s="195">
        <f t="shared" si="0"/>
        <v>8011.3</v>
      </c>
      <c r="R16" s="161"/>
    </row>
    <row r="17" spans="2:17" ht="18.75" thickBot="1">
      <c r="B17" s="32" t="s">
        <v>25</v>
      </c>
      <c r="C17" s="31"/>
      <c r="D17" s="200">
        <f aca="true" t="shared" si="1" ref="D17:P17">SUM(D4:D16)</f>
        <v>3742911.470554831</v>
      </c>
      <c r="E17" s="200">
        <f t="shared" si="1"/>
        <v>3132429.785837246</v>
      </c>
      <c r="F17" s="200">
        <f t="shared" si="1"/>
        <v>1454643.4</v>
      </c>
      <c r="G17" s="200">
        <f t="shared" si="1"/>
        <v>165244.522</v>
      </c>
      <c r="H17" s="200">
        <f t="shared" si="1"/>
        <v>2223918.285128885</v>
      </c>
      <c r="I17" s="200">
        <f t="shared" si="1"/>
        <v>2541620.03819173</v>
      </c>
      <c r="J17" s="200">
        <f t="shared" si="1"/>
        <v>1594865.5636398762</v>
      </c>
      <c r="K17" s="200">
        <f t="shared" si="1"/>
        <v>311086.19505001913</v>
      </c>
      <c r="L17" s="200">
        <f t="shared" si="1"/>
        <v>-8010.426333742498</v>
      </c>
      <c r="M17" s="200">
        <f t="shared" si="1"/>
        <v>0</v>
      </c>
      <c r="N17" s="200">
        <f t="shared" si="1"/>
        <v>0</v>
      </c>
      <c r="O17" s="200">
        <f t="shared" si="1"/>
        <v>534962.8722650982</v>
      </c>
      <c r="P17" s="200">
        <f t="shared" si="1"/>
        <v>8012.19074883</v>
      </c>
      <c r="Q17" s="201"/>
    </row>
    <row r="18" spans="4:16" ht="15"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1:15" ht="15">
      <c r="K19" s="41"/>
      <c r="O19" s="41"/>
    </row>
    <row r="20" spans="4:15" ht="15">
      <c r="D20" s="93" t="s">
        <v>142</v>
      </c>
      <c r="E20" s="93"/>
      <c r="K20" s="41"/>
      <c r="O20" s="41"/>
    </row>
    <row r="21" ht="15">
      <c r="H21" s="41"/>
    </row>
    <row r="23" spans="11:16" ht="15">
      <c r="K23" s="34"/>
      <c r="L23" s="34"/>
      <c r="M23" s="34"/>
      <c r="N23" s="34"/>
      <c r="O23" s="34"/>
      <c r="P23" s="34"/>
    </row>
    <row r="24" spans="11:16" ht="15">
      <c r="K24" s="34"/>
      <c r="L24" s="34"/>
      <c r="M24" s="34"/>
      <c r="N24" s="34"/>
      <c r="O24" s="34"/>
      <c r="P24" s="34"/>
    </row>
    <row r="25" spans="11:16" ht="15">
      <c r="K25" s="34"/>
      <c r="L25" s="34"/>
      <c r="M25" s="34"/>
      <c r="N25" s="34"/>
      <c r="O25" s="34"/>
      <c r="P25" s="34"/>
    </row>
    <row r="26" spans="11:16" ht="15">
      <c r="K26" s="34"/>
      <c r="L26" s="34"/>
      <c r="M26" s="34"/>
      <c r="N26" s="34"/>
      <c r="O26" s="34"/>
      <c r="P26" s="34"/>
    </row>
    <row r="27" spans="11:16" ht="15">
      <c r="K27" s="34"/>
      <c r="L27" s="34"/>
      <c r="M27" s="34"/>
      <c r="N27" s="34"/>
      <c r="O27" s="34"/>
      <c r="P27" s="34"/>
    </row>
    <row r="28" spans="11:16" ht="15">
      <c r="K28" s="34"/>
      <c r="L28" s="34"/>
      <c r="M28" s="34"/>
      <c r="N28" s="34"/>
      <c r="O28" s="34"/>
      <c r="P28" s="34"/>
    </row>
    <row r="29" spans="11:16" ht="15">
      <c r="K29" s="34"/>
      <c r="L29" s="34"/>
      <c r="M29" s="34"/>
      <c r="N29" s="34"/>
      <c r="O29" s="34"/>
      <c r="P29" s="34"/>
    </row>
    <row r="30" spans="11:16" ht="15">
      <c r="K30" s="34"/>
      <c r="L30" s="34"/>
      <c r="M30" s="34"/>
      <c r="N30" s="34"/>
      <c r="O30" s="34"/>
      <c r="P30" s="34"/>
    </row>
    <row r="31" spans="11:16" ht="15">
      <c r="K31" s="34"/>
      <c r="L31" s="34"/>
      <c r="M31" s="34"/>
      <c r="N31" s="34"/>
      <c r="O31" s="34"/>
      <c r="P31" s="34"/>
    </row>
    <row r="32" spans="11:16" ht="15">
      <c r="K32" s="34"/>
      <c r="L32" s="34"/>
      <c r="M32" s="34"/>
      <c r="N32" s="34"/>
      <c r="O32" s="34"/>
      <c r="P32" s="34"/>
    </row>
    <row r="33" spans="11:16" ht="15">
      <c r="K33" s="34"/>
      <c r="L33" s="34"/>
      <c r="M33" s="34"/>
      <c r="N33" s="34"/>
      <c r="O33" s="34"/>
      <c r="P33" s="34"/>
    </row>
    <row r="34" spans="11:16" ht="15">
      <c r="K34" s="34"/>
      <c r="L34" s="34"/>
      <c r="M34" s="34"/>
      <c r="N34" s="34"/>
      <c r="O34" s="34"/>
      <c r="P34" s="34"/>
    </row>
    <row r="35" spans="11:16" ht="15">
      <c r="K35" s="34"/>
      <c r="L35" s="34"/>
      <c r="M35" s="34"/>
      <c r="N35" s="34"/>
      <c r="O35" s="34"/>
      <c r="P35" s="34"/>
    </row>
  </sheetData>
  <sheetProtection/>
  <hyperlinks>
    <hyperlink ref="D5" location="'c 2 -1'!A1" display="'c 2 -1'!A1"/>
    <hyperlink ref="E6" location="'c 3 - 2'!A1" display="'c 3 - 2'!A1"/>
    <hyperlink ref="D7" location="'c 4 - 1'!A1" display="'c 4 - 1'!A1"/>
    <hyperlink ref="F8" location="'c 5 - 3'!A1" display="'c 5 - 3'!A1"/>
    <hyperlink ref="F15" location="'c 9 -3'!A1" display="'c 9 -3'!A1"/>
    <hyperlink ref="J4" location="'c 1 - 7'!A1" display="'c 1 - 7'!A1"/>
    <hyperlink ref="K4" location="'c 1 - 8a'!A1" display="'c 1 - 8a'!A1"/>
    <hyperlink ref="L4" location="'c 1 - 8b'!A1" display="'c 1 - 8b'!A1"/>
    <hyperlink ref="O4" location="'c 1 - 9'!A1" display="'c 1 - 9'!A1"/>
    <hyperlink ref="H8" location="'c 5 - 5'!A1" display="'c 5 - 5'!A1"/>
    <hyperlink ref="O8" location="'c 5 - 9'!A1" display="'c 5 - 9'!A1"/>
    <hyperlink ref="H9" location="'c 6- 5'!A1" display="'c 6- 5'!A1"/>
    <hyperlink ref="I9" location="'c 6 - 6'!A1" display="'c 6 - 6'!A1"/>
    <hyperlink ref="O9" location="'c 6 - 9'!A1" display="'c 6 - 9'!A1"/>
    <hyperlink ref="I10" location="'c 7 - 6'!A1" display="'c 7 - 6'!A1"/>
    <hyperlink ref="J10" location="'c 7 - 7'!A1" display="'c 7 - 7'!A1"/>
    <hyperlink ref="J11" location="'c 8a -7'!A1" display="'c 8a -7'!A1"/>
    <hyperlink ref="K11" location="'c 8a - 8a'!A1" display="'c 8a - 8a'!A1"/>
    <hyperlink ref="P11" location="'c 8a - 10'!A1" display="'c 8a - 10'!A1"/>
    <hyperlink ref="K12" location="'c 8b - 8a'!A1" display="'c 8b - 8a'!A1"/>
    <hyperlink ref="K13" location="'c 8c - 8a'!A1" display="'c 8c - 8a'!A1"/>
    <hyperlink ref="K14" location="'c 8d - 8a'!A1" display="'c 8d - 8a'!A1"/>
    <hyperlink ref="D15" location="'c 9 - 1'!A1" display="'c 9 - 1'!A1"/>
    <hyperlink ref="H15" location="'c 9 - 5'!A1" display="'c 9 - 5'!A1"/>
    <hyperlink ref="I15" location="'c 9 - 6'!A1" display="'c 9 - 6'!A1"/>
    <hyperlink ref="K16" location="'c 10 - 8a'!A1" display="'c 10 - 8a'!A1"/>
    <hyperlink ref="G8" location="'c 5 - 4'!A1" display="'c 5 - 4'!A1"/>
    <hyperlink ref="D4" location="'c 1- 1'!D5:W24" display="'c 1- 1'!D5:W24"/>
    <hyperlink ref="E4" location="'c 1 - 2'!D5:W24" display="'c 1 - 2'!D5:W24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5.28125" style="0" customWidth="1"/>
    <col min="4" max="4" width="10.57421875" style="0" customWidth="1"/>
  </cols>
  <sheetData>
    <row r="2" spans="3:7" ht="51" customHeight="1">
      <c r="C2" s="112" t="s">
        <v>79</v>
      </c>
      <c r="D2" s="125"/>
      <c r="E2" s="124"/>
      <c r="F2" s="124"/>
      <c r="G2" s="124"/>
    </row>
    <row r="5" spans="2:4" ht="23.25" customHeight="1">
      <c r="B5" s="219" t="s">
        <v>76</v>
      </c>
      <c r="C5" s="46" t="s">
        <v>60</v>
      </c>
      <c r="D5" s="170">
        <v>764.510365921517</v>
      </c>
    </row>
    <row r="6" spans="2:4" ht="23.25" customHeight="1">
      <c r="B6" s="226"/>
      <c r="C6" s="46" t="s">
        <v>61</v>
      </c>
      <c r="D6" s="170">
        <v>1604.7585069187965</v>
      </c>
    </row>
    <row r="7" spans="2:4" ht="27.75" customHeight="1">
      <c r="B7" s="226"/>
      <c r="C7" s="46" t="s">
        <v>62</v>
      </c>
      <c r="D7" s="170">
        <v>4313</v>
      </c>
    </row>
    <row r="8" spans="2:4" ht="23.25" customHeight="1">
      <c r="B8" s="226"/>
      <c r="C8" s="46" t="s">
        <v>63</v>
      </c>
      <c r="D8" s="170">
        <v>127.33372728615747</v>
      </c>
    </row>
    <row r="9" spans="2:4" ht="23.25" customHeight="1">
      <c r="B9" s="226"/>
      <c r="C9" s="46" t="s">
        <v>64</v>
      </c>
      <c r="D9" s="170">
        <v>7070.356281047509</v>
      </c>
    </row>
    <row r="10" spans="2:4" ht="23.25" customHeight="1">
      <c r="B10" s="226"/>
      <c r="C10" s="46" t="s">
        <v>239</v>
      </c>
      <c r="D10" s="170">
        <v>2.0411188260205835</v>
      </c>
    </row>
    <row r="11" spans="3:4" ht="15">
      <c r="C11" s="169" t="s">
        <v>102</v>
      </c>
      <c r="D11" s="172">
        <f>SUM(D5:D10)</f>
        <v>13882</v>
      </c>
    </row>
    <row r="12" ht="15">
      <c r="D12" s="171"/>
    </row>
    <row r="13" ht="15">
      <c r="D13" s="46"/>
    </row>
    <row r="14" ht="15">
      <c r="D14" s="46"/>
    </row>
  </sheetData>
  <sheetProtection/>
  <mergeCells count="1">
    <mergeCell ref="B5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7.57421875" style="0" customWidth="1"/>
    <col min="4" max="4" width="6.57421875" style="0" customWidth="1"/>
    <col min="5" max="9" width="14.7109375" style="0" customWidth="1"/>
  </cols>
  <sheetData>
    <row r="1" spans="3:10" ht="36" customHeight="1">
      <c r="C1" s="112" t="s">
        <v>147</v>
      </c>
      <c r="D1" s="64"/>
      <c r="E1" s="225" t="s">
        <v>74</v>
      </c>
      <c r="F1" s="225"/>
      <c r="G1" s="225"/>
      <c r="H1" s="225"/>
      <c r="I1" s="225"/>
      <c r="J1" s="225"/>
    </row>
    <row r="3" spans="3:10" ht="66.75" customHeight="1">
      <c r="C3" s="46"/>
      <c r="E3" s="113" t="s">
        <v>60</v>
      </c>
      <c r="F3" s="113" t="s">
        <v>61</v>
      </c>
      <c r="G3" s="113" t="s">
        <v>62</v>
      </c>
      <c r="H3" s="113" t="s">
        <v>63</v>
      </c>
      <c r="I3" s="113" t="s">
        <v>64</v>
      </c>
      <c r="J3" s="113" t="s">
        <v>239</v>
      </c>
    </row>
    <row r="4" spans="3:10" ht="21.75" customHeight="1">
      <c r="C4" s="46"/>
      <c r="E4" s="75"/>
      <c r="F4" s="75"/>
      <c r="G4" s="75"/>
      <c r="H4" s="75"/>
      <c r="I4" s="75"/>
      <c r="J4" s="75"/>
    </row>
    <row r="5" spans="2:10" ht="29.25" customHeight="1">
      <c r="B5" s="219" t="s">
        <v>76</v>
      </c>
      <c r="C5" s="46" t="s">
        <v>60</v>
      </c>
      <c r="E5" s="150">
        <v>121890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</row>
    <row r="6" spans="2:10" ht="29.25" customHeight="1">
      <c r="B6" s="219"/>
      <c r="C6" s="46" t="s">
        <v>61</v>
      </c>
      <c r="E6" s="150">
        <v>0</v>
      </c>
      <c r="F6" s="150">
        <v>48307</v>
      </c>
      <c r="G6" s="150">
        <v>0</v>
      </c>
      <c r="H6" s="150">
        <v>0</v>
      </c>
      <c r="I6" s="150">
        <v>0</v>
      </c>
      <c r="J6" s="150">
        <v>0</v>
      </c>
    </row>
    <row r="7" spans="2:10" ht="29.25" customHeight="1">
      <c r="B7" s="219"/>
      <c r="C7" s="46" t="s">
        <v>62</v>
      </c>
      <c r="E7" s="150">
        <v>0</v>
      </c>
      <c r="F7" s="150">
        <v>0</v>
      </c>
      <c r="G7" s="150">
        <v>325741</v>
      </c>
      <c r="H7" s="150">
        <v>0</v>
      </c>
      <c r="I7" s="150">
        <v>0</v>
      </c>
      <c r="J7" s="150">
        <v>0</v>
      </c>
    </row>
    <row r="8" spans="2:10" ht="29.25" customHeight="1">
      <c r="B8" s="219"/>
      <c r="C8" s="46" t="s">
        <v>63</v>
      </c>
      <c r="E8" s="150">
        <v>0</v>
      </c>
      <c r="F8" s="150">
        <v>0</v>
      </c>
      <c r="G8" s="150">
        <v>0</v>
      </c>
      <c r="H8" s="150">
        <v>30206</v>
      </c>
      <c r="I8" s="150">
        <v>0</v>
      </c>
      <c r="J8" s="150">
        <v>0</v>
      </c>
    </row>
    <row r="9" spans="2:10" ht="29.25" customHeight="1">
      <c r="B9" s="219"/>
      <c r="C9" s="46" t="s">
        <v>64</v>
      </c>
      <c r="E9" s="150">
        <v>0</v>
      </c>
      <c r="F9" s="150">
        <v>0</v>
      </c>
      <c r="G9" s="150">
        <v>0</v>
      </c>
      <c r="H9" s="150">
        <v>0</v>
      </c>
      <c r="I9" s="150">
        <v>1057537</v>
      </c>
      <c r="J9" s="150">
        <v>0</v>
      </c>
    </row>
    <row r="10" spans="2:10" ht="29.25" customHeight="1">
      <c r="B10" s="219"/>
      <c r="C10" s="46" t="s">
        <v>239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8088.3</v>
      </c>
    </row>
    <row r="11" spans="3:10" ht="15">
      <c r="C11" s="107"/>
      <c r="E11" s="114"/>
      <c r="F11" s="114"/>
      <c r="G11" s="114"/>
      <c r="H11" s="114"/>
      <c r="I11" s="114"/>
      <c r="J11" s="114"/>
    </row>
    <row r="12" ht="15">
      <c r="C12" s="107"/>
    </row>
    <row r="18" spans="7:8" ht="15">
      <c r="G18" s="5"/>
      <c r="H18" s="5"/>
    </row>
    <row r="19" spans="7:8" ht="15">
      <c r="G19" s="5"/>
      <c r="H19" s="5"/>
    </row>
    <row r="20" spans="3:8" ht="18.75">
      <c r="C20" s="227"/>
      <c r="D20" s="228"/>
      <c r="E20" s="229"/>
      <c r="F20" s="229"/>
      <c r="G20" s="229"/>
      <c r="H20" s="47"/>
    </row>
    <row r="21" spans="7:8" ht="15">
      <c r="G21" s="5"/>
      <c r="H21" s="5"/>
    </row>
  </sheetData>
  <sheetProtection/>
  <mergeCells count="3">
    <mergeCell ref="B5:B10"/>
    <mergeCell ref="C20:G20"/>
    <mergeCell ref="E1:J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6.57421875" style="0" customWidth="1"/>
    <col min="5" max="9" width="14.7109375" style="0" customWidth="1"/>
    <col min="10" max="10" width="9.140625" style="0" customWidth="1"/>
  </cols>
  <sheetData>
    <row r="1" spans="3:10" ht="108">
      <c r="C1" s="112" t="s">
        <v>81</v>
      </c>
      <c r="D1" s="112"/>
      <c r="E1" s="225" t="s">
        <v>74</v>
      </c>
      <c r="F1" s="225"/>
      <c r="G1" s="225"/>
      <c r="H1" s="225"/>
      <c r="I1" s="225"/>
      <c r="J1" s="225"/>
    </row>
    <row r="2" spans="6:8" ht="15.75">
      <c r="F2" s="230"/>
      <c r="G2" s="230"/>
      <c r="H2" s="230"/>
    </row>
    <row r="3" spans="3:11" ht="66.75" customHeight="1">
      <c r="C3" s="46"/>
      <c r="D3" s="46"/>
      <c r="E3" s="113" t="s">
        <v>60</v>
      </c>
      <c r="F3" s="113" t="s">
        <v>61</v>
      </c>
      <c r="G3" s="113" t="s">
        <v>62</v>
      </c>
      <c r="H3" s="113" t="s">
        <v>63</v>
      </c>
      <c r="I3" s="113" t="s">
        <v>64</v>
      </c>
      <c r="J3" s="113" t="s">
        <v>239</v>
      </c>
      <c r="K3" s="169" t="s">
        <v>102</v>
      </c>
    </row>
    <row r="4" spans="3:10" ht="21.75" customHeight="1">
      <c r="C4" s="46"/>
      <c r="D4" s="46"/>
      <c r="E4" s="75"/>
      <c r="F4" s="75"/>
      <c r="G4" s="75"/>
      <c r="H4" s="75"/>
      <c r="I4" s="75"/>
      <c r="J4" s="75"/>
    </row>
    <row r="5" spans="2:10" ht="29.25" customHeight="1">
      <c r="B5" s="219" t="s">
        <v>76</v>
      </c>
      <c r="C5" s="46" t="s">
        <v>60</v>
      </c>
      <c r="D5" s="46"/>
      <c r="E5" s="74"/>
      <c r="F5" s="40"/>
      <c r="G5" s="40"/>
      <c r="H5" s="40"/>
      <c r="I5" s="40"/>
      <c r="J5" s="40"/>
    </row>
    <row r="6" spans="2:10" ht="29.25" customHeight="1">
      <c r="B6" s="226"/>
      <c r="C6" s="46" t="s">
        <v>61</v>
      </c>
      <c r="D6" s="46"/>
      <c r="E6" s="40"/>
      <c r="F6" s="40"/>
      <c r="G6" s="40"/>
      <c r="H6" s="40"/>
      <c r="I6" s="40"/>
      <c r="J6" s="40"/>
    </row>
    <row r="7" spans="2:10" ht="29.25" customHeight="1">
      <c r="B7" s="226"/>
      <c r="C7" s="46" t="s">
        <v>62</v>
      </c>
      <c r="D7" s="46"/>
      <c r="E7" s="40"/>
      <c r="F7" s="40"/>
      <c r="G7" s="40"/>
      <c r="H7" s="40"/>
      <c r="I7" s="40"/>
      <c r="J7" s="40"/>
    </row>
    <row r="8" spans="2:10" ht="29.25" customHeight="1">
      <c r="B8" s="226"/>
      <c r="C8" s="46" t="s">
        <v>63</v>
      </c>
      <c r="D8" s="46"/>
      <c r="E8" s="40"/>
      <c r="F8" s="40"/>
      <c r="G8" s="40"/>
      <c r="H8" s="40"/>
      <c r="I8" s="40"/>
      <c r="J8" s="40"/>
    </row>
    <row r="9" spans="2:11" ht="29.25" customHeight="1">
      <c r="B9" s="226"/>
      <c r="C9" s="46" t="s">
        <v>64</v>
      </c>
      <c r="D9" s="46"/>
      <c r="E9" s="150">
        <v>-1789.9</v>
      </c>
      <c r="F9" s="150">
        <v>4491.1</v>
      </c>
      <c r="G9" s="150">
        <v>0</v>
      </c>
      <c r="H9" s="150">
        <v>394.5</v>
      </c>
      <c r="I9" s="150">
        <v>0</v>
      </c>
      <c r="J9" s="150">
        <v>0</v>
      </c>
      <c r="K9" s="114">
        <v>3095.7000000000003</v>
      </c>
    </row>
    <row r="10" spans="2:11" ht="29.25" customHeight="1">
      <c r="B10" s="226"/>
      <c r="C10" s="46" t="s">
        <v>239</v>
      </c>
      <c r="D10" s="46"/>
      <c r="E10" s="150"/>
      <c r="F10" s="150"/>
      <c r="G10" s="150"/>
      <c r="H10" s="150"/>
      <c r="I10" s="150"/>
      <c r="J10" s="150"/>
      <c r="K10" s="114"/>
    </row>
    <row r="21" ht="15">
      <c r="I21" s="47"/>
    </row>
  </sheetData>
  <sheetProtection/>
  <mergeCells count="3">
    <mergeCell ref="F2:H2"/>
    <mergeCell ref="B5:B10"/>
    <mergeCell ref="E1:J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7.57421875" style="0" customWidth="1"/>
    <col min="4" max="4" width="6.57421875" style="0" customWidth="1"/>
    <col min="5" max="9" width="14.7109375" style="0" customWidth="1"/>
    <col min="10" max="10" width="9.140625" style="0" customWidth="1"/>
  </cols>
  <sheetData>
    <row r="1" spans="3:10" ht="23.25" customHeight="1">
      <c r="C1" s="126" t="s">
        <v>22</v>
      </c>
      <c r="D1" s="102"/>
      <c r="E1" s="210" t="s">
        <v>74</v>
      </c>
      <c r="F1" s="210"/>
      <c r="G1" s="210"/>
      <c r="H1" s="210"/>
      <c r="I1" s="210"/>
      <c r="J1" s="210"/>
    </row>
    <row r="3" spans="3:10" ht="66" customHeight="1">
      <c r="C3" s="46"/>
      <c r="D3" s="46"/>
      <c r="E3" s="113" t="s">
        <v>60</v>
      </c>
      <c r="F3" s="113" t="s">
        <v>61</v>
      </c>
      <c r="G3" s="113" t="s">
        <v>62</v>
      </c>
      <c r="H3" s="113" t="s">
        <v>63</v>
      </c>
      <c r="I3" s="113" t="s">
        <v>64</v>
      </c>
      <c r="J3" s="113" t="s">
        <v>239</v>
      </c>
    </row>
    <row r="4" spans="3:10" ht="21.75" customHeight="1">
      <c r="C4" s="46"/>
      <c r="D4" s="46"/>
      <c r="E4" s="75"/>
      <c r="F4" s="75"/>
      <c r="G4" s="75"/>
      <c r="H4" s="75"/>
      <c r="I4" s="75"/>
      <c r="J4" s="75"/>
    </row>
    <row r="5" spans="2:10" ht="29.25" customHeight="1">
      <c r="B5" s="219" t="s">
        <v>76</v>
      </c>
      <c r="C5" s="46" t="s">
        <v>60</v>
      </c>
      <c r="D5" s="46"/>
      <c r="E5" s="150">
        <v>123680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</row>
    <row r="6" spans="2:10" ht="29.25" customHeight="1">
      <c r="B6" s="226"/>
      <c r="C6" s="46" t="s">
        <v>61</v>
      </c>
      <c r="D6" s="46"/>
      <c r="E6" s="150">
        <v>0</v>
      </c>
      <c r="F6" s="150">
        <v>43816</v>
      </c>
      <c r="G6" s="150">
        <v>0</v>
      </c>
      <c r="H6" s="150">
        <v>0</v>
      </c>
      <c r="I6" s="150">
        <v>0</v>
      </c>
      <c r="J6" s="150">
        <v>0</v>
      </c>
    </row>
    <row r="7" spans="2:10" ht="29.25" customHeight="1">
      <c r="B7" s="226"/>
      <c r="C7" s="46" t="s">
        <v>62</v>
      </c>
      <c r="D7" s="46"/>
      <c r="E7" s="150">
        <v>0</v>
      </c>
      <c r="F7" s="150">
        <v>0</v>
      </c>
      <c r="G7" s="150">
        <v>10293</v>
      </c>
      <c r="H7" s="150">
        <v>0</v>
      </c>
      <c r="I7" s="150">
        <v>0</v>
      </c>
      <c r="J7" s="150">
        <v>0</v>
      </c>
    </row>
    <row r="8" spans="2:10" ht="29.25" customHeight="1">
      <c r="B8" s="226"/>
      <c r="C8" s="46" t="s">
        <v>63</v>
      </c>
      <c r="D8" s="46"/>
      <c r="E8" s="150">
        <v>0</v>
      </c>
      <c r="F8" s="150">
        <v>0</v>
      </c>
      <c r="G8" s="150">
        <v>0</v>
      </c>
      <c r="H8" s="150">
        <v>29811</v>
      </c>
      <c r="I8" s="150">
        <v>0</v>
      </c>
      <c r="J8" s="150">
        <v>0</v>
      </c>
    </row>
    <row r="9" spans="2:10" ht="29.25" customHeight="1">
      <c r="B9" s="226"/>
      <c r="C9" s="46" t="s">
        <v>64</v>
      </c>
      <c r="D9" s="46"/>
      <c r="E9" s="150">
        <v>0</v>
      </c>
      <c r="F9" s="150">
        <v>0</v>
      </c>
      <c r="G9" s="150">
        <v>0</v>
      </c>
      <c r="H9" s="150">
        <v>0</v>
      </c>
      <c r="I9" s="150">
        <v>74159</v>
      </c>
      <c r="J9" s="150">
        <v>0</v>
      </c>
    </row>
    <row r="10" spans="2:10" ht="29.25" customHeight="1">
      <c r="B10" s="226"/>
      <c r="C10" s="46" t="s">
        <v>239</v>
      </c>
      <c r="D10" s="46"/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-570.02</v>
      </c>
    </row>
    <row r="11" spans="5:10" ht="15">
      <c r="E11" s="114"/>
      <c r="F11" s="114"/>
      <c r="G11" s="114"/>
      <c r="H11" s="114"/>
      <c r="I11" s="114"/>
      <c r="J11" s="114"/>
    </row>
    <row r="12" spans="5:10" ht="15">
      <c r="E12" s="114"/>
      <c r="F12" s="114"/>
      <c r="G12" s="114"/>
      <c r="H12" s="114"/>
      <c r="I12" s="114"/>
      <c r="J12" s="114"/>
    </row>
    <row r="21" ht="15">
      <c r="I21" s="47"/>
    </row>
  </sheetData>
  <sheetProtection/>
  <mergeCells count="2">
    <mergeCell ref="B5:B10"/>
    <mergeCell ref="E1:J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7.57421875" style="0" customWidth="1"/>
    <col min="4" max="4" width="6.57421875" style="0" customWidth="1"/>
    <col min="5" max="9" width="14.7109375" style="0" customWidth="1"/>
  </cols>
  <sheetData>
    <row r="1" spans="3:10" ht="54">
      <c r="C1" s="112" t="s">
        <v>161</v>
      </c>
      <c r="D1" s="77"/>
      <c r="E1" s="225" t="s">
        <v>74</v>
      </c>
      <c r="F1" s="225"/>
      <c r="G1" s="225"/>
      <c r="H1" s="225"/>
      <c r="I1" s="225"/>
      <c r="J1" s="225"/>
    </row>
    <row r="3" spans="3:11" ht="66" customHeight="1">
      <c r="C3" s="46"/>
      <c r="D3" s="111" t="s">
        <v>158</v>
      </c>
      <c r="E3" s="113" t="s">
        <v>60</v>
      </c>
      <c r="F3" s="113" t="s">
        <v>61</v>
      </c>
      <c r="G3" s="113" t="s">
        <v>62</v>
      </c>
      <c r="H3" s="113" t="s">
        <v>63</v>
      </c>
      <c r="I3" s="113" t="s">
        <v>64</v>
      </c>
      <c r="J3" s="113" t="s">
        <v>239</v>
      </c>
      <c r="K3" s="169" t="s">
        <v>102</v>
      </c>
    </row>
    <row r="4" spans="3:10" ht="21.75" customHeight="1">
      <c r="C4" s="84" t="s">
        <v>159</v>
      </c>
      <c r="D4" s="111"/>
      <c r="E4" s="113"/>
      <c r="F4" s="113"/>
      <c r="G4" s="113"/>
      <c r="H4" s="113"/>
      <c r="I4" s="113"/>
      <c r="J4" s="113"/>
    </row>
    <row r="5" spans="2:14" ht="29.25" customHeight="1">
      <c r="B5" s="219" t="s">
        <v>76</v>
      </c>
      <c r="C5" s="46" t="s">
        <v>60</v>
      </c>
      <c r="E5" s="150">
        <v>0</v>
      </c>
      <c r="F5" s="150">
        <v>0</v>
      </c>
      <c r="G5" s="150">
        <v>14676</v>
      </c>
      <c r="H5" s="150">
        <v>0</v>
      </c>
      <c r="I5" s="150">
        <v>0</v>
      </c>
      <c r="J5" s="150">
        <v>0</v>
      </c>
      <c r="K5" s="114">
        <v>14676</v>
      </c>
      <c r="L5" s="114"/>
      <c r="M5" s="114"/>
      <c r="N5" s="114"/>
    </row>
    <row r="6" spans="2:14" ht="29.25" customHeight="1">
      <c r="B6" s="226"/>
      <c r="C6" s="46" t="s">
        <v>61</v>
      </c>
      <c r="E6" s="150">
        <v>0</v>
      </c>
      <c r="F6" s="150">
        <v>0</v>
      </c>
      <c r="G6" s="150">
        <v>4306</v>
      </c>
      <c r="H6" s="150">
        <v>0</v>
      </c>
      <c r="I6" s="150">
        <v>0</v>
      </c>
      <c r="J6" s="150">
        <v>0</v>
      </c>
      <c r="K6" s="114">
        <v>4306</v>
      </c>
      <c r="L6" s="114"/>
      <c r="M6" s="114"/>
      <c r="N6" s="114"/>
    </row>
    <row r="7" spans="2:14" ht="29.25" customHeight="1">
      <c r="B7" s="226"/>
      <c r="C7" s="46" t="s">
        <v>62</v>
      </c>
      <c r="E7" s="150">
        <v>1277.75</v>
      </c>
      <c r="F7" s="150">
        <v>493.25</v>
      </c>
      <c r="G7" s="150">
        <v>0</v>
      </c>
      <c r="H7" s="150">
        <v>8</v>
      </c>
      <c r="I7" s="150">
        <v>1858.9999999999998</v>
      </c>
      <c r="J7" s="150">
        <v>0</v>
      </c>
      <c r="K7" s="114">
        <v>3638</v>
      </c>
      <c r="L7" s="114"/>
      <c r="M7" s="114"/>
      <c r="N7" s="114"/>
    </row>
    <row r="8" spans="2:14" ht="29.25" customHeight="1">
      <c r="B8" s="226"/>
      <c r="C8" s="46" t="s">
        <v>63</v>
      </c>
      <c r="E8" s="150">
        <v>0</v>
      </c>
      <c r="F8" s="150">
        <v>0</v>
      </c>
      <c r="G8" s="150">
        <v>452</v>
      </c>
      <c r="H8" s="150">
        <v>0</v>
      </c>
      <c r="I8" s="150">
        <v>0</v>
      </c>
      <c r="J8" s="150">
        <v>0</v>
      </c>
      <c r="K8" s="114">
        <v>452</v>
      </c>
      <c r="L8" s="114"/>
      <c r="M8" s="114"/>
      <c r="N8" s="114"/>
    </row>
    <row r="9" spans="2:14" ht="29.25" customHeight="1">
      <c r="B9" s="226"/>
      <c r="C9" s="46" t="s">
        <v>64</v>
      </c>
      <c r="E9" s="150">
        <v>0</v>
      </c>
      <c r="F9" s="150">
        <v>0</v>
      </c>
      <c r="G9" s="150">
        <v>2399</v>
      </c>
      <c r="H9" s="150">
        <v>0</v>
      </c>
      <c r="I9" s="150">
        <v>0</v>
      </c>
      <c r="J9" s="150">
        <v>0</v>
      </c>
      <c r="K9" s="114">
        <v>2399</v>
      </c>
      <c r="L9" s="114"/>
      <c r="M9" s="114"/>
      <c r="N9" s="114"/>
    </row>
    <row r="10" spans="2:14" ht="29.25" customHeight="1">
      <c r="B10" s="226"/>
      <c r="C10" s="46" t="s">
        <v>65</v>
      </c>
      <c r="E10" s="150">
        <v>0</v>
      </c>
      <c r="F10" s="150">
        <v>0</v>
      </c>
      <c r="G10" s="150">
        <v>0</v>
      </c>
      <c r="H10" s="150">
        <v>0</v>
      </c>
      <c r="I10" s="150">
        <v>1257.8460905935747</v>
      </c>
      <c r="J10" s="150">
        <v>0</v>
      </c>
      <c r="K10" s="114">
        <v>1257.8460905935747</v>
      </c>
      <c r="L10" s="114"/>
      <c r="M10" s="114"/>
      <c r="N10" s="114"/>
    </row>
    <row r="11" spans="3:14" ht="15">
      <c r="C11" s="169" t="s">
        <v>102</v>
      </c>
      <c r="E11" s="114">
        <v>1277.75</v>
      </c>
      <c r="F11" s="114">
        <v>493.25</v>
      </c>
      <c r="G11" s="114">
        <v>21833</v>
      </c>
      <c r="H11" s="114">
        <v>8</v>
      </c>
      <c r="I11" s="114">
        <v>3116.8460905935744</v>
      </c>
      <c r="J11" s="114">
        <v>0</v>
      </c>
      <c r="K11" s="163">
        <v>26728.846090593575</v>
      </c>
      <c r="L11" s="114"/>
      <c r="M11" s="114"/>
      <c r="N11" s="114"/>
    </row>
    <row r="12" spans="5:14" ht="15"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5:14" ht="15"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5:14" ht="15"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5:14" ht="15"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21" ht="15">
      <c r="H21" s="47"/>
    </row>
  </sheetData>
  <sheetProtection/>
  <mergeCells count="2">
    <mergeCell ref="B5:B10"/>
    <mergeCell ref="E1:J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25.28125" style="0" customWidth="1"/>
    <col min="4" max="4" width="10.57421875" style="0" customWidth="1"/>
  </cols>
  <sheetData>
    <row r="2" spans="3:7" ht="54">
      <c r="C2" s="112" t="s">
        <v>82</v>
      </c>
      <c r="D2" s="130"/>
      <c r="E2" s="131"/>
      <c r="F2" s="131"/>
      <c r="G2" s="131"/>
    </row>
    <row r="4" ht="15">
      <c r="D4" s="114"/>
    </row>
    <row r="5" spans="2:4" ht="23.25" customHeight="1">
      <c r="B5" s="219" t="s">
        <v>76</v>
      </c>
      <c r="C5" s="46" t="s">
        <v>60</v>
      </c>
      <c r="D5" s="150">
        <v>858.1829824382085</v>
      </c>
    </row>
    <row r="6" spans="2:4" ht="23.25" customHeight="1">
      <c r="B6" s="226"/>
      <c r="C6" s="46" t="s">
        <v>61</v>
      </c>
      <c r="D6" s="150">
        <v>0.8999999999999999</v>
      </c>
    </row>
    <row r="7" spans="2:4" ht="27.75" customHeight="1">
      <c r="B7" s="226"/>
      <c r="C7" s="46" t="s">
        <v>62</v>
      </c>
      <c r="D7" s="150">
        <v>2310.0077663917914</v>
      </c>
    </row>
    <row r="8" spans="2:4" ht="23.25" customHeight="1">
      <c r="B8" s="226"/>
      <c r="C8" s="46" t="s">
        <v>63</v>
      </c>
      <c r="D8" s="150">
        <v>0</v>
      </c>
    </row>
    <row r="9" spans="2:4" ht="23.25" customHeight="1">
      <c r="B9" s="226"/>
      <c r="C9" s="46" t="s">
        <v>64</v>
      </c>
      <c r="D9" s="150">
        <v>0</v>
      </c>
    </row>
    <row r="10" spans="2:4" ht="23.25" customHeight="1">
      <c r="B10" s="226"/>
      <c r="C10" s="46" t="s">
        <v>239</v>
      </c>
      <c r="D10" s="150">
        <v>0</v>
      </c>
    </row>
    <row r="11" spans="3:4" ht="15">
      <c r="C11" s="169" t="s">
        <v>102</v>
      </c>
      <c r="D11" s="163">
        <f>SUM(D5:D10)</f>
        <v>3169.09074883</v>
      </c>
    </row>
    <row r="12" ht="15">
      <c r="D12" s="114"/>
    </row>
    <row r="13" ht="15">
      <c r="D13" s="114"/>
    </row>
    <row r="14" ht="15">
      <c r="D14" s="114"/>
    </row>
  </sheetData>
  <sheetProtection/>
  <mergeCells count="1">
    <mergeCell ref="B5:B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3" width="6.57421875" style="0" customWidth="1"/>
    <col min="4" max="8" width="14.7109375" style="0" customWidth="1"/>
  </cols>
  <sheetData>
    <row r="1" spans="2:9" ht="54">
      <c r="B1" s="112" t="s">
        <v>70</v>
      </c>
      <c r="C1" s="130"/>
      <c r="D1" s="225" t="s">
        <v>74</v>
      </c>
      <c r="E1" s="225"/>
      <c r="F1" s="225"/>
      <c r="G1" s="225"/>
      <c r="H1" s="225"/>
      <c r="I1" s="225"/>
    </row>
    <row r="3" spans="2:10" ht="66" customHeight="1">
      <c r="B3" s="39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4:11" ht="15">
      <c r="D4" s="150">
        <v>-9348.871267243801</v>
      </c>
      <c r="E4" s="150">
        <v>103.19420000000001</v>
      </c>
      <c r="F4" s="150">
        <v>46</v>
      </c>
      <c r="G4" s="150">
        <v>-1079.116</v>
      </c>
      <c r="H4" s="150">
        <v>2268.3667335013</v>
      </c>
      <c r="I4" s="150">
        <v>0</v>
      </c>
      <c r="J4" s="163">
        <f>SUM(D4:I4)</f>
        <v>-8010.426333742502</v>
      </c>
      <c r="K4" s="114"/>
    </row>
    <row r="5" spans="4:11" ht="15">
      <c r="D5" s="114"/>
      <c r="E5" s="114"/>
      <c r="F5" s="114"/>
      <c r="G5" s="114"/>
      <c r="H5" s="114"/>
      <c r="I5" s="114"/>
      <c r="J5" s="114"/>
      <c r="K5" s="114"/>
    </row>
    <row r="7" spans="9:14" ht="15">
      <c r="I7" s="141"/>
      <c r="J7" s="141"/>
      <c r="K7" s="141"/>
      <c r="L7" s="141"/>
      <c r="M7" s="141"/>
      <c r="N7" s="141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3" width="6.57421875" style="0" customWidth="1"/>
    <col min="4" max="8" width="14.00390625" style="0" customWidth="1"/>
  </cols>
  <sheetData>
    <row r="1" spans="2:10" ht="97.5" customHeight="1">
      <c r="B1" s="112" t="s">
        <v>83</v>
      </c>
      <c r="C1" s="130"/>
      <c r="D1" s="225" t="s">
        <v>74</v>
      </c>
      <c r="E1" s="225"/>
      <c r="F1" s="225"/>
      <c r="G1" s="225"/>
      <c r="H1" s="225"/>
      <c r="I1" s="225"/>
      <c r="J1" s="132"/>
    </row>
    <row r="3" spans="2:10" ht="66" customHeight="1">
      <c r="B3" s="39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3:11" ht="15">
      <c r="C4" s="114"/>
      <c r="D4" s="150">
        <v>-1305.5</v>
      </c>
      <c r="E4" s="150">
        <v>25.898</v>
      </c>
      <c r="F4" s="150">
        <v>201</v>
      </c>
      <c r="G4" s="150">
        <v>-407.39</v>
      </c>
      <c r="H4" s="150">
        <v>-350.05</v>
      </c>
      <c r="I4" s="150">
        <v>0</v>
      </c>
      <c r="J4" s="163">
        <f>SUM(D4:I4)</f>
        <v>-1836.0420000000001</v>
      </c>
      <c r="K4" s="114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L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421875" style="0" bestFit="1" customWidth="1"/>
    <col min="3" max="3" width="6.57421875" style="0" customWidth="1"/>
    <col min="4" max="8" width="14.7109375" style="0" customWidth="1"/>
    <col min="9" max="9" width="9.140625" style="0" customWidth="1"/>
  </cols>
  <sheetData>
    <row r="1" spans="2:9" ht="84.75" customHeight="1">
      <c r="B1" s="112" t="s">
        <v>84</v>
      </c>
      <c r="C1" s="112"/>
      <c r="D1" s="225" t="s">
        <v>74</v>
      </c>
      <c r="E1" s="225"/>
      <c r="F1" s="225"/>
      <c r="G1" s="225"/>
      <c r="H1" s="225"/>
      <c r="I1" s="225"/>
    </row>
    <row r="3" spans="2:10" ht="66" customHeight="1">
      <c r="B3" s="39"/>
      <c r="C3" s="39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2:12" ht="15">
      <c r="B4" s="114"/>
      <c r="C4" s="114"/>
      <c r="D4" s="150">
        <v>943.17</v>
      </c>
      <c r="E4" s="150">
        <v>43641</v>
      </c>
      <c r="F4" s="150">
        <v>-48102</v>
      </c>
      <c r="G4" s="150">
        <v>-589.62</v>
      </c>
      <c r="H4" s="150">
        <v>888.63</v>
      </c>
      <c r="I4" s="150">
        <v>211.92</v>
      </c>
      <c r="J4" s="163">
        <f>SUM(D4:I4)</f>
        <v>-3006.9000000000015</v>
      </c>
      <c r="K4" s="114"/>
      <c r="L4" s="114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E1">
      <selection activeCell="E1" sqref="E1"/>
    </sheetView>
  </sheetViews>
  <sheetFormatPr defaultColWidth="9.140625" defaultRowHeight="15"/>
  <cols>
    <col min="1" max="1" width="6.7109375" style="16" customWidth="1"/>
    <col min="2" max="2" width="24.7109375" style="16" customWidth="1"/>
    <col min="3" max="9" width="16.57421875" style="16" customWidth="1"/>
    <col min="10" max="21" width="16.57421875" style="0" customWidth="1"/>
    <col min="22" max="22" width="18.57421875" style="0" customWidth="1"/>
    <col min="23" max="23" width="9.8515625" style="0" bestFit="1" customWidth="1"/>
  </cols>
  <sheetData>
    <row r="1" spans="2:22" ht="36">
      <c r="B1" s="133" t="s">
        <v>85</v>
      </c>
      <c r="C1" s="59">
        <v>1</v>
      </c>
      <c r="D1" s="59">
        <v>2</v>
      </c>
      <c r="E1" s="59">
        <v>3</v>
      </c>
      <c r="F1" s="59">
        <v>4</v>
      </c>
      <c r="G1" s="59">
        <v>5</v>
      </c>
      <c r="H1" s="59">
        <v>6</v>
      </c>
      <c r="I1" s="59">
        <v>7</v>
      </c>
      <c r="J1" s="59">
        <v>8</v>
      </c>
      <c r="K1" s="59">
        <v>9</v>
      </c>
      <c r="L1" s="59">
        <v>10</v>
      </c>
      <c r="M1" s="59">
        <v>11</v>
      </c>
      <c r="N1" s="59">
        <v>12</v>
      </c>
      <c r="O1" s="59">
        <v>13</v>
      </c>
      <c r="P1" s="59">
        <v>14</v>
      </c>
      <c r="Q1" s="59">
        <v>15</v>
      </c>
      <c r="R1" s="59">
        <v>16</v>
      </c>
      <c r="S1" s="59">
        <v>17</v>
      </c>
      <c r="T1" s="59">
        <v>18</v>
      </c>
      <c r="U1" s="59">
        <v>19</v>
      </c>
      <c r="V1" s="60">
        <v>20</v>
      </c>
    </row>
    <row r="2" spans="1:23" s="5" customFormat="1" ht="20.25" customHeight="1">
      <c r="A2" s="16"/>
      <c r="B2" s="20"/>
      <c r="C2" s="207" t="s">
        <v>87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1"/>
    </row>
    <row r="3" spans="1:23" ht="93" customHeight="1">
      <c r="A3" s="173"/>
      <c r="B3" s="173"/>
      <c r="C3" s="175" t="s">
        <v>38</v>
      </c>
      <c r="D3" s="175" t="s">
        <v>39</v>
      </c>
      <c r="E3" s="175" t="s">
        <v>40</v>
      </c>
      <c r="F3" s="175" t="s">
        <v>41</v>
      </c>
      <c r="G3" s="175" t="s">
        <v>42</v>
      </c>
      <c r="H3" s="175" t="s">
        <v>43</v>
      </c>
      <c r="I3" s="175" t="s">
        <v>58</v>
      </c>
      <c r="J3" s="175" t="s">
        <v>44</v>
      </c>
      <c r="K3" s="175" t="s">
        <v>45</v>
      </c>
      <c r="L3" s="175" t="s">
        <v>46</v>
      </c>
      <c r="M3" s="175" t="s">
        <v>47</v>
      </c>
      <c r="N3" s="175" t="s">
        <v>48</v>
      </c>
      <c r="O3" s="175" t="s">
        <v>49</v>
      </c>
      <c r="P3" s="175" t="s">
        <v>50</v>
      </c>
      <c r="Q3" s="175" t="s">
        <v>51</v>
      </c>
      <c r="R3" s="175" t="s">
        <v>52</v>
      </c>
      <c r="S3" s="175" t="s">
        <v>53</v>
      </c>
      <c r="T3" s="175" t="s">
        <v>54</v>
      </c>
      <c r="U3" s="175" t="s">
        <v>55</v>
      </c>
      <c r="V3" s="175" t="s">
        <v>56</v>
      </c>
      <c r="W3" s="169" t="s">
        <v>102</v>
      </c>
    </row>
    <row r="4" spans="1:23" ht="15">
      <c r="A4" s="183"/>
      <c r="B4" s="183"/>
      <c r="C4" s="184">
        <v>13078.8889320428</v>
      </c>
      <c r="D4" s="184">
        <v>70260.9650203935</v>
      </c>
      <c r="E4" s="184">
        <v>284164.5122868443</v>
      </c>
      <c r="F4" s="184">
        <v>2848.2651382144004</v>
      </c>
      <c r="G4" s="184">
        <v>4517.285768195901</v>
      </c>
      <c r="H4" s="184">
        <v>671.0074132814999</v>
      </c>
      <c r="I4" s="184">
        <v>3751.4627383511993</v>
      </c>
      <c r="J4" s="184">
        <v>16240.354527352938</v>
      </c>
      <c r="K4" s="184">
        <v>10175.275191087621</v>
      </c>
      <c r="L4" s="184">
        <v>7952.7124795951995</v>
      </c>
      <c r="M4" s="184">
        <v>7811.382607354102</v>
      </c>
      <c r="N4" s="184">
        <v>1007.351009638</v>
      </c>
      <c r="O4" s="184">
        <v>10145.279708471184</v>
      </c>
      <c r="P4" s="184">
        <v>9885.1233430321</v>
      </c>
      <c r="Q4" s="184">
        <v>0</v>
      </c>
      <c r="R4" s="184">
        <v>49.84274138599999</v>
      </c>
      <c r="S4" s="184">
        <v>136.5194281862</v>
      </c>
      <c r="T4" s="184">
        <v>2175.758743321901</v>
      </c>
      <c r="U4" s="184">
        <v>363.93292282550004</v>
      </c>
      <c r="V4" s="184">
        <v>0</v>
      </c>
      <c r="W4" s="163">
        <f>SUM(C4:V4)</f>
        <v>445235.9199995743</v>
      </c>
    </row>
    <row r="5" spans="1:23" ht="15">
      <c r="A5" s="183"/>
      <c r="B5" s="183"/>
      <c r="C5" s="183"/>
      <c r="D5" s="183"/>
      <c r="E5" s="183"/>
      <c r="F5" s="183"/>
      <c r="G5" s="183"/>
      <c r="H5" s="183"/>
      <c r="I5" s="183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23" ht="15">
      <c r="A6" s="183"/>
      <c r="B6" s="183"/>
      <c r="C6" s="183"/>
      <c r="D6" s="183"/>
      <c r="E6" s="183"/>
      <c r="F6" s="183"/>
      <c r="G6" s="183"/>
      <c r="H6" s="183"/>
      <c r="I6" s="183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</sheetData>
  <sheetProtection/>
  <mergeCells count="1">
    <mergeCell ref="C2:V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5.00390625" style="0" bestFit="1" customWidth="1"/>
    <col min="3" max="4" width="13.421875" style="0" customWidth="1"/>
    <col min="5" max="5" width="12.00390625" style="0" customWidth="1"/>
  </cols>
  <sheetData>
    <row r="2" spans="2:4" ht="15" customHeight="1">
      <c r="B2" s="78"/>
      <c r="C2" s="206" t="s">
        <v>134</v>
      </c>
      <c r="D2" s="206" t="s">
        <v>135</v>
      </c>
    </row>
    <row r="3" spans="3:4" ht="15">
      <c r="C3" s="206"/>
      <c r="D3" s="206"/>
    </row>
    <row r="4" spans="2:4" ht="30.75" customHeight="1">
      <c r="B4" s="78" t="s">
        <v>110</v>
      </c>
      <c r="C4" s="70" t="s">
        <v>136</v>
      </c>
      <c r="D4" s="70" t="s">
        <v>136</v>
      </c>
    </row>
    <row r="5" spans="2:4" ht="30.75" customHeight="1">
      <c r="B5" s="78" t="s">
        <v>111</v>
      </c>
      <c r="C5" s="70" t="s">
        <v>136</v>
      </c>
      <c r="D5" s="70" t="s">
        <v>137</v>
      </c>
    </row>
    <row r="6" spans="2:4" ht="30.75" customHeight="1">
      <c r="B6" s="78" t="s">
        <v>112</v>
      </c>
      <c r="C6" s="70" t="s">
        <v>136</v>
      </c>
      <c r="D6" s="71" t="s">
        <v>76</v>
      </c>
    </row>
    <row r="7" spans="2:4" ht="30.75" customHeight="1">
      <c r="B7" s="78" t="s">
        <v>113</v>
      </c>
      <c r="C7" s="70" t="s">
        <v>136</v>
      </c>
      <c r="D7" s="71" t="s">
        <v>76</v>
      </c>
    </row>
    <row r="8" spans="2:4" ht="30.75" customHeight="1">
      <c r="B8" s="78" t="s">
        <v>138</v>
      </c>
      <c r="D8" s="70" t="s">
        <v>136</v>
      </c>
    </row>
    <row r="9" spans="2:4" ht="30.75" customHeight="1">
      <c r="B9" s="78" t="s">
        <v>114</v>
      </c>
      <c r="D9" s="70" t="s">
        <v>136</v>
      </c>
    </row>
    <row r="10" spans="2:4" ht="30.75" customHeight="1">
      <c r="B10" s="79" t="s">
        <v>115</v>
      </c>
      <c r="C10" s="70" t="s">
        <v>137</v>
      </c>
      <c r="D10" s="70" t="s">
        <v>136</v>
      </c>
    </row>
    <row r="11" spans="2:4" ht="30.75" customHeight="1">
      <c r="B11" s="78" t="s">
        <v>116</v>
      </c>
      <c r="C11" s="70" t="s">
        <v>139</v>
      </c>
      <c r="D11" s="70" t="s">
        <v>137</v>
      </c>
    </row>
    <row r="12" spans="2:5" ht="30.75" customHeight="1">
      <c r="B12" s="78" t="s">
        <v>133</v>
      </c>
      <c r="C12" s="70" t="s">
        <v>139</v>
      </c>
      <c r="D12" s="70" t="s">
        <v>137</v>
      </c>
      <c r="E12" s="71" t="s">
        <v>76</v>
      </c>
    </row>
    <row r="13" spans="2:3" ht="30.75" customHeight="1">
      <c r="B13" s="78" t="s">
        <v>249</v>
      </c>
      <c r="C13" s="70" t="s">
        <v>136</v>
      </c>
    </row>
    <row r="14" spans="2:4" ht="30.75" customHeight="1">
      <c r="B14" s="79" t="s">
        <v>117</v>
      </c>
      <c r="C14" s="71" t="s">
        <v>76</v>
      </c>
      <c r="D14" s="70" t="s">
        <v>139</v>
      </c>
    </row>
    <row r="15" spans="2:4" ht="30.75" customHeight="1">
      <c r="B15" s="79" t="s">
        <v>118</v>
      </c>
      <c r="C15" s="71" t="s">
        <v>76</v>
      </c>
      <c r="D15" s="71" t="s">
        <v>76</v>
      </c>
    </row>
    <row r="16" spans="2:4" ht="30.75" customHeight="1">
      <c r="B16" s="79" t="s">
        <v>119</v>
      </c>
      <c r="D16" s="71" t="s">
        <v>76</v>
      </c>
    </row>
    <row r="17" spans="2:4" ht="30.75" customHeight="1">
      <c r="B17" s="79" t="s">
        <v>120</v>
      </c>
      <c r="C17" s="71" t="s">
        <v>76</v>
      </c>
      <c r="D17" s="71" t="s">
        <v>76</v>
      </c>
    </row>
    <row r="18" spans="2:4" ht="30.75" customHeight="1">
      <c r="B18" s="79" t="s">
        <v>121</v>
      </c>
      <c r="C18" s="71" t="s">
        <v>76</v>
      </c>
      <c r="D18" s="71" t="s">
        <v>76</v>
      </c>
    </row>
    <row r="19" spans="2:4" ht="30.75" customHeight="1">
      <c r="B19" s="79" t="s">
        <v>122</v>
      </c>
      <c r="D19" s="71" t="s">
        <v>76</v>
      </c>
    </row>
    <row r="20" spans="2:4" ht="30.75" customHeight="1">
      <c r="B20" s="79" t="s">
        <v>123</v>
      </c>
      <c r="C20" s="71" t="s">
        <v>76</v>
      </c>
      <c r="D20" s="71" t="s">
        <v>76</v>
      </c>
    </row>
    <row r="21" spans="2:4" ht="30.75" customHeight="1">
      <c r="B21" s="79" t="s">
        <v>124</v>
      </c>
      <c r="C21" s="71" t="s">
        <v>76</v>
      </c>
      <c r="D21" s="71" t="s">
        <v>76</v>
      </c>
    </row>
    <row r="22" spans="2:4" ht="30.75" customHeight="1">
      <c r="B22" s="79" t="s">
        <v>125</v>
      </c>
      <c r="C22" s="71" t="s">
        <v>76</v>
      </c>
      <c r="D22" s="71" t="s">
        <v>76</v>
      </c>
    </row>
    <row r="23" spans="2:4" ht="30.75" customHeight="1">
      <c r="B23" s="79" t="s">
        <v>126</v>
      </c>
      <c r="C23" s="71" t="s">
        <v>76</v>
      </c>
      <c r="D23" s="71" t="s">
        <v>76</v>
      </c>
    </row>
    <row r="24" spans="2:4" ht="30.75" customHeight="1">
      <c r="B24" s="79" t="s">
        <v>127</v>
      </c>
      <c r="D24" s="71" t="s">
        <v>76</v>
      </c>
    </row>
    <row r="25" spans="2:3" ht="30.75" customHeight="1">
      <c r="B25" s="79" t="s">
        <v>250</v>
      </c>
      <c r="C25" s="71" t="s">
        <v>76</v>
      </c>
    </row>
    <row r="26" spans="2:3" ht="30.75" customHeight="1">
      <c r="B26" s="79" t="s">
        <v>128</v>
      </c>
      <c r="C26" s="71" t="s">
        <v>76</v>
      </c>
    </row>
    <row r="27" spans="2:3" ht="30.75" customHeight="1">
      <c r="B27" s="79" t="s">
        <v>129</v>
      </c>
      <c r="C27" s="71" t="s">
        <v>76</v>
      </c>
    </row>
    <row r="28" spans="2:3" ht="30.75" customHeight="1">
      <c r="B28" s="79" t="s">
        <v>130</v>
      </c>
      <c r="C28" s="70" t="s">
        <v>136</v>
      </c>
    </row>
    <row r="29" spans="2:3" ht="30.75" customHeight="1">
      <c r="B29" s="79" t="s">
        <v>251</v>
      </c>
      <c r="C29" s="70" t="s">
        <v>139</v>
      </c>
    </row>
    <row r="30" spans="2:3" ht="30.75" customHeight="1">
      <c r="B30" s="79" t="s">
        <v>252</v>
      </c>
      <c r="C30" s="71" t="s">
        <v>76</v>
      </c>
    </row>
    <row r="31" spans="2:3" ht="30.75" customHeight="1">
      <c r="B31" s="79" t="s">
        <v>253</v>
      </c>
      <c r="C31" s="71" t="s">
        <v>76</v>
      </c>
    </row>
    <row r="32" spans="2:3" ht="30.75" customHeight="1">
      <c r="B32" s="79" t="s">
        <v>131</v>
      </c>
      <c r="C32" s="71" t="s">
        <v>76</v>
      </c>
    </row>
    <row r="33" ht="30.75" customHeight="1">
      <c r="B33" s="79"/>
    </row>
    <row r="34" ht="30.75" customHeight="1"/>
  </sheetData>
  <sheetProtection/>
  <mergeCells count="2"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21.57421875" style="0" customWidth="1"/>
    <col min="4" max="6" width="20.140625" style="0" customWidth="1"/>
    <col min="7" max="7" width="10.28125" style="0" bestFit="1" customWidth="1"/>
    <col min="8" max="8" width="14.57421875" style="0" customWidth="1"/>
    <col min="9" max="9" width="10.28125" style="0" bestFit="1" customWidth="1"/>
    <col min="10" max="10" width="12.00390625" style="0" customWidth="1"/>
    <col min="11" max="11" width="9.28125" style="0" bestFit="1" customWidth="1"/>
  </cols>
  <sheetData>
    <row r="1" spans="2:4" ht="18">
      <c r="B1" s="76" t="s">
        <v>242</v>
      </c>
      <c r="C1" s="77"/>
      <c r="D1" s="66"/>
    </row>
    <row r="4" spans="1:12" s="5" customFormat="1" ht="50.25" customHeight="1">
      <c r="A4"/>
      <c r="B4"/>
      <c r="C4" s="101" t="s">
        <v>247</v>
      </c>
      <c r="D4" s="101"/>
      <c r="E4" s="101"/>
      <c r="F4" s="101" t="s">
        <v>248</v>
      </c>
      <c r="G4"/>
      <c r="H4"/>
      <c r="I4"/>
      <c r="J4"/>
      <c r="K4"/>
      <c r="L4"/>
    </row>
    <row r="6" spans="3:11" ht="15">
      <c r="C6" s="114">
        <v>1540</v>
      </c>
      <c r="D6" s="114"/>
      <c r="E6" s="114"/>
      <c r="F6" s="114">
        <v>-4886.6</v>
      </c>
      <c r="G6" s="22"/>
      <c r="H6" s="22"/>
      <c r="I6" s="22"/>
      <c r="J6" s="22"/>
      <c r="K6" s="22"/>
    </row>
    <row r="11" ht="15">
      <c r="B11" t="s">
        <v>145</v>
      </c>
    </row>
    <row r="12" spans="2:8" ht="15">
      <c r="B12" s="140" t="s">
        <v>243</v>
      </c>
      <c r="C12" s="140"/>
      <c r="D12" s="140"/>
      <c r="E12" s="140"/>
      <c r="F12" s="140"/>
      <c r="G12" s="140"/>
      <c r="H12" s="140"/>
    </row>
    <row r="13" ht="15">
      <c r="B13" t="s">
        <v>244</v>
      </c>
    </row>
    <row r="14" ht="15">
      <c r="B14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K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3" width="8.140625" style="0" customWidth="1"/>
    <col min="4" max="8" width="14.7109375" style="0" customWidth="1"/>
    <col min="9" max="9" width="9.140625" style="0" customWidth="1"/>
  </cols>
  <sheetData>
    <row r="1" spans="2:9" ht="54">
      <c r="B1" s="122" t="s">
        <v>241</v>
      </c>
      <c r="C1" s="122"/>
      <c r="D1" s="225" t="s">
        <v>74</v>
      </c>
      <c r="E1" s="225"/>
      <c r="F1" s="225"/>
      <c r="G1" s="225"/>
      <c r="H1" s="225"/>
      <c r="I1" s="225"/>
    </row>
    <row r="3" spans="2:10" ht="66" customHeight="1">
      <c r="B3" s="39"/>
      <c r="C3" s="39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4:11" ht="15">
      <c r="D4" s="150">
        <v>10297.3</v>
      </c>
      <c r="E4" s="150">
        <v>23321.32</v>
      </c>
      <c r="F4" s="150">
        <v>24197.16</v>
      </c>
      <c r="G4" s="150">
        <v>0</v>
      </c>
      <c r="H4" s="150">
        <v>0</v>
      </c>
      <c r="I4" s="150">
        <v>0</v>
      </c>
      <c r="J4" s="163">
        <f>SUM(D4:I4)</f>
        <v>57815.78</v>
      </c>
      <c r="K4" s="114"/>
    </row>
    <row r="5" spans="4:11" ht="15">
      <c r="D5" s="114"/>
      <c r="E5" s="114"/>
      <c r="F5" s="114"/>
      <c r="G5" s="114"/>
      <c r="H5" s="114"/>
      <c r="I5" s="114"/>
      <c r="J5" s="114"/>
      <c r="K5" s="114"/>
    </row>
    <row r="6" spans="4:11" ht="15">
      <c r="D6" s="114"/>
      <c r="E6" s="114"/>
      <c r="F6" s="114"/>
      <c r="G6" s="114"/>
      <c r="H6" s="114"/>
      <c r="I6" s="114"/>
      <c r="J6" s="114"/>
      <c r="K6" s="114"/>
    </row>
    <row r="8" ht="15">
      <c r="I8" s="41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L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3" width="7.7109375" style="0" customWidth="1"/>
    <col min="4" max="8" width="14.00390625" style="0" customWidth="1"/>
  </cols>
  <sheetData>
    <row r="1" spans="2:9" ht="54">
      <c r="B1" s="112" t="s">
        <v>240</v>
      </c>
      <c r="C1" s="130"/>
      <c r="D1" s="225" t="s">
        <v>74</v>
      </c>
      <c r="E1" s="225"/>
      <c r="F1" s="225"/>
      <c r="G1" s="225"/>
      <c r="H1" s="225"/>
      <c r="I1" s="225"/>
    </row>
    <row r="3" spans="2:10" ht="66" customHeight="1">
      <c r="B3" s="39"/>
      <c r="C3" s="39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4:12" ht="15">
      <c r="D4" s="150">
        <v>1053.0377721391724</v>
      </c>
      <c r="E4" s="150">
        <v>2829.314299050879</v>
      </c>
      <c r="F4" s="150">
        <v>18020</v>
      </c>
      <c r="G4" s="150">
        <v>166.1029586719489</v>
      </c>
      <c r="H4" s="150">
        <v>11324.112631805723</v>
      </c>
      <c r="I4" s="150">
        <v>4.432338332276095</v>
      </c>
      <c r="J4" s="163">
        <f>SUM(D4:I4)</f>
        <v>33397</v>
      </c>
      <c r="K4" s="114"/>
      <c r="L4" s="114"/>
    </row>
    <row r="5" spans="4:12" ht="15">
      <c r="D5" s="114"/>
      <c r="E5" s="114"/>
      <c r="F5" s="114"/>
      <c r="G5" s="114"/>
      <c r="H5" s="114"/>
      <c r="I5" s="114"/>
      <c r="J5" s="114"/>
      <c r="K5" s="114"/>
      <c r="L5" s="114"/>
    </row>
    <row r="6" spans="4:12" ht="15">
      <c r="D6" s="114"/>
      <c r="E6" s="114"/>
      <c r="F6" s="114"/>
      <c r="G6" s="114"/>
      <c r="H6" s="114"/>
      <c r="I6" s="114"/>
      <c r="J6" s="114"/>
      <c r="K6" s="114"/>
      <c r="L6" s="114"/>
    </row>
    <row r="7" spans="4:12" ht="15">
      <c r="D7" s="114"/>
      <c r="E7" s="114"/>
      <c r="F7" s="114"/>
      <c r="G7" s="114"/>
      <c r="H7" s="114"/>
      <c r="I7" s="114"/>
      <c r="J7" s="114"/>
      <c r="K7" s="114"/>
      <c r="L7" s="114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L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3" width="6.57421875" style="0" customWidth="1"/>
    <col min="4" max="8" width="14.00390625" style="0" customWidth="1"/>
  </cols>
  <sheetData>
    <row r="1" spans="2:9" ht="58.5" customHeight="1">
      <c r="B1" s="112" t="s">
        <v>82</v>
      </c>
      <c r="C1" s="130"/>
      <c r="D1" s="225" t="s">
        <v>74</v>
      </c>
      <c r="E1" s="225"/>
      <c r="F1" s="225"/>
      <c r="G1" s="225"/>
      <c r="H1" s="225"/>
      <c r="I1" s="225"/>
    </row>
    <row r="3" spans="2:10" ht="66" customHeight="1">
      <c r="B3" s="39"/>
      <c r="C3" s="39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3:12" ht="15">
      <c r="C4" s="114"/>
      <c r="D4" s="150">
        <v>0</v>
      </c>
      <c r="E4" s="150">
        <v>88</v>
      </c>
      <c r="F4" s="150">
        <v>957.0000000000001</v>
      </c>
      <c r="G4" s="150">
        <v>0</v>
      </c>
      <c r="H4" s="150">
        <v>0</v>
      </c>
      <c r="I4" s="150">
        <v>0</v>
      </c>
      <c r="J4" s="163">
        <f>SUM(D4:I4)</f>
        <v>1045</v>
      </c>
      <c r="K4" s="114"/>
      <c r="L4" s="34"/>
    </row>
    <row r="5" spans="3:12" ht="15">
      <c r="C5" s="114"/>
      <c r="D5" s="114"/>
      <c r="E5" s="114"/>
      <c r="F5" s="114"/>
      <c r="G5" s="114"/>
      <c r="H5" s="114"/>
      <c r="I5" s="114"/>
      <c r="J5" s="114"/>
      <c r="K5" s="114"/>
      <c r="L5" s="34"/>
    </row>
    <row r="6" spans="3:11" ht="15">
      <c r="C6" s="114"/>
      <c r="D6" s="114"/>
      <c r="E6" s="114"/>
      <c r="F6" s="114"/>
      <c r="G6" s="114"/>
      <c r="H6" s="114"/>
      <c r="I6" s="114"/>
      <c r="J6" s="114"/>
      <c r="K6" s="114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9.140625" style="16" customWidth="1"/>
    <col min="2" max="2" width="5.8515625" style="17" customWidth="1"/>
    <col min="3" max="3" width="61.140625" style="17" customWidth="1"/>
    <col min="4" max="4" width="18.28125" style="16" customWidth="1"/>
    <col min="5" max="7" width="16.57421875" style="16" customWidth="1"/>
    <col min="8" max="8" width="19.421875" style="16" customWidth="1"/>
    <col min="9" max="11" width="16.57421875" style="16" customWidth="1"/>
    <col min="12" max="22" width="16.57421875" style="0" customWidth="1"/>
    <col min="23" max="23" width="18.57421875" style="0" customWidth="1"/>
  </cols>
  <sheetData>
    <row r="1" spans="3:23" ht="18">
      <c r="C1" s="127" t="s">
        <v>73</v>
      </c>
      <c r="D1" s="59">
        <v>1</v>
      </c>
      <c r="E1" s="59">
        <v>2</v>
      </c>
      <c r="F1" s="59">
        <v>3</v>
      </c>
      <c r="G1" s="59">
        <v>4</v>
      </c>
      <c r="H1" s="59">
        <v>5</v>
      </c>
      <c r="I1" s="59">
        <v>6</v>
      </c>
      <c r="J1" s="59">
        <v>7</v>
      </c>
      <c r="K1" s="59">
        <v>8</v>
      </c>
      <c r="L1" s="59">
        <v>9</v>
      </c>
      <c r="M1" s="59">
        <v>10</v>
      </c>
      <c r="N1" s="59">
        <v>11</v>
      </c>
      <c r="O1" s="59">
        <v>12</v>
      </c>
      <c r="P1" s="59">
        <v>13</v>
      </c>
      <c r="Q1" s="59">
        <v>14</v>
      </c>
      <c r="R1" s="59">
        <v>15</v>
      </c>
      <c r="S1" s="59">
        <v>16</v>
      </c>
      <c r="T1" s="59">
        <v>17</v>
      </c>
      <c r="U1" s="59">
        <v>18</v>
      </c>
      <c r="V1" s="59">
        <v>19</v>
      </c>
      <c r="W1" s="60">
        <v>20</v>
      </c>
    </row>
    <row r="2" spans="2:23" ht="18">
      <c r="B2" s="19"/>
      <c r="D2" s="207" t="s">
        <v>87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5" s="5" customFormat="1" ht="85.5" customHeight="1">
      <c r="A3" s="16"/>
      <c r="B3" s="19"/>
      <c r="C3" s="19"/>
      <c r="D3" s="175" t="s">
        <v>38</v>
      </c>
      <c r="E3" s="175" t="s">
        <v>39</v>
      </c>
      <c r="F3" s="175" t="s">
        <v>40</v>
      </c>
      <c r="G3" s="175" t="s">
        <v>41</v>
      </c>
      <c r="H3" s="175" t="s">
        <v>42</v>
      </c>
      <c r="I3" s="175" t="s">
        <v>43</v>
      </c>
      <c r="J3" s="175" t="s">
        <v>58</v>
      </c>
      <c r="K3" s="175" t="s">
        <v>44</v>
      </c>
      <c r="L3" s="175" t="s">
        <v>45</v>
      </c>
      <c r="M3" s="175" t="s">
        <v>46</v>
      </c>
      <c r="N3" s="175" t="s">
        <v>47</v>
      </c>
      <c r="O3" s="175" t="s">
        <v>48</v>
      </c>
      <c r="P3" s="175" t="s">
        <v>49</v>
      </c>
      <c r="Q3" s="175" t="s">
        <v>50</v>
      </c>
      <c r="R3" s="175" t="s">
        <v>51</v>
      </c>
      <c r="S3" s="175" t="s">
        <v>52</v>
      </c>
      <c r="T3" s="175" t="s">
        <v>53</v>
      </c>
      <c r="U3" s="175" t="s">
        <v>54</v>
      </c>
      <c r="V3" s="175" t="s">
        <v>55</v>
      </c>
      <c r="W3" s="175" t="s">
        <v>56</v>
      </c>
      <c r="X3" s="168" t="s">
        <v>102</v>
      </c>
      <c r="Y3" s="176"/>
    </row>
    <row r="4" spans="3:26" ht="15">
      <c r="C4" s="173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5">
      <c r="A5" s="208" t="s">
        <v>87</v>
      </c>
      <c r="B5" s="59">
        <v>1</v>
      </c>
      <c r="C5" s="173" t="s">
        <v>38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5">
      <c r="A6" s="208"/>
      <c r="B6" s="59">
        <v>2</v>
      </c>
      <c r="C6" s="173" t="s">
        <v>39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15">
      <c r="A7" s="208"/>
      <c r="B7" s="59">
        <v>3</v>
      </c>
      <c r="C7" s="173" t="s">
        <v>40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15" customHeight="1">
      <c r="A8" s="208"/>
      <c r="B8" s="59">
        <v>4</v>
      </c>
      <c r="C8" s="173" t="s">
        <v>41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26.25">
      <c r="A9" s="208"/>
      <c r="B9" s="59">
        <v>5</v>
      </c>
      <c r="C9" s="174" t="s">
        <v>42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88"/>
      <c r="Y9" s="188"/>
      <c r="Z9" s="142"/>
    </row>
    <row r="10" spans="1:28" ht="17.25" customHeight="1">
      <c r="A10" s="208"/>
      <c r="B10" s="59">
        <v>6</v>
      </c>
      <c r="C10" s="173" t="s">
        <v>43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89"/>
      <c r="Y10" s="189"/>
      <c r="Z10" s="152"/>
      <c r="AA10" s="34"/>
      <c r="AB10" s="34"/>
    </row>
    <row r="11" spans="1:28" ht="26.25">
      <c r="A11" s="208"/>
      <c r="B11" s="59">
        <v>7</v>
      </c>
      <c r="C11" s="174" t="s">
        <v>57</v>
      </c>
      <c r="D11" s="152">
        <v>24015.536138089796</v>
      </c>
      <c r="E11" s="152">
        <v>14003.4288904069</v>
      </c>
      <c r="F11" s="152">
        <v>225647.55336950414</v>
      </c>
      <c r="G11" s="152">
        <v>3.5120096687999998</v>
      </c>
      <c r="H11" s="152">
        <v>2697.0481982453994</v>
      </c>
      <c r="I11" s="152">
        <v>0</v>
      </c>
      <c r="J11" s="152">
        <v>-270868.9470770771</v>
      </c>
      <c r="K11" s="152">
        <v>0</v>
      </c>
      <c r="L11" s="152">
        <v>0</v>
      </c>
      <c r="M11" s="152">
        <v>4241.031448538701</v>
      </c>
      <c r="N11" s="152">
        <v>0</v>
      </c>
      <c r="O11" s="152">
        <v>0</v>
      </c>
      <c r="P11" s="152">
        <v>0.4888634005</v>
      </c>
      <c r="Q11" s="152">
        <v>0</v>
      </c>
      <c r="R11" s="152">
        <v>0</v>
      </c>
      <c r="S11" s="152">
        <v>0</v>
      </c>
      <c r="T11" s="152">
        <v>0</v>
      </c>
      <c r="U11" s="152">
        <v>260.3481585295</v>
      </c>
      <c r="V11" s="152">
        <v>0</v>
      </c>
      <c r="W11" s="152">
        <v>0</v>
      </c>
      <c r="X11" s="152">
        <f>SUM(D11:W11)</f>
        <v>-6.933437362022232E-07</v>
      </c>
      <c r="Y11" s="152"/>
      <c r="Z11" s="152"/>
      <c r="AA11" s="34"/>
      <c r="AB11" s="34"/>
    </row>
    <row r="12" spans="1:28" ht="15">
      <c r="A12" s="208"/>
      <c r="B12" s="59">
        <v>8</v>
      </c>
      <c r="C12" s="173" t="s">
        <v>44</v>
      </c>
      <c r="D12" s="152">
        <v>7945.476785999998</v>
      </c>
      <c r="E12" s="152">
        <v>956.9757310000002</v>
      </c>
      <c r="F12" s="152">
        <v>22926.544282</v>
      </c>
      <c r="G12" s="152">
        <v>1E-05</v>
      </c>
      <c r="H12" s="152">
        <v>445.5892170000001</v>
      </c>
      <c r="I12" s="152">
        <v>0</v>
      </c>
      <c r="J12" s="152">
        <v>0</v>
      </c>
      <c r="K12" s="152">
        <v>-33196.726027000004</v>
      </c>
      <c r="L12" s="152">
        <v>0</v>
      </c>
      <c r="M12" s="152">
        <v>885.490471</v>
      </c>
      <c r="N12" s="152">
        <v>0</v>
      </c>
      <c r="O12" s="152">
        <v>0</v>
      </c>
      <c r="P12" s="152">
        <v>1.567889</v>
      </c>
      <c r="Q12" s="152">
        <v>0</v>
      </c>
      <c r="R12" s="152">
        <v>0</v>
      </c>
      <c r="S12" s="152">
        <v>0</v>
      </c>
      <c r="T12" s="152">
        <v>0</v>
      </c>
      <c r="U12" s="152">
        <v>35.081644999999995</v>
      </c>
      <c r="V12" s="152">
        <v>0</v>
      </c>
      <c r="W12" s="152">
        <v>0</v>
      </c>
      <c r="X12" s="152">
        <f>SUM(D12:W12)</f>
        <v>3.99999292000075E-06</v>
      </c>
      <c r="Y12" s="152"/>
      <c r="Z12" s="152"/>
      <c r="AA12" s="34"/>
      <c r="AB12" s="34"/>
    </row>
    <row r="13" spans="1:28" ht="15">
      <c r="A13" s="208"/>
      <c r="B13" s="59">
        <v>9</v>
      </c>
      <c r="C13" s="173" t="s">
        <v>45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34"/>
      <c r="AB13" s="34"/>
    </row>
    <row r="14" spans="1:28" ht="15">
      <c r="A14" s="208"/>
      <c r="B14" s="59">
        <v>10</v>
      </c>
      <c r="C14" s="173" t="s">
        <v>46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34"/>
      <c r="AB14" s="34"/>
    </row>
    <row r="15" spans="1:28" ht="15">
      <c r="A15" s="208"/>
      <c r="B15" s="59">
        <v>11</v>
      </c>
      <c r="C15" s="173" t="s">
        <v>47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34"/>
      <c r="AB15" s="34"/>
    </row>
    <row r="16" spans="1:28" ht="15">
      <c r="A16" s="208"/>
      <c r="B16" s="59">
        <v>12</v>
      </c>
      <c r="C16" s="173" t="s">
        <v>48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34"/>
      <c r="AB16" s="34"/>
    </row>
    <row r="17" spans="1:28" ht="15">
      <c r="A17" s="208"/>
      <c r="B17" s="59">
        <v>13</v>
      </c>
      <c r="C17" s="173" t="s">
        <v>49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89"/>
      <c r="Y17" s="189"/>
      <c r="Z17" s="152"/>
      <c r="AA17" s="34"/>
      <c r="AB17" s="34"/>
    </row>
    <row r="18" spans="1:28" ht="15">
      <c r="A18" s="208"/>
      <c r="B18" s="59">
        <v>14</v>
      </c>
      <c r="C18" s="173" t="s">
        <v>50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89"/>
      <c r="Y18" s="189"/>
      <c r="Z18" s="152"/>
      <c r="AA18" s="34"/>
      <c r="AB18" s="34"/>
    </row>
    <row r="19" spans="1:28" ht="26.25">
      <c r="A19" s="208"/>
      <c r="B19" s="59">
        <v>15</v>
      </c>
      <c r="C19" s="174" t="s">
        <v>51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89"/>
      <c r="Y19" s="189"/>
      <c r="Z19" s="152"/>
      <c r="AA19" s="34"/>
      <c r="AB19" s="34"/>
    </row>
    <row r="20" spans="1:28" ht="15">
      <c r="A20" s="208"/>
      <c r="B20" s="59">
        <v>16</v>
      </c>
      <c r="C20" s="173" t="s">
        <v>52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89"/>
      <c r="Y20" s="189"/>
      <c r="Z20" s="152"/>
      <c r="AA20" s="34"/>
      <c r="AB20" s="34"/>
    </row>
    <row r="21" spans="1:28" ht="15">
      <c r="A21" s="208"/>
      <c r="B21" s="59">
        <v>17</v>
      </c>
      <c r="C21" s="173" t="s">
        <v>53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89"/>
      <c r="Y21" s="189"/>
      <c r="Z21" s="152"/>
      <c r="AA21" s="34"/>
      <c r="AB21" s="34"/>
    </row>
    <row r="22" spans="1:28" ht="15">
      <c r="A22" s="208"/>
      <c r="B22" s="59">
        <v>18</v>
      </c>
      <c r="C22" s="173" t="s">
        <v>54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89"/>
      <c r="Y22" s="189"/>
      <c r="Z22" s="152"/>
      <c r="AA22" s="34"/>
      <c r="AB22" s="34"/>
    </row>
    <row r="23" spans="1:28" ht="15">
      <c r="A23" s="208"/>
      <c r="B23" s="59">
        <v>19</v>
      </c>
      <c r="C23" s="173" t="s">
        <v>55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89"/>
      <c r="Y23" s="189"/>
      <c r="Z23" s="152"/>
      <c r="AA23" s="34"/>
      <c r="AB23" s="34"/>
    </row>
    <row r="24" spans="1:28" ht="30" customHeight="1">
      <c r="A24" s="208"/>
      <c r="B24" s="60">
        <v>20</v>
      </c>
      <c r="C24" s="174" t="s">
        <v>56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34"/>
      <c r="AB24" s="34"/>
    </row>
    <row r="25" spans="3:28" ht="15">
      <c r="C25" s="168" t="s">
        <v>102</v>
      </c>
      <c r="D25" s="152">
        <f>SUM(D5:D24)</f>
        <v>31961.012924089795</v>
      </c>
      <c r="E25" s="152">
        <f aca="true" t="shared" si="0" ref="E25:W25">SUM(E5:E24)</f>
        <v>14960.4046214069</v>
      </c>
      <c r="F25" s="152">
        <f t="shared" si="0"/>
        <v>248574.09765150413</v>
      </c>
      <c r="G25" s="152">
        <f t="shared" si="0"/>
        <v>3.5120196688</v>
      </c>
      <c r="H25" s="152">
        <f t="shared" si="0"/>
        <v>3142.6374152453996</v>
      </c>
      <c r="I25" s="152">
        <f t="shared" si="0"/>
        <v>0</v>
      </c>
      <c r="J25" s="152">
        <f t="shared" si="0"/>
        <v>-270868.9470770771</v>
      </c>
      <c r="K25" s="152">
        <f t="shared" si="0"/>
        <v>-33196.726027000004</v>
      </c>
      <c r="L25" s="152">
        <f t="shared" si="0"/>
        <v>0</v>
      </c>
      <c r="M25" s="152">
        <f t="shared" si="0"/>
        <v>5126.521919538701</v>
      </c>
      <c r="N25" s="152">
        <f t="shared" si="0"/>
        <v>0</v>
      </c>
      <c r="O25" s="152">
        <f t="shared" si="0"/>
        <v>0</v>
      </c>
      <c r="P25" s="152">
        <f t="shared" si="0"/>
        <v>2.0567524005</v>
      </c>
      <c r="Q25" s="152">
        <f t="shared" si="0"/>
        <v>0</v>
      </c>
      <c r="R25" s="152">
        <f t="shared" si="0"/>
        <v>0</v>
      </c>
      <c r="S25" s="152">
        <f t="shared" si="0"/>
        <v>0</v>
      </c>
      <c r="T25" s="152">
        <f t="shared" si="0"/>
        <v>0</v>
      </c>
      <c r="U25" s="152">
        <f t="shared" si="0"/>
        <v>295.42980352949996</v>
      </c>
      <c r="V25" s="152">
        <f t="shared" si="0"/>
        <v>0</v>
      </c>
      <c r="W25" s="152">
        <f t="shared" si="0"/>
        <v>0</v>
      </c>
      <c r="X25" s="152">
        <f>SUM(D25:W25)</f>
        <v>3.306627434085385E-06</v>
      </c>
      <c r="Y25" s="152"/>
      <c r="Z25" s="152"/>
      <c r="AA25" s="34"/>
      <c r="AB25" s="34"/>
    </row>
    <row r="26" spans="3:28" ht="15">
      <c r="C26" s="173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89"/>
      <c r="Y26" s="189"/>
      <c r="Z26" s="152"/>
      <c r="AA26" s="34"/>
      <c r="AB26" s="34"/>
    </row>
    <row r="27" spans="4:28" ht="15"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89"/>
      <c r="Y27" s="189"/>
      <c r="Z27" s="152"/>
      <c r="AA27" s="34"/>
      <c r="AB27" s="34"/>
    </row>
    <row r="28" spans="4:28" ht="15"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89"/>
      <c r="Y28" s="189"/>
      <c r="Z28" s="152"/>
      <c r="AA28" s="34"/>
      <c r="AB28" s="34"/>
    </row>
    <row r="29" spans="4:28" ht="15"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34"/>
      <c r="AB29" s="34"/>
    </row>
    <row r="30" spans="4:28" ht="15">
      <c r="D30" s="157"/>
      <c r="E30" s="157"/>
      <c r="F30" s="157"/>
      <c r="G30" s="157"/>
      <c r="H30" s="157"/>
      <c r="I30" s="157"/>
      <c r="J30" s="157"/>
      <c r="K30" s="157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4:28" ht="15">
      <c r="D31" s="157"/>
      <c r="E31" s="157"/>
      <c r="F31" s="157"/>
      <c r="G31" s="157"/>
      <c r="H31" s="157"/>
      <c r="I31" s="157"/>
      <c r="J31" s="157"/>
      <c r="K31" s="157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4:28" ht="15">
      <c r="D32" s="157"/>
      <c r="E32" s="157"/>
      <c r="F32" s="157"/>
      <c r="G32" s="157"/>
      <c r="H32" s="157"/>
      <c r="I32" s="157"/>
      <c r="J32" s="157"/>
      <c r="K32" s="15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4:28" ht="15">
      <c r="D33" s="157"/>
      <c r="E33" s="157"/>
      <c r="F33" s="157"/>
      <c r="G33" s="157"/>
      <c r="H33" s="157"/>
      <c r="I33" s="157"/>
      <c r="J33" s="157"/>
      <c r="K33" s="15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4:28" ht="15">
      <c r="D34" s="157"/>
      <c r="E34" s="157"/>
      <c r="F34" s="157"/>
      <c r="G34" s="157"/>
      <c r="H34" s="157"/>
      <c r="I34" s="157"/>
      <c r="J34" s="157"/>
      <c r="K34" s="157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</sheetData>
  <sheetProtection/>
  <mergeCells count="2">
    <mergeCell ref="D2:W2"/>
    <mergeCell ref="A5:A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9.140625" style="16" customWidth="1"/>
    <col min="2" max="2" width="5.8515625" style="17" customWidth="1"/>
    <col min="3" max="3" width="61.140625" style="0" customWidth="1"/>
    <col min="4" max="7" width="16.57421875" style="0" customWidth="1"/>
    <col min="8" max="22" width="19.28125" style="0" customWidth="1"/>
    <col min="23" max="23" width="18.57421875" style="0" customWidth="1"/>
    <col min="24" max="24" width="13.28125" style="0" bestFit="1" customWidth="1"/>
  </cols>
  <sheetData>
    <row r="1" spans="3:23" ht="18">
      <c r="C1" s="127" t="s">
        <v>59</v>
      </c>
      <c r="D1" s="59">
        <v>1</v>
      </c>
      <c r="E1" s="59">
        <v>2</v>
      </c>
      <c r="F1" s="59">
        <v>3</v>
      </c>
      <c r="G1" s="59">
        <v>4</v>
      </c>
      <c r="H1" s="59">
        <v>5</v>
      </c>
      <c r="I1" s="59">
        <v>6</v>
      </c>
      <c r="J1" s="59">
        <v>7</v>
      </c>
      <c r="K1" s="59">
        <v>8</v>
      </c>
      <c r="L1" s="59">
        <v>9</v>
      </c>
      <c r="M1" s="59">
        <v>10</v>
      </c>
      <c r="N1" s="59">
        <v>11</v>
      </c>
      <c r="O1" s="59">
        <v>12</v>
      </c>
      <c r="P1" s="59">
        <v>13</v>
      </c>
      <c r="Q1" s="59">
        <v>14</v>
      </c>
      <c r="R1" s="59">
        <v>15</v>
      </c>
      <c r="S1" s="59">
        <v>16</v>
      </c>
      <c r="T1" s="59">
        <v>17</v>
      </c>
      <c r="U1" s="59">
        <v>18</v>
      </c>
      <c r="V1" s="59">
        <v>19</v>
      </c>
      <c r="W1" s="60">
        <v>20</v>
      </c>
    </row>
    <row r="2" spans="2:23" ht="18">
      <c r="B2" s="19"/>
      <c r="D2" s="209" t="s">
        <v>101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7" s="24" customFormat="1" ht="85.5" customHeight="1">
      <c r="A3" s="16"/>
      <c r="B3" s="19"/>
      <c r="C3" s="177"/>
      <c r="D3" s="175" t="s">
        <v>38</v>
      </c>
      <c r="E3" s="175" t="s">
        <v>39</v>
      </c>
      <c r="F3" s="175" t="s">
        <v>40</v>
      </c>
      <c r="G3" s="175" t="s">
        <v>41</v>
      </c>
      <c r="H3" s="175" t="s">
        <v>42</v>
      </c>
      <c r="I3" s="175" t="s">
        <v>43</v>
      </c>
      <c r="J3" s="175" t="s">
        <v>58</v>
      </c>
      <c r="K3" s="175" t="s">
        <v>44</v>
      </c>
      <c r="L3" s="175" t="s">
        <v>45</v>
      </c>
      <c r="M3" s="175" t="s">
        <v>46</v>
      </c>
      <c r="N3" s="175" t="s">
        <v>47</v>
      </c>
      <c r="O3" s="175" t="s">
        <v>48</v>
      </c>
      <c r="P3" s="175" t="s">
        <v>49</v>
      </c>
      <c r="Q3" s="175" t="s">
        <v>50</v>
      </c>
      <c r="R3" s="175" t="s">
        <v>51</v>
      </c>
      <c r="S3" s="175" t="s">
        <v>52</v>
      </c>
      <c r="T3" s="175" t="s">
        <v>53</v>
      </c>
      <c r="U3" s="175" t="s">
        <v>54</v>
      </c>
      <c r="V3" s="175" t="s">
        <v>55</v>
      </c>
      <c r="W3" s="175" t="s">
        <v>56</v>
      </c>
      <c r="X3" s="169" t="s">
        <v>102</v>
      </c>
      <c r="Y3" s="138"/>
      <c r="Z3" s="138"/>
      <c r="AA3" s="138"/>
    </row>
    <row r="4" spans="3:28" ht="15">
      <c r="C4" s="173"/>
      <c r="D4" s="152"/>
      <c r="E4" s="152"/>
      <c r="F4" s="152"/>
      <c r="G4" s="152"/>
      <c r="H4" s="152"/>
      <c r="I4" s="153"/>
      <c r="J4" s="154"/>
      <c r="K4" s="154"/>
      <c r="L4" s="152"/>
      <c r="M4" s="152"/>
      <c r="N4" s="152"/>
      <c r="O4" s="152"/>
      <c r="P4" s="152"/>
      <c r="Q4" s="153"/>
      <c r="R4" s="154"/>
      <c r="S4" s="154"/>
      <c r="T4" s="152"/>
      <c r="U4" s="152"/>
      <c r="V4" s="152"/>
      <c r="W4" s="152"/>
      <c r="X4" s="152"/>
      <c r="Y4" s="153"/>
      <c r="Z4" s="154"/>
      <c r="AA4" s="154"/>
      <c r="AB4" s="152"/>
    </row>
    <row r="5" spans="1:37" ht="15" customHeight="1">
      <c r="A5" s="208" t="s">
        <v>87</v>
      </c>
      <c r="B5" s="59">
        <v>1</v>
      </c>
      <c r="C5" s="173" t="s">
        <v>38</v>
      </c>
      <c r="D5" s="152">
        <v>7280.653346697601</v>
      </c>
      <c r="E5" s="152">
        <v>0.7559655736</v>
      </c>
      <c r="F5" s="152">
        <v>35902.720391804294</v>
      </c>
      <c r="G5" s="152">
        <v>14.986977698</v>
      </c>
      <c r="H5" s="152">
        <v>50.6487867536</v>
      </c>
      <c r="I5" s="153">
        <v>29.0698279291</v>
      </c>
      <c r="J5" s="154">
        <v>3265.2761212375</v>
      </c>
      <c r="K5" s="154">
        <v>372.22133499430004</v>
      </c>
      <c r="L5" s="152">
        <v>2753.6347177238</v>
      </c>
      <c r="M5" s="152">
        <v>30.044769359399996</v>
      </c>
      <c r="N5" s="152">
        <v>1.7724343251</v>
      </c>
      <c r="O5" s="152">
        <v>17.3968423582</v>
      </c>
      <c r="P5" s="152">
        <v>95.72999440999999</v>
      </c>
      <c r="Q5" s="153">
        <v>806.7121885613001</v>
      </c>
      <c r="R5" s="154">
        <v>39.2315010027</v>
      </c>
      <c r="S5" s="154">
        <v>19.456371203499998</v>
      </c>
      <c r="T5" s="152">
        <v>69.0566693741</v>
      </c>
      <c r="U5" s="152">
        <v>93.45755331359999</v>
      </c>
      <c r="V5" s="152">
        <v>29.560513166600003</v>
      </c>
      <c r="W5" s="152">
        <v>0</v>
      </c>
      <c r="X5" s="152">
        <f>SUM(D5:W5)</f>
        <v>50872.3863074863</v>
      </c>
      <c r="Y5" s="153"/>
      <c r="Z5" s="154"/>
      <c r="AA5" s="154"/>
      <c r="AB5" s="152"/>
      <c r="AC5" s="103"/>
      <c r="AD5" s="103"/>
      <c r="AE5" s="103"/>
      <c r="AF5" s="103"/>
      <c r="AG5" s="103"/>
      <c r="AH5" s="103"/>
      <c r="AI5" s="103"/>
      <c r="AJ5" s="103"/>
      <c r="AK5" s="103"/>
    </row>
    <row r="6" spans="1:37" ht="15">
      <c r="A6" s="208"/>
      <c r="B6" s="59">
        <v>2</v>
      </c>
      <c r="C6" s="173" t="s">
        <v>39</v>
      </c>
      <c r="D6" s="152">
        <v>59.1103914054</v>
      </c>
      <c r="E6" s="152">
        <v>570.5134939546</v>
      </c>
      <c r="F6" s="152">
        <v>58815.26634451499</v>
      </c>
      <c r="G6" s="152">
        <v>11992.892008122502</v>
      </c>
      <c r="H6" s="152">
        <v>536.6241716363</v>
      </c>
      <c r="I6" s="153">
        <v>1441.3854638958</v>
      </c>
      <c r="J6" s="154">
        <v>3566.3285207819</v>
      </c>
      <c r="K6" s="154">
        <v>1264.9772072985002</v>
      </c>
      <c r="L6" s="152">
        <v>633.2766585552</v>
      </c>
      <c r="M6" s="152">
        <v>51.314354364100005</v>
      </c>
      <c r="N6" s="152">
        <v>117.381508344</v>
      </c>
      <c r="O6" s="152">
        <v>108.3802304869</v>
      </c>
      <c r="P6" s="152">
        <v>133.39272913370002</v>
      </c>
      <c r="Q6" s="153">
        <v>131.418492305</v>
      </c>
      <c r="R6" s="154">
        <v>583.9568887094999</v>
      </c>
      <c r="S6" s="154">
        <v>11.1241984285</v>
      </c>
      <c r="T6" s="152">
        <v>331.24316317229994</v>
      </c>
      <c r="U6" s="152">
        <v>119.19898943390002</v>
      </c>
      <c r="V6" s="152">
        <v>114.89627710799999</v>
      </c>
      <c r="W6" s="152">
        <v>0</v>
      </c>
      <c r="X6" s="152">
        <f aca="true" t="shared" si="0" ref="X6:X25">SUM(D6:W6)</f>
        <v>80582.68109165112</v>
      </c>
      <c r="Y6" s="153"/>
      <c r="Z6" s="154"/>
      <c r="AA6" s="154"/>
      <c r="AB6" s="152"/>
      <c r="AC6" s="103"/>
      <c r="AD6" s="103"/>
      <c r="AE6" s="103"/>
      <c r="AF6" s="103"/>
      <c r="AG6" s="103"/>
      <c r="AH6" s="103"/>
      <c r="AI6" s="103"/>
      <c r="AJ6" s="103"/>
      <c r="AK6" s="103"/>
    </row>
    <row r="7" spans="1:37" ht="15">
      <c r="A7" s="208"/>
      <c r="B7" s="59">
        <v>3</v>
      </c>
      <c r="C7" s="173" t="s">
        <v>40</v>
      </c>
      <c r="D7" s="152">
        <v>13494.8144932142</v>
      </c>
      <c r="E7" s="152">
        <v>1285.8309216052</v>
      </c>
      <c r="F7" s="152">
        <v>418872.37928756553</v>
      </c>
      <c r="G7" s="152">
        <v>5901.2532041411</v>
      </c>
      <c r="H7" s="152">
        <v>4264.4930142774</v>
      </c>
      <c r="I7" s="153">
        <v>48493.75186482449</v>
      </c>
      <c r="J7" s="154">
        <v>34973.847739629</v>
      </c>
      <c r="K7" s="154">
        <v>33821.9508959487</v>
      </c>
      <c r="L7" s="152">
        <v>21581.119580986997</v>
      </c>
      <c r="M7" s="152">
        <v>11499.791194162604</v>
      </c>
      <c r="N7" s="152">
        <v>2710.903406224401</v>
      </c>
      <c r="O7" s="152">
        <v>4423.415583438699</v>
      </c>
      <c r="P7" s="152">
        <v>10919.0590087548</v>
      </c>
      <c r="Q7" s="153">
        <v>12372.730699270398</v>
      </c>
      <c r="R7" s="154">
        <v>2722.3624992263</v>
      </c>
      <c r="S7" s="154">
        <v>692.6344320828998</v>
      </c>
      <c r="T7" s="152">
        <v>17322.767188554903</v>
      </c>
      <c r="U7" s="152">
        <v>3599.5595150804006</v>
      </c>
      <c r="V7" s="152">
        <v>3592.7213990995992</v>
      </c>
      <c r="W7" s="152">
        <v>0</v>
      </c>
      <c r="X7" s="152">
        <f t="shared" si="0"/>
        <v>652545.3859280876</v>
      </c>
      <c r="Y7" s="153"/>
      <c r="Z7" s="154"/>
      <c r="AA7" s="154"/>
      <c r="AB7" s="152"/>
      <c r="AC7" s="103"/>
      <c r="AD7" s="103"/>
      <c r="AE7" s="103"/>
      <c r="AF7" s="103"/>
      <c r="AG7" s="103"/>
      <c r="AH7" s="103"/>
      <c r="AI7" s="103"/>
      <c r="AJ7" s="103"/>
      <c r="AK7" s="103"/>
    </row>
    <row r="8" spans="1:37" ht="15" customHeight="1">
      <c r="A8" s="208"/>
      <c r="B8" s="59">
        <v>4</v>
      </c>
      <c r="C8" s="173" t="s">
        <v>41</v>
      </c>
      <c r="D8" s="152">
        <v>1236.4751230989</v>
      </c>
      <c r="E8" s="152">
        <v>207.4334499854</v>
      </c>
      <c r="F8" s="152">
        <v>18277.22446971639</v>
      </c>
      <c r="G8" s="152">
        <v>30065.482120850298</v>
      </c>
      <c r="H8" s="152">
        <v>1364.7845270809999</v>
      </c>
      <c r="I8" s="153">
        <v>405.61491765029996</v>
      </c>
      <c r="J8" s="154">
        <v>4203.1830164218</v>
      </c>
      <c r="K8" s="154">
        <v>2579.6247400331</v>
      </c>
      <c r="L8" s="152">
        <v>2238.2711825663</v>
      </c>
      <c r="M8" s="152">
        <v>580.6118579644</v>
      </c>
      <c r="N8" s="152">
        <v>517.1470889725</v>
      </c>
      <c r="O8" s="152">
        <v>151.8215303571</v>
      </c>
      <c r="P8" s="152">
        <v>1173.0564489824</v>
      </c>
      <c r="Q8" s="153">
        <v>892.8322499916</v>
      </c>
      <c r="R8" s="154">
        <v>3349.6313007855</v>
      </c>
      <c r="S8" s="154">
        <v>630.2616648687</v>
      </c>
      <c r="T8" s="152">
        <v>1670.0356135229</v>
      </c>
      <c r="U8" s="152">
        <v>335.72760169109995</v>
      </c>
      <c r="V8" s="152">
        <v>2115.978688023</v>
      </c>
      <c r="W8" s="152">
        <v>0</v>
      </c>
      <c r="X8" s="152">
        <f t="shared" si="0"/>
        <v>71995.19759256269</v>
      </c>
      <c r="Y8" s="153"/>
      <c r="Z8" s="154"/>
      <c r="AA8" s="154"/>
      <c r="AB8" s="152"/>
      <c r="AC8" s="103"/>
      <c r="AD8" s="103"/>
      <c r="AE8" s="103"/>
      <c r="AF8" s="103"/>
      <c r="AG8" s="103"/>
      <c r="AH8" s="103"/>
      <c r="AI8" s="103"/>
      <c r="AJ8" s="103"/>
      <c r="AK8" s="103"/>
    </row>
    <row r="9" spans="1:37" ht="30" customHeight="1">
      <c r="A9" s="208"/>
      <c r="B9" s="59">
        <v>5</v>
      </c>
      <c r="C9" s="174" t="s">
        <v>42</v>
      </c>
      <c r="D9" s="152">
        <v>479.79718128889994</v>
      </c>
      <c r="E9" s="152">
        <v>245.8420790933</v>
      </c>
      <c r="F9" s="152">
        <v>15351.158706197899</v>
      </c>
      <c r="G9" s="152">
        <v>1911.2089207847998</v>
      </c>
      <c r="H9" s="152">
        <v>11812.535753654101</v>
      </c>
      <c r="I9" s="153">
        <v>813.1872764996</v>
      </c>
      <c r="J9" s="154">
        <v>589.7376076762</v>
      </c>
      <c r="K9" s="154">
        <v>990.791561069</v>
      </c>
      <c r="L9" s="152">
        <v>245.6728664171</v>
      </c>
      <c r="M9" s="152">
        <v>188.26555900549997</v>
      </c>
      <c r="N9" s="152">
        <v>145.0984055196</v>
      </c>
      <c r="O9" s="152">
        <v>80.62878731960001</v>
      </c>
      <c r="P9" s="152">
        <v>132.3774364849</v>
      </c>
      <c r="Q9" s="153">
        <v>353.4968677716</v>
      </c>
      <c r="R9" s="154">
        <v>217.28499483469997</v>
      </c>
      <c r="S9" s="154">
        <v>71.65076377619998</v>
      </c>
      <c r="T9" s="152">
        <v>426.98281569539995</v>
      </c>
      <c r="U9" s="152">
        <v>117.02511498759998</v>
      </c>
      <c r="V9" s="152">
        <v>1358.6194447296</v>
      </c>
      <c r="W9" s="152">
        <v>0</v>
      </c>
      <c r="X9" s="152">
        <f t="shared" si="0"/>
        <v>35531.3621428056</v>
      </c>
      <c r="Y9" s="153"/>
      <c r="Z9" s="154"/>
      <c r="AA9" s="154"/>
      <c r="AB9" s="152"/>
      <c r="AC9" s="103"/>
      <c r="AD9" s="103"/>
      <c r="AE9" s="103"/>
      <c r="AF9" s="103"/>
      <c r="AG9" s="103"/>
      <c r="AH9" s="103"/>
      <c r="AI9" s="103"/>
      <c r="AJ9" s="103"/>
      <c r="AK9" s="103"/>
    </row>
    <row r="10" spans="1:37" ht="15">
      <c r="A10" s="208"/>
      <c r="B10" s="59">
        <v>6</v>
      </c>
      <c r="C10" s="173" t="s">
        <v>43</v>
      </c>
      <c r="D10" s="152">
        <v>590.5314223818999</v>
      </c>
      <c r="E10" s="152">
        <v>26.670165096800005</v>
      </c>
      <c r="F10" s="152">
        <v>3589.5989605749</v>
      </c>
      <c r="G10" s="152">
        <v>336.0844170779</v>
      </c>
      <c r="H10" s="152">
        <v>289.2409477404</v>
      </c>
      <c r="I10" s="153">
        <v>55932.472165996696</v>
      </c>
      <c r="J10" s="154">
        <v>1165.0720104766</v>
      </c>
      <c r="K10" s="154">
        <v>1882.0813552876998</v>
      </c>
      <c r="L10" s="152">
        <v>537.4245017097</v>
      </c>
      <c r="M10" s="152">
        <v>954.030586302</v>
      </c>
      <c r="N10" s="152">
        <v>537.5149921317</v>
      </c>
      <c r="O10" s="152">
        <v>1192.5923056666</v>
      </c>
      <c r="P10" s="152">
        <v>639.7422791779</v>
      </c>
      <c r="Q10" s="153">
        <v>394.9583658517</v>
      </c>
      <c r="R10" s="154">
        <v>2897.7648670206</v>
      </c>
      <c r="S10" s="154">
        <v>276.7501946419</v>
      </c>
      <c r="T10" s="152">
        <v>1694.1921525321002</v>
      </c>
      <c r="U10" s="152">
        <v>79.21706126149999</v>
      </c>
      <c r="V10" s="152">
        <v>147.8241329508</v>
      </c>
      <c r="W10" s="152">
        <v>0</v>
      </c>
      <c r="X10" s="152">
        <f t="shared" si="0"/>
        <v>73163.76288387939</v>
      </c>
      <c r="Y10" s="153"/>
      <c r="Z10" s="154"/>
      <c r="AA10" s="154"/>
      <c r="AB10" s="152"/>
      <c r="AC10" s="103"/>
      <c r="AD10" s="103"/>
      <c r="AE10" s="103"/>
      <c r="AF10" s="103"/>
      <c r="AG10" s="103"/>
      <c r="AH10" s="103"/>
      <c r="AI10" s="103"/>
      <c r="AJ10" s="103"/>
      <c r="AK10" s="103"/>
    </row>
    <row r="11" spans="1:37" ht="27" customHeight="1">
      <c r="A11" s="208"/>
      <c r="B11" s="59">
        <v>7</v>
      </c>
      <c r="C11" s="174" t="s">
        <v>57</v>
      </c>
      <c r="D11" s="152">
        <v>125.8889581084</v>
      </c>
      <c r="E11" s="152">
        <v>16.2065449385</v>
      </c>
      <c r="F11" s="152">
        <v>9384.6442477012</v>
      </c>
      <c r="G11" s="152">
        <v>296.3343537356</v>
      </c>
      <c r="H11" s="152">
        <v>305.2949180605</v>
      </c>
      <c r="I11" s="153">
        <v>1058.6754598639</v>
      </c>
      <c r="J11" s="154">
        <v>8611.624619049799</v>
      </c>
      <c r="K11" s="154">
        <v>2218.4789881436</v>
      </c>
      <c r="L11" s="152">
        <v>518.2998892181</v>
      </c>
      <c r="M11" s="152">
        <v>1533.0168576801002</v>
      </c>
      <c r="N11" s="152">
        <v>1925.1086889528</v>
      </c>
      <c r="O11" s="152">
        <v>480.5350198704</v>
      </c>
      <c r="P11" s="152">
        <v>4883.179080515301</v>
      </c>
      <c r="Q11" s="153">
        <v>2760.3074157111005</v>
      </c>
      <c r="R11" s="154">
        <v>123.2506644641</v>
      </c>
      <c r="S11" s="154">
        <v>46.6293499949</v>
      </c>
      <c r="T11" s="152">
        <v>200.70046636990003</v>
      </c>
      <c r="U11" s="152">
        <v>300.00763079359996</v>
      </c>
      <c r="V11" s="152">
        <v>166.5215367397</v>
      </c>
      <c r="W11" s="152">
        <v>0</v>
      </c>
      <c r="X11" s="152">
        <f t="shared" si="0"/>
        <v>34954.70468991151</v>
      </c>
      <c r="Y11" s="153"/>
      <c r="Z11" s="154"/>
      <c r="AA11" s="154"/>
      <c r="AB11" s="152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1:37" ht="15">
      <c r="A12" s="208"/>
      <c r="B12" s="59">
        <v>8</v>
      </c>
      <c r="C12" s="173" t="s">
        <v>44</v>
      </c>
      <c r="D12" s="152">
        <v>276.5185581738</v>
      </c>
      <c r="E12" s="152">
        <v>503.6951646757</v>
      </c>
      <c r="F12" s="152">
        <v>22995.488109966802</v>
      </c>
      <c r="G12" s="152">
        <v>5221.9079365082</v>
      </c>
      <c r="H12" s="152">
        <v>971.9166193149001</v>
      </c>
      <c r="I12" s="153">
        <v>3885.7554585113003</v>
      </c>
      <c r="J12" s="154">
        <v>17469.6560313801</v>
      </c>
      <c r="K12" s="154">
        <v>38253.778671371</v>
      </c>
      <c r="L12" s="152">
        <v>685.2643376182999</v>
      </c>
      <c r="M12" s="152">
        <v>2537.8860872329005</v>
      </c>
      <c r="N12" s="152">
        <v>1598.6881027645</v>
      </c>
      <c r="O12" s="152">
        <v>314.02651951840005</v>
      </c>
      <c r="P12" s="152">
        <v>1383.5085184133</v>
      </c>
      <c r="Q12" s="153">
        <v>4756.0318182587</v>
      </c>
      <c r="R12" s="154">
        <v>1515.4700095985</v>
      </c>
      <c r="S12" s="154">
        <v>361.18804091460004</v>
      </c>
      <c r="T12" s="152">
        <v>491.8052339786</v>
      </c>
      <c r="U12" s="152">
        <v>554.70655035</v>
      </c>
      <c r="V12" s="152">
        <v>508.2716684907</v>
      </c>
      <c r="W12" s="152">
        <v>0</v>
      </c>
      <c r="X12" s="152">
        <f t="shared" si="0"/>
        <v>104285.56343704031</v>
      </c>
      <c r="Y12" s="153"/>
      <c r="Z12" s="154"/>
      <c r="AA12" s="154"/>
      <c r="AB12" s="152"/>
      <c r="AC12" s="103"/>
      <c r="AD12" s="103"/>
      <c r="AE12" s="103"/>
      <c r="AF12" s="103"/>
      <c r="AG12" s="103"/>
      <c r="AH12" s="103"/>
      <c r="AI12" s="103"/>
      <c r="AJ12" s="103"/>
      <c r="AK12" s="103"/>
    </row>
    <row r="13" spans="1:37" ht="15">
      <c r="A13" s="208"/>
      <c r="B13" s="59">
        <v>9</v>
      </c>
      <c r="C13" s="173" t="s">
        <v>45</v>
      </c>
      <c r="D13" s="152">
        <v>51.637901320500006</v>
      </c>
      <c r="E13" s="152">
        <v>47.7554985411</v>
      </c>
      <c r="F13" s="152">
        <v>4649.0628304503</v>
      </c>
      <c r="G13" s="152">
        <v>1171.1833674358002</v>
      </c>
      <c r="H13" s="152">
        <v>77.2575093116</v>
      </c>
      <c r="I13" s="153">
        <v>3874.8597432344</v>
      </c>
      <c r="J13" s="154">
        <v>3101.9059915729003</v>
      </c>
      <c r="K13" s="154">
        <v>885.9986436387999</v>
      </c>
      <c r="L13" s="152">
        <v>714.1175303834</v>
      </c>
      <c r="M13" s="152">
        <v>1371.7009917492999</v>
      </c>
      <c r="N13" s="152">
        <v>235.4048291816</v>
      </c>
      <c r="O13" s="152">
        <v>482.5925204088</v>
      </c>
      <c r="P13" s="152">
        <v>1069.3910261718001</v>
      </c>
      <c r="Q13" s="153">
        <v>2381.0045815074</v>
      </c>
      <c r="R13" s="154">
        <v>399.4971361529</v>
      </c>
      <c r="S13" s="154">
        <v>366.3399587134</v>
      </c>
      <c r="T13" s="152">
        <v>1548.8125112540001</v>
      </c>
      <c r="U13" s="152">
        <v>259.19465005899997</v>
      </c>
      <c r="V13" s="152">
        <v>277.8483120949</v>
      </c>
      <c r="W13" s="152">
        <v>0</v>
      </c>
      <c r="X13" s="152">
        <f t="shared" si="0"/>
        <v>22965.5655331819</v>
      </c>
      <c r="Y13" s="153"/>
      <c r="Z13" s="154"/>
      <c r="AA13" s="154"/>
      <c r="AB13" s="152"/>
      <c r="AC13" s="103"/>
      <c r="AD13" s="103"/>
      <c r="AE13" s="103"/>
      <c r="AF13" s="103"/>
      <c r="AG13" s="103"/>
      <c r="AH13" s="103"/>
      <c r="AI13" s="103"/>
      <c r="AJ13" s="103"/>
      <c r="AK13" s="103"/>
    </row>
    <row r="14" spans="1:37" ht="15">
      <c r="A14" s="208"/>
      <c r="B14" s="59">
        <v>10</v>
      </c>
      <c r="C14" s="173" t="s">
        <v>46</v>
      </c>
      <c r="D14" s="152">
        <v>60.375611131599996</v>
      </c>
      <c r="E14" s="152">
        <v>144.3463313864</v>
      </c>
      <c r="F14" s="152">
        <v>10244.208312140901</v>
      </c>
      <c r="G14" s="152">
        <v>2707.4444308320003</v>
      </c>
      <c r="H14" s="152">
        <v>2011.5169946118003</v>
      </c>
      <c r="I14" s="153">
        <v>3418.6943847293</v>
      </c>
      <c r="J14" s="154">
        <v>7963.721702463301</v>
      </c>
      <c r="K14" s="154">
        <v>2065.2242567174</v>
      </c>
      <c r="L14" s="152">
        <v>2164.0428490874</v>
      </c>
      <c r="M14" s="152">
        <v>20537.0633184257</v>
      </c>
      <c r="N14" s="152">
        <v>5193.3946122925</v>
      </c>
      <c r="O14" s="152">
        <v>1233.5479079254</v>
      </c>
      <c r="P14" s="152">
        <v>5241.4688373327</v>
      </c>
      <c r="Q14" s="153">
        <v>3787.2591547189995</v>
      </c>
      <c r="R14" s="154">
        <v>2608.9114762426007</v>
      </c>
      <c r="S14" s="154">
        <v>1126.106007985</v>
      </c>
      <c r="T14" s="152">
        <v>1820.834127013</v>
      </c>
      <c r="U14" s="152">
        <v>1807.2748750445003</v>
      </c>
      <c r="V14" s="152">
        <v>945.7306770888999</v>
      </c>
      <c r="W14" s="152">
        <v>0</v>
      </c>
      <c r="X14" s="152">
        <f t="shared" si="0"/>
        <v>75081.1658671694</v>
      </c>
      <c r="Y14" s="153"/>
      <c r="Z14" s="154"/>
      <c r="AA14" s="154"/>
      <c r="AB14" s="152"/>
      <c r="AC14" s="103"/>
      <c r="AD14" s="103"/>
      <c r="AE14" s="103"/>
      <c r="AF14" s="103"/>
      <c r="AG14" s="103"/>
      <c r="AH14" s="103"/>
      <c r="AI14" s="103"/>
      <c r="AJ14" s="103"/>
      <c r="AK14" s="103"/>
    </row>
    <row r="15" spans="1:37" ht="15">
      <c r="A15" s="208"/>
      <c r="B15" s="59">
        <v>11</v>
      </c>
      <c r="C15" s="173" t="s">
        <v>47</v>
      </c>
      <c r="D15" s="152">
        <v>912.1411774095</v>
      </c>
      <c r="E15" s="152">
        <v>140.0914489867</v>
      </c>
      <c r="F15" s="152">
        <v>16793.0044003781</v>
      </c>
      <c r="G15" s="152">
        <v>1108.5110486388</v>
      </c>
      <c r="H15" s="152">
        <v>710.4321148819001</v>
      </c>
      <c r="I15" s="153">
        <v>6268.678608435201</v>
      </c>
      <c r="J15" s="154">
        <v>19651.0204397286</v>
      </c>
      <c r="K15" s="154">
        <v>4092.8066924230006</v>
      </c>
      <c r="L15" s="152">
        <v>2387.0872312575</v>
      </c>
      <c r="M15" s="152">
        <v>2284.4889018446</v>
      </c>
      <c r="N15" s="152">
        <v>26719.5894342524</v>
      </c>
      <c r="O15" s="152">
        <v>8128.6972271824</v>
      </c>
      <c r="P15" s="152">
        <v>4725.393719092699</v>
      </c>
      <c r="Q15" s="153">
        <v>3305.6289906155002</v>
      </c>
      <c r="R15" s="154">
        <v>3623.5923100058</v>
      </c>
      <c r="S15" s="154">
        <v>437.00885280129995</v>
      </c>
      <c r="T15" s="152">
        <v>1750.3919574637998</v>
      </c>
      <c r="U15" s="152">
        <v>810.5952376637</v>
      </c>
      <c r="V15" s="152">
        <v>1105.8132725276</v>
      </c>
      <c r="W15" s="152">
        <v>0</v>
      </c>
      <c r="X15" s="152">
        <f t="shared" si="0"/>
        <v>104954.97306558909</v>
      </c>
      <c r="Y15" s="153"/>
      <c r="Z15" s="154"/>
      <c r="AA15" s="154"/>
      <c r="AB15" s="152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7" ht="15">
      <c r="A16" s="208"/>
      <c r="B16" s="59">
        <v>12</v>
      </c>
      <c r="C16" s="173" t="s">
        <v>48</v>
      </c>
      <c r="D16" s="152">
        <v>72.1983920737</v>
      </c>
      <c r="E16" s="152">
        <v>65.3869885631</v>
      </c>
      <c r="F16" s="152">
        <v>9767.480209429199</v>
      </c>
      <c r="G16" s="152">
        <v>764.5420903570999</v>
      </c>
      <c r="H16" s="152">
        <v>280.0786626187</v>
      </c>
      <c r="I16" s="153">
        <v>2386.383686039</v>
      </c>
      <c r="J16" s="154">
        <v>17714.0738262286</v>
      </c>
      <c r="K16" s="154">
        <v>3156.7217362566003</v>
      </c>
      <c r="L16" s="152">
        <v>5894.4261137179</v>
      </c>
      <c r="M16" s="152">
        <v>2706.8899145767996</v>
      </c>
      <c r="N16" s="152">
        <v>4279.3721733978</v>
      </c>
      <c r="O16" s="152">
        <v>2501.3480406047</v>
      </c>
      <c r="P16" s="152">
        <v>2790.7453025724</v>
      </c>
      <c r="Q16" s="153">
        <v>1886.8218769312002</v>
      </c>
      <c r="R16" s="154">
        <v>1623.4933330365998</v>
      </c>
      <c r="S16" s="154">
        <v>990.5465066794</v>
      </c>
      <c r="T16" s="152">
        <v>2267.1691557762997</v>
      </c>
      <c r="U16" s="152">
        <v>1241.5109280775</v>
      </c>
      <c r="V16" s="152">
        <v>1326.1653648243</v>
      </c>
      <c r="W16" s="152">
        <v>0</v>
      </c>
      <c r="X16" s="152">
        <f t="shared" si="0"/>
        <v>61715.3543017609</v>
      </c>
      <c r="Y16" s="153"/>
      <c r="Z16" s="154"/>
      <c r="AA16" s="154"/>
      <c r="AB16" s="152"/>
      <c r="AC16" s="103"/>
      <c r="AD16" s="103"/>
      <c r="AE16" s="103"/>
      <c r="AF16" s="103"/>
      <c r="AG16" s="103"/>
      <c r="AH16" s="103"/>
      <c r="AI16" s="103"/>
      <c r="AJ16" s="103"/>
      <c r="AK16" s="103"/>
    </row>
    <row r="17" spans="1:37" ht="15">
      <c r="A17" s="208"/>
      <c r="B17" s="59">
        <v>13</v>
      </c>
      <c r="C17" s="173" t="s">
        <v>49</v>
      </c>
      <c r="D17" s="152">
        <v>857.7684811531</v>
      </c>
      <c r="E17" s="152">
        <v>370.7388687291</v>
      </c>
      <c r="F17" s="152">
        <v>42444.915335939506</v>
      </c>
      <c r="G17" s="152">
        <v>1181.0661381823</v>
      </c>
      <c r="H17" s="152">
        <v>3524.3834610257995</v>
      </c>
      <c r="I17" s="153">
        <v>10664.7384363851</v>
      </c>
      <c r="J17" s="154">
        <v>24964.3628401693</v>
      </c>
      <c r="K17" s="154">
        <v>3820.0786707289994</v>
      </c>
      <c r="L17" s="152">
        <v>3409.8583920744004</v>
      </c>
      <c r="M17" s="152">
        <v>11197.1440141218</v>
      </c>
      <c r="N17" s="152">
        <v>6830.1259891267</v>
      </c>
      <c r="O17" s="152">
        <v>4493.061677578899</v>
      </c>
      <c r="P17" s="152">
        <v>26279.508960135205</v>
      </c>
      <c r="Q17" s="153">
        <v>11035.5304264805</v>
      </c>
      <c r="R17" s="154">
        <v>4632.843924262699</v>
      </c>
      <c r="S17" s="154">
        <v>3789.6878176607006</v>
      </c>
      <c r="T17" s="152">
        <v>10049.853791424599</v>
      </c>
      <c r="U17" s="152">
        <v>3839.0180002179</v>
      </c>
      <c r="V17" s="152">
        <v>2305.3076447096</v>
      </c>
      <c r="W17" s="152">
        <v>0</v>
      </c>
      <c r="X17" s="152">
        <f t="shared" si="0"/>
        <v>175689.99287010622</v>
      </c>
      <c r="Y17" s="153"/>
      <c r="Z17" s="154"/>
      <c r="AA17" s="154"/>
      <c r="AB17" s="152"/>
      <c r="AC17" s="103"/>
      <c r="AD17" s="103"/>
      <c r="AE17" s="103"/>
      <c r="AF17" s="103"/>
      <c r="AG17" s="103"/>
      <c r="AH17" s="103"/>
      <c r="AI17" s="103"/>
      <c r="AJ17" s="103"/>
      <c r="AK17" s="103"/>
    </row>
    <row r="18" spans="1:37" ht="15">
      <c r="A18" s="208"/>
      <c r="B18" s="59">
        <v>14</v>
      </c>
      <c r="C18" s="173" t="s">
        <v>50</v>
      </c>
      <c r="D18" s="152">
        <v>99.2614898769</v>
      </c>
      <c r="E18" s="152">
        <v>426.065197644</v>
      </c>
      <c r="F18" s="152">
        <v>17326.183574373797</v>
      </c>
      <c r="G18" s="152">
        <v>1235.4998147688002</v>
      </c>
      <c r="H18" s="152">
        <v>4003.0075020263002</v>
      </c>
      <c r="I18" s="153">
        <v>11054.6291768141</v>
      </c>
      <c r="J18" s="154">
        <v>12793.6644808803</v>
      </c>
      <c r="K18" s="154">
        <v>6646.081560889</v>
      </c>
      <c r="L18" s="152">
        <v>3726.3550749554997</v>
      </c>
      <c r="M18" s="152">
        <v>5860.9452951351</v>
      </c>
      <c r="N18" s="152">
        <v>1747.944267074</v>
      </c>
      <c r="O18" s="152">
        <v>2400.5112260875003</v>
      </c>
      <c r="P18" s="152">
        <v>5166.310269341399</v>
      </c>
      <c r="Q18" s="153">
        <v>7670.516143563101</v>
      </c>
      <c r="R18" s="154">
        <v>3510.2840124490003</v>
      </c>
      <c r="S18" s="154">
        <v>1548.6388628850002</v>
      </c>
      <c r="T18" s="152">
        <v>4547.683890831399</v>
      </c>
      <c r="U18" s="152">
        <v>3400.3785310476</v>
      </c>
      <c r="V18" s="152">
        <v>1232.0480604178001</v>
      </c>
      <c r="W18" s="152">
        <v>0</v>
      </c>
      <c r="X18" s="152">
        <f t="shared" si="0"/>
        <v>94396.00843106057</v>
      </c>
      <c r="Y18" s="153"/>
      <c r="Z18" s="154"/>
      <c r="AA18" s="154"/>
      <c r="AB18" s="152"/>
      <c r="AC18" s="103"/>
      <c r="AD18" s="103"/>
      <c r="AE18" s="103"/>
      <c r="AF18" s="103"/>
      <c r="AG18" s="103"/>
      <c r="AH18" s="103"/>
      <c r="AI18" s="103"/>
      <c r="AJ18" s="103"/>
      <c r="AK18" s="103"/>
    </row>
    <row r="19" spans="1:37" ht="33.75" customHeight="1">
      <c r="A19" s="208"/>
      <c r="B19" s="59">
        <v>15</v>
      </c>
      <c r="C19" s="174" t="s">
        <v>51</v>
      </c>
      <c r="D19" s="152">
        <v>0</v>
      </c>
      <c r="E19" s="152">
        <v>0.5599442842</v>
      </c>
      <c r="F19" s="152">
        <v>532.2886430494</v>
      </c>
      <c r="G19" s="152">
        <v>18.5967473751</v>
      </c>
      <c r="H19" s="152">
        <v>3.7982801637999994</v>
      </c>
      <c r="I19" s="153">
        <v>2.6566081592</v>
      </c>
      <c r="J19" s="154">
        <v>828.5723525306</v>
      </c>
      <c r="K19" s="154">
        <v>30.521410679300004</v>
      </c>
      <c r="L19" s="152">
        <v>1.7113238844</v>
      </c>
      <c r="M19" s="152">
        <v>94.84074036210001</v>
      </c>
      <c r="N19" s="152">
        <v>11.820903800100002</v>
      </c>
      <c r="O19" s="152">
        <v>83.47455296810001</v>
      </c>
      <c r="P19" s="152">
        <v>367.736748477</v>
      </c>
      <c r="Q19" s="153">
        <v>38.925795244199996</v>
      </c>
      <c r="R19" s="154">
        <v>170.60551669400002</v>
      </c>
      <c r="S19" s="154">
        <v>87.931606738</v>
      </c>
      <c r="T19" s="152">
        <v>98.68547785919999</v>
      </c>
      <c r="U19" s="152">
        <v>109.3293912994</v>
      </c>
      <c r="V19" s="152">
        <v>3.9322810664</v>
      </c>
      <c r="W19" s="152">
        <v>0</v>
      </c>
      <c r="X19" s="152">
        <f t="shared" si="0"/>
        <v>2485.9883246344993</v>
      </c>
      <c r="Y19" s="153"/>
      <c r="Z19" s="154"/>
      <c r="AA19" s="154"/>
      <c r="AB19" s="152"/>
      <c r="AC19" s="103"/>
      <c r="AD19" s="103"/>
      <c r="AE19" s="103"/>
      <c r="AF19" s="103"/>
      <c r="AG19" s="103"/>
      <c r="AH19" s="103"/>
      <c r="AI19" s="103"/>
      <c r="AJ19" s="103"/>
      <c r="AK19" s="103"/>
    </row>
    <row r="20" spans="1:37" ht="15">
      <c r="A20" s="208"/>
      <c r="B20" s="59">
        <v>16</v>
      </c>
      <c r="C20" s="173" t="s">
        <v>52</v>
      </c>
      <c r="D20" s="152">
        <v>7.7405513187</v>
      </c>
      <c r="E20" s="152">
        <v>7.238272223899999</v>
      </c>
      <c r="F20" s="152">
        <v>697.5865843565999</v>
      </c>
      <c r="G20" s="152">
        <v>51.667997666299996</v>
      </c>
      <c r="H20" s="152">
        <v>120.9312995284</v>
      </c>
      <c r="I20" s="153">
        <v>122.7294533775</v>
      </c>
      <c r="J20" s="154">
        <v>402.94066316609997</v>
      </c>
      <c r="K20" s="154">
        <v>289.27633824910004</v>
      </c>
      <c r="L20" s="152">
        <v>57.79350180030001</v>
      </c>
      <c r="M20" s="152">
        <v>234.20100403959998</v>
      </c>
      <c r="N20" s="152">
        <v>47.194775009</v>
      </c>
      <c r="O20" s="152">
        <v>13.854447979300001</v>
      </c>
      <c r="P20" s="152">
        <v>248.01176117950004</v>
      </c>
      <c r="Q20" s="153">
        <v>259.05572841000003</v>
      </c>
      <c r="R20" s="154">
        <v>862.017087069</v>
      </c>
      <c r="S20" s="154">
        <v>235.0207281123</v>
      </c>
      <c r="T20" s="152">
        <v>366.29512568570004</v>
      </c>
      <c r="U20" s="152">
        <v>115.4448346818</v>
      </c>
      <c r="V20" s="152">
        <v>310.8582365525</v>
      </c>
      <c r="W20" s="152">
        <v>0</v>
      </c>
      <c r="X20" s="152">
        <f t="shared" si="0"/>
        <v>4449.8583904055995</v>
      </c>
      <c r="Y20" s="153"/>
      <c r="Z20" s="154"/>
      <c r="AA20" s="154"/>
      <c r="AB20" s="152"/>
      <c r="AC20" s="103"/>
      <c r="AD20" s="103"/>
      <c r="AE20" s="103"/>
      <c r="AF20" s="103"/>
      <c r="AG20" s="103"/>
      <c r="AH20" s="103"/>
      <c r="AI20" s="103"/>
      <c r="AJ20" s="103"/>
      <c r="AK20" s="103"/>
    </row>
    <row r="21" spans="1:37" ht="15">
      <c r="A21" s="208"/>
      <c r="B21" s="59">
        <v>17</v>
      </c>
      <c r="C21" s="173" t="s">
        <v>53</v>
      </c>
      <c r="D21" s="152">
        <v>0.9992759146</v>
      </c>
      <c r="E21" s="152">
        <v>2.4867325456000002</v>
      </c>
      <c r="F21" s="152">
        <v>112.27671171130001</v>
      </c>
      <c r="G21" s="152">
        <v>16.6308843415</v>
      </c>
      <c r="H21" s="152">
        <v>46.422787430599996</v>
      </c>
      <c r="I21" s="153">
        <v>90.94691218060001</v>
      </c>
      <c r="J21" s="154">
        <v>43.4801521447</v>
      </c>
      <c r="K21" s="154">
        <v>20.6406412768</v>
      </c>
      <c r="L21" s="152">
        <v>26.2007550717</v>
      </c>
      <c r="M21" s="152">
        <v>22.087664291499998</v>
      </c>
      <c r="N21" s="152">
        <v>7.7763725756</v>
      </c>
      <c r="O21" s="152">
        <v>8.385745864</v>
      </c>
      <c r="P21" s="152">
        <v>118.77034537789999</v>
      </c>
      <c r="Q21" s="153">
        <v>57.4145635103</v>
      </c>
      <c r="R21" s="154">
        <v>863.4826282472</v>
      </c>
      <c r="S21" s="154">
        <v>249.2605752608</v>
      </c>
      <c r="T21" s="152">
        <v>12603.463976488802</v>
      </c>
      <c r="U21" s="152">
        <v>46.7524179566</v>
      </c>
      <c r="V21" s="152">
        <v>28.689396907</v>
      </c>
      <c r="W21" s="152">
        <v>0</v>
      </c>
      <c r="X21" s="152">
        <f t="shared" si="0"/>
        <v>14366.168539097103</v>
      </c>
      <c r="Y21" s="153"/>
      <c r="Z21" s="154"/>
      <c r="AA21" s="154"/>
      <c r="AB21" s="152"/>
      <c r="AC21" s="103"/>
      <c r="AD21" s="103"/>
      <c r="AE21" s="103"/>
      <c r="AF21" s="103"/>
      <c r="AG21" s="103"/>
      <c r="AH21" s="103"/>
      <c r="AI21" s="103"/>
      <c r="AJ21" s="103"/>
      <c r="AK21" s="103"/>
    </row>
    <row r="22" spans="1:37" ht="15">
      <c r="A22" s="208"/>
      <c r="B22" s="59">
        <v>18</v>
      </c>
      <c r="C22" s="173" t="s">
        <v>54</v>
      </c>
      <c r="D22" s="152">
        <v>8.9326172542</v>
      </c>
      <c r="E22" s="152">
        <v>21.162832146</v>
      </c>
      <c r="F22" s="152">
        <v>2165.0434086952</v>
      </c>
      <c r="G22" s="152">
        <v>190.31502858160002</v>
      </c>
      <c r="H22" s="152">
        <v>7.0719877485</v>
      </c>
      <c r="I22" s="153">
        <v>578.4083049912</v>
      </c>
      <c r="J22" s="154">
        <v>1273.8715855001</v>
      </c>
      <c r="K22" s="154">
        <v>79.5687343436</v>
      </c>
      <c r="L22" s="152">
        <v>113.75938476530001</v>
      </c>
      <c r="M22" s="152">
        <v>1338.3073382542</v>
      </c>
      <c r="N22" s="152">
        <v>44.0899233162</v>
      </c>
      <c r="O22" s="152">
        <v>161.5242264673</v>
      </c>
      <c r="P22" s="152">
        <v>470.23701568330006</v>
      </c>
      <c r="Q22" s="153">
        <v>428.44192100889995</v>
      </c>
      <c r="R22" s="154">
        <v>448.1477637739</v>
      </c>
      <c r="S22" s="154">
        <v>11.7659575532</v>
      </c>
      <c r="T22" s="152">
        <v>3.5686961939</v>
      </c>
      <c r="U22" s="152">
        <v>8900.339510498201</v>
      </c>
      <c r="V22" s="152">
        <v>194.50952804509998</v>
      </c>
      <c r="W22" s="152">
        <v>0</v>
      </c>
      <c r="X22" s="152">
        <f t="shared" si="0"/>
        <v>16439.0657648199</v>
      </c>
      <c r="Y22" s="153"/>
      <c r="Z22" s="154"/>
      <c r="AA22" s="154"/>
      <c r="AB22" s="152"/>
      <c r="AC22" s="103"/>
      <c r="AD22" s="103"/>
      <c r="AE22" s="103"/>
      <c r="AF22" s="103"/>
      <c r="AG22" s="103"/>
      <c r="AH22" s="103"/>
      <c r="AI22" s="103"/>
      <c r="AJ22" s="103"/>
      <c r="AK22" s="103"/>
    </row>
    <row r="23" spans="1:37" ht="15">
      <c r="A23" s="208"/>
      <c r="B23" s="59">
        <v>19</v>
      </c>
      <c r="C23" s="173" t="s">
        <v>55</v>
      </c>
      <c r="D23" s="152">
        <v>208.68433428379998</v>
      </c>
      <c r="E23" s="152">
        <v>8.4204869496</v>
      </c>
      <c r="F23" s="152">
        <v>1087.7580741987</v>
      </c>
      <c r="G23" s="152">
        <v>499.72563994229995</v>
      </c>
      <c r="H23" s="152">
        <v>69.0893446632</v>
      </c>
      <c r="I23" s="153">
        <v>1144.5530367492001</v>
      </c>
      <c r="J23" s="154">
        <v>626.3071616162</v>
      </c>
      <c r="K23" s="154">
        <v>142.1731837512</v>
      </c>
      <c r="L23" s="152">
        <v>173.0743972423</v>
      </c>
      <c r="M23" s="152">
        <v>422.6289210851</v>
      </c>
      <c r="N23" s="152">
        <v>27.5141605332</v>
      </c>
      <c r="O23" s="152">
        <v>54.75325737460001</v>
      </c>
      <c r="P23" s="152">
        <v>212.2061064688</v>
      </c>
      <c r="Q23" s="153">
        <v>226.44510764860001</v>
      </c>
      <c r="R23" s="154">
        <v>71.9769157312</v>
      </c>
      <c r="S23" s="154">
        <v>26.0191812357</v>
      </c>
      <c r="T23" s="152">
        <v>1246.9269782956999</v>
      </c>
      <c r="U23" s="152">
        <v>127.3994873961</v>
      </c>
      <c r="V23" s="152">
        <v>151.2449008303</v>
      </c>
      <c r="W23" s="152">
        <v>0</v>
      </c>
      <c r="X23" s="152">
        <f t="shared" si="0"/>
        <v>6526.9006759958</v>
      </c>
      <c r="Y23" s="153"/>
      <c r="Z23" s="154"/>
      <c r="AA23" s="154"/>
      <c r="AB23" s="152"/>
      <c r="AC23" s="103"/>
      <c r="AD23" s="103"/>
      <c r="AE23" s="103"/>
      <c r="AF23" s="103"/>
      <c r="AG23" s="103"/>
      <c r="AH23" s="103"/>
      <c r="AI23" s="103"/>
      <c r="AJ23" s="103"/>
      <c r="AK23" s="103"/>
    </row>
    <row r="24" spans="1:37" ht="26.25" customHeight="1">
      <c r="A24" s="208"/>
      <c r="B24" s="60">
        <v>20</v>
      </c>
      <c r="C24" s="174" t="s">
        <v>56</v>
      </c>
      <c r="D24" s="152">
        <v>0</v>
      </c>
      <c r="E24" s="152">
        <v>0</v>
      </c>
      <c r="F24" s="152">
        <v>0</v>
      </c>
      <c r="G24" s="152">
        <v>0</v>
      </c>
      <c r="H24" s="155">
        <v>0</v>
      </c>
      <c r="I24" s="153">
        <v>0</v>
      </c>
      <c r="J24" s="154">
        <v>0</v>
      </c>
      <c r="K24" s="154">
        <v>0</v>
      </c>
      <c r="L24" s="152">
        <v>0</v>
      </c>
      <c r="M24" s="152">
        <v>0</v>
      </c>
      <c r="N24" s="152">
        <v>0</v>
      </c>
      <c r="O24" s="152">
        <v>0</v>
      </c>
      <c r="P24" s="155">
        <v>0</v>
      </c>
      <c r="Q24" s="153">
        <v>0</v>
      </c>
      <c r="R24" s="154">
        <v>0</v>
      </c>
      <c r="S24" s="154">
        <v>0</v>
      </c>
      <c r="T24" s="152">
        <v>0</v>
      </c>
      <c r="U24" s="152">
        <v>0</v>
      </c>
      <c r="V24" s="152">
        <v>0</v>
      </c>
      <c r="W24" s="152">
        <v>0</v>
      </c>
      <c r="X24" s="155">
        <f t="shared" si="0"/>
        <v>0</v>
      </c>
      <c r="Y24" s="153"/>
      <c r="Z24" s="154"/>
      <c r="AA24" s="154"/>
      <c r="AB24" s="152"/>
      <c r="AC24" s="103"/>
      <c r="AD24" s="103"/>
      <c r="AE24" s="103"/>
      <c r="AF24" s="103"/>
      <c r="AG24" s="103"/>
      <c r="AH24" s="103"/>
      <c r="AI24" s="103"/>
      <c r="AJ24" s="103"/>
      <c r="AK24" s="103"/>
    </row>
    <row r="25" spans="3:37" ht="15">
      <c r="C25" s="169" t="s">
        <v>102</v>
      </c>
      <c r="D25" s="147">
        <f>SUM(D5:D24)</f>
        <v>25823.529306105702</v>
      </c>
      <c r="E25" s="147">
        <f aca="true" t="shared" si="1" ref="E25:W25">SUM(E5:E24)</f>
        <v>4091.2003869227997</v>
      </c>
      <c r="F25" s="147">
        <f t="shared" si="1"/>
        <v>689008.2886027651</v>
      </c>
      <c r="G25" s="147">
        <f t="shared" si="1"/>
        <v>64685.33312704</v>
      </c>
      <c r="H25" s="147">
        <f t="shared" si="1"/>
        <v>30449.5286825288</v>
      </c>
      <c r="I25" s="154">
        <f t="shared" si="1"/>
        <v>151667.19078626597</v>
      </c>
      <c r="J25" s="154">
        <f t="shared" si="1"/>
        <v>163208.64686265364</v>
      </c>
      <c r="K25" s="154">
        <f t="shared" si="1"/>
        <v>102612.99662309968</v>
      </c>
      <c r="L25" s="147">
        <f t="shared" si="1"/>
        <v>47861.39028903559</v>
      </c>
      <c r="M25" s="147">
        <f t="shared" si="1"/>
        <v>63445.25936995681</v>
      </c>
      <c r="N25" s="147">
        <f t="shared" si="1"/>
        <v>52697.8420677937</v>
      </c>
      <c r="O25" s="147">
        <f t="shared" si="1"/>
        <v>26330.547649456897</v>
      </c>
      <c r="P25" s="147">
        <f t="shared" si="1"/>
        <v>66049.82558770501</v>
      </c>
      <c r="Q25" s="154">
        <f t="shared" si="1"/>
        <v>53545.5323873601</v>
      </c>
      <c r="R25" s="154">
        <f t="shared" si="1"/>
        <v>30263.8048293068</v>
      </c>
      <c r="S25" s="154">
        <f t="shared" si="1"/>
        <v>10978.021071536</v>
      </c>
      <c r="T25" s="147">
        <f t="shared" si="1"/>
        <v>58510.46899148661</v>
      </c>
      <c r="U25" s="147">
        <f t="shared" si="1"/>
        <v>25856.137880854</v>
      </c>
      <c r="V25" s="147">
        <f t="shared" si="1"/>
        <v>15916.541335372402</v>
      </c>
      <c r="W25" s="147">
        <f t="shared" si="1"/>
        <v>0</v>
      </c>
      <c r="X25" s="147">
        <f t="shared" si="0"/>
        <v>1683002.0858372457</v>
      </c>
      <c r="Y25" s="154"/>
      <c r="Z25" s="154"/>
      <c r="AA25" s="154"/>
      <c r="AB25" s="147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3:37" ht="15">
      <c r="C26" s="10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3:37" ht="15">
      <c r="C27" s="10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03"/>
      <c r="AD27" s="103"/>
      <c r="AE27" s="103"/>
      <c r="AF27" s="103"/>
      <c r="AG27" s="103"/>
      <c r="AH27" s="103"/>
      <c r="AI27" s="103"/>
      <c r="AJ27" s="103"/>
      <c r="AK27" s="103"/>
    </row>
    <row r="28" spans="4:37" ht="15">
      <c r="D28" s="156"/>
      <c r="E28" s="156"/>
      <c r="F28" s="156"/>
      <c r="G28" s="156"/>
      <c r="H28" s="154"/>
      <c r="I28" s="154"/>
      <c r="J28" s="154"/>
      <c r="K28" s="154"/>
      <c r="L28" s="156"/>
      <c r="M28" s="156"/>
      <c r="N28" s="156"/>
      <c r="O28" s="156"/>
      <c r="P28" s="154"/>
      <c r="Q28" s="154"/>
      <c r="R28" s="154"/>
      <c r="S28" s="154"/>
      <c r="T28" s="156"/>
      <c r="U28" s="156"/>
      <c r="V28" s="156"/>
      <c r="W28" s="156"/>
      <c r="X28" s="154"/>
      <c r="Y28" s="154"/>
      <c r="Z28" s="154"/>
      <c r="AA28" s="154"/>
      <c r="AB28" s="156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 spans="4:28" ht="15"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</row>
  </sheetData>
  <sheetProtection/>
  <mergeCells count="2">
    <mergeCell ref="A5:A24"/>
    <mergeCell ref="D2:W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5.8515625" style="17" customWidth="1"/>
    <col min="3" max="3" width="61.140625" style="0" customWidth="1"/>
    <col min="4" max="10" width="14.00390625" style="0" customWidth="1"/>
  </cols>
  <sheetData>
    <row r="1" spans="3:9" ht="18">
      <c r="C1" s="127" t="s">
        <v>72</v>
      </c>
      <c r="D1" s="210" t="s">
        <v>74</v>
      </c>
      <c r="E1" s="210"/>
      <c r="F1" s="210"/>
      <c r="G1" s="210"/>
      <c r="H1" s="210"/>
      <c r="I1" s="210"/>
    </row>
    <row r="2" ht="18">
      <c r="B2" s="19"/>
    </row>
    <row r="3" spans="2:10" ht="66.75" customHeight="1">
      <c r="B3" s="19"/>
      <c r="C3" s="177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3:10" ht="18.75" customHeight="1">
      <c r="C4" s="177"/>
      <c r="D4" s="20"/>
      <c r="E4" s="63"/>
      <c r="F4" s="63"/>
      <c r="G4" s="63"/>
      <c r="H4" s="63"/>
      <c r="I4" s="63"/>
      <c r="J4" s="5"/>
    </row>
    <row r="5" spans="1:14" ht="18.75" customHeight="1">
      <c r="A5" s="208" t="s">
        <v>87</v>
      </c>
      <c r="B5" s="59">
        <v>1</v>
      </c>
      <c r="C5" s="173" t="s">
        <v>38</v>
      </c>
      <c r="D5" s="143"/>
      <c r="E5" s="143"/>
      <c r="F5" s="152">
        <v>570.8000000000001</v>
      </c>
      <c r="G5" s="152"/>
      <c r="H5" s="152">
        <v>43661.26353738311</v>
      </c>
      <c r="I5" s="152">
        <v>0</v>
      </c>
      <c r="J5" s="152">
        <f>SUM(D5:I5)</f>
        <v>44232.06353738311</v>
      </c>
      <c r="K5" s="153"/>
      <c r="L5" s="154"/>
      <c r="M5" s="154"/>
      <c r="N5" s="146"/>
    </row>
    <row r="6" spans="1:14" ht="15" customHeight="1">
      <c r="A6" s="208"/>
      <c r="B6" s="59">
        <v>2</v>
      </c>
      <c r="C6" s="173" t="s">
        <v>39</v>
      </c>
      <c r="D6" s="143"/>
      <c r="E6" s="143"/>
      <c r="F6" s="152">
        <v>0</v>
      </c>
      <c r="G6" s="152"/>
      <c r="H6" s="152">
        <v>21946.8082612794</v>
      </c>
      <c r="I6" s="152">
        <v>0</v>
      </c>
      <c r="J6" s="152">
        <f aca="true" t="shared" si="0" ref="J6:J25">SUM(D6:I6)</f>
        <v>21946.8082612794</v>
      </c>
      <c r="K6" s="153"/>
      <c r="L6" s="154"/>
      <c r="M6" s="154"/>
      <c r="N6" s="146"/>
    </row>
    <row r="7" spans="1:14" ht="15">
      <c r="A7" s="208"/>
      <c r="B7" s="59">
        <v>3</v>
      </c>
      <c r="C7" s="173" t="s">
        <v>40</v>
      </c>
      <c r="D7" s="143"/>
      <c r="E7" s="143"/>
      <c r="F7" s="152">
        <v>8925.7</v>
      </c>
      <c r="G7" s="152"/>
      <c r="H7" s="152">
        <v>383677.20541281946</v>
      </c>
      <c r="I7" s="152">
        <v>18.2662821663</v>
      </c>
      <c r="J7" s="152">
        <f t="shared" si="0"/>
        <v>392621.17169498577</v>
      </c>
      <c r="K7" s="153"/>
      <c r="L7" s="154"/>
      <c r="M7" s="154"/>
      <c r="N7" s="146"/>
    </row>
    <row r="8" spans="1:14" ht="15">
      <c r="A8" s="208"/>
      <c r="B8" s="59">
        <v>4</v>
      </c>
      <c r="C8" s="173" t="s">
        <v>41</v>
      </c>
      <c r="D8" s="143"/>
      <c r="E8" s="143"/>
      <c r="F8" s="152">
        <v>114.1</v>
      </c>
      <c r="G8" s="152"/>
      <c r="H8" s="152">
        <v>19417.8517765934</v>
      </c>
      <c r="I8" s="152">
        <v>0</v>
      </c>
      <c r="J8" s="152">
        <f t="shared" si="0"/>
        <v>19531.9517765934</v>
      </c>
      <c r="K8" s="153"/>
      <c r="L8" s="154"/>
      <c r="M8" s="154"/>
      <c r="N8" s="146"/>
    </row>
    <row r="9" spans="1:14" ht="26.25">
      <c r="A9" s="208"/>
      <c r="B9" s="59">
        <v>5</v>
      </c>
      <c r="C9" s="174" t="s">
        <v>42</v>
      </c>
      <c r="D9" s="143"/>
      <c r="E9" s="143"/>
      <c r="F9" s="152">
        <v>269.5</v>
      </c>
      <c r="G9" s="152"/>
      <c r="H9" s="152">
        <v>13419.2374591074</v>
      </c>
      <c r="I9" s="152">
        <v>24.835080635</v>
      </c>
      <c r="J9" s="152">
        <f t="shared" si="0"/>
        <v>13713.572539742401</v>
      </c>
      <c r="K9" s="153"/>
      <c r="L9" s="154"/>
      <c r="M9" s="154"/>
      <c r="N9" s="146"/>
    </row>
    <row r="10" spans="1:14" ht="15" customHeight="1">
      <c r="A10" s="208"/>
      <c r="B10" s="59">
        <v>6</v>
      </c>
      <c r="C10" s="173" t="s">
        <v>43</v>
      </c>
      <c r="D10" s="143"/>
      <c r="E10" s="143"/>
      <c r="F10" s="152">
        <v>1706.5</v>
      </c>
      <c r="G10" s="152"/>
      <c r="H10" s="152">
        <v>9653.8099467037</v>
      </c>
      <c r="I10" s="152">
        <v>0</v>
      </c>
      <c r="J10" s="152">
        <f t="shared" si="0"/>
        <v>11360.3099467037</v>
      </c>
      <c r="K10" s="153"/>
      <c r="L10" s="154"/>
      <c r="M10" s="154"/>
      <c r="N10" s="146"/>
    </row>
    <row r="11" spans="1:14" ht="26.25">
      <c r="A11" s="208"/>
      <c r="B11" s="59">
        <v>7</v>
      </c>
      <c r="C11" s="174" t="s">
        <v>57</v>
      </c>
      <c r="D11" s="143"/>
      <c r="E11" s="143"/>
      <c r="F11" s="152">
        <v>0</v>
      </c>
      <c r="G11" s="152"/>
      <c r="H11" s="152">
        <v>21194.1375677446</v>
      </c>
      <c r="I11" s="152">
        <v>0</v>
      </c>
      <c r="J11" s="152">
        <f t="shared" si="0"/>
        <v>21194.1375677446</v>
      </c>
      <c r="K11" s="153"/>
      <c r="L11" s="154"/>
      <c r="M11" s="154"/>
      <c r="N11" s="146"/>
    </row>
    <row r="12" spans="1:14" ht="15">
      <c r="A12" s="208"/>
      <c r="B12" s="59">
        <v>8</v>
      </c>
      <c r="C12" s="173" t="s">
        <v>44</v>
      </c>
      <c r="D12" s="143"/>
      <c r="E12" s="143"/>
      <c r="F12" s="152">
        <v>6206.900000000001</v>
      </c>
      <c r="G12" s="152"/>
      <c r="H12" s="152">
        <v>26191.977121485776</v>
      </c>
      <c r="I12" s="152">
        <v>2.7465394797</v>
      </c>
      <c r="J12" s="152">
        <f t="shared" si="0"/>
        <v>32401.623660965477</v>
      </c>
      <c r="K12" s="153"/>
      <c r="L12" s="154"/>
      <c r="M12" s="154"/>
      <c r="N12" s="146"/>
    </row>
    <row r="13" spans="1:14" ht="15">
      <c r="A13" s="208"/>
      <c r="B13" s="59">
        <v>9</v>
      </c>
      <c r="C13" s="173" t="s">
        <v>45</v>
      </c>
      <c r="D13" s="143"/>
      <c r="E13" s="143"/>
      <c r="F13" s="152">
        <v>860.7</v>
      </c>
      <c r="G13" s="152"/>
      <c r="H13" s="152">
        <v>83758.8711287598</v>
      </c>
      <c r="I13" s="152">
        <v>1353.9876227661</v>
      </c>
      <c r="J13" s="152">
        <f t="shared" si="0"/>
        <v>85973.5587515259</v>
      </c>
      <c r="K13" s="153"/>
      <c r="L13" s="154"/>
      <c r="M13" s="154"/>
      <c r="N13" s="146"/>
    </row>
    <row r="14" spans="1:14" ht="15">
      <c r="A14" s="208"/>
      <c r="B14" s="59">
        <v>10</v>
      </c>
      <c r="C14" s="173" t="s">
        <v>46</v>
      </c>
      <c r="D14" s="143"/>
      <c r="E14" s="143"/>
      <c r="F14" s="152">
        <v>409.7</v>
      </c>
      <c r="G14" s="152"/>
      <c r="H14" s="152">
        <v>35555.3796132946</v>
      </c>
      <c r="I14" s="152">
        <v>7.2814549375</v>
      </c>
      <c r="J14" s="152">
        <f t="shared" si="0"/>
        <v>35972.3610682321</v>
      </c>
      <c r="K14" s="153"/>
      <c r="L14" s="154"/>
      <c r="M14" s="154"/>
      <c r="N14" s="146"/>
    </row>
    <row r="15" spans="1:14" ht="15">
      <c r="A15" s="208"/>
      <c r="B15" s="59">
        <v>11</v>
      </c>
      <c r="C15" s="173" t="s">
        <v>47</v>
      </c>
      <c r="D15" s="143"/>
      <c r="E15" s="143"/>
      <c r="F15" s="152">
        <v>0</v>
      </c>
      <c r="G15" s="152"/>
      <c r="H15" s="152">
        <v>34974.5274813889</v>
      </c>
      <c r="I15" s="152">
        <v>0</v>
      </c>
      <c r="J15" s="152">
        <f t="shared" si="0"/>
        <v>34974.5274813889</v>
      </c>
      <c r="K15" s="153"/>
      <c r="L15" s="154"/>
      <c r="M15" s="154"/>
      <c r="N15" s="146"/>
    </row>
    <row r="16" spans="1:14" ht="15">
      <c r="A16" s="208"/>
      <c r="B16" s="59">
        <v>12</v>
      </c>
      <c r="C16" s="173" t="s">
        <v>48</v>
      </c>
      <c r="D16" s="143"/>
      <c r="E16" s="143"/>
      <c r="F16" s="152">
        <v>1416.1999999999998</v>
      </c>
      <c r="G16" s="152"/>
      <c r="H16" s="152">
        <v>164173.73504643972</v>
      </c>
      <c r="I16" s="152">
        <v>0</v>
      </c>
      <c r="J16" s="152">
        <f t="shared" si="0"/>
        <v>165589.93504643973</v>
      </c>
      <c r="K16" s="153"/>
      <c r="L16" s="154"/>
      <c r="M16" s="154"/>
      <c r="N16" s="146"/>
    </row>
    <row r="17" spans="1:14" ht="15">
      <c r="A17" s="208"/>
      <c r="B17" s="59">
        <v>13</v>
      </c>
      <c r="C17" s="173" t="s">
        <v>49</v>
      </c>
      <c r="D17" s="143"/>
      <c r="E17" s="143"/>
      <c r="F17" s="152">
        <v>857</v>
      </c>
      <c r="G17" s="152"/>
      <c r="H17" s="152">
        <v>9433.1642138156</v>
      </c>
      <c r="I17" s="152">
        <v>615.9875185955</v>
      </c>
      <c r="J17" s="152">
        <f t="shared" si="0"/>
        <v>10906.151732411101</v>
      </c>
      <c r="K17" s="153"/>
      <c r="L17" s="154"/>
      <c r="M17" s="154"/>
      <c r="N17" s="146"/>
    </row>
    <row r="18" spans="1:14" ht="15">
      <c r="A18" s="208"/>
      <c r="B18" s="59">
        <v>14</v>
      </c>
      <c r="C18" s="173" t="s">
        <v>50</v>
      </c>
      <c r="D18" s="143"/>
      <c r="E18" s="143"/>
      <c r="F18" s="152">
        <v>1973.2</v>
      </c>
      <c r="G18" s="152"/>
      <c r="H18" s="152">
        <v>12341.5685947415</v>
      </c>
      <c r="I18" s="152">
        <v>0.8333157102</v>
      </c>
      <c r="J18" s="152">
        <f t="shared" si="0"/>
        <v>14315.601910451702</v>
      </c>
      <c r="K18" s="153"/>
      <c r="L18" s="154"/>
      <c r="M18" s="154"/>
      <c r="N18" s="146"/>
    </row>
    <row r="19" spans="1:14" ht="26.25">
      <c r="A19" s="208"/>
      <c r="B19" s="59">
        <v>15</v>
      </c>
      <c r="C19" s="174" t="s">
        <v>51</v>
      </c>
      <c r="D19" s="143"/>
      <c r="E19" s="143"/>
      <c r="F19" s="152">
        <v>124459.6</v>
      </c>
      <c r="G19" s="152"/>
      <c r="H19" s="152">
        <v>1579.6116753392998</v>
      </c>
      <c r="I19" s="152">
        <v>0</v>
      </c>
      <c r="J19" s="152">
        <f t="shared" si="0"/>
        <v>126039.2116753393</v>
      </c>
      <c r="K19" s="153"/>
      <c r="L19" s="154"/>
      <c r="M19" s="154"/>
      <c r="N19" s="146"/>
    </row>
    <row r="20" spans="1:14" ht="15">
      <c r="A20" s="208"/>
      <c r="B20" s="59">
        <v>16</v>
      </c>
      <c r="C20" s="173" t="s">
        <v>52</v>
      </c>
      <c r="D20" s="143"/>
      <c r="E20" s="143"/>
      <c r="F20" s="152">
        <v>55647.6</v>
      </c>
      <c r="G20" s="152"/>
      <c r="H20" s="152">
        <v>12207.466031167</v>
      </c>
      <c r="I20" s="152">
        <v>634.3931046979</v>
      </c>
      <c r="J20" s="152">
        <f t="shared" si="0"/>
        <v>68489.45913586489</v>
      </c>
      <c r="K20" s="153"/>
      <c r="L20" s="154"/>
      <c r="M20" s="154"/>
      <c r="N20" s="146"/>
    </row>
    <row r="21" spans="1:14" ht="15">
      <c r="A21" s="208"/>
      <c r="B21" s="59">
        <v>17</v>
      </c>
      <c r="C21" s="173" t="s">
        <v>53</v>
      </c>
      <c r="D21" s="143"/>
      <c r="E21" s="143"/>
      <c r="F21" s="152">
        <v>106459.29999999999</v>
      </c>
      <c r="G21" s="152"/>
      <c r="H21" s="152">
        <v>23892.8538024195</v>
      </c>
      <c r="I21" s="152">
        <v>1204.6028856187</v>
      </c>
      <c r="J21" s="152">
        <f t="shared" si="0"/>
        <v>131556.75668803818</v>
      </c>
      <c r="K21" s="153"/>
      <c r="L21" s="154"/>
      <c r="M21" s="154"/>
      <c r="N21" s="146"/>
    </row>
    <row r="22" spans="1:14" ht="15">
      <c r="A22" s="208"/>
      <c r="B22" s="59">
        <v>18</v>
      </c>
      <c r="C22" s="173" t="s">
        <v>54</v>
      </c>
      <c r="D22" s="143"/>
      <c r="E22" s="143"/>
      <c r="F22" s="152">
        <v>5003.400000000001</v>
      </c>
      <c r="G22" s="152"/>
      <c r="H22" s="152">
        <v>23094.519667294153</v>
      </c>
      <c r="I22" s="152">
        <v>2129.329740101</v>
      </c>
      <c r="J22" s="152">
        <f t="shared" si="0"/>
        <v>30227.249407395153</v>
      </c>
      <c r="K22" s="153"/>
      <c r="L22" s="154"/>
      <c r="M22" s="154"/>
      <c r="N22" s="146"/>
    </row>
    <row r="23" spans="1:14" ht="15">
      <c r="A23" s="208"/>
      <c r="B23" s="59">
        <v>19</v>
      </c>
      <c r="C23" s="173" t="s">
        <v>55</v>
      </c>
      <c r="D23" s="143"/>
      <c r="E23" s="143"/>
      <c r="F23" s="152">
        <v>567.8000000000001</v>
      </c>
      <c r="G23" s="152"/>
      <c r="H23" s="152">
        <v>27839.6956958631</v>
      </c>
      <c r="I23" s="152">
        <v>2666.0942962639</v>
      </c>
      <c r="J23" s="152">
        <f t="shared" si="0"/>
        <v>31073.589992127003</v>
      </c>
      <c r="K23" s="153"/>
      <c r="L23" s="154"/>
      <c r="M23" s="154"/>
      <c r="N23" s="146"/>
    </row>
    <row r="24" spans="1:14" ht="26.25">
      <c r="A24" s="208"/>
      <c r="B24" s="60">
        <v>20</v>
      </c>
      <c r="C24" s="174" t="s">
        <v>56</v>
      </c>
      <c r="D24" s="143"/>
      <c r="E24" s="143"/>
      <c r="F24" s="152">
        <v>0</v>
      </c>
      <c r="G24" s="152"/>
      <c r="H24" s="152">
        <v>18460.8417652644</v>
      </c>
      <c r="I24" s="152">
        <v>0</v>
      </c>
      <c r="J24" s="152">
        <f t="shared" si="0"/>
        <v>18460.8417652644</v>
      </c>
      <c r="K24" s="153"/>
      <c r="L24" s="154"/>
      <c r="M24" s="154"/>
      <c r="N24" s="146"/>
    </row>
    <row r="25" spans="3:14" ht="15">
      <c r="C25" s="169" t="s">
        <v>102</v>
      </c>
      <c r="D25" s="62"/>
      <c r="E25" s="62"/>
      <c r="F25" s="152">
        <f>SUM(F5:F24)</f>
        <v>315448.00000000006</v>
      </c>
      <c r="G25" s="152"/>
      <c r="H25" s="152">
        <f>SUM(H5:H24)</f>
        <v>986474.5257989044</v>
      </c>
      <c r="I25" s="152">
        <f>SUM(I5:I24)</f>
        <v>8658.3578409718</v>
      </c>
      <c r="J25" s="155">
        <f t="shared" si="0"/>
        <v>1310580.8836398763</v>
      </c>
      <c r="K25" s="153"/>
      <c r="L25" s="154"/>
      <c r="M25" s="154"/>
      <c r="N25" s="146"/>
    </row>
    <row r="26" spans="3:14" ht="15">
      <c r="C26" s="178"/>
      <c r="D26" s="5"/>
      <c r="E26" s="5"/>
      <c r="F26" s="147"/>
      <c r="G26" s="147"/>
      <c r="H26" s="147"/>
      <c r="I26" s="147"/>
      <c r="J26" s="147"/>
      <c r="K26" s="154"/>
      <c r="L26" s="154"/>
      <c r="M26" s="154"/>
      <c r="N26" s="146"/>
    </row>
    <row r="27" spans="6:14" ht="15">
      <c r="F27" s="154"/>
      <c r="G27" s="154"/>
      <c r="H27" s="154"/>
      <c r="I27" s="154"/>
      <c r="J27" s="154"/>
      <c r="K27" s="154"/>
      <c r="L27" s="154"/>
      <c r="M27" s="154"/>
      <c r="N27" s="146"/>
    </row>
    <row r="28" spans="6:14" ht="15">
      <c r="F28" s="154"/>
      <c r="G28" s="154"/>
      <c r="H28" s="154"/>
      <c r="I28" s="154"/>
      <c r="J28" s="154"/>
      <c r="K28" s="154"/>
      <c r="L28" s="154"/>
      <c r="M28" s="154"/>
      <c r="N28" s="146"/>
    </row>
    <row r="29" spans="4:14" ht="15">
      <c r="D29" s="44"/>
      <c r="E29" s="44"/>
      <c r="F29" s="156"/>
      <c r="G29" s="156"/>
      <c r="H29" s="156"/>
      <c r="I29" s="156"/>
      <c r="J29" s="154"/>
      <c r="K29" s="154"/>
      <c r="L29" s="154"/>
      <c r="M29" s="154"/>
      <c r="N29" s="146"/>
    </row>
    <row r="30" spans="6:14" ht="15">
      <c r="F30" s="154"/>
      <c r="G30" s="154"/>
      <c r="H30" s="154"/>
      <c r="I30" s="154"/>
      <c r="J30" s="154"/>
      <c r="K30" s="154"/>
      <c r="L30" s="154"/>
      <c r="M30" s="154"/>
      <c r="N30" s="146"/>
    </row>
    <row r="31" spans="6:14" ht="15">
      <c r="F31" s="154"/>
      <c r="G31" s="154"/>
      <c r="H31" s="154"/>
      <c r="I31" s="154"/>
      <c r="J31" s="154"/>
      <c r="K31" s="154"/>
      <c r="L31" s="154"/>
      <c r="M31" s="154"/>
      <c r="N31" s="146"/>
    </row>
    <row r="32" spans="6:14" ht="15">
      <c r="F32" s="146"/>
      <c r="G32" s="146"/>
      <c r="H32" s="146"/>
      <c r="I32" s="146"/>
      <c r="J32" s="146"/>
      <c r="K32" s="146"/>
      <c r="L32" s="146"/>
      <c r="M32" s="146"/>
      <c r="N32" s="146"/>
    </row>
  </sheetData>
  <sheetProtection/>
  <mergeCells count="2">
    <mergeCell ref="D1:I1"/>
    <mergeCell ref="A5:A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5.8515625" style="17" customWidth="1"/>
    <col min="3" max="3" width="61.140625" style="0" customWidth="1"/>
    <col min="4" max="10" width="14.00390625" style="0" customWidth="1"/>
  </cols>
  <sheetData>
    <row r="1" spans="3:9" ht="18">
      <c r="C1" s="127" t="s">
        <v>75</v>
      </c>
      <c r="D1" s="210" t="s">
        <v>74</v>
      </c>
      <c r="E1" s="210"/>
      <c r="F1" s="210"/>
      <c r="G1" s="210"/>
      <c r="H1" s="210"/>
      <c r="I1" s="210"/>
    </row>
    <row r="2" spans="2:3" ht="18">
      <c r="B2" s="19"/>
      <c r="C2" s="17"/>
    </row>
    <row r="3" spans="2:10" ht="66.75" customHeight="1">
      <c r="B3" s="19"/>
      <c r="C3" s="173"/>
      <c r="D3" s="113" t="s">
        <v>60</v>
      </c>
      <c r="E3" s="113" t="s">
        <v>61</v>
      </c>
      <c r="F3" s="113" t="s">
        <v>62</v>
      </c>
      <c r="G3" s="113" t="s">
        <v>63</v>
      </c>
      <c r="H3" s="113" t="s">
        <v>64</v>
      </c>
      <c r="I3" s="113" t="s">
        <v>239</v>
      </c>
      <c r="J3" s="169" t="s">
        <v>102</v>
      </c>
    </row>
    <row r="4" spans="3:16" ht="15">
      <c r="C4" s="17"/>
      <c r="D4" s="147"/>
      <c r="E4" s="147"/>
      <c r="F4" s="147"/>
      <c r="G4" s="147"/>
      <c r="H4" s="147"/>
      <c r="I4" s="147"/>
      <c r="J4" s="147"/>
      <c r="K4" s="154"/>
      <c r="L4" s="154"/>
      <c r="M4" s="154"/>
      <c r="N4" s="1"/>
      <c r="O4" s="1"/>
      <c r="P4" s="1"/>
    </row>
    <row r="5" spans="1:16" ht="15" customHeight="1">
      <c r="A5" s="208" t="s">
        <v>87</v>
      </c>
      <c r="B5" s="59">
        <v>1</v>
      </c>
      <c r="C5" s="173" t="s">
        <v>38</v>
      </c>
      <c r="D5" s="153">
        <v>222.95993028280006</v>
      </c>
      <c r="E5" s="153">
        <v>0</v>
      </c>
      <c r="F5" s="153">
        <v>0</v>
      </c>
      <c r="G5" s="153">
        <v>482.29999999999995</v>
      </c>
      <c r="H5" s="153">
        <v>0</v>
      </c>
      <c r="I5" s="153">
        <v>8.9</v>
      </c>
      <c r="J5" s="153">
        <f>SUM(D5:I5)</f>
        <v>714.1599302828</v>
      </c>
      <c r="K5" s="154"/>
      <c r="L5" s="154"/>
      <c r="M5" s="154"/>
      <c r="N5" s="1"/>
      <c r="O5" s="1"/>
      <c r="P5" s="1"/>
    </row>
    <row r="6" spans="1:16" ht="15">
      <c r="A6" s="208"/>
      <c r="B6" s="59">
        <v>2</v>
      </c>
      <c r="C6" s="173" t="s">
        <v>39</v>
      </c>
      <c r="D6" s="153">
        <v>121.5490344262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f aca="true" t="shared" si="0" ref="J6:J25">SUM(D6:I6)</f>
        <v>121.5490344262</v>
      </c>
      <c r="K6" s="154"/>
      <c r="L6" s="154"/>
      <c r="M6" s="154"/>
      <c r="N6" s="1"/>
      <c r="O6" s="1"/>
      <c r="P6" s="1"/>
    </row>
    <row r="7" spans="1:16" ht="15">
      <c r="A7" s="208"/>
      <c r="B7" s="59">
        <v>3</v>
      </c>
      <c r="C7" s="173" t="s">
        <v>40</v>
      </c>
      <c r="D7" s="153">
        <v>75892.99645151281</v>
      </c>
      <c r="E7" s="153">
        <v>812.5938871533848</v>
      </c>
      <c r="F7" s="153">
        <v>7396.011348675745</v>
      </c>
      <c r="G7" s="153">
        <v>12420.079973039334</v>
      </c>
      <c r="H7" s="153">
        <v>0</v>
      </c>
      <c r="I7" s="153">
        <v>200.36878892844393</v>
      </c>
      <c r="J7" s="153">
        <f t="shared" si="0"/>
        <v>96722.05044930973</v>
      </c>
      <c r="K7" s="154"/>
      <c r="L7" s="154"/>
      <c r="M7" s="154"/>
      <c r="N7" s="1"/>
      <c r="O7" s="1"/>
      <c r="P7" s="1"/>
    </row>
    <row r="8" spans="1:16" ht="15" customHeight="1">
      <c r="A8" s="208"/>
      <c r="B8" s="59">
        <v>4</v>
      </c>
      <c r="C8" s="173" t="s">
        <v>41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f t="shared" si="0"/>
        <v>0</v>
      </c>
      <c r="K8" s="154"/>
      <c r="L8" s="154"/>
      <c r="M8" s="154"/>
      <c r="N8" s="1"/>
      <c r="O8" s="1"/>
      <c r="P8" s="1"/>
    </row>
    <row r="9" spans="1:16" ht="26.25">
      <c r="A9" s="208"/>
      <c r="B9" s="59">
        <v>5</v>
      </c>
      <c r="C9" s="174" t="s">
        <v>42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f t="shared" si="0"/>
        <v>0</v>
      </c>
      <c r="K9" s="154"/>
      <c r="L9" s="154"/>
      <c r="M9" s="154"/>
      <c r="N9" s="1"/>
      <c r="O9" s="1"/>
      <c r="P9" s="1"/>
    </row>
    <row r="10" spans="1:16" ht="15">
      <c r="A10" s="208"/>
      <c r="B10" s="59">
        <v>6</v>
      </c>
      <c r="C10" s="173" t="s">
        <v>43</v>
      </c>
      <c r="D10" s="153">
        <v>40660.64976348953</v>
      </c>
      <c r="E10" s="153">
        <v>1708.2</v>
      </c>
      <c r="F10" s="153">
        <v>23060.77405506747</v>
      </c>
      <c r="G10" s="153">
        <v>16107.800000000001</v>
      </c>
      <c r="H10" s="153">
        <v>63296</v>
      </c>
      <c r="I10" s="153">
        <v>86</v>
      </c>
      <c r="J10" s="153">
        <f t="shared" si="0"/>
        <v>144919.423818557</v>
      </c>
      <c r="K10" s="154"/>
      <c r="L10" s="154"/>
      <c r="M10" s="154"/>
      <c r="N10" s="1"/>
      <c r="O10" s="1"/>
      <c r="P10" s="1"/>
    </row>
    <row r="11" spans="1:16" ht="26.25">
      <c r="A11" s="208"/>
      <c r="B11" s="59">
        <v>7</v>
      </c>
      <c r="C11" s="174" t="s">
        <v>57</v>
      </c>
      <c r="D11" s="153">
        <v>406.9362444759</v>
      </c>
      <c r="E11" s="153">
        <v>0</v>
      </c>
      <c r="F11" s="153">
        <v>0</v>
      </c>
      <c r="G11" s="153">
        <v>71.2</v>
      </c>
      <c r="H11" s="153">
        <v>0</v>
      </c>
      <c r="I11" s="153">
        <v>0</v>
      </c>
      <c r="J11" s="153">
        <f t="shared" si="0"/>
        <v>478.1362444759</v>
      </c>
      <c r="K11" s="154"/>
      <c r="L11" s="154"/>
      <c r="M11" s="154"/>
      <c r="N11" s="1"/>
      <c r="O11" s="1"/>
      <c r="P11" s="1"/>
    </row>
    <row r="12" spans="1:16" ht="15">
      <c r="A12" s="208"/>
      <c r="B12" s="59">
        <v>8</v>
      </c>
      <c r="C12" s="173" t="s">
        <v>44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f t="shared" si="0"/>
        <v>0</v>
      </c>
      <c r="K12" s="154"/>
      <c r="L12" s="154"/>
      <c r="M12" s="154"/>
      <c r="N12" s="1"/>
      <c r="O12" s="1"/>
      <c r="P12" s="1"/>
    </row>
    <row r="13" spans="1:16" ht="15">
      <c r="A13" s="208"/>
      <c r="B13" s="59">
        <v>9</v>
      </c>
      <c r="C13" s="173" t="s">
        <v>45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f t="shared" si="0"/>
        <v>0</v>
      </c>
      <c r="K13" s="154"/>
      <c r="L13" s="154"/>
      <c r="M13" s="154"/>
      <c r="N13" s="1"/>
      <c r="O13" s="1"/>
      <c r="P13" s="1"/>
    </row>
    <row r="14" spans="1:16" ht="15">
      <c r="A14" s="208"/>
      <c r="B14" s="59">
        <v>10</v>
      </c>
      <c r="C14" s="173" t="s">
        <v>46</v>
      </c>
      <c r="D14" s="153">
        <v>16438.691281176736</v>
      </c>
      <c r="E14" s="153">
        <v>869.1</v>
      </c>
      <c r="F14" s="153">
        <v>2387.638728464341</v>
      </c>
      <c r="G14" s="153">
        <v>1675.1318823996296</v>
      </c>
      <c r="H14" s="153">
        <v>0</v>
      </c>
      <c r="I14" s="153">
        <v>63.53510549639526</v>
      </c>
      <c r="J14" s="153">
        <f t="shared" si="0"/>
        <v>21434.0969975371</v>
      </c>
      <c r="K14" s="154"/>
      <c r="L14" s="154"/>
      <c r="M14" s="154"/>
      <c r="N14" s="1"/>
      <c r="O14" s="1"/>
      <c r="P14" s="1"/>
    </row>
    <row r="15" spans="1:16" ht="15">
      <c r="A15" s="208"/>
      <c r="B15" s="59">
        <v>11</v>
      </c>
      <c r="C15" s="173" t="s">
        <v>47</v>
      </c>
      <c r="D15" s="153">
        <v>94.68432817297904</v>
      </c>
      <c r="E15" s="153">
        <v>0.8046971462012857</v>
      </c>
      <c r="F15" s="153">
        <v>2.1728064114365333</v>
      </c>
      <c r="G15" s="153">
        <v>23.35487808930619</v>
      </c>
      <c r="H15" s="153">
        <v>10.956810360959816</v>
      </c>
      <c r="I15" s="153">
        <v>0.12411047821710884</v>
      </c>
      <c r="J15" s="153">
        <f t="shared" si="0"/>
        <v>132.0976306591</v>
      </c>
      <c r="K15" s="154"/>
      <c r="L15" s="154"/>
      <c r="M15" s="154"/>
      <c r="N15" s="1"/>
      <c r="O15" s="1"/>
      <c r="P15" s="1"/>
    </row>
    <row r="16" spans="1:16" ht="15">
      <c r="A16" s="208"/>
      <c r="B16" s="59">
        <v>12</v>
      </c>
      <c r="C16" s="173" t="s">
        <v>48</v>
      </c>
      <c r="D16" s="153">
        <v>1505.5404151761181</v>
      </c>
      <c r="E16" s="153">
        <v>47.58018556478664</v>
      </c>
      <c r="F16" s="153">
        <v>185.17900889161928</v>
      </c>
      <c r="G16" s="153">
        <v>974.8068206567897</v>
      </c>
      <c r="H16" s="153">
        <v>5067.876746071112</v>
      </c>
      <c r="I16" s="153">
        <v>5.386436101673958</v>
      </c>
      <c r="J16" s="153">
        <f t="shared" si="0"/>
        <v>7786.3696124621</v>
      </c>
      <c r="K16" s="154"/>
      <c r="L16" s="154"/>
      <c r="M16" s="154"/>
      <c r="N16" s="1"/>
      <c r="O16" s="1"/>
      <c r="P16" s="1"/>
    </row>
    <row r="17" spans="1:16" ht="15">
      <c r="A17" s="208"/>
      <c r="B17" s="59">
        <v>13</v>
      </c>
      <c r="C17" s="173" t="s">
        <v>49</v>
      </c>
      <c r="D17" s="153">
        <v>11903.798278852562</v>
      </c>
      <c r="E17" s="153">
        <v>326.14974181081186</v>
      </c>
      <c r="F17" s="153">
        <v>8243.87133977448</v>
      </c>
      <c r="G17" s="153">
        <v>435.8083023754922</v>
      </c>
      <c r="H17" s="153">
        <v>2259.8664435679275</v>
      </c>
      <c r="I17" s="153">
        <v>107.11356389832605</v>
      </c>
      <c r="J17" s="153">
        <f t="shared" si="0"/>
        <v>23276.607670279598</v>
      </c>
      <c r="K17" s="154"/>
      <c r="L17" s="154"/>
      <c r="M17" s="154"/>
      <c r="N17" s="1"/>
      <c r="O17" s="1"/>
      <c r="P17" s="1"/>
    </row>
    <row r="18" spans="1:16" ht="15">
      <c r="A18" s="208"/>
      <c r="B18" s="59">
        <v>14</v>
      </c>
      <c r="C18" s="173" t="s">
        <v>50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f t="shared" si="0"/>
        <v>0</v>
      </c>
      <c r="K18" s="154"/>
      <c r="L18" s="154"/>
      <c r="M18" s="154"/>
      <c r="N18" s="1"/>
      <c r="O18" s="1"/>
      <c r="P18" s="1"/>
    </row>
    <row r="19" spans="1:16" ht="26.25">
      <c r="A19" s="208"/>
      <c r="B19" s="59">
        <v>15</v>
      </c>
      <c r="C19" s="174" t="s">
        <v>51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f t="shared" si="0"/>
        <v>0</v>
      </c>
      <c r="K19" s="154"/>
      <c r="L19" s="154"/>
      <c r="M19" s="154"/>
      <c r="N19" s="1"/>
      <c r="O19" s="1"/>
      <c r="P19" s="1"/>
    </row>
    <row r="20" spans="1:16" ht="15">
      <c r="A20" s="208"/>
      <c r="B20" s="59">
        <v>16</v>
      </c>
      <c r="C20" s="173" t="s">
        <v>52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f t="shared" si="0"/>
        <v>0</v>
      </c>
      <c r="K20" s="154"/>
      <c r="L20" s="154"/>
      <c r="M20" s="154"/>
      <c r="N20" s="1"/>
      <c r="O20" s="1"/>
      <c r="P20" s="1"/>
    </row>
    <row r="21" spans="1:16" ht="15">
      <c r="A21" s="208"/>
      <c r="B21" s="59">
        <v>17</v>
      </c>
      <c r="C21" s="173" t="s">
        <v>53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f t="shared" si="0"/>
        <v>0</v>
      </c>
      <c r="K21" s="154"/>
      <c r="L21" s="154"/>
      <c r="M21" s="154"/>
      <c r="N21" s="1"/>
      <c r="O21" s="1"/>
      <c r="P21" s="1"/>
    </row>
    <row r="22" spans="1:16" ht="15">
      <c r="A22" s="208"/>
      <c r="B22" s="59">
        <v>18</v>
      </c>
      <c r="C22" s="173" t="s">
        <v>54</v>
      </c>
      <c r="D22" s="153">
        <v>290.3369878960249</v>
      </c>
      <c r="E22" s="153">
        <v>0</v>
      </c>
      <c r="F22" s="153">
        <v>0</v>
      </c>
      <c r="G22" s="153">
        <v>119.7681176003704</v>
      </c>
      <c r="H22" s="153">
        <v>0</v>
      </c>
      <c r="I22" s="153">
        <v>4.164894503604735</v>
      </c>
      <c r="J22" s="153">
        <f t="shared" si="0"/>
        <v>414.27</v>
      </c>
      <c r="K22" s="154"/>
      <c r="L22" s="154"/>
      <c r="M22" s="154"/>
      <c r="N22" s="1"/>
      <c r="O22" s="1"/>
      <c r="P22" s="1"/>
    </row>
    <row r="23" spans="1:16" ht="15">
      <c r="A23" s="208"/>
      <c r="B23" s="59">
        <v>19</v>
      </c>
      <c r="C23" s="173" t="s">
        <v>55</v>
      </c>
      <c r="D23" s="153">
        <v>109.27457770654932</v>
      </c>
      <c r="E23" s="153">
        <v>5.771488324815504</v>
      </c>
      <c r="F23" s="153">
        <v>30.35271271491267</v>
      </c>
      <c r="G23" s="153">
        <v>21.250025839083577</v>
      </c>
      <c r="H23" s="153">
        <v>0</v>
      </c>
      <c r="I23" s="153">
        <v>0.3071005933389395</v>
      </c>
      <c r="J23" s="153">
        <f t="shared" si="0"/>
        <v>166.95590517870002</v>
      </c>
      <c r="K23" s="154"/>
      <c r="L23" s="154"/>
      <c r="M23" s="154"/>
      <c r="N23" s="1"/>
      <c r="O23" s="1"/>
      <c r="P23" s="1"/>
    </row>
    <row r="24" spans="1:16" ht="26.25">
      <c r="A24" s="208"/>
      <c r="B24" s="60">
        <v>20</v>
      </c>
      <c r="C24" s="174" t="s">
        <v>56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f t="shared" si="0"/>
        <v>0</v>
      </c>
      <c r="K24" s="154"/>
      <c r="L24" s="154"/>
      <c r="M24" s="154"/>
      <c r="N24" s="1"/>
      <c r="O24" s="1"/>
      <c r="P24" s="1"/>
    </row>
    <row r="25" spans="3:16" ht="15">
      <c r="C25" s="169" t="s">
        <v>102</v>
      </c>
      <c r="D25" s="153">
        <f aca="true" t="shared" si="1" ref="D25:I25">SUM(D5:D24)</f>
        <v>147647.41729316826</v>
      </c>
      <c r="E25" s="153">
        <f t="shared" si="1"/>
        <v>3770.2</v>
      </c>
      <c r="F25" s="153">
        <f t="shared" si="1"/>
        <v>41306</v>
      </c>
      <c r="G25" s="153">
        <f t="shared" si="1"/>
        <v>32331.500000000007</v>
      </c>
      <c r="H25" s="153">
        <f t="shared" si="1"/>
        <v>70634.7</v>
      </c>
      <c r="I25" s="153">
        <f t="shared" si="1"/>
        <v>475.9</v>
      </c>
      <c r="J25" s="158">
        <f t="shared" si="0"/>
        <v>296165.7172931683</v>
      </c>
      <c r="K25" s="154"/>
      <c r="L25" s="154"/>
      <c r="M25" s="154"/>
      <c r="N25" s="1"/>
      <c r="O25" s="1"/>
      <c r="P25" s="1"/>
    </row>
    <row r="26" spans="3:16" ht="15">
      <c r="C26" s="46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"/>
      <c r="O26" s="1"/>
      <c r="P26" s="1"/>
    </row>
    <row r="27" spans="3:16" ht="15">
      <c r="C27" s="46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"/>
      <c r="O27" s="1"/>
      <c r="P27" s="1"/>
    </row>
    <row r="28" spans="3:16" ht="15">
      <c r="C28" s="46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2">
    <mergeCell ref="A5:A24"/>
    <mergeCell ref="D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5.8515625" style="17" customWidth="1"/>
    <col min="3" max="3" width="61.140625" style="0" customWidth="1"/>
    <col min="4" max="4" width="9.57421875" style="0" bestFit="1" customWidth="1"/>
  </cols>
  <sheetData>
    <row r="1" ht="18">
      <c r="C1" s="23" t="s">
        <v>68</v>
      </c>
    </row>
    <row r="2" spans="2:6" ht="18">
      <c r="B2" s="19"/>
      <c r="C2" s="23"/>
      <c r="D2" s="34"/>
      <c r="E2" s="34"/>
      <c r="F2" s="34"/>
    </row>
    <row r="3" spans="2:6" ht="18">
      <c r="B3" s="19"/>
      <c r="C3" s="23"/>
      <c r="D3" s="114"/>
      <c r="E3" s="114"/>
      <c r="F3" s="34"/>
    </row>
    <row r="4" spans="3:6" ht="15">
      <c r="C4" s="173"/>
      <c r="D4" s="114"/>
      <c r="E4" s="114"/>
      <c r="F4" s="34"/>
    </row>
    <row r="5" spans="1:6" ht="15">
      <c r="A5" s="208" t="s">
        <v>87</v>
      </c>
      <c r="B5" s="59">
        <v>1</v>
      </c>
      <c r="C5" s="173" t="s">
        <v>38</v>
      </c>
      <c r="D5" s="150">
        <v>-520.8644337118001</v>
      </c>
      <c r="E5" s="114"/>
      <c r="F5" s="34"/>
    </row>
    <row r="6" spans="1:6" ht="15">
      <c r="A6" s="208"/>
      <c r="B6" s="59">
        <v>2</v>
      </c>
      <c r="C6" s="173" t="s">
        <v>39</v>
      </c>
      <c r="D6" s="150">
        <v>105.06699581160004</v>
      </c>
      <c r="E6" s="114"/>
      <c r="F6" s="34"/>
    </row>
    <row r="7" spans="1:6" ht="15">
      <c r="A7" s="208"/>
      <c r="B7" s="59">
        <v>3</v>
      </c>
      <c r="C7" s="173" t="s">
        <v>40</v>
      </c>
      <c r="D7" s="150">
        <v>-6809.774208797999</v>
      </c>
      <c r="E7" s="114"/>
      <c r="F7" s="34"/>
    </row>
    <row r="8" spans="1:6" ht="15" customHeight="1">
      <c r="A8" s="208"/>
      <c r="B8" s="59">
        <v>4</v>
      </c>
      <c r="C8" s="173" t="s">
        <v>41</v>
      </c>
      <c r="D8" s="150">
        <v>0</v>
      </c>
      <c r="E8" s="114"/>
      <c r="F8" s="34"/>
    </row>
    <row r="9" spans="1:6" ht="26.25">
      <c r="A9" s="208"/>
      <c r="B9" s="59">
        <v>5</v>
      </c>
      <c r="C9" s="174" t="s">
        <v>42</v>
      </c>
      <c r="D9" s="150">
        <v>-74.3723890502</v>
      </c>
      <c r="E9" s="114"/>
      <c r="F9" s="34"/>
    </row>
    <row r="10" spans="1:6" ht="15">
      <c r="A10" s="208"/>
      <c r="B10" s="59">
        <v>6</v>
      </c>
      <c r="C10" s="173" t="s">
        <v>43</v>
      </c>
      <c r="D10" s="150">
        <v>0</v>
      </c>
      <c r="E10" s="114"/>
      <c r="F10" s="34"/>
    </row>
    <row r="11" spans="1:6" ht="26.25">
      <c r="A11" s="208"/>
      <c r="B11" s="59">
        <v>7</v>
      </c>
      <c r="C11" s="174" t="s">
        <v>57</v>
      </c>
      <c r="D11" s="150">
        <v>0</v>
      </c>
      <c r="E11" s="114"/>
      <c r="F11" s="34"/>
    </row>
    <row r="12" spans="1:6" ht="15">
      <c r="A12" s="208"/>
      <c r="B12" s="59">
        <v>8</v>
      </c>
      <c r="C12" s="173" t="s">
        <v>44</v>
      </c>
      <c r="D12" s="150">
        <v>0</v>
      </c>
      <c r="E12" s="114"/>
      <c r="F12" s="34"/>
    </row>
    <row r="13" spans="1:6" ht="15">
      <c r="A13" s="208"/>
      <c r="B13" s="59">
        <v>9</v>
      </c>
      <c r="C13" s="173" t="s">
        <v>45</v>
      </c>
      <c r="D13" s="150">
        <v>0</v>
      </c>
      <c r="E13" s="114"/>
      <c r="F13" s="34"/>
    </row>
    <row r="14" spans="1:6" ht="15">
      <c r="A14" s="208"/>
      <c r="B14" s="59">
        <v>10</v>
      </c>
      <c r="C14" s="173" t="s">
        <v>46</v>
      </c>
      <c r="D14" s="150">
        <v>-34.91980211009998</v>
      </c>
      <c r="E14" s="114"/>
      <c r="F14" s="34"/>
    </row>
    <row r="15" spans="1:6" ht="15">
      <c r="A15" s="208"/>
      <c r="B15" s="59">
        <v>11</v>
      </c>
      <c r="C15" s="173" t="s">
        <v>47</v>
      </c>
      <c r="D15" s="150">
        <v>0</v>
      </c>
      <c r="E15" s="114"/>
      <c r="F15" s="34"/>
    </row>
    <row r="16" spans="1:6" ht="15">
      <c r="A16" s="208"/>
      <c r="B16" s="59">
        <v>12</v>
      </c>
      <c r="C16" s="173" t="s">
        <v>48</v>
      </c>
      <c r="D16" s="150">
        <v>0</v>
      </c>
      <c r="E16" s="114"/>
      <c r="F16" s="34"/>
    </row>
    <row r="17" spans="1:6" ht="15">
      <c r="A17" s="208"/>
      <c r="B17" s="59">
        <v>13</v>
      </c>
      <c r="C17" s="173" t="s">
        <v>49</v>
      </c>
      <c r="D17" s="150">
        <v>-1080.0582172332</v>
      </c>
      <c r="E17" s="114"/>
      <c r="F17" s="34"/>
    </row>
    <row r="18" spans="1:6" ht="15">
      <c r="A18" s="208"/>
      <c r="B18" s="59">
        <v>14</v>
      </c>
      <c r="C18" s="173" t="s">
        <v>50</v>
      </c>
      <c r="D18" s="150">
        <v>219.2530557189</v>
      </c>
      <c r="E18" s="114"/>
      <c r="F18" s="34"/>
    </row>
    <row r="19" spans="1:6" ht="26.25">
      <c r="A19" s="208"/>
      <c r="B19" s="59">
        <v>15</v>
      </c>
      <c r="C19" s="174" t="s">
        <v>51</v>
      </c>
      <c r="D19" s="150">
        <v>0</v>
      </c>
      <c r="E19" s="114"/>
      <c r="F19" s="34"/>
    </row>
    <row r="20" spans="1:6" ht="15">
      <c r="A20" s="208"/>
      <c r="B20" s="59">
        <v>16</v>
      </c>
      <c r="C20" s="173" t="s">
        <v>52</v>
      </c>
      <c r="D20" s="150">
        <v>0</v>
      </c>
      <c r="E20" s="114"/>
      <c r="F20" s="34"/>
    </row>
    <row r="21" spans="1:6" ht="15">
      <c r="A21" s="208"/>
      <c r="B21" s="59">
        <v>17</v>
      </c>
      <c r="C21" s="173" t="s">
        <v>53</v>
      </c>
      <c r="D21" s="150">
        <v>0</v>
      </c>
      <c r="E21" s="114"/>
      <c r="F21" s="34"/>
    </row>
    <row r="22" spans="1:6" ht="15">
      <c r="A22" s="208"/>
      <c r="B22" s="59">
        <v>18</v>
      </c>
      <c r="C22" s="173" t="s">
        <v>54</v>
      </c>
      <c r="D22" s="150">
        <v>138.62745008390002</v>
      </c>
      <c r="E22" s="114"/>
      <c r="F22" s="34"/>
    </row>
    <row r="23" spans="1:6" ht="15">
      <c r="A23" s="208"/>
      <c r="B23" s="59">
        <v>19</v>
      </c>
      <c r="C23" s="173" t="s">
        <v>55</v>
      </c>
      <c r="D23" s="150">
        <v>46.615215546399995</v>
      </c>
      <c r="E23" s="114"/>
      <c r="F23" s="34"/>
    </row>
    <row r="24" spans="1:6" ht="26.25">
      <c r="A24" s="208"/>
      <c r="B24" s="60">
        <v>20</v>
      </c>
      <c r="C24" s="174" t="s">
        <v>56</v>
      </c>
      <c r="D24" s="150">
        <v>0</v>
      </c>
      <c r="E24" s="114"/>
      <c r="F24" s="34"/>
    </row>
    <row r="25" spans="3:6" ht="15">
      <c r="C25" s="169" t="s">
        <v>102</v>
      </c>
      <c r="D25" s="151">
        <f>SUM(D5:D24)</f>
        <v>-8010.426333742498</v>
      </c>
      <c r="E25" s="114"/>
      <c r="F25" s="34"/>
    </row>
    <row r="26" spans="3:6" ht="15">
      <c r="C26" s="107"/>
      <c r="D26" s="114"/>
      <c r="E26" s="114"/>
      <c r="F26" s="34"/>
    </row>
    <row r="27" spans="3:6" ht="15">
      <c r="C27" s="107"/>
      <c r="D27" s="114"/>
      <c r="E27" s="114"/>
      <c r="F27" s="34"/>
    </row>
    <row r="28" spans="4:6" ht="15">
      <c r="D28" s="34"/>
      <c r="E28" s="34"/>
      <c r="F28" s="34"/>
    </row>
    <row r="29" spans="4:6" ht="15">
      <c r="D29" s="34"/>
      <c r="E29" s="34"/>
      <c r="F29" s="34"/>
    </row>
  </sheetData>
  <sheetProtection/>
  <mergeCells count="1">
    <mergeCell ref="A5:A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5.8515625" style="17" customWidth="1"/>
    <col min="3" max="3" width="61.140625" style="0" customWidth="1"/>
    <col min="4" max="4" width="11.57421875" style="0" bestFit="1" customWidth="1"/>
  </cols>
  <sheetData>
    <row r="1" ht="18">
      <c r="C1" s="127" t="s">
        <v>71</v>
      </c>
    </row>
    <row r="2" spans="2:10" ht="18">
      <c r="B2" s="19"/>
      <c r="C2" s="34"/>
      <c r="D2" s="34"/>
      <c r="E2" s="34"/>
      <c r="F2" s="34"/>
      <c r="G2" s="34"/>
      <c r="H2" s="34"/>
      <c r="I2" s="34"/>
      <c r="J2" s="34"/>
    </row>
    <row r="3" spans="2:10" ht="18">
      <c r="B3" s="19"/>
      <c r="C3" s="114"/>
      <c r="D3" s="114"/>
      <c r="E3" s="34"/>
      <c r="F3" s="114"/>
      <c r="G3" s="114"/>
      <c r="H3" s="34"/>
      <c r="I3" s="114"/>
      <c r="J3" s="114"/>
    </row>
    <row r="4" spans="3:10" ht="15">
      <c r="C4" s="173"/>
      <c r="D4" s="114"/>
      <c r="E4" s="34"/>
      <c r="F4" s="114"/>
      <c r="G4" s="114"/>
      <c r="H4" s="34"/>
      <c r="I4" s="114"/>
      <c r="J4" s="114"/>
    </row>
    <row r="5" spans="1:10" ht="15">
      <c r="A5" s="208" t="s">
        <v>87</v>
      </c>
      <c r="B5" s="59">
        <v>1</v>
      </c>
      <c r="C5" s="173" t="s">
        <v>38</v>
      </c>
      <c r="D5" s="114">
        <v>6147.147126163299</v>
      </c>
      <c r="E5" s="34"/>
      <c r="F5" s="150"/>
      <c r="G5" s="114"/>
      <c r="H5" s="34"/>
      <c r="I5" s="150"/>
      <c r="J5" s="114"/>
    </row>
    <row r="6" spans="1:10" ht="15">
      <c r="A6" s="208"/>
      <c r="B6" s="59">
        <v>2</v>
      </c>
      <c r="C6" s="173" t="s">
        <v>39</v>
      </c>
      <c r="D6" s="114">
        <v>1506.9983987403002</v>
      </c>
      <c r="E6" s="34"/>
      <c r="F6" s="150"/>
      <c r="G6" s="114"/>
      <c r="H6" s="34"/>
      <c r="I6" s="150"/>
      <c r="J6" s="114"/>
    </row>
    <row r="7" spans="1:10" ht="15">
      <c r="A7" s="208"/>
      <c r="B7" s="59">
        <v>3</v>
      </c>
      <c r="C7" s="173" t="s">
        <v>40</v>
      </c>
      <c r="D7" s="114">
        <v>376611.6808353497</v>
      </c>
      <c r="E7" s="34"/>
      <c r="F7" s="150"/>
      <c r="G7" s="114"/>
      <c r="H7" s="34"/>
      <c r="I7" s="150"/>
      <c r="J7" s="114"/>
    </row>
    <row r="8" spans="1:10" ht="15" customHeight="1">
      <c r="A8" s="208"/>
      <c r="B8" s="59">
        <v>4</v>
      </c>
      <c r="C8" s="173" t="s">
        <v>41</v>
      </c>
      <c r="D8" s="114">
        <v>340.331126052</v>
      </c>
      <c r="E8" s="34"/>
      <c r="F8" s="150"/>
      <c r="G8" s="114"/>
      <c r="H8" s="34"/>
      <c r="I8" s="150"/>
      <c r="J8" s="114"/>
    </row>
    <row r="9" spans="1:10" ht="26.25">
      <c r="A9" s="208"/>
      <c r="B9" s="59">
        <v>5</v>
      </c>
      <c r="C9" s="174" t="s">
        <v>42</v>
      </c>
      <c r="D9" s="114">
        <v>1700.4314965003998</v>
      </c>
      <c r="E9" s="34"/>
      <c r="F9" s="150"/>
      <c r="G9" s="114"/>
      <c r="H9" s="34"/>
      <c r="I9" s="150"/>
      <c r="J9" s="114"/>
    </row>
    <row r="10" spans="1:10" ht="15">
      <c r="A10" s="208"/>
      <c r="B10" s="59">
        <v>6</v>
      </c>
      <c r="C10" s="173" t="s">
        <v>43</v>
      </c>
      <c r="D10" s="114">
        <v>846.3004171605</v>
      </c>
      <c r="E10" s="34"/>
      <c r="F10" s="150"/>
      <c r="G10" s="114"/>
      <c r="H10" s="34"/>
      <c r="I10" s="150"/>
      <c r="J10" s="114"/>
    </row>
    <row r="11" spans="1:10" ht="26.25">
      <c r="A11" s="208"/>
      <c r="B11" s="59">
        <v>7</v>
      </c>
      <c r="C11" s="174" t="s">
        <v>57</v>
      </c>
      <c r="D11" s="114">
        <v>2102.769341138</v>
      </c>
      <c r="E11" s="34"/>
      <c r="F11" s="150"/>
      <c r="G11" s="114"/>
      <c r="H11" s="34"/>
      <c r="I11" s="150"/>
      <c r="J11" s="114"/>
    </row>
    <row r="12" spans="1:10" ht="15">
      <c r="A12" s="208"/>
      <c r="B12" s="59">
        <v>8</v>
      </c>
      <c r="C12" s="173" t="s">
        <v>44</v>
      </c>
      <c r="D12" s="114">
        <v>14707.885017416018</v>
      </c>
      <c r="E12" s="34"/>
      <c r="F12" s="150"/>
      <c r="G12" s="114"/>
      <c r="H12" s="34"/>
      <c r="I12" s="150"/>
      <c r="J12" s="114"/>
    </row>
    <row r="13" spans="1:10" ht="15">
      <c r="A13" s="208"/>
      <c r="B13" s="59">
        <v>9</v>
      </c>
      <c r="C13" s="173" t="s">
        <v>45</v>
      </c>
      <c r="D13" s="114">
        <v>18778.226332310765</v>
      </c>
      <c r="E13" s="34"/>
      <c r="F13" s="150"/>
      <c r="G13" s="114"/>
      <c r="H13" s="34"/>
      <c r="I13" s="150"/>
      <c r="J13" s="114"/>
    </row>
    <row r="14" spans="1:10" ht="15">
      <c r="A14" s="208"/>
      <c r="B14" s="59">
        <v>10</v>
      </c>
      <c r="C14" s="173" t="s">
        <v>46</v>
      </c>
      <c r="D14" s="114">
        <v>7625.4777680968</v>
      </c>
      <c r="E14" s="34"/>
      <c r="F14" s="150"/>
      <c r="G14" s="114"/>
      <c r="H14" s="34"/>
      <c r="I14" s="150"/>
      <c r="J14" s="114"/>
    </row>
    <row r="15" spans="1:10" ht="15">
      <c r="A15" s="208"/>
      <c r="B15" s="59">
        <v>11</v>
      </c>
      <c r="C15" s="173" t="s">
        <v>47</v>
      </c>
      <c r="D15" s="114">
        <v>5416.6967744383</v>
      </c>
      <c r="E15" s="34"/>
      <c r="F15" s="150"/>
      <c r="G15" s="114"/>
      <c r="H15" s="34"/>
      <c r="I15" s="150"/>
      <c r="J15" s="114"/>
    </row>
    <row r="16" spans="1:10" ht="15">
      <c r="A16" s="208"/>
      <c r="B16" s="59">
        <v>12</v>
      </c>
      <c r="C16" s="173" t="s">
        <v>48</v>
      </c>
      <c r="D16" s="114">
        <v>1960.2461985078999</v>
      </c>
      <c r="E16" s="34"/>
      <c r="F16" s="150"/>
      <c r="G16" s="114"/>
      <c r="H16" s="34"/>
      <c r="I16" s="150"/>
      <c r="J16" s="114"/>
    </row>
    <row r="17" spans="1:10" ht="15">
      <c r="A17" s="208"/>
      <c r="B17" s="59">
        <v>13</v>
      </c>
      <c r="C17" s="173" t="s">
        <v>49</v>
      </c>
      <c r="D17" s="114">
        <v>11616.57801144332</v>
      </c>
      <c r="E17" s="34"/>
      <c r="F17" s="150"/>
      <c r="G17" s="114"/>
      <c r="H17" s="34"/>
      <c r="I17" s="150"/>
      <c r="J17" s="114"/>
    </row>
    <row r="18" spans="1:10" ht="15">
      <c r="A18" s="208"/>
      <c r="B18" s="59">
        <v>14</v>
      </c>
      <c r="C18" s="173" t="s">
        <v>50</v>
      </c>
      <c r="D18" s="114">
        <v>9994.1611188872</v>
      </c>
      <c r="E18" s="34"/>
      <c r="F18" s="150"/>
      <c r="G18" s="114"/>
      <c r="H18" s="34"/>
      <c r="I18" s="150"/>
      <c r="J18" s="114"/>
    </row>
    <row r="19" spans="1:10" ht="26.25">
      <c r="A19" s="208"/>
      <c r="B19" s="59">
        <v>15</v>
      </c>
      <c r="C19" s="174" t="s">
        <v>51</v>
      </c>
      <c r="D19" s="114">
        <v>0</v>
      </c>
      <c r="E19" s="34"/>
      <c r="F19" s="150"/>
      <c r="G19" s="114"/>
      <c r="H19" s="34"/>
      <c r="I19" s="150"/>
      <c r="J19" s="114"/>
    </row>
    <row r="20" spans="1:10" ht="15">
      <c r="A20" s="208"/>
      <c r="B20" s="59">
        <v>16</v>
      </c>
      <c r="C20" s="173" t="s">
        <v>52</v>
      </c>
      <c r="D20" s="114">
        <v>23.6403613921</v>
      </c>
      <c r="E20" s="34"/>
      <c r="F20" s="150"/>
      <c r="G20" s="114"/>
      <c r="H20" s="34"/>
      <c r="I20" s="150"/>
      <c r="J20" s="114"/>
    </row>
    <row r="21" spans="1:10" ht="15">
      <c r="A21" s="208"/>
      <c r="B21" s="59">
        <v>17</v>
      </c>
      <c r="C21" s="173" t="s">
        <v>53</v>
      </c>
      <c r="D21" s="114">
        <v>26.364022619700002</v>
      </c>
      <c r="E21" s="34"/>
      <c r="F21" s="150"/>
      <c r="G21" s="114"/>
      <c r="H21" s="34"/>
      <c r="I21" s="150"/>
      <c r="J21" s="114"/>
    </row>
    <row r="22" spans="1:10" ht="15">
      <c r="A22" s="208"/>
      <c r="B22" s="59">
        <v>18</v>
      </c>
      <c r="C22" s="173" t="s">
        <v>54</v>
      </c>
      <c r="D22" s="114">
        <v>1622.223667711613</v>
      </c>
      <c r="E22" s="34"/>
      <c r="F22" s="150"/>
      <c r="G22" s="114"/>
      <c r="H22" s="34"/>
      <c r="I22" s="150"/>
      <c r="J22" s="114"/>
    </row>
    <row r="23" spans="1:10" ht="15">
      <c r="A23" s="208"/>
      <c r="B23" s="59">
        <v>19</v>
      </c>
      <c r="C23" s="173" t="s">
        <v>55</v>
      </c>
      <c r="D23" s="114">
        <v>145.18795117020002</v>
      </c>
      <c r="E23" s="34"/>
      <c r="F23" s="150"/>
      <c r="G23" s="114"/>
      <c r="H23" s="34"/>
      <c r="I23" s="150"/>
      <c r="J23" s="114"/>
    </row>
    <row r="24" spans="1:10" ht="26.25">
      <c r="A24" s="208"/>
      <c r="B24" s="60">
        <v>20</v>
      </c>
      <c r="C24" s="174" t="s">
        <v>56</v>
      </c>
      <c r="D24" s="114">
        <v>0</v>
      </c>
      <c r="E24" s="34"/>
      <c r="F24" s="150"/>
      <c r="G24" s="114"/>
      <c r="H24" s="34"/>
      <c r="I24" s="150"/>
      <c r="J24" s="114"/>
    </row>
    <row r="25" spans="3:10" ht="15">
      <c r="C25" s="169" t="s">
        <v>102</v>
      </c>
      <c r="D25" s="114">
        <f>SUM(D5:D24)</f>
        <v>461172.3459650981</v>
      </c>
      <c r="E25" s="34"/>
      <c r="F25" s="151"/>
      <c r="G25" s="114"/>
      <c r="H25" s="34"/>
      <c r="I25" s="151"/>
      <c r="J25" s="114"/>
    </row>
    <row r="26" spans="3:10" ht="15">
      <c r="C26" s="46"/>
      <c r="D26" s="114"/>
      <c r="E26" s="34"/>
      <c r="F26" s="114"/>
      <c r="G26" s="114"/>
      <c r="H26" s="34"/>
      <c r="I26" s="114"/>
      <c r="J26" s="114"/>
    </row>
    <row r="27" spans="3:10" ht="15">
      <c r="C27" s="107"/>
      <c r="D27" s="114"/>
      <c r="E27" s="34"/>
      <c r="F27" s="114"/>
      <c r="G27" s="114"/>
      <c r="H27" s="34"/>
      <c r="I27" s="114"/>
      <c r="J27" s="114"/>
    </row>
    <row r="28" spans="3:10" ht="15">
      <c r="C28" s="34"/>
      <c r="D28" s="34"/>
      <c r="E28" s="34"/>
      <c r="F28" s="34"/>
      <c r="G28" s="34"/>
      <c r="H28" s="34"/>
      <c r="I28" s="34"/>
      <c r="J28" s="34"/>
    </row>
  </sheetData>
  <sheetProtection/>
  <mergeCells count="1">
    <mergeCell ref="A5:A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 LM. Mastrantonio</dc:creator>
  <cp:keywords/>
  <dc:description/>
  <cp:lastModifiedBy>Giovanna Dessi</cp:lastModifiedBy>
  <dcterms:created xsi:type="dcterms:W3CDTF">2013-05-23T10:49:30Z</dcterms:created>
  <dcterms:modified xsi:type="dcterms:W3CDTF">2016-01-28T15:42:35Z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