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 activeTab="5"/>
  </bookViews>
  <sheets>
    <sheet name="Prosp 1" sheetId="12" r:id="rId1"/>
    <sheet name="Prosp 2" sheetId="11" r:id="rId2"/>
    <sheet name="Prosp 3" sheetId="13" r:id="rId3"/>
    <sheet name="Prosp 4" sheetId="14" r:id="rId4"/>
    <sheet name="Prosp 5" sheetId="16" r:id="rId5"/>
    <sheet name="Prosp 6" sheetId="15" r:id="rId6"/>
  </sheets>
  <calcPr calcId="145621"/>
</workbook>
</file>

<file path=xl/calcChain.xml><?xml version="1.0" encoding="utf-8"?>
<calcChain xmlns="http://schemas.openxmlformats.org/spreadsheetml/2006/main">
  <c r="E34" i="16" l="1"/>
  <c r="D34" i="16"/>
  <c r="E33" i="16"/>
  <c r="D33" i="16"/>
  <c r="E32" i="16"/>
  <c r="D32" i="16"/>
  <c r="E31" i="16"/>
  <c r="D31" i="16"/>
  <c r="E30" i="16"/>
  <c r="D30" i="16"/>
  <c r="E29" i="16"/>
  <c r="D29" i="16"/>
  <c r="E28" i="16"/>
  <c r="D28" i="16"/>
  <c r="E24" i="16"/>
  <c r="D24" i="16"/>
  <c r="E23" i="16"/>
  <c r="D23" i="16"/>
  <c r="E21" i="16"/>
  <c r="D21" i="16"/>
  <c r="E20" i="16"/>
  <c r="D20" i="16"/>
  <c r="E19" i="16"/>
  <c r="D19" i="16"/>
  <c r="E18" i="16"/>
  <c r="D18" i="16"/>
  <c r="E17" i="16"/>
  <c r="D17" i="16"/>
  <c r="E16" i="16"/>
  <c r="D16" i="16"/>
  <c r="E15" i="16"/>
  <c r="D15" i="16"/>
  <c r="E14" i="16"/>
  <c r="D14" i="16"/>
  <c r="E13" i="16"/>
  <c r="D13" i="16"/>
  <c r="E12" i="16"/>
  <c r="D12" i="16"/>
  <c r="E10" i="16"/>
  <c r="D10" i="16"/>
  <c r="E9" i="16"/>
  <c r="D9" i="16"/>
  <c r="E7" i="16"/>
  <c r="D7" i="16"/>
  <c r="C34" i="14" l="1"/>
  <c r="B34" i="14"/>
  <c r="G34" i="14" s="1"/>
  <c r="G33" i="14"/>
  <c r="F33" i="14"/>
  <c r="E33" i="14"/>
  <c r="G32" i="14"/>
  <c r="F32" i="14"/>
  <c r="E32" i="14"/>
  <c r="G31" i="14"/>
  <c r="F31" i="14"/>
  <c r="E31" i="14"/>
  <c r="G30" i="14"/>
  <c r="F30" i="14"/>
  <c r="E30" i="14"/>
  <c r="G29" i="14"/>
  <c r="F29" i="14"/>
  <c r="E29" i="14"/>
  <c r="G28" i="14"/>
  <c r="F28" i="14"/>
  <c r="E28" i="14"/>
  <c r="G24" i="14"/>
  <c r="F24" i="14"/>
  <c r="E24" i="14"/>
  <c r="G23" i="14"/>
  <c r="F23" i="14"/>
  <c r="E23" i="14"/>
  <c r="G21" i="14"/>
  <c r="F21" i="14"/>
  <c r="E21" i="14"/>
  <c r="G20" i="14"/>
  <c r="F20" i="14"/>
  <c r="E20" i="14"/>
  <c r="G19" i="14"/>
  <c r="F19" i="14"/>
  <c r="E19" i="14"/>
  <c r="G18" i="14"/>
  <c r="F18" i="14"/>
  <c r="E18" i="14"/>
  <c r="G17" i="14"/>
  <c r="F17" i="14"/>
  <c r="E17" i="14"/>
  <c r="G16" i="14"/>
  <c r="F16" i="14"/>
  <c r="E16" i="14"/>
  <c r="G15" i="14"/>
  <c r="F15" i="14"/>
  <c r="E15" i="14"/>
  <c r="G14" i="14"/>
  <c r="F14" i="14"/>
  <c r="E14" i="14"/>
  <c r="G13" i="14"/>
  <c r="F13" i="14"/>
  <c r="E13" i="14"/>
  <c r="G12" i="14"/>
  <c r="F12" i="14"/>
  <c r="E12" i="14"/>
  <c r="F10" i="14"/>
  <c r="E10" i="14"/>
  <c r="D10" i="14"/>
  <c r="G10" i="14" s="1"/>
  <c r="G9" i="14"/>
  <c r="F9" i="14"/>
  <c r="E9" i="14"/>
  <c r="G7" i="14"/>
  <c r="F7" i="14"/>
  <c r="E7" i="14"/>
  <c r="F34" i="14" l="1"/>
  <c r="E34" i="14"/>
  <c r="D9" i="11"/>
  <c r="D10" i="11"/>
  <c r="D11" i="11"/>
  <c r="E11" i="11"/>
  <c r="D8" i="11"/>
</calcChain>
</file>

<file path=xl/sharedStrings.xml><?xml version="1.0" encoding="utf-8"?>
<sst xmlns="http://schemas.openxmlformats.org/spreadsheetml/2006/main" count="189" uniqueCount="90">
  <si>
    <t>Numero</t>
  </si>
  <si>
    <t>% su SLL manifatturieri</t>
  </si>
  <si>
    <t>% su SLL totali</t>
  </si>
  <si>
    <t>Distretti</t>
  </si>
  <si>
    <t>Unità locali</t>
  </si>
  <si>
    <t>Addetti</t>
  </si>
  <si>
    <t>Distretti industriali</t>
  </si>
  <si>
    <t>Totale addetti</t>
  </si>
  <si>
    <t>Di cui addetti manifatturieri</t>
  </si>
  <si>
    <t>SLL non manifatturieri</t>
  </si>
  <si>
    <t>ITALIA</t>
  </si>
  <si>
    <t>Numero comuni</t>
  </si>
  <si>
    <t>Popolazione</t>
  </si>
  <si>
    <t>SLL manifatturieri non distrettuali</t>
  </si>
  <si>
    <t>Valori assoluti</t>
  </si>
  <si>
    <t>Valori percentuali</t>
  </si>
  <si>
    <t>Sistemi locali del lavoro</t>
  </si>
  <si>
    <t>Var. 2011/2001</t>
  </si>
  <si>
    <t>Var % 2011/2001</t>
  </si>
  <si>
    <t>Var. % 2011/2001</t>
  </si>
  <si>
    <t>PROSPETTO 1. DISTRETTI INDUSTRIALI - PRINCIPALI INDICATORI</t>
  </si>
  <si>
    <t>Anno 2011 e 2001, valori assoluti e valori percentuali</t>
  </si>
  <si>
    <t>PROSPETTO 2. ADDETTI NEI DISTRETTI INDUSTRIALI E IN ALTRI SISTEMI LOCALI DEL LAVORO</t>
  </si>
  <si>
    <t>Dimensione</t>
  </si>
  <si>
    <t>Numero di comuni</t>
  </si>
  <si>
    <t>Popolazione residente</t>
  </si>
  <si>
    <t>Unità Locali</t>
  </si>
  <si>
    <t>Addetti alle Unità locali</t>
  </si>
  <si>
    <t>Addetti ogni 100 abitanti</t>
  </si>
  <si>
    <t>Unità locali manifatturiere</t>
  </si>
  <si>
    <t>Addetti manifatturieri</t>
  </si>
  <si>
    <t xml:space="preserve">Anno 2011 e 2001, valori assoluti </t>
  </si>
  <si>
    <r>
      <t>PROSPETTO 3. DIMENSIONE MEDIA PER DISTRETTO INDUSTRIALE AI CENSIMENTI</t>
    </r>
    <r>
      <rPr>
        <b/>
        <sz val="9"/>
        <color theme="1"/>
        <rFont val="Arial Narrow"/>
        <family val="2"/>
      </rPr>
      <t/>
    </r>
  </si>
  <si>
    <t>PROSPETTO 4. DISTRETTI INDUSTRIALI PER REGIONE E RIPARTIZIONE GEOGRAFICA</t>
  </si>
  <si>
    <t>Regioni e ripartizioni geografiche</t>
  </si>
  <si>
    <t>SLL manifatturieri</t>
  </si>
  <si>
    <t>SLL totali</t>
  </si>
  <si>
    <t>Distretti industriali (%)</t>
  </si>
  <si>
    <t>Quota % dei distretti industriali 
su SLL manifatturieri</t>
  </si>
  <si>
    <t>Quota % dei distretti industriali su SLL totali</t>
  </si>
  <si>
    <t>Piemonte</t>
  </si>
  <si>
    <t>Valle d'Aosta/Vallée d'Aoste</t>
  </si>
  <si>
    <t>-</t>
  </si>
  <si>
    <t>Lombardia</t>
  </si>
  <si>
    <t>Trentino-Alto Adige/Südtirol</t>
  </si>
  <si>
    <t>Prov. aut. di Bolzano/Bozen</t>
  </si>
  <si>
    <t>Prov. aut. di Trento</t>
  </si>
  <si>
    <t>Veneto</t>
  </si>
  <si>
    <t>Friuli-Venezia Giulia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</si>
  <si>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</si>
  <si>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</si>
  <si>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</si>
  <si>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</si>
  <si>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</si>
  <si>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</si>
  <si>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</si>
  <si>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</si>
  <si>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</si>
  <si>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</si>
  <si>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</si>
  <si>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</si>
  <si>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</si>
  <si>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</si>
  <si>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Nord-ovest</t>
  </si>
  <si>
    <t>Nord-est</t>
  </si>
  <si>
    <t>Centro</t>
  </si>
  <si>
    <t>Sud</t>
  </si>
  <si>
    <t>Isole</t>
  </si>
  <si>
    <t>Anno 2011, valori assoluti e valori percentuali</t>
  </si>
  <si>
    <t>Specializzazione</t>
  </si>
  <si>
    <t>Composizione percentuale</t>
  </si>
  <si>
    <t>Tessile e abbigliamento</t>
  </si>
  <si>
    <t>Pelli, cuoio e calzature</t>
  </si>
  <si>
    <t>Beni per la casa</t>
  </si>
  <si>
    <t>Industrie alimentari</t>
  </si>
  <si>
    <t>Industria meccanica</t>
  </si>
  <si>
    <t>Industrie metallurgiche</t>
  </si>
  <si>
    <t>Industrie cartotecniche e poligrafiche</t>
  </si>
  <si>
    <t xml:space="preserve">   Prov. aut. di Bolzano/Bozen</t>
  </si>
  <si>
    <t xml:space="preserve">   Prov. aut. di Trento</t>
  </si>
  <si>
    <t xml:space="preserve">   Nord-ovest</t>
  </si>
  <si>
    <t xml:space="preserve">   Nord-est</t>
  </si>
  <si>
    <t xml:space="preserve">   Centro</t>
  </si>
  <si>
    <t xml:space="preserve">   Sud</t>
  </si>
  <si>
    <t xml:space="preserve">   Isole</t>
  </si>
  <si>
    <t>Addetti alle unità locali manifatturiere</t>
  </si>
  <si>
    <t>Gioielleria, oreficeria, strumenti musicali, ecc.</t>
  </si>
  <si>
    <t>Industria chimica, petrolchimica e prodotti in gomma</t>
  </si>
  <si>
    <t>PROSPETTO 5. ADDETTI NEI DISTRETTI INDUSTRIALI PER REGIONE E RIPARTIZIONE GEOGRAFICA</t>
  </si>
  <si>
    <t>PROSPETTO 6. DISTRETTI INDUSTRIALI PER SPECIALIZZAZIONE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</si>
</sst>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rgb="FF5F5F5F"/>
      <name val="Arial Narrow"/>
      <family val="2"/>
    </font>
    <font>
      <b/>
      <sz val="9"/>
      <color theme="1"/>
      <name val="Arial Narrow"/>
      <family val="2"/>
    </font>
    <font>
      <sz val="11"/>
      <color theme="1"/>
      <name val="Arial Narrow"/>
      <family val="2"/>
    </font>
    <font>
      <sz val="9"/>
      <color theme="1"/>
      <name val="Arial Narrow"/>
      <family val="2"/>
    </font>
    <font>
      <b/>
      <sz val="9.5"/>
      <name val="Arial Narrow"/>
      <family val="2"/>
    </font>
    <font>
      <b/>
      <sz val="10"/>
      <name val="Calibri"/>
      <family val="2"/>
      <scheme val="minor"/>
    </font>
    <font>
      <sz val="11"/>
      <color theme="1"/>
      <name val="Calibri"/>
      <family val="2"/>
    </font>
    <font>
      <sz val="8"/>
      <color theme="1"/>
      <name val="Calibri"/>
      <family val="2"/>
    </font>
    <font>
      <b/>
      <sz val="8"/>
      <name val="Calibri"/>
      <family val="2"/>
      <scheme val="minor"/>
    </font>
    <font>
      <sz val="11"/>
      <color theme="0"/>
      <name val="Calibri"/>
      <family val="2"/>
    </font>
    <font>
      <b/>
      <sz val="8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name val="Calibri"/>
      <family val="2"/>
    </font>
    <font>
      <b/>
      <sz val="8"/>
      <color theme="0"/>
      <name val="Calibri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color rgb="FF000000"/>
      <name val="Calibri"/>
      <family val="2"/>
    </font>
    <font>
      <sz val="8"/>
      <color rgb="FF000000"/>
      <name val="Calibri"/>
      <family val="2"/>
    </font>
    <font>
      <i/>
      <sz val="8"/>
      <color rgb="FF000000"/>
      <name val="Calibri"/>
      <family val="2"/>
    </font>
    <font>
      <i/>
      <sz val="8"/>
      <color theme="1"/>
      <name val="Calibri"/>
      <family val="2"/>
    </font>
    <font>
      <sz val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8" fillId="3" borderId="0" applyNumberFormat="0" applyBorder="0" applyAlignment="0" applyProtection="0"/>
    <xf numFmtId="0" fontId="11" fillId="2" borderId="0" applyNumberFormat="0" applyBorder="0" applyAlignment="0" applyProtection="0"/>
  </cellStyleXfs>
  <cellXfs count="91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vertical="center"/>
    </xf>
    <xf numFmtId="0" fontId="9" fillId="0" borderId="0" xfId="1" applyFont="1"/>
    <xf numFmtId="0" fontId="9" fillId="0" borderId="0" xfId="0" applyFont="1"/>
    <xf numFmtId="0" fontId="14" fillId="3" borderId="4" xfId="3" applyFont="1" applyBorder="1" applyAlignment="1">
      <alignment horizontal="left" vertical="center" wrapText="1"/>
    </xf>
    <xf numFmtId="0" fontId="14" fillId="3" borderId="4" xfId="3" applyFont="1" applyBorder="1" applyAlignment="1">
      <alignment horizontal="center" vertical="center" wrapText="1"/>
    </xf>
    <xf numFmtId="0" fontId="9" fillId="0" borderId="0" xfId="0" applyFont="1" applyBorder="1"/>
    <xf numFmtId="3" fontId="9" fillId="0" borderId="0" xfId="0" applyNumberFormat="1" applyFont="1" applyBorder="1"/>
    <xf numFmtId="165" fontId="9" fillId="0" borderId="0" xfId="0" applyNumberFormat="1" applyFont="1" applyBorder="1"/>
    <xf numFmtId="0" fontId="9" fillId="0" borderId="0" xfId="0" applyFont="1" applyBorder="1" applyAlignment="1">
      <alignment wrapText="1"/>
    </xf>
    <xf numFmtId="0" fontId="4" fillId="0" borderId="0" xfId="0" applyFont="1" applyBorder="1"/>
    <xf numFmtId="0" fontId="4" fillId="0" borderId="2" xfId="0" applyFont="1" applyBorder="1"/>
    <xf numFmtId="0" fontId="14" fillId="4" borderId="0" xfId="3" applyFont="1" applyFill="1" applyBorder="1" applyAlignment="1">
      <alignment horizontal="left" vertical="center" wrapText="1"/>
    </xf>
    <xf numFmtId="0" fontId="14" fillId="4" borderId="0" xfId="3" applyFont="1" applyFill="1" applyBorder="1" applyAlignment="1">
      <alignment horizontal="center" vertical="center" wrapText="1"/>
    </xf>
    <xf numFmtId="0" fontId="9" fillId="4" borderId="0" xfId="0" applyFont="1" applyFill="1"/>
    <xf numFmtId="0" fontId="17" fillId="0" borderId="0" xfId="0" applyFont="1"/>
    <xf numFmtId="0" fontId="17" fillId="0" borderId="0" xfId="0" applyFont="1" applyAlignment="1">
      <alignment wrapText="1"/>
    </xf>
    <xf numFmtId="0" fontId="17" fillId="0" borderId="0" xfId="0" applyFont="1" applyBorder="1"/>
    <xf numFmtId="0" fontId="17" fillId="0" borderId="0" xfId="0" applyFont="1" applyFill="1"/>
    <xf numFmtId="0" fontId="17" fillId="0" borderId="0" xfId="0" applyFont="1" applyFill="1" applyBorder="1"/>
    <xf numFmtId="3" fontId="17" fillId="0" borderId="0" xfId="0" applyNumberFormat="1" applyFont="1" applyFill="1" applyBorder="1"/>
    <xf numFmtId="164" fontId="17" fillId="0" borderId="0" xfId="0" applyNumberFormat="1" applyFont="1" applyFill="1" applyBorder="1"/>
    <xf numFmtId="3" fontId="18" fillId="0" borderId="0" xfId="0" applyNumberFormat="1" applyFont="1" applyFill="1" applyBorder="1"/>
    <xf numFmtId="165" fontId="17" fillId="0" borderId="0" xfId="0" applyNumberFormat="1" applyFont="1" applyFill="1" applyBorder="1"/>
    <xf numFmtId="0" fontId="10" fillId="0" borderId="0" xfId="0" applyFont="1" applyFill="1" applyBorder="1" applyAlignment="1">
      <alignment vertical="center"/>
    </xf>
    <xf numFmtId="3" fontId="10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center"/>
    </xf>
    <xf numFmtId="0" fontId="19" fillId="0" borderId="0" xfId="0" applyFont="1" applyFill="1"/>
    <xf numFmtId="0" fontId="18" fillId="0" borderId="0" xfId="0" applyFont="1" applyFill="1" applyBorder="1"/>
    <xf numFmtId="165" fontId="18" fillId="0" borderId="0" xfId="0" applyNumberFormat="1" applyFont="1" applyFill="1" applyBorder="1"/>
    <xf numFmtId="164" fontId="18" fillId="0" borderId="0" xfId="0" applyNumberFormat="1" applyFont="1" applyFill="1" applyBorder="1"/>
    <xf numFmtId="0" fontId="9" fillId="4" borderId="0" xfId="0" applyFont="1" applyFill="1" applyBorder="1"/>
    <xf numFmtId="0" fontId="10" fillId="0" borderId="2" xfId="0" applyFont="1" applyFill="1" applyBorder="1" applyAlignment="1">
      <alignment vertical="center"/>
    </xf>
    <xf numFmtId="3" fontId="10" fillId="0" borderId="2" xfId="0" applyNumberFormat="1" applyFont="1" applyFill="1" applyBorder="1" applyAlignment="1">
      <alignment horizontal="right" vertical="center"/>
    </xf>
    <xf numFmtId="164" fontId="10" fillId="0" borderId="2" xfId="0" applyNumberFormat="1" applyFont="1" applyFill="1" applyBorder="1" applyAlignment="1">
      <alignment horizontal="right" vertical="center"/>
    </xf>
    <xf numFmtId="0" fontId="18" fillId="0" borderId="0" xfId="0" applyFont="1" applyBorder="1"/>
    <xf numFmtId="3" fontId="18" fillId="0" borderId="0" xfId="0" applyNumberFormat="1" applyFont="1" applyBorder="1"/>
    <xf numFmtId="165" fontId="18" fillId="0" borderId="0" xfId="0" applyNumberFormat="1" applyFont="1" applyBorder="1"/>
    <xf numFmtId="164" fontId="18" fillId="0" borderId="0" xfId="0" applyNumberFormat="1" applyFont="1" applyBorder="1"/>
    <xf numFmtId="0" fontId="17" fillId="0" borderId="2" xfId="0" applyFont="1" applyBorder="1"/>
    <xf numFmtId="0" fontId="14" fillId="3" borderId="5" xfId="3" applyFont="1" applyBorder="1" applyAlignment="1">
      <alignment horizontal="center" vertical="center" wrapText="1"/>
    </xf>
    <xf numFmtId="0" fontId="0" fillId="0" borderId="0" xfId="0" applyBorder="1"/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horizontal="right" vertical="center" wrapText="1"/>
    </xf>
    <xf numFmtId="3" fontId="21" fillId="0" borderId="0" xfId="0" applyNumberFormat="1" applyFont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indent="13"/>
    </xf>
    <xf numFmtId="0" fontId="9" fillId="0" borderId="2" xfId="0" applyFont="1" applyBorder="1"/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/>
    </xf>
    <xf numFmtId="164" fontId="9" fillId="0" borderId="0" xfId="0" applyNumberFormat="1" applyFont="1" applyBorder="1" applyAlignment="1">
      <alignment horizontal="right"/>
    </xf>
    <xf numFmtId="0" fontId="9" fillId="0" borderId="0" xfId="0" applyFont="1" applyFill="1" applyBorder="1"/>
    <xf numFmtId="0" fontId="21" fillId="0" borderId="0" xfId="0" applyFont="1" applyBorder="1" applyAlignment="1">
      <alignment horizontal="right" vertical="center"/>
    </xf>
    <xf numFmtId="0" fontId="22" fillId="0" borderId="0" xfId="0" applyFont="1" applyBorder="1" applyAlignment="1">
      <alignment horizontal="left" vertical="center" indent="1"/>
    </xf>
    <xf numFmtId="0" fontId="22" fillId="0" borderId="0" xfId="0" applyFont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right" vertical="center"/>
    </xf>
    <xf numFmtId="164" fontId="14" fillId="0" borderId="0" xfId="0" applyNumberFormat="1" applyFont="1" applyFill="1" applyBorder="1" applyAlignment="1">
      <alignment horizontal="right" vertical="center"/>
    </xf>
    <xf numFmtId="0" fontId="23" fillId="0" borderId="0" xfId="1" applyFont="1" applyAlignment="1">
      <alignment horizontal="left" indent="1"/>
    </xf>
    <xf numFmtId="0" fontId="23" fillId="0" borderId="0" xfId="0" applyFont="1" applyBorder="1" applyAlignment="1">
      <alignment horizontal="right"/>
    </xf>
    <xf numFmtId="164" fontId="23" fillId="0" borderId="0" xfId="0" applyNumberFormat="1" applyFont="1" applyBorder="1" applyAlignment="1">
      <alignment horizontal="right"/>
    </xf>
    <xf numFmtId="0" fontId="9" fillId="0" borderId="0" xfId="0" applyFont="1" applyBorder="1" applyAlignment="1">
      <alignment vertical="center"/>
    </xf>
    <xf numFmtId="3" fontId="14" fillId="0" borderId="0" xfId="0" applyNumberFormat="1" applyFont="1" applyFill="1" applyBorder="1" applyAlignment="1">
      <alignment horizontal="right" vertical="center"/>
    </xf>
    <xf numFmtId="0" fontId="24" fillId="0" borderId="0" xfId="0" applyFont="1" applyBorder="1"/>
    <xf numFmtId="0" fontId="16" fillId="0" borderId="3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 wrapText="1"/>
    </xf>
    <xf numFmtId="3" fontId="9" fillId="0" borderId="0" xfId="0" applyNumberFormat="1" applyFont="1" applyBorder="1" applyAlignment="1">
      <alignment horizontal="right"/>
    </xf>
    <xf numFmtId="0" fontId="23" fillId="0" borderId="0" xfId="0" applyFont="1" applyBorder="1"/>
    <xf numFmtId="3" fontId="23" fillId="0" borderId="0" xfId="0" applyNumberFormat="1" applyFont="1" applyBorder="1" applyAlignment="1">
      <alignment horizontal="right"/>
    </xf>
    <xf numFmtId="165" fontId="14" fillId="0" borderId="0" xfId="0" applyNumberFormat="1" applyFont="1" applyFill="1" applyBorder="1" applyAlignment="1">
      <alignment horizontal="right" vertical="center"/>
    </xf>
    <xf numFmtId="3" fontId="9" fillId="0" borderId="2" xfId="0" applyNumberFormat="1" applyFont="1" applyBorder="1" applyAlignment="1">
      <alignment horizontal="right"/>
    </xf>
    <xf numFmtId="0" fontId="9" fillId="0" borderId="2" xfId="0" applyFont="1" applyBorder="1" applyAlignment="1">
      <alignment horizontal="right"/>
    </xf>
    <xf numFmtId="0" fontId="15" fillId="2" borderId="6" xfId="4" applyFont="1" applyBorder="1" applyAlignment="1">
      <alignment horizontal="center" vertical="center"/>
    </xf>
    <xf numFmtId="0" fontId="15" fillId="2" borderId="1" xfId="4" applyFont="1" applyBorder="1" applyAlignment="1">
      <alignment horizontal="center" vertical="center"/>
    </xf>
    <xf numFmtId="0" fontId="15" fillId="2" borderId="5" xfId="4" applyFont="1" applyBorder="1" applyAlignment="1">
      <alignment horizontal="center" vertical="center"/>
    </xf>
    <xf numFmtId="0" fontId="14" fillId="3" borderId="4" xfId="3" applyFont="1" applyBorder="1" applyAlignment="1">
      <alignment horizontal="left" vertical="center" wrapText="1"/>
    </xf>
    <xf numFmtId="0" fontId="12" fillId="2" borderId="4" xfId="4" applyFont="1" applyBorder="1" applyAlignment="1">
      <alignment horizontal="center" vertical="center"/>
    </xf>
    <xf numFmtId="0" fontId="13" fillId="5" borderId="8" xfId="0" applyFont="1" applyFill="1" applyBorder="1" applyAlignment="1">
      <alignment horizontal="left" vertical="center"/>
    </xf>
    <xf numFmtId="0" fontId="13" fillId="5" borderId="7" xfId="0" applyFont="1" applyFill="1" applyBorder="1" applyAlignment="1">
      <alignment horizontal="left" vertical="center"/>
    </xf>
    <xf numFmtId="0" fontId="13" fillId="5" borderId="9" xfId="0" applyFont="1" applyFill="1" applyBorder="1" applyAlignment="1">
      <alignment horizontal="left" vertical="center"/>
    </xf>
    <xf numFmtId="0" fontId="12" fillId="6" borderId="1" xfId="0" applyFont="1" applyFill="1" applyBorder="1" applyAlignment="1">
      <alignment horizontal="center" vertical="center"/>
    </xf>
    <xf numFmtId="0" fontId="12" fillId="2" borderId="6" xfId="4" applyFont="1" applyBorder="1" applyAlignment="1">
      <alignment horizontal="center" vertical="center"/>
    </xf>
    <xf numFmtId="0" fontId="12" fillId="2" borderId="1" xfId="4" applyFont="1" applyBorder="1" applyAlignment="1">
      <alignment horizontal="center" vertical="center"/>
    </xf>
    <xf numFmtId="0" fontId="12" fillId="2" borderId="5" xfId="4" applyFont="1" applyBorder="1" applyAlignment="1">
      <alignment horizontal="center" vertical="center"/>
    </xf>
  </cellXfs>
  <cellStyles count="5">
    <cellStyle name="40% - Colore 1 2" xfId="3"/>
    <cellStyle name="Colore 1 2" xfId="4"/>
    <cellStyle name="Normale" xfId="0" builtinId="0"/>
    <cellStyle name="Normale 2" xfId="1"/>
    <cellStyle name="Percentuale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zoomScaleNormal="100" workbookViewId="0">
      <selection activeCell="J24" sqref="J24"/>
    </sheetView>
  </sheetViews>
  <sheetFormatPr defaultRowHeight="16.5" x14ac:dyDescent="0.3"/>
  <cols>
    <col min="1" max="1" width="27.42578125" style="2" customWidth="1"/>
    <col min="2" max="2" width="8.42578125" style="2" customWidth="1"/>
    <col min="3" max="3" width="8.85546875" style="2" customWidth="1"/>
    <col min="4" max="4" width="8.7109375" style="2" customWidth="1"/>
    <col min="5" max="11" width="7.28515625" style="2" customWidth="1"/>
    <col min="12" max="16384" width="9.140625" style="2"/>
  </cols>
  <sheetData>
    <row r="1" spans="1:11" s="1" customFormat="1" ht="12.75" x14ac:dyDescent="0.2">
      <c r="A1" s="5" t="s">
        <v>20</v>
      </c>
    </row>
    <row r="2" spans="1:11" s="1" customFormat="1" ht="12.75" x14ac:dyDescent="0.2">
      <c r="A2" s="6" t="s">
        <v>21</v>
      </c>
    </row>
    <row r="3" spans="1:11" s="1" customFormat="1" ht="9" customHeight="1" x14ac:dyDescent="0.2">
      <c r="A3" s="6"/>
    </row>
    <row r="4" spans="1:11" s="7" customFormat="1" ht="11.25" x14ac:dyDescent="0.2">
      <c r="A4" s="82"/>
      <c r="B4" s="79" t="s">
        <v>0</v>
      </c>
      <c r="C4" s="80"/>
      <c r="D4" s="80"/>
      <c r="E4" s="81"/>
      <c r="F4" s="83" t="s">
        <v>1</v>
      </c>
      <c r="G4" s="83"/>
      <c r="H4" s="83"/>
      <c r="I4" s="83" t="s">
        <v>2</v>
      </c>
      <c r="J4" s="83"/>
      <c r="K4" s="83"/>
    </row>
    <row r="5" spans="1:11" s="7" customFormat="1" ht="33.75" x14ac:dyDescent="0.2">
      <c r="A5" s="82"/>
      <c r="B5" s="9">
        <v>2011</v>
      </c>
      <c r="C5" s="9">
        <v>2001</v>
      </c>
      <c r="D5" s="9" t="s">
        <v>17</v>
      </c>
      <c r="E5" s="9" t="s">
        <v>19</v>
      </c>
      <c r="F5" s="9">
        <v>2011</v>
      </c>
      <c r="G5" s="9">
        <v>2001</v>
      </c>
      <c r="H5" s="9" t="s">
        <v>19</v>
      </c>
      <c r="I5" s="9">
        <v>2011</v>
      </c>
      <c r="J5" s="9">
        <v>2001</v>
      </c>
      <c r="K5" s="9" t="s">
        <v>19</v>
      </c>
    </row>
    <row r="6" spans="1:11" s="18" customFormat="1" ht="11.25" customHeight="1" x14ac:dyDescent="0.2">
      <c r="A6" s="16"/>
      <c r="B6" s="17"/>
      <c r="C6" s="17"/>
      <c r="D6" s="17"/>
      <c r="E6" s="17"/>
      <c r="F6" s="17"/>
      <c r="G6" s="17"/>
      <c r="H6" s="17"/>
      <c r="I6" s="17"/>
      <c r="J6" s="17"/>
      <c r="K6" s="17"/>
    </row>
    <row r="7" spans="1:11" s="10" customFormat="1" ht="11.25" x14ac:dyDescent="0.2">
      <c r="A7" s="10" t="s">
        <v>3</v>
      </c>
      <c r="B7" s="11">
        <v>141</v>
      </c>
      <c r="C7" s="11">
        <v>181</v>
      </c>
      <c r="D7" s="11">
        <v>-40</v>
      </c>
      <c r="E7" s="12">
        <v>-22.099447513812155</v>
      </c>
      <c r="F7" s="12">
        <v>64.090909090909093</v>
      </c>
      <c r="G7" s="12">
        <v>67.286245353159842</v>
      </c>
      <c r="H7" s="12">
        <v>-3.1953362622507484</v>
      </c>
      <c r="I7" s="12">
        <v>23.076923076923077</v>
      </c>
      <c r="J7" s="12">
        <v>26.500732064421666</v>
      </c>
      <c r="K7" s="12">
        <v>-3.4238089874985889</v>
      </c>
    </row>
    <row r="8" spans="1:11" s="10" customFormat="1" ht="11.25" x14ac:dyDescent="0.2">
      <c r="A8" s="10" t="s">
        <v>4</v>
      </c>
      <c r="B8" s="11">
        <v>1152429</v>
      </c>
      <c r="C8" s="11">
        <v>1104663</v>
      </c>
      <c r="D8" s="11">
        <v>47766</v>
      </c>
      <c r="E8" s="12">
        <v>4.3240336645655733</v>
      </c>
      <c r="F8" s="12">
        <v>66.526601023043</v>
      </c>
      <c r="G8" s="12">
        <v>70.747196627691537</v>
      </c>
      <c r="H8" s="12">
        <v>-4.2205956046485369</v>
      </c>
      <c r="I8" s="12">
        <v>24.424888258524284</v>
      </c>
      <c r="J8" s="12">
        <v>24.298488788820428</v>
      </c>
      <c r="K8" s="12">
        <v>0.12639946970385552</v>
      </c>
    </row>
    <row r="9" spans="1:11" s="10" customFormat="1" ht="11.25" x14ac:dyDescent="0.2">
      <c r="A9" s="10" t="s">
        <v>5</v>
      </c>
      <c r="B9" s="11">
        <v>4887527</v>
      </c>
      <c r="C9" s="11">
        <v>4802081</v>
      </c>
      <c r="D9" s="11">
        <v>85446</v>
      </c>
      <c r="E9" s="12">
        <v>1.7793535760850347</v>
      </c>
      <c r="F9" s="12">
        <v>65.339453127506616</v>
      </c>
      <c r="G9" s="12">
        <v>69.46240161406952</v>
      </c>
      <c r="H9" s="12">
        <v>-4.1229484865629047</v>
      </c>
      <c r="I9" s="12">
        <v>24.502628221357149</v>
      </c>
      <c r="J9" s="12">
        <v>24.739533478587632</v>
      </c>
      <c r="K9" s="12">
        <v>-0.23690525723048239</v>
      </c>
    </row>
    <row r="10" spans="1:11" s="10" customFormat="1" ht="11.25" x14ac:dyDescent="0.2">
      <c r="A10" s="13" t="s">
        <v>29</v>
      </c>
      <c r="B10" s="11">
        <v>164737</v>
      </c>
      <c r="C10" s="11">
        <v>210081</v>
      </c>
      <c r="D10" s="11">
        <v>-45344</v>
      </c>
      <c r="E10" s="12">
        <v>-21.584055673763931</v>
      </c>
      <c r="F10" s="12">
        <v>71.351475435397461</v>
      </c>
      <c r="G10" s="12">
        <v>76.340901492797656</v>
      </c>
      <c r="H10" s="12">
        <v>-4.9894260574001947</v>
      </c>
      <c r="I10" s="12">
        <v>34.336518179468584</v>
      </c>
      <c r="J10" s="12">
        <v>35.561984338446642</v>
      </c>
      <c r="K10" s="12">
        <v>-1.2254661589780582</v>
      </c>
    </row>
    <row r="11" spans="1:11" s="10" customFormat="1" ht="11.25" customHeight="1" x14ac:dyDescent="0.2">
      <c r="A11" s="13" t="s">
        <v>85</v>
      </c>
      <c r="B11" s="11">
        <v>1504490</v>
      </c>
      <c r="C11" s="11">
        <v>1904066</v>
      </c>
      <c r="D11" s="11">
        <v>-399576</v>
      </c>
      <c r="E11" s="12">
        <v>-20.98540701845419</v>
      </c>
      <c r="F11" s="12">
        <v>65.805208290505362</v>
      </c>
      <c r="G11" s="12">
        <v>70.894999730057279</v>
      </c>
      <c r="H11" s="12">
        <v>-5.0897914395519166</v>
      </c>
      <c r="I11" s="12">
        <v>37.852880763010461</v>
      </c>
      <c r="J11" s="12">
        <v>38.808474384543182</v>
      </c>
      <c r="K11" s="12">
        <v>-0.95559362153272076</v>
      </c>
    </row>
    <row r="12" spans="1:11" s="10" customFormat="1" ht="11.25" x14ac:dyDescent="0.2">
      <c r="A12" s="13" t="s">
        <v>11</v>
      </c>
      <c r="B12" s="11">
        <v>2121</v>
      </c>
      <c r="C12" s="11">
        <v>2275</v>
      </c>
      <c r="D12" s="11">
        <v>-154</v>
      </c>
      <c r="E12" s="12">
        <v>-6.7692307692307692</v>
      </c>
      <c r="F12" s="12">
        <v>57.000806234883093</v>
      </c>
      <c r="G12" s="12">
        <v>63.194444444444443</v>
      </c>
      <c r="H12" s="12">
        <v>-6.1936382095613496</v>
      </c>
      <c r="I12" s="12">
        <v>26.211072664359865</v>
      </c>
      <c r="J12" s="12">
        <v>28.082952721886191</v>
      </c>
      <c r="K12" s="12">
        <v>-1.8718800575263259</v>
      </c>
    </row>
    <row r="13" spans="1:11" s="10" customFormat="1" ht="11.25" x14ac:dyDescent="0.2">
      <c r="A13" s="13" t="s">
        <v>12</v>
      </c>
      <c r="B13" s="11">
        <v>13326320</v>
      </c>
      <c r="C13" s="11">
        <v>12276845</v>
      </c>
      <c r="D13" s="11">
        <v>1049475</v>
      </c>
      <c r="E13" s="12">
        <v>8.5484096280436876</v>
      </c>
      <c r="F13" s="12">
        <v>63.869912869938517</v>
      </c>
      <c r="G13" s="12">
        <v>67.284515153237393</v>
      </c>
      <c r="H13" s="12">
        <v>-3.4146022832988763</v>
      </c>
      <c r="I13" s="12">
        <v>22.422144564878835</v>
      </c>
      <c r="J13" s="12">
        <v>21.539932876391614</v>
      </c>
      <c r="K13" s="12">
        <v>0.88221168848722087</v>
      </c>
    </row>
    <row r="14" spans="1:11" s="14" customFormat="1" ht="11.25" customHeight="1" x14ac:dyDescent="0.3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</row>
  </sheetData>
  <mergeCells count="4">
    <mergeCell ref="B4:E4"/>
    <mergeCell ref="A4:A5"/>
    <mergeCell ref="F4:H4"/>
    <mergeCell ref="I4:K4"/>
  </mergeCell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zoomScaleNormal="100" workbookViewId="0">
      <selection activeCell="F5" sqref="F5:H5"/>
    </sheetView>
  </sheetViews>
  <sheetFormatPr defaultRowHeight="15" x14ac:dyDescent="0.25"/>
  <cols>
    <col min="1" max="1" width="22.140625" customWidth="1"/>
    <col min="2" max="8" width="9.28515625" customWidth="1"/>
    <col min="9" max="10" width="12" customWidth="1"/>
    <col min="11" max="11" width="13.140625" customWidth="1"/>
    <col min="12" max="13" width="15.140625" bestFit="1" customWidth="1"/>
    <col min="14" max="14" width="12.28515625" customWidth="1"/>
    <col min="15" max="15" width="15.140625" bestFit="1" customWidth="1"/>
  </cols>
  <sheetData>
    <row r="1" spans="1:11" s="1" customFormat="1" ht="12.75" x14ac:dyDescent="0.2">
      <c r="A1" s="5" t="s">
        <v>22</v>
      </c>
    </row>
    <row r="2" spans="1:11" s="1" customFormat="1" ht="12.75" x14ac:dyDescent="0.2">
      <c r="A2" s="6" t="s">
        <v>21</v>
      </c>
    </row>
    <row r="3" spans="1:11" s="1" customFormat="1" ht="9" customHeight="1" x14ac:dyDescent="0.2">
      <c r="A3" s="6"/>
    </row>
    <row r="4" spans="1:11" s="19" customFormat="1" ht="11.25" x14ac:dyDescent="0.2">
      <c r="A4" s="84" t="s">
        <v>16</v>
      </c>
      <c r="B4" s="87" t="s">
        <v>7</v>
      </c>
      <c r="C4" s="87"/>
      <c r="D4" s="87"/>
      <c r="E4" s="87"/>
      <c r="F4" s="87"/>
      <c r="G4" s="87"/>
      <c r="H4" s="87"/>
    </row>
    <row r="5" spans="1:11" s="19" customFormat="1" ht="11.25" x14ac:dyDescent="0.2">
      <c r="A5" s="85"/>
      <c r="B5" s="88" t="s">
        <v>14</v>
      </c>
      <c r="C5" s="89"/>
      <c r="D5" s="89"/>
      <c r="E5" s="90"/>
      <c r="F5" s="83" t="s">
        <v>15</v>
      </c>
      <c r="G5" s="83"/>
      <c r="H5" s="83"/>
    </row>
    <row r="6" spans="1:11" s="20" customFormat="1" ht="28.5" customHeight="1" x14ac:dyDescent="0.2">
      <c r="A6" s="86"/>
      <c r="B6" s="44">
        <v>2011</v>
      </c>
      <c r="C6" s="9">
        <v>2001</v>
      </c>
      <c r="D6" s="9" t="s">
        <v>17</v>
      </c>
      <c r="E6" s="9" t="s">
        <v>18</v>
      </c>
      <c r="F6" s="9">
        <v>2011</v>
      </c>
      <c r="G6" s="9">
        <v>2001</v>
      </c>
      <c r="H6" s="9" t="s">
        <v>18</v>
      </c>
    </row>
    <row r="7" spans="1:11" s="35" customFormat="1" ht="11.25" customHeight="1" x14ac:dyDescent="0.2">
      <c r="A7" s="16"/>
      <c r="B7" s="17"/>
      <c r="C7" s="17"/>
      <c r="D7" s="17"/>
      <c r="E7" s="17"/>
      <c r="F7" s="17"/>
      <c r="G7" s="17"/>
      <c r="H7" s="17"/>
      <c r="I7" s="17"/>
      <c r="J7" s="17"/>
      <c r="K7" s="17"/>
    </row>
    <row r="8" spans="1:11" s="23" customFormat="1" ht="11.25" x14ac:dyDescent="0.2">
      <c r="A8" s="32" t="s">
        <v>6</v>
      </c>
      <c r="B8" s="26">
        <v>4887527</v>
      </c>
      <c r="C8" s="26">
        <v>4802081</v>
      </c>
      <c r="D8" s="26">
        <f>B8-C8</f>
        <v>85446</v>
      </c>
      <c r="E8" s="33">
        <v>1.7793535760850347</v>
      </c>
      <c r="F8" s="34">
        <v>24.502628221357149</v>
      </c>
      <c r="G8" s="34">
        <v>24.739533478587632</v>
      </c>
      <c r="H8" s="34">
        <v>-0.23690525723048239</v>
      </c>
    </row>
    <row r="9" spans="1:11" s="22" customFormat="1" ht="11.25" x14ac:dyDescent="0.2">
      <c r="A9" s="23" t="s">
        <v>13</v>
      </c>
      <c r="B9" s="24">
        <v>2592681</v>
      </c>
      <c r="C9" s="24">
        <v>2111128</v>
      </c>
      <c r="D9" s="24">
        <f t="shared" ref="D9:D11" si="0">B9-C9</f>
        <v>481553</v>
      </c>
      <c r="E9" s="27">
        <v>22.810222781375643</v>
      </c>
      <c r="F9" s="25">
        <v>12.997881881691187</v>
      </c>
      <c r="G9" s="25">
        <v>10.876185102580266</v>
      </c>
      <c r="H9" s="25">
        <v>2.1216967791109216</v>
      </c>
    </row>
    <row r="10" spans="1:11" s="23" customFormat="1" ht="11.25" x14ac:dyDescent="0.2">
      <c r="A10" s="23" t="s">
        <v>9</v>
      </c>
      <c r="B10" s="24">
        <v>12466742</v>
      </c>
      <c r="C10" s="24">
        <v>12497347</v>
      </c>
      <c r="D10" s="24">
        <f t="shared" si="0"/>
        <v>-30605</v>
      </c>
      <c r="E10" s="27">
        <v>-0.2448919758729593</v>
      </c>
      <c r="F10" s="25">
        <v>62.499489896951665</v>
      </c>
      <c r="G10" s="25">
        <v>64.384281418832103</v>
      </c>
      <c r="H10" s="25">
        <v>-1.8847915218804374</v>
      </c>
    </row>
    <row r="11" spans="1:11" s="31" customFormat="1" ht="11.25" x14ac:dyDescent="0.2">
      <c r="A11" s="28" t="s">
        <v>10</v>
      </c>
      <c r="B11" s="29">
        <v>19946950</v>
      </c>
      <c r="C11" s="29">
        <v>19410556</v>
      </c>
      <c r="D11" s="29">
        <f t="shared" si="0"/>
        <v>536394</v>
      </c>
      <c r="E11" s="30">
        <f t="shared" ref="E11" si="1">(D11/C11)*100</f>
        <v>2.7634138867531668</v>
      </c>
      <c r="F11" s="30">
        <v>100</v>
      </c>
      <c r="G11" s="30">
        <v>100</v>
      </c>
      <c r="H11" s="30">
        <v>0</v>
      </c>
    </row>
    <row r="12" spans="1:11" s="31" customFormat="1" ht="11.25" x14ac:dyDescent="0.2">
      <c r="A12" s="36"/>
      <c r="B12" s="37"/>
      <c r="C12" s="37"/>
      <c r="D12" s="37"/>
      <c r="E12" s="38"/>
      <c r="F12" s="38"/>
      <c r="G12" s="38"/>
      <c r="H12" s="38"/>
    </row>
    <row r="13" spans="1:11" s="19" customFormat="1" ht="20.25" customHeight="1" x14ac:dyDescent="0.2"/>
    <row r="14" spans="1:11" s="19" customFormat="1" ht="11.25" x14ac:dyDescent="0.2">
      <c r="A14" s="84" t="s">
        <v>16</v>
      </c>
      <c r="B14" s="87" t="s">
        <v>8</v>
      </c>
      <c r="C14" s="87"/>
      <c r="D14" s="87"/>
      <c r="E14" s="87"/>
      <c r="F14" s="87"/>
      <c r="G14" s="87"/>
      <c r="H14" s="87"/>
    </row>
    <row r="15" spans="1:11" s="19" customFormat="1" ht="11.25" x14ac:dyDescent="0.2">
      <c r="A15" s="85"/>
      <c r="B15" s="88" t="s">
        <v>14</v>
      </c>
      <c r="C15" s="89"/>
      <c r="D15" s="89"/>
      <c r="E15" s="90"/>
      <c r="F15" s="83" t="s">
        <v>15</v>
      </c>
      <c r="G15" s="83"/>
      <c r="H15" s="83"/>
    </row>
    <row r="16" spans="1:11" s="20" customFormat="1" ht="28.5" customHeight="1" x14ac:dyDescent="0.2">
      <c r="A16" s="86"/>
      <c r="B16" s="44">
        <v>2011</v>
      </c>
      <c r="C16" s="9">
        <v>2001</v>
      </c>
      <c r="D16" s="9" t="s">
        <v>17</v>
      </c>
      <c r="E16" s="9" t="s">
        <v>18</v>
      </c>
      <c r="F16" s="9">
        <v>2011</v>
      </c>
      <c r="G16" s="9">
        <v>2001</v>
      </c>
      <c r="H16" s="9" t="s">
        <v>18</v>
      </c>
    </row>
    <row r="17" spans="1:11" s="35" customFormat="1" ht="11.25" customHeight="1" x14ac:dyDescent="0.2">
      <c r="A17" s="16"/>
      <c r="B17" s="17"/>
      <c r="C17" s="17"/>
      <c r="D17" s="17"/>
      <c r="E17" s="17"/>
      <c r="F17" s="17"/>
      <c r="G17" s="17"/>
      <c r="H17" s="17"/>
      <c r="I17" s="17"/>
      <c r="J17" s="17"/>
      <c r="K17" s="17"/>
    </row>
    <row r="18" spans="1:11" s="21" customFormat="1" ht="11.25" x14ac:dyDescent="0.2">
      <c r="A18" s="39" t="s">
        <v>6</v>
      </c>
      <c r="B18" s="40">
        <v>1504490</v>
      </c>
      <c r="C18" s="40">
        <v>1904066</v>
      </c>
      <c r="D18" s="40">
        <v>-399576</v>
      </c>
      <c r="E18" s="41">
        <v>-20.98540701845419</v>
      </c>
      <c r="F18" s="42">
        <v>37.852880763010461</v>
      </c>
      <c r="G18" s="42">
        <v>38.808474384543182</v>
      </c>
      <c r="H18" s="42">
        <v>-0.95559362153272076</v>
      </c>
    </row>
    <row r="19" spans="1:11" s="22" customFormat="1" ht="11.25" x14ac:dyDescent="0.2">
      <c r="A19" s="23" t="s">
        <v>13</v>
      </c>
      <c r="B19" s="24">
        <v>781788</v>
      </c>
      <c r="C19" s="24">
        <v>781689</v>
      </c>
      <c r="D19" s="24">
        <v>99</v>
      </c>
      <c r="E19" s="27">
        <v>1.2664883348748672E-2</v>
      </c>
      <c r="F19" s="25">
        <v>19.669740540616701</v>
      </c>
      <c r="G19" s="25">
        <v>15.932303572029111</v>
      </c>
      <c r="H19" s="25">
        <v>3.7374369685875894</v>
      </c>
    </row>
    <row r="20" spans="1:11" s="23" customFormat="1" ht="11.25" x14ac:dyDescent="0.2">
      <c r="A20" s="23" t="s">
        <v>9</v>
      </c>
      <c r="B20" s="24">
        <v>1688294</v>
      </c>
      <c r="C20" s="24">
        <v>2220560</v>
      </c>
      <c r="D20" s="24">
        <v>-532266</v>
      </c>
      <c r="E20" s="27">
        <v>-23.96989948481464</v>
      </c>
      <c r="F20" s="25">
        <v>42.477378696372838</v>
      </c>
      <c r="G20" s="25">
        <v>45.259222043427705</v>
      </c>
      <c r="H20" s="25">
        <v>-2.7818433470548669</v>
      </c>
    </row>
    <row r="21" spans="1:11" s="31" customFormat="1" ht="11.25" x14ac:dyDescent="0.2">
      <c r="A21" s="28" t="s">
        <v>10</v>
      </c>
      <c r="B21" s="29">
        <v>3974572</v>
      </c>
      <c r="C21" s="29">
        <v>4906315</v>
      </c>
      <c r="D21" s="29">
        <v>-931743</v>
      </c>
      <c r="E21" s="30">
        <v>-18.990688531005446</v>
      </c>
      <c r="F21" s="30">
        <v>100</v>
      </c>
      <c r="G21" s="30">
        <v>100</v>
      </c>
      <c r="H21" s="30">
        <v>0</v>
      </c>
    </row>
    <row r="22" spans="1:11" s="19" customFormat="1" ht="11.25" x14ac:dyDescent="0.2">
      <c r="A22" s="43"/>
      <c r="B22" s="43"/>
      <c r="C22" s="43"/>
      <c r="D22" s="43"/>
      <c r="E22" s="43"/>
      <c r="F22" s="43"/>
      <c r="G22" s="43"/>
      <c r="H22" s="43"/>
    </row>
    <row r="23" spans="1:11" s="19" customFormat="1" ht="11.25" x14ac:dyDescent="0.2"/>
    <row r="24" spans="1:11" s="19" customFormat="1" ht="11.25" x14ac:dyDescent="0.2"/>
    <row r="25" spans="1:11" s="19" customFormat="1" ht="11.25" x14ac:dyDescent="0.2"/>
  </sheetData>
  <mergeCells count="8">
    <mergeCell ref="A4:A6"/>
    <mergeCell ref="A14:A16"/>
    <mergeCell ref="B4:H4"/>
    <mergeCell ref="F5:H5"/>
    <mergeCell ref="B15:E15"/>
    <mergeCell ref="F15:H15"/>
    <mergeCell ref="B5:E5"/>
    <mergeCell ref="B14:H1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zoomScaleNormal="100" workbookViewId="0">
      <selection activeCell="B21" sqref="B21"/>
    </sheetView>
  </sheetViews>
  <sheetFormatPr defaultRowHeight="15" x14ac:dyDescent="0.25"/>
  <cols>
    <col min="1" max="1" width="41.5703125" customWidth="1"/>
    <col min="2" max="2" width="15.140625" customWidth="1"/>
    <col min="3" max="3" width="14.28515625" customWidth="1"/>
  </cols>
  <sheetData>
    <row r="1" spans="1:3" s="1" customFormat="1" ht="12.75" x14ac:dyDescent="0.2">
      <c r="A1" s="5" t="s">
        <v>32</v>
      </c>
    </row>
    <row r="2" spans="1:3" s="1" customFormat="1" ht="12.75" x14ac:dyDescent="0.2">
      <c r="A2" s="6" t="s">
        <v>31</v>
      </c>
    </row>
    <row r="3" spans="1:3" s="1" customFormat="1" ht="11.25" customHeight="1" x14ac:dyDescent="0.2">
      <c r="A3" s="4"/>
    </row>
    <row r="4" spans="1:3" s="10" customFormat="1" ht="18" customHeight="1" x14ac:dyDescent="0.2">
      <c r="A4" s="8" t="s">
        <v>23</v>
      </c>
      <c r="B4" s="44">
        <v>2011</v>
      </c>
      <c r="C4" s="44">
        <v>2001</v>
      </c>
    </row>
    <row r="5" spans="1:3" s="10" customFormat="1" ht="11.25" customHeight="1" x14ac:dyDescent="0.2">
      <c r="A5" s="51"/>
      <c r="B5" s="52"/>
      <c r="C5" s="52"/>
    </row>
    <row r="6" spans="1:3" s="10" customFormat="1" ht="11.25" x14ac:dyDescent="0.2">
      <c r="A6" s="46" t="s">
        <v>24</v>
      </c>
      <c r="B6" s="47">
        <v>15</v>
      </c>
      <c r="C6" s="47">
        <v>13</v>
      </c>
    </row>
    <row r="7" spans="1:3" s="10" customFormat="1" ht="11.25" x14ac:dyDescent="0.2">
      <c r="A7" s="46" t="s">
        <v>25</v>
      </c>
      <c r="B7" s="48">
        <v>94513</v>
      </c>
      <c r="C7" s="48">
        <v>67828</v>
      </c>
    </row>
    <row r="8" spans="1:3" s="10" customFormat="1" ht="11.25" x14ac:dyDescent="0.2">
      <c r="A8" s="46" t="s">
        <v>26</v>
      </c>
      <c r="B8" s="48">
        <v>8173</v>
      </c>
      <c r="C8" s="48">
        <v>6103</v>
      </c>
    </row>
    <row r="9" spans="1:3" s="10" customFormat="1" ht="11.25" x14ac:dyDescent="0.2">
      <c r="A9" s="46" t="s">
        <v>27</v>
      </c>
      <c r="B9" s="48">
        <v>34663</v>
      </c>
      <c r="C9" s="48">
        <v>26531</v>
      </c>
    </row>
    <row r="10" spans="1:3" s="10" customFormat="1" ht="11.25" x14ac:dyDescent="0.2">
      <c r="A10" s="46" t="s">
        <v>28</v>
      </c>
      <c r="B10" s="47">
        <v>37</v>
      </c>
      <c r="C10" s="47">
        <v>39</v>
      </c>
    </row>
    <row r="11" spans="1:3" s="10" customFormat="1" ht="11.25" x14ac:dyDescent="0.2">
      <c r="A11" s="46" t="s">
        <v>29</v>
      </c>
      <c r="B11" s="48">
        <v>1168</v>
      </c>
      <c r="C11" s="48">
        <v>1161</v>
      </c>
    </row>
    <row r="12" spans="1:3" s="10" customFormat="1" ht="11.25" x14ac:dyDescent="0.2">
      <c r="A12" s="46" t="s">
        <v>30</v>
      </c>
      <c r="B12" s="48">
        <v>10670</v>
      </c>
      <c r="C12" s="48">
        <v>10520</v>
      </c>
    </row>
    <row r="13" spans="1:3" s="10" customFormat="1" ht="11.25" x14ac:dyDescent="0.2">
      <c r="A13" s="49"/>
      <c r="B13" s="50"/>
      <c r="C13" s="50"/>
    </row>
    <row r="14" spans="1:3" s="45" customFormat="1" x14ac:dyDescent="0.25"/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workbookViewId="0">
      <selection activeCell="A4" sqref="A4:A5"/>
    </sheetView>
  </sheetViews>
  <sheetFormatPr defaultRowHeight="16.5" x14ac:dyDescent="0.3"/>
  <cols>
    <col min="1" max="1" width="19.42578125" style="2" customWidth="1"/>
    <col min="2" max="7" width="11.28515625" style="2" customWidth="1"/>
    <col min="8" max="256" width="9.140625" style="2"/>
    <col min="257" max="257" width="19.42578125" style="2" customWidth="1"/>
    <col min="258" max="263" width="11.28515625" style="2" customWidth="1"/>
    <col min="264" max="512" width="9.140625" style="2"/>
    <col min="513" max="513" width="19.42578125" style="2" customWidth="1"/>
    <col min="514" max="519" width="11.28515625" style="2" customWidth="1"/>
    <col min="520" max="768" width="9.140625" style="2"/>
    <col min="769" max="769" width="19.42578125" style="2" customWidth="1"/>
    <col min="770" max="775" width="11.28515625" style="2" customWidth="1"/>
    <col min="776" max="1024" width="9.140625" style="2"/>
    <col min="1025" max="1025" width="19.42578125" style="2" customWidth="1"/>
    <col min="1026" max="1031" width="11.28515625" style="2" customWidth="1"/>
    <col min="1032" max="1280" width="9.140625" style="2"/>
    <col min="1281" max="1281" width="19.42578125" style="2" customWidth="1"/>
    <col min="1282" max="1287" width="11.28515625" style="2" customWidth="1"/>
    <col min="1288" max="1536" width="9.140625" style="2"/>
    <col min="1537" max="1537" width="19.42578125" style="2" customWidth="1"/>
    <col min="1538" max="1543" width="11.28515625" style="2" customWidth="1"/>
    <col min="1544" max="1792" width="9.140625" style="2"/>
    <col min="1793" max="1793" width="19.42578125" style="2" customWidth="1"/>
    <col min="1794" max="1799" width="11.28515625" style="2" customWidth="1"/>
    <col min="1800" max="2048" width="9.140625" style="2"/>
    <col min="2049" max="2049" width="19.42578125" style="2" customWidth="1"/>
    <col min="2050" max="2055" width="11.28515625" style="2" customWidth="1"/>
    <col min="2056" max="2304" width="9.140625" style="2"/>
    <col min="2305" max="2305" width="19.42578125" style="2" customWidth="1"/>
    <col min="2306" max="2311" width="11.28515625" style="2" customWidth="1"/>
    <col min="2312" max="2560" width="9.140625" style="2"/>
    <col min="2561" max="2561" width="19.42578125" style="2" customWidth="1"/>
    <col min="2562" max="2567" width="11.28515625" style="2" customWidth="1"/>
    <col min="2568" max="2816" width="9.140625" style="2"/>
    <col min="2817" max="2817" width="19.42578125" style="2" customWidth="1"/>
    <col min="2818" max="2823" width="11.28515625" style="2" customWidth="1"/>
    <col min="2824" max="3072" width="9.140625" style="2"/>
    <col min="3073" max="3073" width="19.42578125" style="2" customWidth="1"/>
    <col min="3074" max="3079" width="11.28515625" style="2" customWidth="1"/>
    <col min="3080" max="3328" width="9.140625" style="2"/>
    <col min="3329" max="3329" width="19.42578125" style="2" customWidth="1"/>
    <col min="3330" max="3335" width="11.28515625" style="2" customWidth="1"/>
    <col min="3336" max="3584" width="9.140625" style="2"/>
    <col min="3585" max="3585" width="19.42578125" style="2" customWidth="1"/>
    <col min="3586" max="3591" width="11.28515625" style="2" customWidth="1"/>
    <col min="3592" max="3840" width="9.140625" style="2"/>
    <col min="3841" max="3841" width="19.42578125" style="2" customWidth="1"/>
    <col min="3842" max="3847" width="11.28515625" style="2" customWidth="1"/>
    <col min="3848" max="4096" width="9.140625" style="2"/>
    <col min="4097" max="4097" width="19.42578125" style="2" customWidth="1"/>
    <col min="4098" max="4103" width="11.28515625" style="2" customWidth="1"/>
    <col min="4104" max="4352" width="9.140625" style="2"/>
    <col min="4353" max="4353" width="19.42578125" style="2" customWidth="1"/>
    <col min="4354" max="4359" width="11.28515625" style="2" customWidth="1"/>
    <col min="4360" max="4608" width="9.140625" style="2"/>
    <col min="4609" max="4609" width="19.42578125" style="2" customWidth="1"/>
    <col min="4610" max="4615" width="11.28515625" style="2" customWidth="1"/>
    <col min="4616" max="4864" width="9.140625" style="2"/>
    <col min="4865" max="4865" width="19.42578125" style="2" customWidth="1"/>
    <col min="4866" max="4871" width="11.28515625" style="2" customWidth="1"/>
    <col min="4872" max="5120" width="9.140625" style="2"/>
    <col min="5121" max="5121" width="19.42578125" style="2" customWidth="1"/>
    <col min="5122" max="5127" width="11.28515625" style="2" customWidth="1"/>
    <col min="5128" max="5376" width="9.140625" style="2"/>
    <col min="5377" max="5377" width="19.42578125" style="2" customWidth="1"/>
    <col min="5378" max="5383" width="11.28515625" style="2" customWidth="1"/>
    <col min="5384" max="5632" width="9.140625" style="2"/>
    <col min="5633" max="5633" width="19.42578125" style="2" customWidth="1"/>
    <col min="5634" max="5639" width="11.28515625" style="2" customWidth="1"/>
    <col min="5640" max="5888" width="9.140625" style="2"/>
    <col min="5889" max="5889" width="19.42578125" style="2" customWidth="1"/>
    <col min="5890" max="5895" width="11.28515625" style="2" customWidth="1"/>
    <col min="5896" max="6144" width="9.140625" style="2"/>
    <col min="6145" max="6145" width="19.42578125" style="2" customWidth="1"/>
    <col min="6146" max="6151" width="11.28515625" style="2" customWidth="1"/>
    <col min="6152" max="6400" width="9.140625" style="2"/>
    <col min="6401" max="6401" width="19.42578125" style="2" customWidth="1"/>
    <col min="6402" max="6407" width="11.28515625" style="2" customWidth="1"/>
    <col min="6408" max="6656" width="9.140625" style="2"/>
    <col min="6657" max="6657" width="19.42578125" style="2" customWidth="1"/>
    <col min="6658" max="6663" width="11.28515625" style="2" customWidth="1"/>
    <col min="6664" max="6912" width="9.140625" style="2"/>
    <col min="6913" max="6913" width="19.42578125" style="2" customWidth="1"/>
    <col min="6914" max="6919" width="11.28515625" style="2" customWidth="1"/>
    <col min="6920" max="7168" width="9.140625" style="2"/>
    <col min="7169" max="7169" width="19.42578125" style="2" customWidth="1"/>
    <col min="7170" max="7175" width="11.28515625" style="2" customWidth="1"/>
    <col min="7176" max="7424" width="9.140625" style="2"/>
    <col min="7425" max="7425" width="19.42578125" style="2" customWidth="1"/>
    <col min="7426" max="7431" width="11.28515625" style="2" customWidth="1"/>
    <col min="7432" max="7680" width="9.140625" style="2"/>
    <col min="7681" max="7681" width="19.42578125" style="2" customWidth="1"/>
    <col min="7682" max="7687" width="11.28515625" style="2" customWidth="1"/>
    <col min="7688" max="7936" width="9.140625" style="2"/>
    <col min="7937" max="7937" width="19.42578125" style="2" customWidth="1"/>
    <col min="7938" max="7943" width="11.28515625" style="2" customWidth="1"/>
    <col min="7944" max="8192" width="9.140625" style="2"/>
    <col min="8193" max="8193" width="19.42578125" style="2" customWidth="1"/>
    <col min="8194" max="8199" width="11.28515625" style="2" customWidth="1"/>
    <col min="8200" max="8448" width="9.140625" style="2"/>
    <col min="8449" max="8449" width="19.42578125" style="2" customWidth="1"/>
    <col min="8450" max="8455" width="11.28515625" style="2" customWidth="1"/>
    <col min="8456" max="8704" width="9.140625" style="2"/>
    <col min="8705" max="8705" width="19.42578125" style="2" customWidth="1"/>
    <col min="8706" max="8711" width="11.28515625" style="2" customWidth="1"/>
    <col min="8712" max="8960" width="9.140625" style="2"/>
    <col min="8961" max="8961" width="19.42578125" style="2" customWidth="1"/>
    <col min="8962" max="8967" width="11.28515625" style="2" customWidth="1"/>
    <col min="8968" max="9216" width="9.140625" style="2"/>
    <col min="9217" max="9217" width="19.42578125" style="2" customWidth="1"/>
    <col min="9218" max="9223" width="11.28515625" style="2" customWidth="1"/>
    <col min="9224" max="9472" width="9.140625" style="2"/>
    <col min="9473" max="9473" width="19.42578125" style="2" customWidth="1"/>
    <col min="9474" max="9479" width="11.28515625" style="2" customWidth="1"/>
    <col min="9480" max="9728" width="9.140625" style="2"/>
    <col min="9729" max="9729" width="19.42578125" style="2" customWidth="1"/>
    <col min="9730" max="9735" width="11.28515625" style="2" customWidth="1"/>
    <col min="9736" max="9984" width="9.140625" style="2"/>
    <col min="9985" max="9985" width="19.42578125" style="2" customWidth="1"/>
    <col min="9986" max="9991" width="11.28515625" style="2" customWidth="1"/>
    <col min="9992" max="10240" width="9.140625" style="2"/>
    <col min="10241" max="10241" width="19.42578125" style="2" customWidth="1"/>
    <col min="10242" max="10247" width="11.28515625" style="2" customWidth="1"/>
    <col min="10248" max="10496" width="9.140625" style="2"/>
    <col min="10497" max="10497" width="19.42578125" style="2" customWidth="1"/>
    <col min="10498" max="10503" width="11.28515625" style="2" customWidth="1"/>
    <col min="10504" max="10752" width="9.140625" style="2"/>
    <col min="10753" max="10753" width="19.42578125" style="2" customWidth="1"/>
    <col min="10754" max="10759" width="11.28515625" style="2" customWidth="1"/>
    <col min="10760" max="11008" width="9.140625" style="2"/>
    <col min="11009" max="11009" width="19.42578125" style="2" customWidth="1"/>
    <col min="11010" max="11015" width="11.28515625" style="2" customWidth="1"/>
    <col min="11016" max="11264" width="9.140625" style="2"/>
    <col min="11265" max="11265" width="19.42578125" style="2" customWidth="1"/>
    <col min="11266" max="11271" width="11.28515625" style="2" customWidth="1"/>
    <col min="11272" max="11520" width="9.140625" style="2"/>
    <col min="11521" max="11521" width="19.42578125" style="2" customWidth="1"/>
    <col min="11522" max="11527" width="11.28515625" style="2" customWidth="1"/>
    <col min="11528" max="11776" width="9.140625" style="2"/>
    <col min="11777" max="11777" width="19.42578125" style="2" customWidth="1"/>
    <col min="11778" max="11783" width="11.28515625" style="2" customWidth="1"/>
    <col min="11784" max="12032" width="9.140625" style="2"/>
    <col min="12033" max="12033" width="19.42578125" style="2" customWidth="1"/>
    <col min="12034" max="12039" width="11.28515625" style="2" customWidth="1"/>
    <col min="12040" max="12288" width="9.140625" style="2"/>
    <col min="12289" max="12289" width="19.42578125" style="2" customWidth="1"/>
    <col min="12290" max="12295" width="11.28515625" style="2" customWidth="1"/>
    <col min="12296" max="12544" width="9.140625" style="2"/>
    <col min="12545" max="12545" width="19.42578125" style="2" customWidth="1"/>
    <col min="12546" max="12551" width="11.28515625" style="2" customWidth="1"/>
    <col min="12552" max="12800" width="9.140625" style="2"/>
    <col min="12801" max="12801" width="19.42578125" style="2" customWidth="1"/>
    <col min="12802" max="12807" width="11.28515625" style="2" customWidth="1"/>
    <col min="12808" max="13056" width="9.140625" style="2"/>
    <col min="13057" max="13057" width="19.42578125" style="2" customWidth="1"/>
    <col min="13058" max="13063" width="11.28515625" style="2" customWidth="1"/>
    <col min="13064" max="13312" width="9.140625" style="2"/>
    <col min="13313" max="13313" width="19.42578125" style="2" customWidth="1"/>
    <col min="13314" max="13319" width="11.28515625" style="2" customWidth="1"/>
    <col min="13320" max="13568" width="9.140625" style="2"/>
    <col min="13569" max="13569" width="19.42578125" style="2" customWidth="1"/>
    <col min="13570" max="13575" width="11.28515625" style="2" customWidth="1"/>
    <col min="13576" max="13824" width="9.140625" style="2"/>
    <col min="13825" max="13825" width="19.42578125" style="2" customWidth="1"/>
    <col min="13826" max="13831" width="11.28515625" style="2" customWidth="1"/>
    <col min="13832" max="14080" width="9.140625" style="2"/>
    <col min="14081" max="14081" width="19.42578125" style="2" customWidth="1"/>
    <col min="14082" max="14087" width="11.28515625" style="2" customWidth="1"/>
    <col min="14088" max="14336" width="9.140625" style="2"/>
    <col min="14337" max="14337" width="19.42578125" style="2" customWidth="1"/>
    <col min="14338" max="14343" width="11.28515625" style="2" customWidth="1"/>
    <col min="14344" max="14592" width="9.140625" style="2"/>
    <col min="14593" max="14593" width="19.42578125" style="2" customWidth="1"/>
    <col min="14594" max="14599" width="11.28515625" style="2" customWidth="1"/>
    <col min="14600" max="14848" width="9.140625" style="2"/>
    <col min="14849" max="14849" width="19.42578125" style="2" customWidth="1"/>
    <col min="14850" max="14855" width="11.28515625" style="2" customWidth="1"/>
    <col min="14856" max="15104" width="9.140625" style="2"/>
    <col min="15105" max="15105" width="19.42578125" style="2" customWidth="1"/>
    <col min="15106" max="15111" width="11.28515625" style="2" customWidth="1"/>
    <col min="15112" max="15360" width="9.140625" style="2"/>
    <col min="15361" max="15361" width="19.42578125" style="2" customWidth="1"/>
    <col min="15362" max="15367" width="11.28515625" style="2" customWidth="1"/>
    <col min="15368" max="15616" width="9.140625" style="2"/>
    <col min="15617" max="15617" width="19.42578125" style="2" customWidth="1"/>
    <col min="15618" max="15623" width="11.28515625" style="2" customWidth="1"/>
    <col min="15624" max="15872" width="9.140625" style="2"/>
    <col min="15873" max="15873" width="19.42578125" style="2" customWidth="1"/>
    <col min="15874" max="15879" width="11.28515625" style="2" customWidth="1"/>
    <col min="15880" max="16128" width="9.140625" style="2"/>
    <col min="16129" max="16129" width="19.42578125" style="2" customWidth="1"/>
    <col min="16130" max="16135" width="11.28515625" style="2" customWidth="1"/>
    <col min="16136" max="16384" width="9.140625" style="2"/>
  </cols>
  <sheetData>
    <row r="1" spans="1:10" s="1" customFormat="1" ht="12.75" x14ac:dyDescent="0.2">
      <c r="A1" s="5" t="s">
        <v>33</v>
      </c>
    </row>
    <row r="2" spans="1:10" s="1" customFormat="1" ht="12.75" x14ac:dyDescent="0.2">
      <c r="A2" s="6" t="s">
        <v>68</v>
      </c>
    </row>
    <row r="3" spans="1:10" s="1" customFormat="1" ht="11.25" customHeight="1" x14ac:dyDescent="0.2">
      <c r="A3" s="4"/>
    </row>
    <row r="4" spans="1:10" s="3" customFormat="1" ht="27" customHeight="1" x14ac:dyDescent="0.25">
      <c r="A4" s="82" t="s">
        <v>34</v>
      </c>
      <c r="B4" s="83" t="s">
        <v>16</v>
      </c>
      <c r="C4" s="83"/>
      <c r="D4" s="83"/>
      <c r="E4" s="83" t="s">
        <v>6</v>
      </c>
      <c r="F4" s="83"/>
      <c r="G4" s="83"/>
    </row>
    <row r="5" spans="1:10" s="3" customFormat="1" ht="63.75" customHeight="1" x14ac:dyDescent="0.25">
      <c r="A5" s="82"/>
      <c r="B5" s="44" t="s">
        <v>6</v>
      </c>
      <c r="C5" s="44" t="s">
        <v>35</v>
      </c>
      <c r="D5" s="44" t="s">
        <v>36</v>
      </c>
      <c r="E5" s="44" t="s">
        <v>37</v>
      </c>
      <c r="F5" s="44" t="s">
        <v>38</v>
      </c>
      <c r="G5" s="44" t="s">
        <v>39</v>
      </c>
    </row>
    <row r="6" spans="1:10" s="10" customFormat="1" ht="11.25" customHeight="1" x14ac:dyDescent="0.2">
      <c r="A6" s="53"/>
      <c r="B6" s="54"/>
      <c r="C6" s="54"/>
      <c r="D6" s="54"/>
      <c r="E6" s="55"/>
      <c r="F6" s="55"/>
      <c r="G6" s="55"/>
    </row>
    <row r="7" spans="1:10" s="10" customFormat="1" ht="11.25" x14ac:dyDescent="0.2">
      <c r="A7" s="46" t="s">
        <v>40</v>
      </c>
      <c r="B7" s="56">
        <v>7</v>
      </c>
      <c r="C7" s="56">
        <v>24</v>
      </c>
      <c r="D7" s="56">
        <v>36</v>
      </c>
      <c r="E7" s="57">
        <f>(B7/$B$34)*100</f>
        <v>4.9645390070921991</v>
      </c>
      <c r="F7" s="57">
        <f>(B7/C7)*100</f>
        <v>29.166666666666668</v>
      </c>
      <c r="G7" s="57">
        <f>(B7/D7)*100</f>
        <v>19.444444444444446</v>
      </c>
      <c r="H7" s="58"/>
      <c r="I7" s="58"/>
      <c r="J7" s="58"/>
    </row>
    <row r="8" spans="1:10" s="10" customFormat="1" ht="11.25" x14ac:dyDescent="0.2">
      <c r="A8" s="46" t="s">
        <v>41</v>
      </c>
      <c r="B8" s="59"/>
      <c r="C8" s="59"/>
      <c r="D8" s="56">
        <v>5</v>
      </c>
      <c r="E8" s="57" t="s">
        <v>42</v>
      </c>
      <c r="F8" s="57" t="s">
        <v>42</v>
      </c>
      <c r="G8" s="57" t="s">
        <v>42</v>
      </c>
      <c r="H8" s="58"/>
      <c r="I8" s="58"/>
      <c r="J8" s="58"/>
    </row>
    <row r="9" spans="1:10" s="10" customFormat="1" ht="11.25" x14ac:dyDescent="0.2">
      <c r="A9" s="46" t="s">
        <v>43</v>
      </c>
      <c r="B9" s="56">
        <v>29</v>
      </c>
      <c r="C9" s="56">
        <v>38</v>
      </c>
      <c r="D9" s="56">
        <v>51</v>
      </c>
      <c r="E9" s="57">
        <f t="shared" ref="E9:E34" si="0">(B9/$B$34)*100</f>
        <v>20.567375886524822</v>
      </c>
      <c r="F9" s="57">
        <f t="shared" ref="F9:F34" si="1">(B9/C9)*100</f>
        <v>76.31578947368422</v>
      </c>
      <c r="G9" s="57">
        <f t="shared" ref="G9:G34" si="2">(B9/D9)*100</f>
        <v>56.862745098039213</v>
      </c>
      <c r="H9" s="58"/>
      <c r="I9" s="58"/>
      <c r="J9" s="58"/>
    </row>
    <row r="10" spans="1:10" s="10" customFormat="1" ht="11.25" x14ac:dyDescent="0.2">
      <c r="A10" s="46" t="s">
        <v>44</v>
      </c>
      <c r="B10" s="59">
        <v>2</v>
      </c>
      <c r="C10" s="59">
        <v>3</v>
      </c>
      <c r="D10" s="56">
        <f>(D11+D12)</f>
        <v>26</v>
      </c>
      <c r="E10" s="57">
        <f t="shared" si="0"/>
        <v>1.4184397163120568</v>
      </c>
      <c r="F10" s="57">
        <f t="shared" si="1"/>
        <v>66.666666666666657</v>
      </c>
      <c r="G10" s="57">
        <f t="shared" si="2"/>
        <v>7.6923076923076925</v>
      </c>
      <c r="H10" s="58"/>
      <c r="I10" s="58"/>
      <c r="J10" s="58"/>
    </row>
    <row r="11" spans="1:10" s="10" customFormat="1" ht="11.25" x14ac:dyDescent="0.2">
      <c r="A11" s="60" t="s">
        <v>45</v>
      </c>
      <c r="B11" s="61"/>
      <c r="C11" s="61"/>
      <c r="D11" s="56">
        <v>12</v>
      </c>
      <c r="E11" s="57" t="s">
        <v>42</v>
      </c>
      <c r="F11" s="57" t="s">
        <v>42</v>
      </c>
      <c r="G11" s="57" t="s">
        <v>42</v>
      </c>
      <c r="H11" s="58"/>
      <c r="I11" s="58"/>
      <c r="J11" s="58"/>
    </row>
    <row r="12" spans="1:10" s="10" customFormat="1" ht="11.25" x14ac:dyDescent="0.2">
      <c r="A12" s="60" t="s">
        <v>46</v>
      </c>
      <c r="B12" s="56">
        <v>2</v>
      </c>
      <c r="C12" s="56">
        <v>3</v>
      </c>
      <c r="D12" s="56">
        <v>14</v>
      </c>
      <c r="E12" s="57">
        <f t="shared" si="0"/>
        <v>1.4184397163120568</v>
      </c>
      <c r="F12" s="57">
        <f t="shared" si="1"/>
        <v>66.666666666666657</v>
      </c>
      <c r="G12" s="57">
        <f t="shared" si="2"/>
        <v>14.285714285714285</v>
      </c>
      <c r="H12" s="58"/>
      <c r="I12" s="58"/>
      <c r="J12" s="58"/>
    </row>
    <row r="13" spans="1:10" s="10" customFormat="1" ht="11.25" x14ac:dyDescent="0.2">
      <c r="A13" s="46" t="s">
        <v>47</v>
      </c>
      <c r="B13" s="56">
        <v>28</v>
      </c>
      <c r="C13" s="56">
        <v>34</v>
      </c>
      <c r="D13" s="56">
        <v>43</v>
      </c>
      <c r="E13" s="57">
        <f t="shared" si="0"/>
        <v>19.858156028368796</v>
      </c>
      <c r="F13" s="57">
        <f t="shared" si="1"/>
        <v>82.35294117647058</v>
      </c>
      <c r="G13" s="57">
        <f t="shared" si="2"/>
        <v>65.116279069767444</v>
      </c>
      <c r="H13" s="58"/>
      <c r="I13" s="58"/>
      <c r="J13" s="58"/>
    </row>
    <row r="14" spans="1:10" s="10" customFormat="1" ht="11.25" x14ac:dyDescent="0.2">
      <c r="A14" s="46" t="s">
        <v>48</v>
      </c>
      <c r="B14" s="56">
        <v>2</v>
      </c>
      <c r="C14" s="56">
        <v>7</v>
      </c>
      <c r="D14" s="56">
        <v>11</v>
      </c>
      <c r="E14" s="57">
        <f t="shared" si="0"/>
        <v>1.4184397163120568</v>
      </c>
      <c r="F14" s="57">
        <f t="shared" si="1"/>
        <v>28.571428571428569</v>
      </c>
      <c r="G14" s="57">
        <f t="shared" si="2"/>
        <v>18.181818181818183</v>
      </c>
      <c r="H14" s="58"/>
      <c r="I14" s="58"/>
      <c r="J14" s="58"/>
    </row>
    <row r="15" spans="1:10" s="10" customFormat="1" ht="11.25" x14ac:dyDescent="0.2">
      <c r="A15" s="46" t="s">
        <v>49</v>
      </c>
      <c r="B15" s="56">
        <v>1</v>
      </c>
      <c r="C15" s="56">
        <v>1</v>
      </c>
      <c r="D15" s="56">
        <v>14</v>
      </c>
      <c r="E15" s="57">
        <f t="shared" si="0"/>
        <v>0.70921985815602839</v>
      </c>
      <c r="F15" s="57">
        <f t="shared" si="1"/>
        <v>100</v>
      </c>
      <c r="G15" s="57">
        <f t="shared" si="2"/>
        <v>7.1428571428571423</v>
      </c>
      <c r="H15" s="58"/>
      <c r="I15" s="58"/>
      <c r="J15" s="58"/>
    </row>
    <row r="16" spans="1:10" s="10" customFormat="1" ht="11.25" x14ac:dyDescent="0.2">
      <c r="A16" s="46" t="s">
        <v>50</v>
      </c>
      <c r="B16" s="56">
        <v>13</v>
      </c>
      <c r="C16" s="56">
        <v>23</v>
      </c>
      <c r="D16" s="56">
        <v>39</v>
      </c>
      <c r="E16" s="57">
        <f t="shared" si="0"/>
        <v>9.2198581560283674</v>
      </c>
      <c r="F16" s="57">
        <f t="shared" si="1"/>
        <v>56.521739130434781</v>
      </c>
      <c r="G16" s="57">
        <f t="shared" si="2"/>
        <v>33.333333333333329</v>
      </c>
      <c r="H16" s="58"/>
      <c r="I16" s="58"/>
      <c r="J16" s="58"/>
    </row>
    <row r="17" spans="1:10" s="10" customFormat="1" ht="11.25" x14ac:dyDescent="0.2">
      <c r="A17" s="46" t="s">
        <v>51</v>
      </c>
      <c r="B17" s="56">
        <v>15</v>
      </c>
      <c r="C17" s="56">
        <v>20</v>
      </c>
      <c r="D17" s="56">
        <v>48</v>
      </c>
      <c r="E17" s="57">
        <f t="shared" si="0"/>
        <v>10.638297872340425</v>
      </c>
      <c r="F17" s="57">
        <f t="shared" si="1"/>
        <v>75</v>
      </c>
      <c r="G17" s="57">
        <f t="shared" si="2"/>
        <v>31.25</v>
      </c>
      <c r="H17" s="58"/>
      <c r="I17" s="58"/>
      <c r="J17" s="58"/>
    </row>
    <row r="18" spans="1:10" s="10" customFormat="1" ht="11.25" x14ac:dyDescent="0.2">
      <c r="A18" s="46" t="s">
        <v>52</v>
      </c>
      <c r="B18" s="56">
        <v>3</v>
      </c>
      <c r="C18" s="56">
        <v>7</v>
      </c>
      <c r="D18" s="56">
        <v>14</v>
      </c>
      <c r="E18" s="57">
        <f t="shared" si="0"/>
        <v>2.1276595744680851</v>
      </c>
      <c r="F18" s="57">
        <f t="shared" si="1"/>
        <v>42.857142857142854</v>
      </c>
      <c r="G18" s="57">
        <f t="shared" si="2"/>
        <v>21.428571428571427</v>
      </c>
      <c r="H18" s="58"/>
      <c r="I18" s="58"/>
      <c r="J18" s="58"/>
    </row>
    <row r="19" spans="1:10" s="10" customFormat="1" ht="11.25" x14ac:dyDescent="0.2">
      <c r="A19" s="46" t="s">
        <v>53</v>
      </c>
      <c r="B19" s="56">
        <v>19</v>
      </c>
      <c r="C19" s="56">
        <v>22</v>
      </c>
      <c r="D19" s="56">
        <v>25</v>
      </c>
      <c r="E19" s="57">
        <f t="shared" si="0"/>
        <v>13.475177304964539</v>
      </c>
      <c r="F19" s="57">
        <f t="shared" si="1"/>
        <v>86.36363636363636</v>
      </c>
      <c r="G19" s="57">
        <f t="shared" si="2"/>
        <v>76</v>
      </c>
      <c r="H19" s="58"/>
      <c r="I19" s="58"/>
      <c r="J19" s="58"/>
    </row>
    <row r="20" spans="1:10" s="10" customFormat="1" ht="11.25" x14ac:dyDescent="0.2">
      <c r="A20" s="46" t="s">
        <v>54</v>
      </c>
      <c r="B20" s="56">
        <v>1</v>
      </c>
      <c r="C20" s="56">
        <v>4</v>
      </c>
      <c r="D20" s="56">
        <v>18</v>
      </c>
      <c r="E20" s="57">
        <f t="shared" si="0"/>
        <v>0.70921985815602839</v>
      </c>
      <c r="F20" s="57">
        <f t="shared" si="1"/>
        <v>25</v>
      </c>
      <c r="G20" s="57">
        <f t="shared" si="2"/>
        <v>5.5555555555555554</v>
      </c>
      <c r="H20" s="58"/>
      <c r="I20" s="58"/>
      <c r="J20" s="58"/>
    </row>
    <row r="21" spans="1:10" s="10" customFormat="1" ht="11.25" x14ac:dyDescent="0.2">
      <c r="A21" s="46" t="s">
        <v>55</v>
      </c>
      <c r="B21" s="56">
        <v>4</v>
      </c>
      <c r="C21" s="56">
        <v>11</v>
      </c>
      <c r="D21" s="56">
        <v>18</v>
      </c>
      <c r="E21" s="57">
        <f t="shared" si="0"/>
        <v>2.8368794326241136</v>
      </c>
      <c r="F21" s="57">
        <f t="shared" si="1"/>
        <v>36.363636363636367</v>
      </c>
      <c r="G21" s="57">
        <f t="shared" si="2"/>
        <v>22.222222222222221</v>
      </c>
      <c r="H21" s="58"/>
      <c r="I21" s="58"/>
      <c r="J21" s="58"/>
    </row>
    <row r="22" spans="1:10" s="10" customFormat="1" ht="11.25" x14ac:dyDescent="0.2">
      <c r="A22" s="46" t="s">
        <v>56</v>
      </c>
      <c r="B22" s="59"/>
      <c r="C22" s="56">
        <v>2</v>
      </c>
      <c r="D22" s="56">
        <v>5</v>
      </c>
      <c r="E22" s="57" t="s">
        <v>42</v>
      </c>
      <c r="F22" s="57" t="s">
        <v>42</v>
      </c>
      <c r="G22" s="57" t="s">
        <v>42</v>
      </c>
      <c r="H22" s="58"/>
      <c r="I22" s="58"/>
      <c r="J22" s="58"/>
    </row>
    <row r="23" spans="1:10" s="10" customFormat="1" ht="11.25" x14ac:dyDescent="0.2">
      <c r="A23" s="46" t="s">
        <v>57</v>
      </c>
      <c r="B23" s="56">
        <v>6</v>
      </c>
      <c r="C23" s="56">
        <v>8</v>
      </c>
      <c r="D23" s="56">
        <v>46</v>
      </c>
      <c r="E23" s="57">
        <f t="shared" si="0"/>
        <v>4.2553191489361701</v>
      </c>
      <c r="F23" s="57">
        <f t="shared" si="1"/>
        <v>75</v>
      </c>
      <c r="G23" s="57">
        <f t="shared" si="2"/>
        <v>13.043478260869565</v>
      </c>
      <c r="H23" s="58"/>
      <c r="I23" s="58"/>
      <c r="J23" s="58"/>
    </row>
    <row r="24" spans="1:10" s="10" customFormat="1" ht="11.25" x14ac:dyDescent="0.2">
      <c r="A24" s="46" t="s">
        <v>58</v>
      </c>
      <c r="B24" s="56">
        <v>7</v>
      </c>
      <c r="C24" s="56">
        <v>9</v>
      </c>
      <c r="D24" s="56">
        <v>44</v>
      </c>
      <c r="E24" s="57">
        <f t="shared" si="0"/>
        <v>4.9645390070921991</v>
      </c>
      <c r="F24" s="57">
        <f t="shared" si="1"/>
        <v>77.777777777777786</v>
      </c>
      <c r="G24" s="57">
        <f t="shared" si="2"/>
        <v>15.909090909090908</v>
      </c>
    </row>
    <row r="25" spans="1:10" s="10" customFormat="1" ht="11.25" x14ac:dyDescent="0.2">
      <c r="A25" s="46" t="s">
        <v>59</v>
      </c>
      <c r="B25" s="59"/>
      <c r="C25" s="56">
        <v>1</v>
      </c>
      <c r="D25" s="56">
        <v>14</v>
      </c>
      <c r="E25" s="57" t="s">
        <v>42</v>
      </c>
      <c r="F25" s="57" t="s">
        <v>42</v>
      </c>
      <c r="G25" s="57" t="s">
        <v>42</v>
      </c>
    </row>
    <row r="26" spans="1:10" s="10" customFormat="1" ht="11.25" x14ac:dyDescent="0.2">
      <c r="A26" s="46" t="s">
        <v>60</v>
      </c>
      <c r="B26" s="59"/>
      <c r="C26" s="56"/>
      <c r="D26" s="56">
        <v>44</v>
      </c>
      <c r="E26" s="57" t="s">
        <v>42</v>
      </c>
      <c r="F26" s="57" t="s">
        <v>42</v>
      </c>
      <c r="G26" s="57" t="s">
        <v>42</v>
      </c>
    </row>
    <row r="27" spans="1:10" s="10" customFormat="1" ht="11.25" x14ac:dyDescent="0.2">
      <c r="A27" s="46" t="s">
        <v>61</v>
      </c>
      <c r="B27" s="59"/>
      <c r="C27" s="56">
        <v>2</v>
      </c>
      <c r="D27" s="56">
        <v>71</v>
      </c>
      <c r="E27" s="57" t="s">
        <v>42</v>
      </c>
      <c r="F27" s="57" t="s">
        <v>42</v>
      </c>
      <c r="G27" s="57" t="s">
        <v>42</v>
      </c>
    </row>
    <row r="28" spans="1:10" s="10" customFormat="1" ht="11.25" x14ac:dyDescent="0.2">
      <c r="A28" s="46" t="s">
        <v>62</v>
      </c>
      <c r="B28" s="56">
        <v>4</v>
      </c>
      <c r="C28" s="56">
        <v>4</v>
      </c>
      <c r="D28" s="56">
        <v>39</v>
      </c>
      <c r="E28" s="57">
        <f t="shared" si="0"/>
        <v>2.8368794326241136</v>
      </c>
      <c r="F28" s="57">
        <f t="shared" si="1"/>
        <v>100</v>
      </c>
      <c r="G28" s="57">
        <f t="shared" si="2"/>
        <v>10.256410256410255</v>
      </c>
    </row>
    <row r="29" spans="1:10" s="10" customFormat="1" ht="11.25" x14ac:dyDescent="0.2">
      <c r="A29" s="65" t="s">
        <v>63</v>
      </c>
      <c r="B29" s="66">
        <v>37</v>
      </c>
      <c r="C29" s="66">
        <v>63</v>
      </c>
      <c r="D29" s="66">
        <v>106</v>
      </c>
      <c r="E29" s="67">
        <f t="shared" si="0"/>
        <v>26.24113475177305</v>
      </c>
      <c r="F29" s="67">
        <f t="shared" si="1"/>
        <v>58.730158730158735</v>
      </c>
      <c r="G29" s="67">
        <f t="shared" si="2"/>
        <v>34.905660377358487</v>
      </c>
    </row>
    <row r="30" spans="1:10" s="10" customFormat="1" ht="11.25" x14ac:dyDescent="0.2">
      <c r="A30" s="65" t="s">
        <v>64</v>
      </c>
      <c r="B30" s="66">
        <v>45</v>
      </c>
      <c r="C30" s="66">
        <v>67</v>
      </c>
      <c r="D30" s="66">
        <v>119</v>
      </c>
      <c r="E30" s="67">
        <f t="shared" si="0"/>
        <v>31.914893617021278</v>
      </c>
      <c r="F30" s="67">
        <f t="shared" si="1"/>
        <v>67.164179104477611</v>
      </c>
      <c r="G30" s="67">
        <f t="shared" si="2"/>
        <v>37.815126050420169</v>
      </c>
    </row>
    <row r="31" spans="1:10" s="10" customFormat="1" ht="11.25" x14ac:dyDescent="0.2">
      <c r="A31" s="65" t="s">
        <v>65</v>
      </c>
      <c r="B31" s="66">
        <v>38</v>
      </c>
      <c r="C31" s="66">
        <v>53</v>
      </c>
      <c r="D31" s="66">
        <v>105</v>
      </c>
      <c r="E31" s="67">
        <f t="shared" si="0"/>
        <v>26.950354609929079</v>
      </c>
      <c r="F31" s="67">
        <f t="shared" si="1"/>
        <v>71.698113207547166</v>
      </c>
      <c r="G31" s="67">
        <f t="shared" si="2"/>
        <v>36.19047619047619</v>
      </c>
    </row>
    <row r="32" spans="1:10" s="10" customFormat="1" ht="11.25" x14ac:dyDescent="0.2">
      <c r="A32" s="65" t="s">
        <v>66</v>
      </c>
      <c r="B32" s="66">
        <v>17</v>
      </c>
      <c r="C32" s="66">
        <v>31</v>
      </c>
      <c r="D32" s="66">
        <v>171</v>
      </c>
      <c r="E32" s="67">
        <f t="shared" si="0"/>
        <v>12.056737588652481</v>
      </c>
      <c r="F32" s="67">
        <f t="shared" si="1"/>
        <v>54.838709677419352</v>
      </c>
      <c r="G32" s="67">
        <f t="shared" si="2"/>
        <v>9.9415204678362574</v>
      </c>
    </row>
    <row r="33" spans="1:7" s="10" customFormat="1" ht="11.25" x14ac:dyDescent="0.2">
      <c r="A33" s="65" t="s">
        <v>67</v>
      </c>
      <c r="B33" s="66">
        <v>4</v>
      </c>
      <c r="C33" s="66">
        <v>6</v>
      </c>
      <c r="D33" s="66">
        <v>110</v>
      </c>
      <c r="E33" s="67">
        <f t="shared" si="0"/>
        <v>2.8368794326241136</v>
      </c>
      <c r="F33" s="67">
        <f t="shared" si="1"/>
        <v>66.666666666666657</v>
      </c>
      <c r="G33" s="67">
        <f t="shared" si="2"/>
        <v>3.6363636363636362</v>
      </c>
    </row>
    <row r="34" spans="1:7" s="10" customFormat="1" ht="11.25" x14ac:dyDescent="0.2">
      <c r="A34" s="62" t="s">
        <v>10</v>
      </c>
      <c r="B34" s="63">
        <f>SUM(B29:B33)</f>
        <v>141</v>
      </c>
      <c r="C34" s="63">
        <f>SUM(C29:C33)</f>
        <v>220</v>
      </c>
      <c r="D34" s="63">
        <v>611</v>
      </c>
      <c r="E34" s="64">
        <f t="shared" si="0"/>
        <v>100</v>
      </c>
      <c r="F34" s="64">
        <f t="shared" si="1"/>
        <v>64.090909090909093</v>
      </c>
      <c r="G34" s="64">
        <f t="shared" si="2"/>
        <v>23.076923076923077</v>
      </c>
    </row>
    <row r="35" spans="1:7" s="10" customFormat="1" ht="11.25" x14ac:dyDescent="0.2">
      <c r="A35" s="50"/>
      <c r="B35" s="50"/>
      <c r="C35" s="50"/>
      <c r="D35" s="50"/>
      <c r="E35" s="50"/>
      <c r="F35" s="50"/>
      <c r="G35" s="50"/>
    </row>
    <row r="36" spans="1:7" s="10" customFormat="1" ht="11.25" x14ac:dyDescent="0.2"/>
    <row r="37" spans="1:7" s="10" customFormat="1" ht="11.25" x14ac:dyDescent="0.2"/>
    <row r="38" spans="1:7" s="10" customFormat="1" ht="11.25" x14ac:dyDescent="0.2"/>
    <row r="39" spans="1:7" s="7" customFormat="1" ht="11.25" x14ac:dyDescent="0.2"/>
    <row r="40" spans="1:7" s="7" customFormat="1" ht="11.25" x14ac:dyDescent="0.2"/>
    <row r="41" spans="1:7" s="7" customFormat="1" ht="11.25" x14ac:dyDescent="0.2"/>
    <row r="42" spans="1:7" s="3" customFormat="1" ht="13.5" x14ac:dyDescent="0.25"/>
    <row r="43" spans="1:7" s="3" customFormat="1" ht="13.5" x14ac:dyDescent="0.25"/>
    <row r="44" spans="1:7" s="3" customFormat="1" ht="13.5" x14ac:dyDescent="0.25"/>
    <row r="45" spans="1:7" s="3" customFormat="1" ht="13.5" x14ac:dyDescent="0.25"/>
    <row r="46" spans="1:7" s="3" customFormat="1" ht="13.5" x14ac:dyDescent="0.25"/>
  </sheetData>
  <mergeCells count="3">
    <mergeCell ref="A4:A5"/>
    <mergeCell ref="B4:D4"/>
    <mergeCell ref="E4:G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C46" sqref="C46"/>
    </sheetView>
  </sheetViews>
  <sheetFormatPr defaultRowHeight="16.5" x14ac:dyDescent="0.3"/>
  <cols>
    <col min="1" max="1" width="28.7109375" style="2" customWidth="1"/>
    <col min="2" max="5" width="14.28515625" style="2" customWidth="1"/>
    <col min="6" max="16384" width="9.140625" style="2"/>
  </cols>
  <sheetData>
    <row r="1" spans="1:5" s="1" customFormat="1" ht="12.75" x14ac:dyDescent="0.2">
      <c r="A1" s="5" t="s">
        <v>88</v>
      </c>
    </row>
    <row r="2" spans="1:5" s="1" customFormat="1" ht="12.75" x14ac:dyDescent="0.2">
      <c r="A2" s="6" t="s">
        <v>68</v>
      </c>
    </row>
    <row r="3" spans="1:5" s="1" customFormat="1" ht="11.25" customHeight="1" x14ac:dyDescent="0.2">
      <c r="A3" s="4"/>
    </row>
    <row r="4" spans="1:5" s="7" customFormat="1" ht="16.5" customHeight="1" x14ac:dyDescent="0.2">
      <c r="A4" s="82" t="s">
        <v>34</v>
      </c>
      <c r="B4" s="83" t="s">
        <v>14</v>
      </c>
      <c r="C4" s="83"/>
      <c r="D4" s="83" t="s">
        <v>15</v>
      </c>
      <c r="E4" s="83"/>
    </row>
    <row r="5" spans="1:5" s="7" customFormat="1" ht="36" customHeight="1" x14ac:dyDescent="0.2">
      <c r="A5" s="82"/>
      <c r="B5" s="44" t="s">
        <v>5</v>
      </c>
      <c r="C5" s="44" t="s">
        <v>8</v>
      </c>
      <c r="D5" s="44" t="s">
        <v>5</v>
      </c>
      <c r="E5" s="44" t="s">
        <v>8</v>
      </c>
    </row>
    <row r="6" spans="1:5" s="10" customFormat="1" ht="11.25" customHeight="1" x14ac:dyDescent="0.2">
      <c r="A6" s="72"/>
      <c r="B6" s="71"/>
      <c r="C6" s="71"/>
      <c r="D6" s="71"/>
      <c r="E6" s="71"/>
    </row>
    <row r="7" spans="1:5" s="10" customFormat="1" ht="11.25" x14ac:dyDescent="0.2">
      <c r="A7" s="10" t="s">
        <v>40</v>
      </c>
      <c r="B7" s="73">
        <v>187566</v>
      </c>
      <c r="C7" s="73">
        <v>58700</v>
      </c>
      <c r="D7" s="57">
        <f>(B7/$B$34)*100</f>
        <v>3.8376463188847856</v>
      </c>
      <c r="E7" s="57">
        <f>(C7/$C$34)*100</f>
        <v>3.9016543812188846</v>
      </c>
    </row>
    <row r="8" spans="1:5" s="10" customFormat="1" ht="11.25" x14ac:dyDescent="0.2">
      <c r="A8" s="10" t="s">
        <v>41</v>
      </c>
      <c r="B8" s="56" t="s">
        <v>42</v>
      </c>
      <c r="C8" s="56" t="s">
        <v>42</v>
      </c>
      <c r="D8" s="56" t="s">
        <v>42</v>
      </c>
      <c r="E8" s="56" t="s">
        <v>42</v>
      </c>
    </row>
    <row r="9" spans="1:5" s="10" customFormat="1" ht="11.25" x14ac:dyDescent="0.2">
      <c r="A9" s="10" t="s">
        <v>43</v>
      </c>
      <c r="B9" s="73">
        <v>1609898</v>
      </c>
      <c r="C9" s="73">
        <v>506261</v>
      </c>
      <c r="D9" s="57">
        <f>(B9/$B$34)*100</f>
        <v>32.938907549769034</v>
      </c>
      <c r="E9" s="57">
        <f>(C9/$C$34)*100</f>
        <v>33.650007643786267</v>
      </c>
    </row>
    <row r="10" spans="1:5" s="10" customFormat="1" ht="11.25" x14ac:dyDescent="0.2">
      <c r="A10" s="10" t="s">
        <v>44</v>
      </c>
      <c r="B10" s="73">
        <v>16581</v>
      </c>
      <c r="C10" s="73">
        <v>4138</v>
      </c>
      <c r="D10" s="57">
        <f>(B10/$B$34)*100</f>
        <v>0.33925132280599168</v>
      </c>
      <c r="E10" s="57">
        <f>(C10/$C$34)*100</f>
        <v>0.27504337017859876</v>
      </c>
    </row>
    <row r="11" spans="1:5" s="10" customFormat="1" ht="11.25" x14ac:dyDescent="0.2">
      <c r="A11" s="74" t="s">
        <v>78</v>
      </c>
      <c r="B11" s="56" t="s">
        <v>42</v>
      </c>
      <c r="C11" s="56" t="s">
        <v>42</v>
      </c>
      <c r="D11" s="56" t="s">
        <v>42</v>
      </c>
      <c r="E11" s="56" t="s">
        <v>42</v>
      </c>
    </row>
    <row r="12" spans="1:5" s="10" customFormat="1" ht="11.25" x14ac:dyDescent="0.2">
      <c r="A12" s="74" t="s">
        <v>79</v>
      </c>
      <c r="B12" s="75">
        <v>16581</v>
      </c>
      <c r="C12" s="75">
        <v>4138</v>
      </c>
      <c r="D12" s="67">
        <f t="shared" ref="D12:D21" si="0">(B12/$B$34)*100</f>
        <v>0.33925132280599168</v>
      </c>
      <c r="E12" s="67">
        <f t="shared" ref="E12:E21" si="1">(C12/$C$34)*100</f>
        <v>0.27504337017859876</v>
      </c>
    </row>
    <row r="13" spans="1:5" s="10" customFormat="1" ht="11.25" x14ac:dyDescent="0.2">
      <c r="A13" s="10" t="s">
        <v>47</v>
      </c>
      <c r="B13" s="73">
        <v>1278439</v>
      </c>
      <c r="C13" s="73">
        <v>402285</v>
      </c>
      <c r="D13" s="57">
        <f t="shared" si="0"/>
        <v>26.157175193098674</v>
      </c>
      <c r="E13" s="57">
        <f t="shared" si="1"/>
        <v>26.738961375615656</v>
      </c>
    </row>
    <row r="14" spans="1:5" s="10" customFormat="1" ht="11.25" x14ac:dyDescent="0.2">
      <c r="A14" s="10" t="s">
        <v>48</v>
      </c>
      <c r="B14" s="73">
        <v>44034</v>
      </c>
      <c r="C14" s="73">
        <v>13181</v>
      </c>
      <c r="D14" s="57">
        <f t="shared" si="0"/>
        <v>0.90094642955425108</v>
      </c>
      <c r="E14" s="57">
        <f t="shared" si="1"/>
        <v>0.87611084154763408</v>
      </c>
    </row>
    <row r="15" spans="1:5" s="10" customFormat="1" ht="11.25" x14ac:dyDescent="0.2">
      <c r="A15" s="10" t="s">
        <v>49</v>
      </c>
      <c r="B15" s="73">
        <v>14928</v>
      </c>
      <c r="C15" s="73">
        <v>5591</v>
      </c>
      <c r="D15" s="57">
        <f t="shared" si="0"/>
        <v>0.30543053777503432</v>
      </c>
      <c r="E15" s="57">
        <f t="shared" si="1"/>
        <v>0.37162094796243245</v>
      </c>
    </row>
    <row r="16" spans="1:5" s="10" customFormat="1" ht="11.25" x14ac:dyDescent="0.2">
      <c r="A16" s="10" t="s">
        <v>50</v>
      </c>
      <c r="B16" s="73">
        <v>449716</v>
      </c>
      <c r="C16" s="73">
        <v>140696</v>
      </c>
      <c r="D16" s="57">
        <f t="shared" si="0"/>
        <v>9.2012995529231851</v>
      </c>
      <c r="E16" s="57">
        <f t="shared" si="1"/>
        <v>9.3517404568990159</v>
      </c>
    </row>
    <row r="17" spans="1:5" s="10" customFormat="1" ht="11.25" x14ac:dyDescent="0.2">
      <c r="A17" s="10" t="s">
        <v>51</v>
      </c>
      <c r="B17" s="73">
        <v>495523</v>
      </c>
      <c r="C17" s="73">
        <v>148351</v>
      </c>
      <c r="D17" s="57">
        <f t="shared" si="0"/>
        <v>10.138521996911731</v>
      </c>
      <c r="E17" s="57">
        <f t="shared" si="1"/>
        <v>9.8605507514174242</v>
      </c>
    </row>
    <row r="18" spans="1:5" s="10" customFormat="1" ht="11.25" x14ac:dyDescent="0.2">
      <c r="A18" s="10" t="s">
        <v>52</v>
      </c>
      <c r="B18" s="73">
        <v>37563</v>
      </c>
      <c r="C18" s="73">
        <v>12007</v>
      </c>
      <c r="D18" s="57">
        <f t="shared" si="0"/>
        <v>0.76854818397934177</v>
      </c>
      <c r="E18" s="57">
        <f t="shared" si="1"/>
        <v>0.79807775392325642</v>
      </c>
    </row>
    <row r="19" spans="1:5" s="10" customFormat="1" ht="11.25" x14ac:dyDescent="0.2">
      <c r="A19" s="10" t="s">
        <v>53</v>
      </c>
      <c r="B19" s="73">
        <v>410647</v>
      </c>
      <c r="C19" s="73">
        <v>130823</v>
      </c>
      <c r="D19" s="57">
        <f t="shared" si="0"/>
        <v>8.4019382399319742</v>
      </c>
      <c r="E19" s="57">
        <f t="shared" si="1"/>
        <v>8.6955047889982655</v>
      </c>
    </row>
    <row r="20" spans="1:5" s="10" customFormat="1" ht="11.25" x14ac:dyDescent="0.2">
      <c r="A20" s="10" t="s">
        <v>54</v>
      </c>
      <c r="B20" s="73">
        <v>15804</v>
      </c>
      <c r="C20" s="73">
        <v>4463</v>
      </c>
      <c r="D20" s="57">
        <f t="shared" si="0"/>
        <v>0.32335371241938921</v>
      </c>
      <c r="E20" s="57">
        <f t="shared" si="1"/>
        <v>0.29664537484463177</v>
      </c>
    </row>
    <row r="21" spans="1:5" s="10" customFormat="1" ht="11.25" x14ac:dyDescent="0.2">
      <c r="A21" s="10" t="s">
        <v>55</v>
      </c>
      <c r="B21" s="73">
        <v>89550</v>
      </c>
      <c r="C21" s="73">
        <v>24014</v>
      </c>
      <c r="D21" s="57">
        <f t="shared" si="0"/>
        <v>1.8322149422397054</v>
      </c>
      <c r="E21" s="57">
        <f t="shared" si="1"/>
        <v>1.5961555078465128</v>
      </c>
    </row>
    <row r="22" spans="1:5" s="10" customFormat="1" ht="11.25" x14ac:dyDescent="0.2">
      <c r="A22" s="10" t="s">
        <v>56</v>
      </c>
      <c r="B22" s="56" t="s">
        <v>42</v>
      </c>
      <c r="C22" s="56" t="s">
        <v>42</v>
      </c>
      <c r="D22" s="56" t="s">
        <v>42</v>
      </c>
      <c r="E22" s="56" t="s">
        <v>42</v>
      </c>
    </row>
    <row r="23" spans="1:5" s="10" customFormat="1" ht="11.25" x14ac:dyDescent="0.2">
      <c r="A23" s="10" t="s">
        <v>57</v>
      </c>
      <c r="B23" s="73">
        <v>67180</v>
      </c>
      <c r="C23" s="73">
        <v>16476</v>
      </c>
      <c r="D23" s="57">
        <f>(B23/$B$34)*100</f>
        <v>1.3745192609677654</v>
      </c>
      <c r="E23" s="57">
        <f>(C23/$C$34)*100</f>
        <v>1.0951219350078765</v>
      </c>
    </row>
    <row r="24" spans="1:5" s="10" customFormat="1" ht="11.25" x14ac:dyDescent="0.2">
      <c r="A24" s="10" t="s">
        <v>58</v>
      </c>
      <c r="B24" s="73">
        <v>153472</v>
      </c>
      <c r="C24" s="73">
        <v>33458</v>
      </c>
      <c r="D24" s="57">
        <f>(B24/$B$34)*100</f>
        <v>3.1400747249068903</v>
      </c>
      <c r="E24" s="57">
        <f>(C24/$C$34)*100</f>
        <v>2.2238765295880998</v>
      </c>
    </row>
    <row r="25" spans="1:5" s="10" customFormat="1" ht="11.25" x14ac:dyDescent="0.2">
      <c r="A25" s="10" t="s">
        <v>59</v>
      </c>
      <c r="B25" s="56" t="s">
        <v>42</v>
      </c>
      <c r="C25" s="56" t="s">
        <v>42</v>
      </c>
      <c r="D25" s="56" t="s">
        <v>42</v>
      </c>
      <c r="E25" s="56" t="s">
        <v>42</v>
      </c>
    </row>
    <row r="26" spans="1:5" s="10" customFormat="1" ht="11.25" x14ac:dyDescent="0.2">
      <c r="A26" s="10" t="s">
        <v>60</v>
      </c>
      <c r="B26" s="56" t="s">
        <v>42</v>
      </c>
      <c r="C26" s="56" t="s">
        <v>42</v>
      </c>
      <c r="D26" s="56" t="s">
        <v>42</v>
      </c>
      <c r="E26" s="56" t="s">
        <v>42</v>
      </c>
    </row>
    <row r="27" spans="1:5" s="10" customFormat="1" ht="11.25" x14ac:dyDescent="0.2">
      <c r="A27" s="10" t="s">
        <v>61</v>
      </c>
      <c r="B27" s="56" t="s">
        <v>42</v>
      </c>
      <c r="C27" s="56" t="s">
        <v>42</v>
      </c>
      <c r="D27" s="56" t="s">
        <v>42</v>
      </c>
      <c r="E27" s="56" t="s">
        <v>42</v>
      </c>
    </row>
    <row r="28" spans="1:5" s="10" customFormat="1" ht="11.25" x14ac:dyDescent="0.2">
      <c r="A28" s="10" t="s">
        <v>62</v>
      </c>
      <c r="B28" s="73">
        <v>16626</v>
      </c>
      <c r="C28" s="73">
        <v>4046</v>
      </c>
      <c r="D28" s="57">
        <f t="shared" ref="D28:D34" si="2">(B28/$B$34)*100</f>
        <v>0.34017203383224276</v>
      </c>
      <c r="E28" s="57">
        <f t="shared" ref="E28:E34" si="3">(C28/$C$34)*100</f>
        <v>0.26892834116544478</v>
      </c>
    </row>
    <row r="29" spans="1:5" s="10" customFormat="1" ht="11.25" x14ac:dyDescent="0.2">
      <c r="A29" s="74" t="s">
        <v>80</v>
      </c>
      <c r="B29" s="75">
        <v>1812392</v>
      </c>
      <c r="C29" s="75">
        <v>570552</v>
      </c>
      <c r="D29" s="67">
        <f t="shared" si="2"/>
        <v>37.081984406428852</v>
      </c>
      <c r="E29" s="67">
        <f t="shared" si="3"/>
        <v>37.923282972967584</v>
      </c>
    </row>
    <row r="30" spans="1:5" s="10" customFormat="1" ht="11.25" x14ac:dyDescent="0.2">
      <c r="A30" s="74" t="s">
        <v>81</v>
      </c>
      <c r="B30" s="75">
        <v>1788770</v>
      </c>
      <c r="C30" s="75">
        <v>560300</v>
      </c>
      <c r="D30" s="67">
        <f t="shared" si="2"/>
        <v>36.598672498382108</v>
      </c>
      <c r="E30" s="67">
        <f t="shared" si="3"/>
        <v>37.241856044240905</v>
      </c>
    </row>
    <row r="31" spans="1:5" s="10" customFormat="1" ht="11.25" x14ac:dyDescent="0.2">
      <c r="A31" s="74" t="s">
        <v>82</v>
      </c>
      <c r="B31" s="75">
        <v>959537</v>
      </c>
      <c r="C31" s="75">
        <v>295644</v>
      </c>
      <c r="D31" s="67">
        <f t="shared" si="2"/>
        <v>19.632362133242435</v>
      </c>
      <c r="E31" s="67">
        <f t="shared" si="3"/>
        <v>19.650778669183577</v>
      </c>
    </row>
    <row r="32" spans="1:5" s="10" customFormat="1" ht="11.25" x14ac:dyDescent="0.2">
      <c r="A32" s="74" t="s">
        <v>83</v>
      </c>
      <c r="B32" s="75">
        <v>310202</v>
      </c>
      <c r="C32" s="75">
        <v>73948</v>
      </c>
      <c r="D32" s="67">
        <f t="shared" si="2"/>
        <v>6.3468089281143616</v>
      </c>
      <c r="E32" s="67">
        <f t="shared" si="3"/>
        <v>4.9151539724424893</v>
      </c>
    </row>
    <row r="33" spans="1:5" s="10" customFormat="1" ht="11.25" x14ac:dyDescent="0.2">
      <c r="A33" s="74" t="s">
        <v>84</v>
      </c>
      <c r="B33" s="75">
        <v>16626</v>
      </c>
      <c r="C33" s="75">
        <v>4046</v>
      </c>
      <c r="D33" s="67">
        <f t="shared" si="2"/>
        <v>0.34017203383224276</v>
      </c>
      <c r="E33" s="67">
        <f t="shared" si="3"/>
        <v>0.26892834116544478</v>
      </c>
    </row>
    <row r="34" spans="1:5" s="10" customFormat="1" ht="11.25" x14ac:dyDescent="0.2">
      <c r="A34" s="62" t="s">
        <v>10</v>
      </c>
      <c r="B34" s="69">
        <v>4887527</v>
      </c>
      <c r="C34" s="69">
        <v>1504490</v>
      </c>
      <c r="D34" s="76">
        <f t="shared" si="2"/>
        <v>100</v>
      </c>
      <c r="E34" s="64">
        <f t="shared" si="3"/>
        <v>100</v>
      </c>
    </row>
    <row r="35" spans="1:5" s="10" customFormat="1" ht="11.25" x14ac:dyDescent="0.2">
      <c r="A35" s="50"/>
      <c r="B35" s="77"/>
      <c r="C35" s="78"/>
      <c r="D35" s="78"/>
      <c r="E35" s="78"/>
    </row>
    <row r="36" spans="1:5" s="10" customFormat="1" ht="11.25" x14ac:dyDescent="0.2"/>
    <row r="37" spans="1:5" s="10" customFormat="1" ht="11.25" x14ac:dyDescent="0.2"/>
    <row r="38" spans="1:5" s="10" customFormat="1" ht="11.25" x14ac:dyDescent="0.2"/>
    <row r="39" spans="1:5" s="10" customFormat="1" ht="11.25" x14ac:dyDescent="0.2"/>
    <row r="40" spans="1:5" s="14" customFormat="1" x14ac:dyDescent="0.3"/>
    <row r="41" spans="1:5" s="14" customFormat="1" x14ac:dyDescent="0.3"/>
    <row r="42" spans="1:5" s="14" customFormat="1" x14ac:dyDescent="0.3"/>
    <row r="43" spans="1:5" s="14" customFormat="1" x14ac:dyDescent="0.3"/>
    <row r="44" spans="1:5" s="14" customFormat="1" x14ac:dyDescent="0.3"/>
    <row r="45" spans="1:5" s="14" customFormat="1" x14ac:dyDescent="0.3"/>
  </sheetData>
  <mergeCells count="3">
    <mergeCell ref="A4:A5"/>
    <mergeCell ref="B4:C4"/>
    <mergeCell ref="D4:E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workbookViewId="0">
      <selection activeCell="F28" sqref="F28"/>
    </sheetView>
  </sheetViews>
  <sheetFormatPr defaultRowHeight="16.5" x14ac:dyDescent="0.3"/>
  <cols>
    <col min="1" max="1" width="36.140625" style="2" customWidth="1"/>
    <col min="2" max="7" width="10.42578125" style="2" customWidth="1"/>
    <col min="8" max="16384" width="9.140625" style="2"/>
  </cols>
  <sheetData>
    <row r="1" spans="1:7" s="1" customFormat="1" ht="12.75" x14ac:dyDescent="0.2">
      <c r="A1" s="5" t="s">
        <v>89</v>
      </c>
    </row>
    <row r="2" spans="1:7" s="1" customFormat="1" ht="12.75" x14ac:dyDescent="0.2">
      <c r="A2" s="6" t="s">
        <v>68</v>
      </c>
    </row>
    <row r="3" spans="1:7" s="1" customFormat="1" ht="11.25" customHeight="1" x14ac:dyDescent="0.2">
      <c r="A3" s="4"/>
    </row>
    <row r="4" spans="1:7" s="7" customFormat="1" ht="11.25" x14ac:dyDescent="0.2">
      <c r="A4" s="82" t="s">
        <v>69</v>
      </c>
      <c r="B4" s="83" t="s">
        <v>14</v>
      </c>
      <c r="C4" s="83"/>
      <c r="D4" s="83"/>
      <c r="E4" s="83" t="s">
        <v>70</v>
      </c>
      <c r="F4" s="83"/>
      <c r="G4" s="83"/>
    </row>
    <row r="5" spans="1:7" s="7" customFormat="1" ht="33.75" x14ac:dyDescent="0.2">
      <c r="A5" s="82"/>
      <c r="B5" s="44" t="s">
        <v>6</v>
      </c>
      <c r="C5" s="44" t="s">
        <v>29</v>
      </c>
      <c r="D5" s="44" t="s">
        <v>30</v>
      </c>
      <c r="E5" s="44" t="s">
        <v>6</v>
      </c>
      <c r="F5" s="44" t="s">
        <v>29</v>
      </c>
      <c r="G5" s="44" t="s">
        <v>30</v>
      </c>
    </row>
    <row r="6" spans="1:7" s="7" customFormat="1" ht="11.25" x14ac:dyDescent="0.2">
      <c r="A6" s="68"/>
      <c r="B6" s="54"/>
      <c r="C6" s="54"/>
      <c r="D6" s="54"/>
      <c r="E6" s="54"/>
      <c r="F6" s="54"/>
      <c r="G6" s="54"/>
    </row>
    <row r="7" spans="1:7" s="10" customFormat="1" ht="11.25" x14ac:dyDescent="0.2">
      <c r="A7" s="10" t="s">
        <v>71</v>
      </c>
      <c r="B7" s="10">
        <v>32</v>
      </c>
      <c r="C7" s="11">
        <v>48278</v>
      </c>
      <c r="D7" s="11">
        <v>386335</v>
      </c>
      <c r="E7" s="10">
        <v>22.7</v>
      </c>
      <c r="F7" s="10">
        <v>29.299999999999997</v>
      </c>
      <c r="G7" s="10">
        <v>25.7</v>
      </c>
    </row>
    <row r="8" spans="1:7" s="10" customFormat="1" ht="11.25" x14ac:dyDescent="0.2">
      <c r="A8" s="10" t="s">
        <v>72</v>
      </c>
      <c r="B8" s="10">
        <v>17</v>
      </c>
      <c r="C8" s="11">
        <v>18335</v>
      </c>
      <c r="D8" s="11">
        <v>150866</v>
      </c>
      <c r="E8" s="10">
        <v>12.1</v>
      </c>
      <c r="F8" s="10">
        <v>11.1</v>
      </c>
      <c r="G8" s="10">
        <v>10</v>
      </c>
    </row>
    <row r="9" spans="1:7" s="10" customFormat="1" ht="11.25" x14ac:dyDescent="0.2">
      <c r="A9" s="10" t="s">
        <v>73</v>
      </c>
      <c r="B9" s="10">
        <v>24</v>
      </c>
      <c r="C9" s="11">
        <v>19200</v>
      </c>
      <c r="D9" s="11">
        <v>179656</v>
      </c>
      <c r="E9" s="10">
        <v>17</v>
      </c>
      <c r="F9" s="10">
        <v>11.700000000000001</v>
      </c>
      <c r="G9" s="10">
        <v>11.899999999999999</v>
      </c>
    </row>
    <row r="10" spans="1:7" s="10" customFormat="1" ht="11.25" x14ac:dyDescent="0.2">
      <c r="A10" s="13" t="s">
        <v>86</v>
      </c>
      <c r="B10" s="10">
        <v>4</v>
      </c>
      <c r="C10" s="11">
        <v>7353</v>
      </c>
      <c r="D10" s="11">
        <v>63217</v>
      </c>
      <c r="E10" s="10">
        <v>2.8000000000000003</v>
      </c>
      <c r="F10" s="10">
        <v>4.5</v>
      </c>
      <c r="G10" s="10">
        <v>4.2</v>
      </c>
    </row>
    <row r="11" spans="1:7" s="10" customFormat="1" ht="11.25" x14ac:dyDescent="0.2">
      <c r="A11" s="10" t="s">
        <v>74</v>
      </c>
      <c r="B11" s="10">
        <v>15</v>
      </c>
      <c r="C11" s="11">
        <v>7326</v>
      </c>
      <c r="D11" s="11">
        <v>62810</v>
      </c>
      <c r="E11" s="10">
        <v>10.6</v>
      </c>
      <c r="F11" s="10">
        <v>4.3999999999999995</v>
      </c>
      <c r="G11" s="10">
        <v>4.2</v>
      </c>
    </row>
    <row r="12" spans="1:7" s="10" customFormat="1" ht="11.25" x14ac:dyDescent="0.2">
      <c r="A12" s="10" t="s">
        <v>75</v>
      </c>
      <c r="B12" s="10">
        <v>38</v>
      </c>
      <c r="C12" s="11">
        <v>55167</v>
      </c>
      <c r="D12" s="11">
        <v>572370</v>
      </c>
      <c r="E12" s="10">
        <v>27</v>
      </c>
      <c r="F12" s="10">
        <v>33.5</v>
      </c>
      <c r="G12" s="10">
        <v>38</v>
      </c>
    </row>
    <row r="13" spans="1:7" s="10" customFormat="1" ht="11.25" x14ac:dyDescent="0.2">
      <c r="A13" s="10" t="s">
        <v>76</v>
      </c>
      <c r="B13" s="10">
        <v>4</v>
      </c>
      <c r="C13" s="11">
        <v>2147</v>
      </c>
      <c r="D13" s="11">
        <v>22819</v>
      </c>
      <c r="E13" s="10">
        <v>2.8000000000000003</v>
      </c>
      <c r="F13" s="10">
        <v>1.3</v>
      </c>
      <c r="G13" s="10">
        <v>1.5</v>
      </c>
    </row>
    <row r="14" spans="1:7" s="10" customFormat="1" ht="11.25" x14ac:dyDescent="0.2">
      <c r="A14" s="10" t="s">
        <v>87</v>
      </c>
      <c r="B14" s="10">
        <v>5</v>
      </c>
      <c r="C14" s="11">
        <v>4421</v>
      </c>
      <c r="D14" s="11">
        <v>45350</v>
      </c>
      <c r="E14" s="10">
        <v>3.5000000000000004</v>
      </c>
      <c r="F14" s="10">
        <v>2.7</v>
      </c>
      <c r="G14" s="10">
        <v>3</v>
      </c>
    </row>
    <row r="15" spans="1:7" s="10" customFormat="1" ht="11.25" x14ac:dyDescent="0.2">
      <c r="A15" s="10" t="s">
        <v>77</v>
      </c>
      <c r="B15" s="10">
        <v>2</v>
      </c>
      <c r="C15" s="11">
        <v>2510</v>
      </c>
      <c r="D15" s="11">
        <v>21067</v>
      </c>
      <c r="E15" s="10">
        <v>1.4000000000000001</v>
      </c>
      <c r="F15" s="10">
        <v>1.5</v>
      </c>
      <c r="G15" s="10">
        <v>1.4000000000000001</v>
      </c>
    </row>
    <row r="16" spans="1:7" s="70" customFormat="1" ht="11.25" x14ac:dyDescent="0.2">
      <c r="A16" s="62" t="s">
        <v>10</v>
      </c>
      <c r="B16" s="69">
        <v>141</v>
      </c>
      <c r="C16" s="69">
        <v>164737</v>
      </c>
      <c r="D16" s="69">
        <v>1504490</v>
      </c>
      <c r="E16" s="64">
        <v>100</v>
      </c>
      <c r="F16" s="64">
        <v>100</v>
      </c>
      <c r="G16" s="64">
        <v>100</v>
      </c>
    </row>
    <row r="17" spans="1:7" s="10" customFormat="1" ht="11.25" x14ac:dyDescent="0.2">
      <c r="A17" s="50"/>
      <c r="B17" s="50"/>
      <c r="C17" s="50"/>
      <c r="D17" s="50"/>
      <c r="E17" s="50"/>
      <c r="F17" s="50"/>
      <c r="G17" s="50"/>
    </row>
    <row r="18" spans="1:7" s="10" customFormat="1" ht="11.25" x14ac:dyDescent="0.2"/>
    <row r="19" spans="1:7" s="10" customFormat="1" ht="11.25" x14ac:dyDescent="0.2"/>
    <row r="20" spans="1:7" s="7" customFormat="1" ht="11.25" x14ac:dyDescent="0.2"/>
  </sheetData>
  <mergeCells count="3">
    <mergeCell ref="A4:A5"/>
    <mergeCell ref="B4:D4"/>
    <mergeCell ref="E4:G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Prosp 1</vt:lpstr>
      <vt:lpstr>Prosp 2</vt:lpstr>
      <vt:lpstr>Prosp 3</vt:lpstr>
      <vt:lpstr>Prosp 4</vt:lpstr>
      <vt:lpstr>Prosp 5</vt:lpstr>
      <vt:lpstr>Prosp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2015-02-23T12:07:54Z</dcterms:modified>
</cp:coreProperties>
</file>