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0" windowWidth="15330" windowHeight="2265" activeTab="0"/>
  </bookViews>
  <sheets>
    <sheet name="tav2.1" sheetId="1" r:id="rId1"/>
    <sheet name="tav2.2" sheetId="2" r:id="rId2"/>
    <sheet name="tav2.3" sheetId="3" r:id="rId3"/>
    <sheet name="tav2.4" sheetId="4" r:id="rId4"/>
    <sheet name="tav2.5" sheetId="5" r:id="rId5"/>
    <sheet name="tav2.6" sheetId="6" r:id="rId6"/>
    <sheet name="tav2.7" sheetId="7" r:id="rId7"/>
    <sheet name="tav2.8" sheetId="8" r:id="rId8"/>
    <sheet name="tav2.9" sheetId="9" r:id="rId9"/>
  </sheets>
  <definedNames/>
  <calcPr fullCalcOnLoad="1"/>
</workbook>
</file>

<file path=xl/sharedStrings.xml><?xml version="1.0" encoding="utf-8"?>
<sst xmlns="http://schemas.openxmlformats.org/spreadsheetml/2006/main" count="414" uniqueCount="117">
  <si>
    <t>REGIONI</t>
  </si>
  <si>
    <t>Valori assoluti</t>
  </si>
  <si>
    <t>Valori percentuali</t>
  </si>
  <si>
    <t>Maschi</t>
  </si>
  <si>
    <t>Femmine</t>
  </si>
  <si>
    <t>Totale</t>
  </si>
  <si>
    <t>Di cui 
stranieri</t>
  </si>
  <si>
    <t>Piemonte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</si>
  <si>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</si>
  <si>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</si>
  <si>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</si>
  <si>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</si>
  <si>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</si>
  <si>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</si>
  <si>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</si>
  <si>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</si>
  <si>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</si>
  <si>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</si>
  <si>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</si>
  <si>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</si>
  <si>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</si>
  <si>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</si>
  <si>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</si>
  <si>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</si>
  <si>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</si>
  <si>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</si>
  <si>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</si>
  <si>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</si>
  <si>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</si>
  <si>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</si>
  <si>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Sud e Isole</t>
  </si>
  <si>
    <t>Tavola 2.3 - Minori ospiti nei presidi residenziali socio-assisitenziali per genere, cittadinanza e tipo di disagio</t>
  </si>
  <si>
    <t>TIPO DI DISAGIO</t>
  </si>
  <si>
    <t>Minori di 18 anni</t>
  </si>
  <si>
    <t xml:space="preserve">Di cui
stranieri </t>
  </si>
  <si>
    <t>VALORI ASSOLUTI</t>
  </si>
  <si>
    <t xml:space="preserve">Con handicap fisico </t>
  </si>
  <si>
    <t>Con handicap psichico</t>
  </si>
  <si>
    <t>Con handicap sensoriale</t>
  </si>
  <si>
    <t>Con handicap plurimo</t>
  </si>
  <si>
    <t>Coinvolti in procedure penali o in custodia alternativa</t>
  </si>
  <si>
    <t>Tossicodipendenti e alcolisti</t>
  </si>
  <si>
    <t>Gestanti e madri con bambini a carico</t>
  </si>
  <si>
    <t>Con problemi familiari e relazionali, economici, abitativi</t>
  </si>
  <si>
    <t xml:space="preserve">Altro </t>
  </si>
  <si>
    <t>Totale minori</t>
  </si>
  <si>
    <t>VALORI PERCENTUALI</t>
  </si>
  <si>
    <t xml:space="preserve">Tavola 2.4 - Minori ospiti nei presidi residenziali socio-assistenziali per classe d'età e tipologia di presidio </t>
  </si>
  <si>
    <t>TIPOLOGIA DI PRESIDIO</t>
  </si>
  <si>
    <t>&lt;6 anni</t>
  </si>
  <si>
    <t>Fra 6 e 
10 anni</t>
  </si>
  <si>
    <t>Totale
minori</t>
  </si>
  <si>
    <t>Centro di pronta accoglienza</t>
  </si>
  <si>
    <t>Centro di accoglienza notturna</t>
  </si>
  <si>
    <t>Comunità familiare</t>
  </si>
  <si>
    <t>Comunità socio-educativa per minori</t>
  </si>
  <si>
    <t>Comunità socio-riabilitativa</t>
  </si>
  <si>
    <t>Comunità alloggio</t>
  </si>
  <si>
    <t>Istituto per minori</t>
  </si>
  <si>
    <t>Centro di accoglienza immigrati</t>
  </si>
  <si>
    <t>Altro</t>
  </si>
  <si>
    <t>Comunità educativa 
per minori</t>
  </si>
  <si>
    <t>Istituto 
per minori</t>
  </si>
  <si>
    <t>Totale minori accolti (a)</t>
  </si>
  <si>
    <r>
      <t>(a)</t>
    </r>
    <r>
      <rPr>
        <i/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Sono stati sommati tutti i nuovi accolti nei presidi che appartengono alle tipologie indicate e che hanno indicato i minori come unica tipologia di utenza.</t>
    </r>
  </si>
  <si>
    <t>Rientrati 
in famiglia</t>
  </si>
  <si>
    <t>Affidati ad 
un nucleo familiare</t>
  </si>
  <si>
    <t>Adottati da 
un nucleo familiare</t>
  </si>
  <si>
    <t>Trasferiti 
in altra 
struttura</t>
  </si>
  <si>
    <t>Resi
autonomi</t>
  </si>
  <si>
    <t>Rimpatriati</t>
  </si>
  <si>
    <t>Destinazione ignota</t>
  </si>
  <si>
    <t>Totale
minori 
usciti</t>
  </si>
  <si>
    <t>RSA</t>
  </si>
  <si>
    <t>Centro di accoglienza
immigrati</t>
  </si>
  <si>
    <t>Con decreto di adottabilità</t>
  </si>
  <si>
    <t>Con domanda di adottabilità in iter non concluso</t>
  </si>
  <si>
    <t>% sul totale dei minori</t>
  </si>
  <si>
    <t>PROFESSIONE</t>
  </si>
  <si>
    <t>Di cui:</t>
  </si>
  <si>
    <t>Volontari</t>
  </si>
  <si>
    <t xml:space="preserve">Direttori e amministratori </t>
  </si>
  <si>
    <t xml:space="preserve">Impiegati </t>
  </si>
  <si>
    <t>Medici</t>
  </si>
  <si>
    <t>Psicologi</t>
  </si>
  <si>
    <t>Sociologi</t>
  </si>
  <si>
    <t>Assistenti sociali</t>
  </si>
  <si>
    <t>Insegnanti e altri addetti alla formazione</t>
  </si>
  <si>
    <t>Educatori e pedagogisti</t>
  </si>
  <si>
    <t>Animatori</t>
  </si>
  <si>
    <t>Infermieri</t>
  </si>
  <si>
    <t>Fisioterapisti</t>
  </si>
  <si>
    <t>Logopedisti e altri addetti alla riabilitazione</t>
  </si>
  <si>
    <t>Addetti ai servizi di assistenza alla persona</t>
  </si>
  <si>
    <t xml:space="preserve">Addetti ai servizi generali </t>
  </si>
  <si>
    <t>Obiettori</t>
  </si>
  <si>
    <t>Totale operatori</t>
  </si>
  <si>
    <r>
      <t>Altro</t>
    </r>
  </si>
  <si>
    <t>TOTALE</t>
  </si>
  <si>
    <t>Valle d'Aosta</t>
  </si>
  <si>
    <r>
      <t xml:space="preserve">                    </t>
    </r>
    <r>
      <rPr>
        <i/>
        <sz val="9"/>
        <rFont val="Arial"/>
        <family val="2"/>
      </rPr>
      <t>(valori per 10.000 abitanti di età compresa tra 0 e 17 anni)</t>
    </r>
  </si>
  <si>
    <t>Fra 11 
e 14 anni</t>
  </si>
  <si>
    <t>Fra 15 
e 17 anni</t>
  </si>
  <si>
    <t>Residenza sanitaria assistenziale (Rsa)</t>
  </si>
  <si>
    <t xml:space="preserve">Tavola 2.6 - Minori dimessi dai presidi residenziali socio-assistenziali, per tipo di destinazione e regione </t>
  </si>
  <si>
    <t>Tavola 2.7 - Minori ospiti nei presidi residenziali socio-assistenziali per tipologia di presidio e regione</t>
  </si>
  <si>
    <t xml:space="preserve">                    condizioni di adottabilità</t>
  </si>
  <si>
    <r>
      <t>A carico del Ssn</t>
    </r>
    <r>
      <rPr>
        <i/>
        <vertAlign val="superscript"/>
        <sz val="7"/>
        <rFont val="Arial"/>
        <family val="2"/>
      </rPr>
      <t>b)</t>
    </r>
  </si>
  <si>
    <r>
      <t>Tavola 2.9 - Personale operante nei presidi residenziali per minori</t>
    </r>
    <r>
      <rPr>
        <i/>
        <vertAlign val="superscript"/>
        <sz val="8"/>
        <rFont val="Arial"/>
        <family val="2"/>
      </rPr>
      <t>(a)</t>
    </r>
    <r>
      <rPr>
        <b/>
        <sz val="9"/>
        <rFont val="Arial"/>
        <family val="2"/>
      </rPr>
      <t xml:space="preserve"> per genere e professione esercitata</t>
    </r>
  </si>
  <si>
    <t>(b) Servizio sanitario nazionale.</t>
  </si>
  <si>
    <t xml:space="preserve">       per minori", "istituto per minori".</t>
  </si>
  <si>
    <t>(a) Sono compresi i presidi che hanno come utenti minori o minori e adulti e che appartengono alle tipologie: "comunità familiare", "comunità socio-educativa"</t>
  </si>
  <si>
    <t>Tavola 2.8 - Minori  ospiti  nei  presidi  residenziali  socio-assistenziali  al  31  dicembre 2003 per regione, genere e</t>
  </si>
  <si>
    <t xml:space="preserve">                     - Anno 2003</t>
  </si>
  <si>
    <t>Tavola 2.5 - Ospiti accolti nei presidi residenziali per minori per tipologia di presidio e regione - Anno 2003</t>
  </si>
  <si>
    <t xml:space="preserve">Tavola 2.1 - Minori ospiti nei presidi residenziali socio-assistenziali al 31 dicembre 2003 per genere e regione </t>
  </si>
  <si>
    <t xml:space="preserve">Tavola 2.2 - Minori ospiti nei presidi residenziali socio-assistenziali al 31 dicembre 2003 per genere e regione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</si>
</sst>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#,##0_ ;\-#,##0\ "/>
    <numFmt numFmtId="173" formatCode="0.0"/>
    <numFmt numFmtId="174" formatCode="#,##0.000"/>
    <numFmt numFmtId="175" formatCode="#,##0.0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00000"/>
    <numFmt numFmtId="182" formatCode="0.0000000000"/>
    <numFmt numFmtId="183" formatCode="0.00000000000"/>
    <numFmt numFmtId="184" formatCode="0_ ;\-0\ "/>
    <numFmt numFmtId="185" formatCode="0.00000000"/>
    <numFmt numFmtId="186" formatCode="_-* #,##0.00_-;\-* #,##0.00_-;_-* &quot;-&quot;_-;_-@_-"/>
    <numFmt numFmtId="187" formatCode="_-* #,##0.0_-;\-* #,##0.0_-;_-* &quot;-&quot;?_-;_-@_-"/>
  </numFmts>
  <fonts count="1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172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 vertical="top"/>
    </xf>
    <xf numFmtId="3" fontId="3" fillId="0" borderId="2" xfId="0" applyNumberFormat="1" applyFont="1" applyBorder="1" applyAlignment="1">
      <alignment horizontal="right" vertical="center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1" fontId="2" fillId="0" borderId="0" xfId="0" applyNumberFormat="1" applyFont="1" applyAlignment="1">
      <alignment/>
    </xf>
    <xf numFmtId="41" fontId="2" fillId="0" borderId="0" xfId="18" applyFont="1" applyAlignment="1">
      <alignment/>
    </xf>
    <xf numFmtId="41" fontId="2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 wrapText="1"/>
    </xf>
    <xf numFmtId="41" fontId="3" fillId="0" borderId="0" xfId="18" applyFont="1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41" fontId="3" fillId="0" borderId="1" xfId="18" applyFont="1" applyBorder="1" applyAlignment="1">
      <alignment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/>
    </xf>
    <xf numFmtId="171" fontId="3" fillId="0" borderId="0" xfId="18" applyNumberFormat="1" applyFont="1" applyAlignment="1">
      <alignment/>
    </xf>
    <xf numFmtId="171" fontId="5" fillId="0" borderId="0" xfId="18" applyNumberFormat="1" applyFont="1" applyAlignment="1">
      <alignment/>
    </xf>
    <xf numFmtId="3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1" fontId="3" fillId="0" borderId="0" xfId="18" applyFont="1" applyFill="1" applyBorder="1" applyAlignment="1">
      <alignment horizontal="left" vertical="center"/>
    </xf>
    <xf numFmtId="41" fontId="3" fillId="0" borderId="0" xfId="18" applyFont="1" applyAlignment="1">
      <alignment/>
    </xf>
    <xf numFmtId="41" fontId="3" fillId="0" borderId="0" xfId="18" applyFont="1" applyFill="1" applyBorder="1" applyAlignment="1">
      <alignment horizontal="left" vertical="center" wrapText="1"/>
    </xf>
    <xf numFmtId="41" fontId="5" fillId="0" borderId="0" xfId="18" applyFont="1" applyFill="1" applyBorder="1" applyAlignment="1">
      <alignment horizontal="left" vertical="center" wrapText="1"/>
    </xf>
    <xf numFmtId="171" fontId="3" fillId="0" borderId="0" xfId="18" applyNumberFormat="1" applyFont="1" applyAlignment="1">
      <alignment/>
    </xf>
    <xf numFmtId="41" fontId="3" fillId="0" borderId="1" xfId="18" applyFont="1" applyFill="1" applyBorder="1" applyAlignment="1">
      <alignment/>
    </xf>
    <xf numFmtId="41" fontId="2" fillId="0" borderId="1" xfId="18" applyFont="1" applyBorder="1" applyAlignment="1">
      <alignment/>
    </xf>
    <xf numFmtId="41" fontId="3" fillId="0" borderId="0" xfId="18" applyFont="1" applyFill="1" applyBorder="1" applyAlignment="1">
      <alignment/>
    </xf>
    <xf numFmtId="41" fontId="2" fillId="0" borderId="0" xfId="18" applyFont="1" applyFill="1" applyBorder="1" applyAlignment="1">
      <alignment/>
    </xf>
    <xf numFmtId="41" fontId="2" fillId="0" borderId="0" xfId="18" applyFont="1" applyAlignment="1">
      <alignment/>
    </xf>
    <xf numFmtId="173" fontId="5" fillId="0" borderId="0" xfId="0" applyNumberFormat="1" applyFont="1" applyFill="1" applyBorder="1" applyAlignment="1">
      <alignment/>
    </xf>
    <xf numFmtId="41" fontId="3" fillId="0" borderId="0" xfId="18" applyFont="1" applyBorder="1" applyAlignment="1">
      <alignment/>
    </xf>
    <xf numFmtId="41" fontId="2" fillId="0" borderId="0" xfId="18" applyFont="1" applyFill="1" applyBorder="1" applyAlignment="1">
      <alignment/>
    </xf>
    <xf numFmtId="41" fontId="0" fillId="0" borderId="0" xfId="18" applyFont="1" applyFill="1" applyBorder="1" applyAlignment="1">
      <alignment/>
    </xf>
    <xf numFmtId="172" fontId="3" fillId="0" borderId="0" xfId="18" applyNumberFormat="1" applyFont="1" applyAlignment="1">
      <alignment/>
    </xf>
    <xf numFmtId="172" fontId="4" fillId="0" borderId="0" xfId="18" applyNumberFormat="1" applyFont="1" applyAlignment="1">
      <alignment/>
    </xf>
    <xf numFmtId="172" fontId="5" fillId="0" borderId="0" xfId="18" applyNumberFormat="1" applyFont="1" applyAlignment="1">
      <alignment/>
    </xf>
    <xf numFmtId="1" fontId="3" fillId="0" borderId="0" xfId="18" applyNumberFormat="1" applyFont="1" applyAlignment="1">
      <alignment/>
    </xf>
    <xf numFmtId="1" fontId="5" fillId="0" borderId="0" xfId="18" applyNumberFormat="1" applyFont="1" applyAlignment="1">
      <alignment/>
    </xf>
    <xf numFmtId="170" fontId="3" fillId="0" borderId="0" xfId="0" applyNumberFormat="1" applyFont="1" applyFill="1" applyAlignment="1">
      <alignment/>
    </xf>
    <xf numFmtId="173" fontId="3" fillId="0" borderId="0" xfId="18" applyNumberFormat="1" applyFont="1" applyAlignment="1">
      <alignment/>
    </xf>
    <xf numFmtId="171" fontId="4" fillId="0" borderId="0" xfId="18" applyNumberFormat="1" applyFont="1" applyAlignment="1">
      <alignment/>
    </xf>
    <xf numFmtId="173" fontId="4" fillId="0" borderId="0" xfId="18" applyNumberFormat="1" applyFont="1" applyAlignment="1">
      <alignment/>
    </xf>
    <xf numFmtId="41" fontId="3" fillId="0" borderId="0" xfId="18" applyNumberFormat="1" applyFont="1" applyAlignment="1">
      <alignment/>
    </xf>
    <xf numFmtId="1" fontId="4" fillId="0" borderId="0" xfId="18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1" fontId="3" fillId="0" borderId="3" xfId="18" applyFont="1" applyBorder="1" applyAlignment="1">
      <alignment horizontal="right" vertical="center" wrapText="1"/>
    </xf>
    <xf numFmtId="41" fontId="3" fillId="0" borderId="1" xfId="18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justify" vertical="top"/>
    </xf>
    <xf numFmtId="41" fontId="3" fillId="0" borderId="3" xfId="18" applyFont="1" applyFill="1" applyBorder="1" applyAlignment="1">
      <alignment horizontal="justify"/>
    </xf>
    <xf numFmtId="41" fontId="3" fillId="0" borderId="0" xfId="18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2" customWidth="1"/>
    <col min="2" max="3" width="8.8515625" style="2" customWidth="1"/>
    <col min="4" max="4" width="8.28125" style="2" customWidth="1"/>
    <col min="5" max="5" width="8.8515625" style="2" customWidth="1"/>
    <col min="6" max="6" width="0.71875" style="2" customWidth="1"/>
    <col min="7" max="9" width="8.28125" style="2" customWidth="1"/>
    <col min="10" max="10" width="8.28125" style="5" customWidth="1"/>
    <col min="11" max="16384" width="9.140625" style="5" customWidth="1"/>
  </cols>
  <sheetData>
    <row r="1" spans="1:11" ht="13.5" customHeight="1">
      <c r="A1" s="1" t="s">
        <v>115</v>
      </c>
      <c r="F1" s="3"/>
      <c r="G1" s="3"/>
      <c r="H1" s="3"/>
      <c r="I1" s="3"/>
      <c r="J1" s="4"/>
      <c r="K1" s="4"/>
    </row>
    <row r="2" spans="1:10" ht="9" customHeight="1">
      <c r="A2" s="6"/>
      <c r="F2" s="7"/>
      <c r="G2" s="7"/>
      <c r="H2" s="7"/>
      <c r="I2" s="7"/>
      <c r="J2" s="8"/>
    </row>
    <row r="3" spans="1:10" ht="13.5" customHeight="1" hidden="1">
      <c r="A3" s="1"/>
      <c r="F3" s="3"/>
      <c r="G3" s="7"/>
      <c r="H3" s="7"/>
      <c r="I3" s="7"/>
      <c r="J3" s="8"/>
    </row>
    <row r="4" spans="1:10" ht="21" customHeight="1">
      <c r="A4" s="114" t="s">
        <v>0</v>
      </c>
      <c r="B4" s="116" t="s">
        <v>1</v>
      </c>
      <c r="C4" s="116"/>
      <c r="D4" s="116"/>
      <c r="E4" s="116"/>
      <c r="F4" s="9"/>
      <c r="G4" s="117" t="s">
        <v>2</v>
      </c>
      <c r="H4" s="117"/>
      <c r="I4" s="117"/>
      <c r="J4" s="117"/>
    </row>
    <row r="5" spans="1:10" ht="18.75" customHeight="1">
      <c r="A5" s="115"/>
      <c r="B5" s="11" t="s">
        <v>3</v>
      </c>
      <c r="C5" s="11" t="s">
        <v>4</v>
      </c>
      <c r="D5" s="11" t="s">
        <v>5</v>
      </c>
      <c r="E5" s="12" t="s">
        <v>6</v>
      </c>
      <c r="F5" s="11"/>
      <c r="G5" s="11" t="s">
        <v>3</v>
      </c>
      <c r="H5" s="11" t="s">
        <v>4</v>
      </c>
      <c r="I5" s="11" t="s">
        <v>5</v>
      </c>
      <c r="J5" s="12" t="s">
        <v>6</v>
      </c>
    </row>
    <row r="6" spans="1:9" ht="9">
      <c r="A6" s="5"/>
      <c r="B6" s="5"/>
      <c r="C6" s="5"/>
      <c r="D6" s="5"/>
      <c r="E6" s="5"/>
      <c r="F6" s="5"/>
      <c r="G6" s="5"/>
      <c r="H6" s="5"/>
      <c r="I6" s="5"/>
    </row>
    <row r="7" spans="1:10" ht="11.25" customHeight="1">
      <c r="A7" s="5" t="s">
        <v>7</v>
      </c>
      <c r="B7" s="13">
        <v>663</v>
      </c>
      <c r="C7" s="13">
        <v>688</v>
      </c>
      <c r="D7" s="13">
        <v>1351</v>
      </c>
      <c r="E7" s="13">
        <v>276</v>
      </c>
      <c r="F7" s="14">
        <v>1351</v>
      </c>
      <c r="G7" s="15">
        <f aca="true" t="shared" si="0" ref="G7:G32">B7/B$32*100</f>
        <v>6.173759195455815</v>
      </c>
      <c r="H7" s="15">
        <f aca="true" t="shared" si="1" ref="H7:H32">C7/C$32*100</f>
        <v>7.341799167644862</v>
      </c>
      <c r="I7" s="15">
        <f aca="true" t="shared" si="2" ref="I7:I32">D7/D$32*100</f>
        <v>6.718050721034312</v>
      </c>
      <c r="J7" s="15">
        <f aca="true" t="shared" si="3" ref="J7:J32">E7/E$32*100</f>
        <v>5.658056580565805</v>
      </c>
    </row>
    <row r="8" spans="1:10" ht="11.25" customHeight="1">
      <c r="A8" s="5" t="s">
        <v>99</v>
      </c>
      <c r="B8" s="13">
        <v>9</v>
      </c>
      <c r="C8" s="13">
        <v>12</v>
      </c>
      <c r="D8" s="13">
        <v>21</v>
      </c>
      <c r="E8" s="13">
        <v>3</v>
      </c>
      <c r="F8" s="14">
        <v>21</v>
      </c>
      <c r="G8" s="15">
        <f t="shared" si="0"/>
        <v>0.08380668591116491</v>
      </c>
      <c r="H8" s="15">
        <f t="shared" si="1"/>
        <v>0.12805463664496852</v>
      </c>
      <c r="I8" s="15">
        <f t="shared" si="2"/>
        <v>0.10442565887618101</v>
      </c>
      <c r="J8" s="15">
        <f t="shared" si="3"/>
        <v>0.06150061500615006</v>
      </c>
    </row>
    <row r="9" spans="1:10" ht="11.25" customHeight="1">
      <c r="A9" s="5" t="s">
        <v>8</v>
      </c>
      <c r="B9" s="13">
        <v>1486</v>
      </c>
      <c r="C9" s="13">
        <v>1213</v>
      </c>
      <c r="D9" s="13">
        <v>2699</v>
      </c>
      <c r="E9" s="13">
        <v>1064</v>
      </c>
      <c r="F9" s="14">
        <v>2699</v>
      </c>
      <c r="G9" s="15">
        <f t="shared" si="0"/>
        <v>13.83741502933234</v>
      </c>
      <c r="H9" s="15">
        <f t="shared" si="1"/>
        <v>12.944189520862235</v>
      </c>
      <c r="I9" s="15">
        <f t="shared" si="2"/>
        <v>13.421183490800598</v>
      </c>
      <c r="J9" s="15">
        <f t="shared" si="3"/>
        <v>21.81221812218122</v>
      </c>
    </row>
    <row r="10" spans="1:10" ht="11.25" customHeight="1">
      <c r="A10" s="5" t="s">
        <v>9</v>
      </c>
      <c r="B10" s="13">
        <f>SUM(B11:B12)</f>
        <v>259</v>
      </c>
      <c r="C10" s="13">
        <f>SUM(C11:C12)</f>
        <v>169</v>
      </c>
      <c r="D10" s="13">
        <f>SUM(D11:D12)</f>
        <v>428</v>
      </c>
      <c r="E10" s="13">
        <f>SUM(E11:E12)</f>
        <v>113</v>
      </c>
      <c r="F10" s="14"/>
      <c r="G10" s="15">
        <f t="shared" si="0"/>
        <v>2.4117701834435232</v>
      </c>
      <c r="H10" s="15">
        <f t="shared" si="1"/>
        <v>1.8034361327499735</v>
      </c>
      <c r="I10" s="15">
        <f t="shared" si="2"/>
        <v>2.1282943809050225</v>
      </c>
      <c r="J10" s="15">
        <f t="shared" si="3"/>
        <v>2.316523165231652</v>
      </c>
    </row>
    <row r="11" spans="1:10" ht="11.25" customHeight="1">
      <c r="A11" s="17" t="s">
        <v>10</v>
      </c>
      <c r="B11" s="16">
        <v>97</v>
      </c>
      <c r="C11" s="16">
        <v>53</v>
      </c>
      <c r="D11" s="16">
        <v>150</v>
      </c>
      <c r="E11" s="16">
        <v>3</v>
      </c>
      <c r="F11" s="18">
        <v>150</v>
      </c>
      <c r="G11" s="19">
        <f t="shared" si="0"/>
        <v>0.9032498370425551</v>
      </c>
      <c r="H11" s="19">
        <f t="shared" si="1"/>
        <v>0.5655746451819442</v>
      </c>
      <c r="I11" s="19">
        <f t="shared" si="2"/>
        <v>0.7458975634012929</v>
      </c>
      <c r="J11" s="19">
        <f t="shared" si="3"/>
        <v>0.06150061500615006</v>
      </c>
    </row>
    <row r="12" spans="1:10" ht="11.25" customHeight="1">
      <c r="A12" s="17" t="s">
        <v>11</v>
      </c>
      <c r="B12" s="16">
        <v>162</v>
      </c>
      <c r="C12" s="16">
        <v>116</v>
      </c>
      <c r="D12" s="16">
        <v>278</v>
      </c>
      <c r="E12" s="16">
        <v>110</v>
      </c>
      <c r="F12" s="18">
        <v>278</v>
      </c>
      <c r="G12" s="19">
        <f t="shared" si="0"/>
        <v>1.5085203464009684</v>
      </c>
      <c r="H12" s="19">
        <f t="shared" si="1"/>
        <v>1.237861487568029</v>
      </c>
      <c r="I12" s="19">
        <f t="shared" si="2"/>
        <v>1.3823968175037293</v>
      </c>
      <c r="J12" s="19">
        <f t="shared" si="3"/>
        <v>2.2550225502255024</v>
      </c>
    </row>
    <row r="13" spans="1:10" ht="11.25" customHeight="1">
      <c r="A13" s="5" t="s">
        <v>12</v>
      </c>
      <c r="B13" s="13">
        <v>725</v>
      </c>
      <c r="C13" s="13">
        <v>476</v>
      </c>
      <c r="D13" s="13">
        <v>1201</v>
      </c>
      <c r="E13" s="13">
        <v>302</v>
      </c>
      <c r="F13" s="14">
        <v>1201</v>
      </c>
      <c r="G13" s="15">
        <f t="shared" si="0"/>
        <v>6.75109414284384</v>
      </c>
      <c r="H13" s="15">
        <f t="shared" si="1"/>
        <v>5.079500586917084</v>
      </c>
      <c r="I13" s="15">
        <f t="shared" si="2"/>
        <v>5.972153157633018</v>
      </c>
      <c r="J13" s="15">
        <f t="shared" si="3"/>
        <v>6.191061910619107</v>
      </c>
    </row>
    <row r="14" spans="1:10" ht="11.25" customHeight="1">
      <c r="A14" s="5" t="s">
        <v>13</v>
      </c>
      <c r="B14" s="13">
        <v>420</v>
      </c>
      <c r="C14" s="13">
        <v>175</v>
      </c>
      <c r="D14" s="13">
        <v>595</v>
      </c>
      <c r="E14" s="13">
        <v>212</v>
      </c>
      <c r="F14" s="14">
        <v>595</v>
      </c>
      <c r="G14" s="15">
        <f t="shared" si="0"/>
        <v>3.9109786758543623</v>
      </c>
      <c r="H14" s="15">
        <f t="shared" si="1"/>
        <v>1.8674634510724577</v>
      </c>
      <c r="I14" s="15">
        <f t="shared" si="2"/>
        <v>2.9587270014917952</v>
      </c>
      <c r="J14" s="15">
        <f t="shared" si="3"/>
        <v>4.346043460434604</v>
      </c>
    </row>
    <row r="15" spans="1:10" ht="11.25" customHeight="1">
      <c r="A15" s="5" t="s">
        <v>14</v>
      </c>
      <c r="B15" s="13">
        <v>367</v>
      </c>
      <c r="C15" s="13">
        <v>322</v>
      </c>
      <c r="D15" s="13">
        <v>689</v>
      </c>
      <c r="E15" s="13">
        <v>161</v>
      </c>
      <c r="F15" s="14">
        <v>689</v>
      </c>
      <c r="G15" s="15">
        <f t="shared" si="0"/>
        <v>3.4174504143775026</v>
      </c>
      <c r="H15" s="15">
        <f t="shared" si="1"/>
        <v>3.436132749973322</v>
      </c>
      <c r="I15" s="15">
        <f t="shared" si="2"/>
        <v>3.4261561412232724</v>
      </c>
      <c r="J15" s="15">
        <f t="shared" si="3"/>
        <v>3.300533005330053</v>
      </c>
    </row>
    <row r="16" spans="1:10" ht="11.25" customHeight="1">
      <c r="A16" s="5" t="s">
        <v>15</v>
      </c>
      <c r="B16" s="13">
        <v>888</v>
      </c>
      <c r="C16" s="13">
        <v>742</v>
      </c>
      <c r="D16" s="13">
        <v>1630</v>
      </c>
      <c r="E16" s="13">
        <v>977</v>
      </c>
      <c r="F16" s="14">
        <v>1630</v>
      </c>
      <c r="G16" s="15">
        <f t="shared" si="0"/>
        <v>8.268926343234938</v>
      </c>
      <c r="H16" s="15">
        <f t="shared" si="1"/>
        <v>7.91804503254722</v>
      </c>
      <c r="I16" s="15">
        <f t="shared" si="2"/>
        <v>8.105420188960716</v>
      </c>
      <c r="J16" s="15">
        <f t="shared" si="3"/>
        <v>20.02870028700287</v>
      </c>
    </row>
    <row r="17" spans="1:10" ht="11.25" customHeight="1">
      <c r="A17" s="5" t="s">
        <v>16</v>
      </c>
      <c r="B17" s="13">
        <v>359</v>
      </c>
      <c r="C17" s="13">
        <v>305</v>
      </c>
      <c r="D17" s="13">
        <v>664</v>
      </c>
      <c r="E17" s="13">
        <v>293</v>
      </c>
      <c r="F17" s="14">
        <v>664</v>
      </c>
      <c r="G17" s="15">
        <f t="shared" si="0"/>
        <v>3.3429555824564674</v>
      </c>
      <c r="H17" s="15">
        <f t="shared" si="1"/>
        <v>3.2547220147262834</v>
      </c>
      <c r="I17" s="15">
        <f t="shared" si="2"/>
        <v>3.30183988065639</v>
      </c>
      <c r="J17" s="15">
        <f t="shared" si="3"/>
        <v>6.006560065600656</v>
      </c>
    </row>
    <row r="18" spans="1:10" ht="11.25" customHeight="1">
      <c r="A18" s="5" t="s">
        <v>17</v>
      </c>
      <c r="B18" s="13">
        <v>208</v>
      </c>
      <c r="C18" s="13">
        <v>164</v>
      </c>
      <c r="D18" s="13">
        <v>372</v>
      </c>
      <c r="E18" s="13">
        <v>110</v>
      </c>
      <c r="F18" s="14">
        <v>372</v>
      </c>
      <c r="G18" s="15">
        <f t="shared" si="0"/>
        <v>1.9368656299469225</v>
      </c>
      <c r="H18" s="15">
        <f t="shared" si="1"/>
        <v>1.750080034147903</v>
      </c>
      <c r="I18" s="15">
        <f t="shared" si="2"/>
        <v>1.8498259572352065</v>
      </c>
      <c r="J18" s="15">
        <f t="shared" si="3"/>
        <v>2.2550225502255024</v>
      </c>
    </row>
    <row r="19" spans="1:10" ht="11.25" customHeight="1">
      <c r="A19" s="5" t="s">
        <v>18</v>
      </c>
      <c r="B19" s="13">
        <v>153</v>
      </c>
      <c r="C19" s="13">
        <v>160</v>
      </c>
      <c r="D19" s="13">
        <v>313</v>
      </c>
      <c r="E19" s="13">
        <v>108</v>
      </c>
      <c r="F19" s="14">
        <v>313</v>
      </c>
      <c r="G19" s="15">
        <f t="shared" si="0"/>
        <v>1.4247136604898034</v>
      </c>
      <c r="H19" s="15">
        <f t="shared" si="1"/>
        <v>1.7073951552662467</v>
      </c>
      <c r="I19" s="15">
        <f t="shared" si="2"/>
        <v>1.5564395822973647</v>
      </c>
      <c r="J19" s="15">
        <f t="shared" si="3"/>
        <v>2.214022140221402</v>
      </c>
    </row>
    <row r="20" spans="1:10" ht="11.25" customHeight="1">
      <c r="A20" s="5" t="s">
        <v>19</v>
      </c>
      <c r="B20" s="13">
        <v>658</v>
      </c>
      <c r="C20" s="13">
        <v>731</v>
      </c>
      <c r="D20" s="13">
        <v>1389</v>
      </c>
      <c r="E20" s="13">
        <v>486</v>
      </c>
      <c r="F20" s="14">
        <v>1389</v>
      </c>
      <c r="G20" s="15">
        <f t="shared" si="0"/>
        <v>6.127199925505169</v>
      </c>
      <c r="H20" s="15">
        <f t="shared" si="1"/>
        <v>7.800661615622666</v>
      </c>
      <c r="I20" s="15">
        <f t="shared" si="2"/>
        <v>6.9070114370959725</v>
      </c>
      <c r="J20" s="15">
        <f t="shared" si="3"/>
        <v>9.96309963099631</v>
      </c>
    </row>
    <row r="21" spans="1:10" ht="11.25" customHeight="1">
      <c r="A21" s="5" t="s">
        <v>20</v>
      </c>
      <c r="B21" s="13">
        <v>260</v>
      </c>
      <c r="C21" s="13">
        <v>176</v>
      </c>
      <c r="D21" s="13">
        <v>436</v>
      </c>
      <c r="E21" s="13">
        <v>43</v>
      </c>
      <c r="F21" s="14">
        <v>436</v>
      </c>
      <c r="G21" s="15">
        <f t="shared" si="0"/>
        <v>2.4210820374336532</v>
      </c>
      <c r="H21" s="15">
        <f t="shared" si="1"/>
        <v>1.8781346707928717</v>
      </c>
      <c r="I21" s="15">
        <f t="shared" si="2"/>
        <v>2.1680755842864246</v>
      </c>
      <c r="J21" s="15">
        <f t="shared" si="3"/>
        <v>0.8815088150881509</v>
      </c>
    </row>
    <row r="22" spans="1:10" ht="11.25" customHeight="1">
      <c r="A22" s="5" t="s">
        <v>21</v>
      </c>
      <c r="B22" s="13">
        <v>69</v>
      </c>
      <c r="C22" s="13">
        <v>49</v>
      </c>
      <c r="D22" s="13">
        <v>118</v>
      </c>
      <c r="E22" s="13">
        <v>25</v>
      </c>
      <c r="F22" s="14">
        <v>118</v>
      </c>
      <c r="G22" s="15">
        <f t="shared" si="0"/>
        <v>0.642517925318931</v>
      </c>
      <c r="H22" s="15">
        <f t="shared" si="1"/>
        <v>0.5228897663002882</v>
      </c>
      <c r="I22" s="15">
        <f t="shared" si="2"/>
        <v>0.5867727498756837</v>
      </c>
      <c r="J22" s="15">
        <f t="shared" si="3"/>
        <v>0.5125051250512505</v>
      </c>
    </row>
    <row r="23" spans="1:10" ht="11.25" customHeight="1">
      <c r="A23" s="5" t="s">
        <v>22</v>
      </c>
      <c r="B23" s="13">
        <v>1091</v>
      </c>
      <c r="C23" s="13">
        <v>937</v>
      </c>
      <c r="D23" s="13">
        <v>2028</v>
      </c>
      <c r="E23" s="13">
        <v>119</v>
      </c>
      <c r="F23" s="14">
        <v>2028</v>
      </c>
      <c r="G23" s="15">
        <f t="shared" si="0"/>
        <v>10.159232703231213</v>
      </c>
      <c r="H23" s="15">
        <f t="shared" si="1"/>
        <v>9.998932878027958</v>
      </c>
      <c r="I23" s="15">
        <f t="shared" si="2"/>
        <v>10.08453505718548</v>
      </c>
      <c r="J23" s="15">
        <f t="shared" si="3"/>
        <v>2.4395243952439523</v>
      </c>
    </row>
    <row r="24" spans="1:10" ht="11.25" customHeight="1">
      <c r="A24" s="5" t="s">
        <v>23</v>
      </c>
      <c r="B24" s="13">
        <v>755</v>
      </c>
      <c r="C24" s="13">
        <v>604</v>
      </c>
      <c r="D24" s="13">
        <v>1359</v>
      </c>
      <c r="E24" s="13">
        <v>260</v>
      </c>
      <c r="F24" s="14">
        <v>1359</v>
      </c>
      <c r="G24" s="15">
        <f t="shared" si="0"/>
        <v>7.030449762547724</v>
      </c>
      <c r="H24" s="15">
        <f t="shared" si="1"/>
        <v>6.445416711130083</v>
      </c>
      <c r="I24" s="15">
        <f t="shared" si="2"/>
        <v>6.757831924415713</v>
      </c>
      <c r="J24" s="15">
        <f t="shared" si="3"/>
        <v>5.330053300533005</v>
      </c>
    </row>
    <row r="25" spans="1:10" ht="11.25" customHeight="1">
      <c r="A25" s="5" t="s">
        <v>24</v>
      </c>
      <c r="B25" s="13">
        <v>26</v>
      </c>
      <c r="C25" s="13">
        <v>67</v>
      </c>
      <c r="D25" s="13">
        <v>93</v>
      </c>
      <c r="E25" s="13">
        <v>6</v>
      </c>
      <c r="F25" s="14">
        <v>93</v>
      </c>
      <c r="G25" s="15">
        <f t="shared" si="0"/>
        <v>0.2421082037433653</v>
      </c>
      <c r="H25" s="15">
        <f t="shared" si="1"/>
        <v>0.7149717212677409</v>
      </c>
      <c r="I25" s="15">
        <f t="shared" si="2"/>
        <v>0.4624564893088016</v>
      </c>
      <c r="J25" s="15">
        <f t="shared" si="3"/>
        <v>0.12300123001230012</v>
      </c>
    </row>
    <row r="26" spans="1:10" ht="11.25" customHeight="1">
      <c r="A26" s="5" t="s">
        <v>25</v>
      </c>
      <c r="B26" s="13">
        <v>633</v>
      </c>
      <c r="C26" s="13">
        <v>767</v>
      </c>
      <c r="D26" s="13">
        <v>1400</v>
      </c>
      <c r="E26" s="13">
        <v>114</v>
      </c>
      <c r="F26" s="14">
        <v>1400</v>
      </c>
      <c r="G26" s="15">
        <f t="shared" si="0"/>
        <v>5.894403575751932</v>
      </c>
      <c r="H26" s="15">
        <f t="shared" si="1"/>
        <v>8.18482552555757</v>
      </c>
      <c r="I26" s="15">
        <f t="shared" si="2"/>
        <v>6.9617105917454</v>
      </c>
      <c r="J26" s="15">
        <f t="shared" si="3"/>
        <v>2.337023370233702</v>
      </c>
    </row>
    <row r="27" spans="1:10" ht="11.25" customHeight="1">
      <c r="A27" s="5" t="s">
        <v>26</v>
      </c>
      <c r="B27" s="13">
        <v>1531</v>
      </c>
      <c r="C27" s="13">
        <v>1413</v>
      </c>
      <c r="D27" s="13">
        <v>2944</v>
      </c>
      <c r="E27" s="13">
        <v>195</v>
      </c>
      <c r="F27" s="14">
        <v>2944</v>
      </c>
      <c r="G27" s="15">
        <f t="shared" si="0"/>
        <v>14.256448458888165</v>
      </c>
      <c r="H27" s="15">
        <f t="shared" si="1"/>
        <v>15.078433464945043</v>
      </c>
      <c r="I27" s="15">
        <f t="shared" si="2"/>
        <v>14.639482844356042</v>
      </c>
      <c r="J27" s="15">
        <f t="shared" si="3"/>
        <v>3.997539975399754</v>
      </c>
    </row>
    <row r="28" spans="1:10" ht="11.25" customHeight="1">
      <c r="A28" s="5" t="s">
        <v>27</v>
      </c>
      <c r="B28" s="13">
        <v>179</v>
      </c>
      <c r="C28" s="13">
        <v>201</v>
      </c>
      <c r="D28" s="13">
        <v>380</v>
      </c>
      <c r="E28" s="13">
        <v>11</v>
      </c>
      <c r="F28" s="14">
        <v>380</v>
      </c>
      <c r="G28" s="15">
        <f t="shared" si="0"/>
        <v>1.666821864233169</v>
      </c>
      <c r="H28" s="15">
        <f t="shared" si="1"/>
        <v>2.1449151638032227</v>
      </c>
      <c r="I28" s="15">
        <f t="shared" si="2"/>
        <v>1.8896071606166087</v>
      </c>
      <c r="J28" s="15">
        <f t="shared" si="3"/>
        <v>0.2255022550225502</v>
      </c>
    </row>
    <row r="29" spans="1:10" ht="11.25" customHeight="1">
      <c r="A29" s="20" t="s">
        <v>28</v>
      </c>
      <c r="B29" s="21">
        <f>SUM(B7:B10,B13:B16)</f>
        <v>4817</v>
      </c>
      <c r="C29" s="21">
        <f>SUM(C7:C10,C13:C16)</f>
        <v>3797</v>
      </c>
      <c r="D29" s="21">
        <f>SUM(D7:D10,D13:D16)</f>
        <v>8614</v>
      </c>
      <c r="E29" s="21">
        <f>SUM(E7:E10,E13:E16)</f>
        <v>3108</v>
      </c>
      <c r="F29" s="22"/>
      <c r="G29" s="23">
        <f t="shared" si="0"/>
        <v>44.855200670453485</v>
      </c>
      <c r="H29" s="23">
        <f t="shared" si="1"/>
        <v>40.51862127841212</v>
      </c>
      <c r="I29" s="23">
        <f t="shared" si="2"/>
        <v>42.83441074092491</v>
      </c>
      <c r="J29" s="23">
        <f t="shared" si="3"/>
        <v>63.714637146371466</v>
      </c>
    </row>
    <row r="30" spans="1:10" ht="11.25" customHeight="1">
      <c r="A30" s="20" t="s">
        <v>29</v>
      </c>
      <c r="B30" s="21">
        <f>SUM(B17:B20)</f>
        <v>1378</v>
      </c>
      <c r="C30" s="21">
        <f>SUM(C17:C20)</f>
        <v>1360</v>
      </c>
      <c r="D30" s="21">
        <f>SUM(D17:D20)</f>
        <v>2738</v>
      </c>
      <c r="E30" s="21">
        <f>SUM(E17:E20)</f>
        <v>997</v>
      </c>
      <c r="F30" s="22"/>
      <c r="G30" s="23">
        <f t="shared" si="0"/>
        <v>12.831734798398362</v>
      </c>
      <c r="H30" s="23">
        <f t="shared" si="1"/>
        <v>14.5128588197631</v>
      </c>
      <c r="I30" s="23">
        <f t="shared" si="2"/>
        <v>13.615116857284933</v>
      </c>
      <c r="J30" s="23">
        <f t="shared" si="3"/>
        <v>20.43870438704387</v>
      </c>
    </row>
    <row r="31" spans="1:10" ht="11.25" customHeight="1">
      <c r="A31" s="20" t="s">
        <v>30</v>
      </c>
      <c r="B31" s="21">
        <f>SUM(B21:B28)</f>
        <v>4544</v>
      </c>
      <c r="C31" s="21">
        <f>SUM(C21:C28)</f>
        <v>4214</v>
      </c>
      <c r="D31" s="21">
        <f>SUM(D21:D28)</f>
        <v>8758</v>
      </c>
      <c r="E31" s="21">
        <f>SUM(E21:E28)</f>
        <v>773</v>
      </c>
      <c r="F31" s="22"/>
      <c r="G31" s="23">
        <f t="shared" si="0"/>
        <v>42.31306453114815</v>
      </c>
      <c r="H31" s="23">
        <f t="shared" si="1"/>
        <v>44.96851990182478</v>
      </c>
      <c r="I31" s="23">
        <f t="shared" si="2"/>
        <v>43.55047240179015</v>
      </c>
      <c r="J31" s="23">
        <f t="shared" si="3"/>
        <v>15.846658466584666</v>
      </c>
    </row>
    <row r="32" spans="1:10" ht="11.25" customHeight="1">
      <c r="A32" s="24" t="s">
        <v>98</v>
      </c>
      <c r="B32" s="22">
        <f>SUM(B29:B31)</f>
        <v>10739</v>
      </c>
      <c r="C32" s="22">
        <f>SUM(C29:C31)</f>
        <v>9371</v>
      </c>
      <c r="D32" s="22">
        <f>SUM(D29:D31)</f>
        <v>20110</v>
      </c>
      <c r="E32" s="22">
        <f>SUM(E29:E31)</f>
        <v>4878</v>
      </c>
      <c r="F32" s="22"/>
      <c r="G32" s="23">
        <f t="shared" si="0"/>
        <v>100</v>
      </c>
      <c r="H32" s="23">
        <f t="shared" si="1"/>
        <v>100</v>
      </c>
      <c r="I32" s="23">
        <f t="shared" si="2"/>
        <v>100</v>
      </c>
      <c r="J32" s="23">
        <f t="shared" si="3"/>
        <v>100</v>
      </c>
    </row>
    <row r="33" spans="1:10" ht="9">
      <c r="A33" s="8"/>
      <c r="B33" s="25"/>
      <c r="C33" s="25"/>
      <c r="D33" s="25"/>
      <c r="E33" s="25"/>
      <c r="F33" s="25"/>
      <c r="G33" s="25"/>
      <c r="H33" s="25"/>
      <c r="I33" s="25"/>
      <c r="J33" s="25"/>
    </row>
    <row r="34" spans="1:9" ht="9">
      <c r="A34" s="5"/>
      <c r="B34" s="20"/>
      <c r="C34" s="20"/>
      <c r="D34" s="20"/>
      <c r="E34" s="20"/>
      <c r="F34" s="20"/>
      <c r="G34" s="5"/>
      <c r="H34" s="5"/>
      <c r="I34" s="5"/>
    </row>
    <row r="38" ht="11.25">
      <c r="A38" s="26"/>
    </row>
    <row r="39" ht="11.25">
      <c r="A39" s="26"/>
    </row>
    <row r="56" ht="11.25">
      <c r="A56" s="27"/>
    </row>
    <row r="57" ht="11.25">
      <c r="A57" s="27"/>
    </row>
    <row r="58" ht="11.25">
      <c r="A58" s="27"/>
    </row>
    <row r="59" ht="11.25">
      <c r="A59" s="27"/>
    </row>
    <row r="60" ht="11.25">
      <c r="A60" s="3"/>
    </row>
    <row r="61" spans="1:10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</row>
  </sheetData>
  <mergeCells count="4">
    <mergeCell ref="A4:A5"/>
    <mergeCell ref="B4:E4"/>
    <mergeCell ref="G4:J4"/>
    <mergeCell ref="A61:J61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O70"/>
  <sheetViews>
    <sheetView zoomScale="110" zoomScaleNormal="110" workbookViewId="0" topLeftCell="A1">
      <selection activeCell="G22" sqref="G22"/>
    </sheetView>
  </sheetViews>
  <sheetFormatPr defaultColWidth="9.140625" defaultRowHeight="12.75"/>
  <cols>
    <col min="1" max="1" width="16.140625" style="5" customWidth="1"/>
    <col min="2" max="2" width="8.7109375" style="5" customWidth="1"/>
    <col min="3" max="3" width="10.00390625" style="5" customWidth="1"/>
    <col min="4" max="4" width="9.28125" style="5" customWidth="1"/>
    <col min="5" max="5" width="4.7109375" style="5" customWidth="1"/>
    <col min="6" max="6" width="8.7109375" style="4" customWidth="1"/>
    <col min="7" max="22" width="9.140625" style="4" customWidth="1"/>
    <col min="23" max="16384" width="9.140625" style="5" customWidth="1"/>
  </cols>
  <sheetData>
    <row r="1" ht="12">
      <c r="A1" s="28" t="s">
        <v>116</v>
      </c>
    </row>
    <row r="2" spans="1:5" ht="12">
      <c r="A2" s="1" t="s">
        <v>100</v>
      </c>
      <c r="B2" s="4"/>
      <c r="C2" s="4"/>
      <c r="D2" s="4"/>
      <c r="E2" s="4"/>
    </row>
    <row r="3" spans="1:9" ht="9" customHeight="1">
      <c r="A3" s="6"/>
      <c r="B3" s="8"/>
      <c r="C3" s="8"/>
      <c r="D3" s="8"/>
      <c r="E3" s="8"/>
      <c r="F3" s="8"/>
      <c r="G3" s="8"/>
      <c r="H3" s="8"/>
      <c r="I3" s="8"/>
    </row>
    <row r="4" spans="1:9" ht="25.5" customHeight="1">
      <c r="A4" s="10" t="s">
        <v>0</v>
      </c>
      <c r="B4" s="11" t="s">
        <v>3</v>
      </c>
      <c r="C4" s="11" t="s">
        <v>4</v>
      </c>
      <c r="D4" s="11" t="s">
        <v>5</v>
      </c>
      <c r="E4" s="29"/>
      <c r="F4" s="10" t="s">
        <v>0</v>
      </c>
      <c r="G4" s="11" t="s">
        <v>3</v>
      </c>
      <c r="H4" s="11" t="s">
        <v>4</v>
      </c>
      <c r="I4" s="11" t="s">
        <v>5</v>
      </c>
    </row>
    <row r="6" spans="1:15" ht="10.5" customHeight="1">
      <c r="A6" s="5" t="s">
        <v>7</v>
      </c>
      <c r="B6" s="30">
        <v>20.5447615506182</v>
      </c>
      <c r="C6" s="30">
        <v>22.597608200829672</v>
      </c>
      <c r="D6" s="30">
        <v>21.541311963161327</v>
      </c>
      <c r="E6" s="30"/>
      <c r="F6" s="5" t="s">
        <v>19</v>
      </c>
      <c r="G6" s="30">
        <v>14.749196415362476</v>
      </c>
      <c r="H6" s="30">
        <v>17.226792729397957</v>
      </c>
      <c r="I6" s="30">
        <v>15.956988506143269</v>
      </c>
      <c r="J6"/>
      <c r="K6"/>
      <c r="L6"/>
      <c r="M6"/>
      <c r="N6" s="5"/>
      <c r="O6" s="5"/>
    </row>
    <row r="7" spans="1:15" ht="10.5" customHeight="1">
      <c r="A7" s="5" t="s">
        <v>99</v>
      </c>
      <c r="B7" s="30">
        <v>9.185548071034905</v>
      </c>
      <c r="C7" s="30">
        <v>13.027901422212572</v>
      </c>
      <c r="D7" s="30">
        <v>11.047398600662845</v>
      </c>
      <c r="E7" s="30"/>
      <c r="F7" s="5" t="s">
        <v>20</v>
      </c>
      <c r="G7" s="30">
        <v>23.56716187920923</v>
      </c>
      <c r="H7" s="30">
        <v>16.85678437682575</v>
      </c>
      <c r="I7" s="30">
        <v>20.304379412476948</v>
      </c>
      <c r="J7"/>
      <c r="K7"/>
      <c r="L7"/>
      <c r="M7"/>
      <c r="N7" s="5"/>
      <c r="O7" s="5"/>
    </row>
    <row r="8" spans="1:15" ht="10.5" customHeight="1">
      <c r="A8" s="5" t="s">
        <v>8</v>
      </c>
      <c r="B8" s="30">
        <v>19.55270876069248</v>
      </c>
      <c r="C8" s="30">
        <v>16.965201057912456</v>
      </c>
      <c r="D8" s="30">
        <v>18.298429141892488</v>
      </c>
      <c r="E8" s="30"/>
      <c r="F8" s="5" t="s">
        <v>21</v>
      </c>
      <c r="G8" s="30">
        <v>24.5411865130175</v>
      </c>
      <c r="H8" s="30">
        <v>18.385801658474353</v>
      </c>
      <c r="I8" s="30">
        <v>21.545821388792522</v>
      </c>
      <c r="J8"/>
      <c r="K8"/>
      <c r="L8"/>
      <c r="M8"/>
      <c r="N8" s="5"/>
      <c r="O8" s="5"/>
    </row>
    <row r="9" spans="1:15" ht="10.5" customHeight="1">
      <c r="A9" s="5" t="s">
        <v>9</v>
      </c>
      <c r="B9" s="30">
        <v>27.49148188640392</v>
      </c>
      <c r="C9" s="30">
        <v>18.852980221104183</v>
      </c>
      <c r="D9" s="30">
        <v>23.279594456410592</v>
      </c>
      <c r="E9" s="30"/>
      <c r="F9" s="5" t="s">
        <v>22</v>
      </c>
      <c r="G9" s="30">
        <v>16.8612432500935</v>
      </c>
      <c r="H9" s="30">
        <v>15.176300999335936</v>
      </c>
      <c r="I9" s="30">
        <v>16.03851774992566</v>
      </c>
      <c r="J9"/>
      <c r="K9"/>
      <c r="L9"/>
      <c r="M9"/>
      <c r="N9" s="5"/>
      <c r="O9" s="5"/>
    </row>
    <row r="10" spans="1:15" ht="10.5" customHeight="1">
      <c r="A10" s="17" t="s">
        <v>10</v>
      </c>
      <c r="B10" s="32">
        <v>19.780578327011707</v>
      </c>
      <c r="C10" s="32">
        <v>11.376808483235306</v>
      </c>
      <c r="D10" s="32">
        <v>15.686438550991381</v>
      </c>
      <c r="E10" s="32"/>
      <c r="F10" s="5" t="s">
        <v>23</v>
      </c>
      <c r="G10" s="30">
        <v>18.32577647892657</v>
      </c>
      <c r="H10" s="30">
        <v>15.531543948612189</v>
      </c>
      <c r="I10" s="30">
        <v>16.968961409659947</v>
      </c>
      <c r="J10"/>
      <c r="K10"/>
      <c r="L10"/>
      <c r="M10"/>
      <c r="N10" s="5"/>
      <c r="O10" s="5"/>
    </row>
    <row r="11" spans="1:15" ht="10.5" customHeight="1">
      <c r="A11" s="17" t="s">
        <v>11</v>
      </c>
      <c r="B11" s="32">
        <v>35.86213003342704</v>
      </c>
      <c r="C11" s="32">
        <v>26.94228312623389</v>
      </c>
      <c r="D11" s="32">
        <v>31.509271433105138</v>
      </c>
      <c r="E11" s="32"/>
      <c r="F11" s="5" t="s">
        <v>24</v>
      </c>
      <c r="G11" s="30">
        <v>4.523942093541202</v>
      </c>
      <c r="H11" s="30">
        <v>12.45978465028918</v>
      </c>
      <c r="I11" s="30">
        <v>8.35992628882197</v>
      </c>
      <c r="J11"/>
      <c r="K11"/>
      <c r="L11"/>
      <c r="M11"/>
      <c r="N11" s="5"/>
      <c r="O11" s="5"/>
    </row>
    <row r="12" spans="1:15" ht="10.5" customHeight="1">
      <c r="A12" s="5" t="s">
        <v>12</v>
      </c>
      <c r="B12" s="30">
        <v>18.6823890781465</v>
      </c>
      <c r="C12" s="30">
        <v>12.99052183144525</v>
      </c>
      <c r="D12" s="30">
        <v>15.918100643218505</v>
      </c>
      <c r="E12" s="30"/>
      <c r="F12" s="5" t="s">
        <v>25</v>
      </c>
      <c r="G12" s="30">
        <v>31.13349531276129</v>
      </c>
      <c r="H12" s="30">
        <v>39.54974140553696</v>
      </c>
      <c r="I12" s="30">
        <v>35.24220203347506</v>
      </c>
      <c r="J12"/>
      <c r="K12"/>
      <c r="L12"/>
      <c r="M12"/>
      <c r="N12" s="5"/>
      <c r="O12" s="5"/>
    </row>
    <row r="13" spans="1:15" ht="10.5" customHeight="1">
      <c r="A13" s="5" t="s">
        <v>13</v>
      </c>
      <c r="B13" s="30">
        <v>48.7397298426403</v>
      </c>
      <c r="C13" s="30">
        <v>21.463175323480716</v>
      </c>
      <c r="D13" s="30">
        <v>35.47854293499973</v>
      </c>
      <c r="E13" s="30"/>
      <c r="F13" s="5" t="s">
        <v>26</v>
      </c>
      <c r="G13" s="30">
        <v>29.275101822284263</v>
      </c>
      <c r="H13" s="30">
        <v>28.419147224456957</v>
      </c>
      <c r="I13" s="30">
        <v>28.857935442132195</v>
      </c>
      <c r="J13"/>
      <c r="K13"/>
      <c r="L13"/>
      <c r="M13"/>
      <c r="N13" s="5"/>
      <c r="O13" s="5"/>
    </row>
    <row r="14" spans="1:15" ht="10.5" customHeight="1">
      <c r="A14" s="5" t="s">
        <v>14</v>
      </c>
      <c r="B14" s="30">
        <v>34.637346043131515</v>
      </c>
      <c r="C14" s="30">
        <v>32.37514955911481</v>
      </c>
      <c r="D14" s="30">
        <v>33.54201758400109</v>
      </c>
      <c r="E14" s="30"/>
      <c r="F14" s="5" t="s">
        <v>27</v>
      </c>
      <c r="G14" s="30">
        <v>12.735681252223408</v>
      </c>
      <c r="H14" s="30">
        <v>15.222775089178198</v>
      </c>
      <c r="I14" s="30">
        <v>13.9404011166995</v>
      </c>
      <c r="J14"/>
      <c r="K14"/>
      <c r="L14"/>
      <c r="M14"/>
      <c r="N14" s="5"/>
      <c r="O14" s="5"/>
    </row>
    <row r="15" spans="1:15" ht="10.5" customHeight="1">
      <c r="A15" s="5" t="s">
        <v>15</v>
      </c>
      <c r="B15" s="30">
        <v>29.59930934944851</v>
      </c>
      <c r="C15" s="30">
        <v>26.256285407945533</v>
      </c>
      <c r="D15" s="30">
        <v>27.977741389549713</v>
      </c>
      <c r="E15" s="30"/>
      <c r="F15" s="20" t="s">
        <v>28</v>
      </c>
      <c r="G15" s="105">
        <v>23.305252850140015</v>
      </c>
      <c r="H15" s="105">
        <v>19.488625048503426</v>
      </c>
      <c r="I15" s="30">
        <v>21.45330581146992</v>
      </c>
      <c r="J15"/>
      <c r="K15" s="5"/>
      <c r="L15"/>
      <c r="M15" s="5"/>
      <c r="N15" s="5"/>
      <c r="O15" s="5"/>
    </row>
    <row r="16" spans="1:15" ht="10.5" customHeight="1">
      <c r="A16" s="5" t="s">
        <v>16</v>
      </c>
      <c r="B16" s="30">
        <v>13.747994286348892</v>
      </c>
      <c r="C16" s="30">
        <v>12.339335779623509</v>
      </c>
      <c r="D16" s="30">
        <v>13.062997485766449</v>
      </c>
      <c r="E16" s="30"/>
      <c r="F16" s="20" t="s">
        <v>29</v>
      </c>
      <c r="G16" s="105">
        <v>15.417215816407587</v>
      </c>
      <c r="H16" s="105">
        <v>16.056101909023294</v>
      </c>
      <c r="I16" s="30">
        <v>15.728075476380313</v>
      </c>
      <c r="J16"/>
      <c r="K16" s="5"/>
      <c r="L16"/>
      <c r="M16" s="5"/>
      <c r="N16" s="5"/>
      <c r="O16" s="5"/>
    </row>
    <row r="17" spans="1:15" ht="10.5" customHeight="1">
      <c r="A17" s="5" t="s">
        <v>17</v>
      </c>
      <c r="B17" s="30">
        <v>31.910650179497406</v>
      </c>
      <c r="C17" s="30">
        <v>26.765459500922105</v>
      </c>
      <c r="D17" s="30">
        <v>29.417579376062633</v>
      </c>
      <c r="E17" s="30"/>
      <c r="F17" s="20" t="s">
        <v>30</v>
      </c>
      <c r="G17" s="105">
        <v>21.415950641512353</v>
      </c>
      <c r="H17" s="105">
        <v>20.920408618175735</v>
      </c>
      <c r="I17" s="30">
        <v>21.174618310459845</v>
      </c>
      <c r="J17"/>
      <c r="K17" s="5"/>
      <c r="L17"/>
      <c r="M17" s="5"/>
      <c r="N17" s="5"/>
      <c r="O17" s="5"/>
    </row>
    <row r="18" spans="1:15" ht="10.5" customHeight="1">
      <c r="A18" s="5" t="s">
        <v>18</v>
      </c>
      <c r="B18" s="30">
        <v>12.606184445781048</v>
      </c>
      <c r="C18" s="30">
        <v>14.005479643910679</v>
      </c>
      <c r="D18" s="30">
        <v>13.284665336785366</v>
      </c>
      <c r="E18" s="30"/>
      <c r="F18" s="24" t="s">
        <v>98</v>
      </c>
      <c r="G18" s="105">
        <v>21.129344683379557</v>
      </c>
      <c r="H18" s="105">
        <v>19.483758371456368</v>
      </c>
      <c r="I18" s="30">
        <v>20.32924686155247</v>
      </c>
      <c r="J18"/>
      <c r="K18" s="5"/>
      <c r="L18"/>
      <c r="M18" s="5"/>
      <c r="N18" s="5"/>
      <c r="O18" s="5"/>
    </row>
    <row r="19" spans="1:15" ht="10.5" customHeight="1">
      <c r="A19" s="8"/>
      <c r="B19" s="8"/>
      <c r="C19" s="8"/>
      <c r="D19" s="8"/>
      <c r="E19" s="8"/>
      <c r="F19" s="8"/>
      <c r="G19" s="8"/>
      <c r="H19" s="8"/>
      <c r="I19" s="8"/>
      <c r="K19" s="3"/>
      <c r="M19" s="31"/>
      <c r="N19" s="31"/>
      <c r="O19" s="31"/>
    </row>
    <row r="20" spans="6:15" ht="10.5" customHeight="1">
      <c r="F20" s="31"/>
      <c r="G20" s="34"/>
      <c r="H20" s="34"/>
      <c r="I20" s="34"/>
      <c r="K20" s="3"/>
      <c r="L20" s="3"/>
      <c r="M20" s="31"/>
      <c r="N20" s="31"/>
      <c r="O20" s="31"/>
    </row>
    <row r="21" spans="6:15" ht="10.5" customHeight="1">
      <c r="F21" s="31"/>
      <c r="G21" s="34"/>
      <c r="H21" s="34"/>
      <c r="I21" s="34"/>
      <c r="K21" s="3"/>
      <c r="L21" s="3"/>
      <c r="M21" s="31"/>
      <c r="N21" s="31"/>
      <c r="O21" s="31"/>
    </row>
    <row r="22" spans="6:15" ht="10.5" customHeight="1">
      <c r="F22" s="31"/>
      <c r="G22" s="34"/>
      <c r="H22" s="34"/>
      <c r="I22" s="34"/>
      <c r="K22" s="3"/>
      <c r="L22" s="3"/>
      <c r="M22" s="31"/>
      <c r="N22" s="31"/>
      <c r="O22" s="31"/>
    </row>
    <row r="23" spans="6:15" ht="10.5" customHeight="1">
      <c r="F23" s="31"/>
      <c r="G23" s="34"/>
      <c r="H23" s="34"/>
      <c r="I23" s="34"/>
      <c r="K23" s="3"/>
      <c r="L23" s="3"/>
      <c r="M23" s="31"/>
      <c r="N23" s="31"/>
      <c r="O23" s="31"/>
    </row>
    <row r="24" spans="6:15" ht="10.5" customHeight="1">
      <c r="F24" s="31"/>
      <c r="G24" s="34"/>
      <c r="H24" s="34"/>
      <c r="I24" s="34"/>
      <c r="K24" s="3"/>
      <c r="L24" s="3"/>
      <c r="M24" s="31"/>
      <c r="N24" s="31"/>
      <c r="O24" s="31"/>
    </row>
    <row r="25" spans="6:15" ht="10.5" customHeight="1">
      <c r="F25" s="31"/>
      <c r="G25" s="34"/>
      <c r="H25" s="34"/>
      <c r="I25" s="34"/>
      <c r="K25" s="3"/>
      <c r="L25" s="3"/>
      <c r="M25" s="31"/>
      <c r="N25" s="31"/>
      <c r="O25" s="31"/>
    </row>
    <row r="26" spans="6:15" ht="10.5" customHeight="1">
      <c r="F26" s="31"/>
      <c r="G26" s="34"/>
      <c r="H26" s="34"/>
      <c r="I26" s="34"/>
      <c r="K26" s="3"/>
      <c r="L26" s="3"/>
      <c r="M26" s="31"/>
      <c r="N26" s="31"/>
      <c r="O26" s="31"/>
    </row>
    <row r="27" spans="6:15" ht="10.5" customHeight="1">
      <c r="F27" s="31"/>
      <c r="G27" s="34"/>
      <c r="H27" s="34"/>
      <c r="I27" s="34"/>
      <c r="K27" s="3"/>
      <c r="L27" s="3"/>
      <c r="M27" s="31"/>
      <c r="N27" s="31"/>
      <c r="O27" s="31"/>
    </row>
    <row r="28" spans="6:15" ht="10.5" customHeight="1">
      <c r="F28" s="31"/>
      <c r="G28" s="35"/>
      <c r="H28" s="35"/>
      <c r="I28" s="35"/>
      <c r="J28" s="24"/>
      <c r="K28" s="24"/>
      <c r="L28" s="24"/>
      <c r="M28" s="31"/>
      <c r="N28" s="31"/>
      <c r="O28" s="31"/>
    </row>
    <row r="29" spans="6:15" ht="10.5" customHeight="1">
      <c r="F29" s="31"/>
      <c r="G29" s="35"/>
      <c r="H29" s="35"/>
      <c r="I29" s="35"/>
      <c r="J29" s="24"/>
      <c r="K29" s="24"/>
      <c r="L29" s="24"/>
      <c r="M29" s="31"/>
      <c r="N29" s="31"/>
      <c r="O29" s="31"/>
    </row>
    <row r="30" spans="6:15" ht="10.5" customHeight="1">
      <c r="F30" s="31"/>
      <c r="G30" s="35"/>
      <c r="H30" s="35"/>
      <c r="I30" s="35"/>
      <c r="J30" s="24"/>
      <c r="K30" s="24"/>
      <c r="L30" s="24"/>
      <c r="M30" s="31"/>
      <c r="N30" s="31"/>
      <c r="O30" s="31"/>
    </row>
    <row r="31" spans="6:15" ht="10.5" customHeight="1">
      <c r="F31" s="31"/>
      <c r="G31" s="36"/>
      <c r="H31" s="36"/>
      <c r="I31" s="36"/>
      <c r="J31" s="24"/>
      <c r="K31" s="24"/>
      <c r="L31" s="24"/>
      <c r="M31" s="31"/>
      <c r="N31" s="31"/>
      <c r="O31" s="31"/>
    </row>
    <row r="37" ht="9">
      <c r="A37" s="17"/>
    </row>
    <row r="38" ht="9">
      <c r="A38" s="17"/>
    </row>
    <row r="55" ht="9">
      <c r="A55" s="20"/>
    </row>
    <row r="56" ht="9">
      <c r="A56" s="20"/>
    </row>
    <row r="57" ht="9">
      <c r="A57" s="20"/>
    </row>
    <row r="58" ht="9">
      <c r="A58" s="20"/>
    </row>
    <row r="59" ht="9">
      <c r="A59" s="4"/>
    </row>
    <row r="70" spans="1:9" ht="12.75">
      <c r="A70" s="118"/>
      <c r="B70" s="118"/>
      <c r="C70" s="118"/>
      <c r="D70" s="118"/>
      <c r="E70" s="118"/>
      <c r="F70" s="118"/>
      <c r="G70" s="118"/>
      <c r="H70" s="118"/>
      <c r="I70" s="118"/>
    </row>
  </sheetData>
  <mergeCells count="1">
    <mergeCell ref="A70:I70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6"/>
  <dimension ref="A1:S59"/>
  <sheetViews>
    <sheetView workbookViewId="0" topLeftCell="A1">
      <selection activeCell="G7" sqref="G7:J32 B10:E10 B29:E32"/>
    </sheetView>
  </sheetViews>
  <sheetFormatPr defaultColWidth="9.140625" defaultRowHeight="12.75"/>
  <cols>
    <col min="1" max="1" width="41.00390625" style="39" customWidth="1"/>
    <col min="2" max="5" width="11.7109375" style="39" customWidth="1"/>
    <col min="6" max="10" width="6.7109375" style="39" customWidth="1"/>
    <col min="11" max="14" width="6.8515625" style="39" customWidth="1"/>
    <col min="15" max="16384" width="9.140625" style="39" customWidth="1"/>
  </cols>
  <sheetData>
    <row r="1" spans="1:5" ht="13.5" customHeight="1">
      <c r="A1" s="37" t="s">
        <v>31</v>
      </c>
      <c r="B1" s="38"/>
      <c r="C1" s="38"/>
      <c r="D1" s="38"/>
      <c r="E1" s="38"/>
    </row>
    <row r="2" spans="1:5" ht="13.5" customHeight="1" hidden="1">
      <c r="A2" s="37"/>
      <c r="B2" s="38"/>
      <c r="C2" s="38"/>
      <c r="D2" s="38"/>
      <c r="E2" s="38"/>
    </row>
    <row r="3" spans="1:5" ht="6.75" customHeight="1">
      <c r="A3" s="37"/>
      <c r="B3" s="38"/>
      <c r="C3" s="38"/>
      <c r="D3" s="38"/>
      <c r="E3" s="38"/>
    </row>
    <row r="4" spans="1:5" ht="15" customHeight="1">
      <c r="A4" s="121" t="s">
        <v>32</v>
      </c>
      <c r="B4" s="123" t="s">
        <v>33</v>
      </c>
      <c r="C4" s="123"/>
      <c r="D4" s="123"/>
      <c r="E4" s="123"/>
    </row>
    <row r="5" spans="1:5" ht="21.75" customHeight="1">
      <c r="A5" s="122"/>
      <c r="B5" s="40" t="s">
        <v>3</v>
      </c>
      <c r="C5" s="40" t="s">
        <v>4</v>
      </c>
      <c r="D5" s="40" t="s">
        <v>5</v>
      </c>
      <c r="E5" s="40" t="s">
        <v>34</v>
      </c>
    </row>
    <row r="6" spans="1:5" ht="22.5" customHeight="1">
      <c r="A6" s="124" t="s">
        <v>35</v>
      </c>
      <c r="B6" s="124"/>
      <c r="C6" s="124"/>
      <c r="D6" s="124"/>
      <c r="E6" s="124"/>
    </row>
    <row r="7" spans="1:19" ht="11.25" customHeight="1">
      <c r="A7" s="41" t="s">
        <v>36</v>
      </c>
      <c r="B7" s="5">
        <v>121</v>
      </c>
      <c r="C7" s="5">
        <v>117</v>
      </c>
      <c r="D7" s="5">
        <v>238</v>
      </c>
      <c r="E7" s="5">
        <v>32</v>
      </c>
      <c r="F7"/>
      <c r="G7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</row>
    <row r="8" spans="1:19" ht="11.25" customHeight="1">
      <c r="A8" s="41" t="s">
        <v>37</v>
      </c>
      <c r="B8" s="5">
        <v>280</v>
      </c>
      <c r="C8" s="5">
        <v>220</v>
      </c>
      <c r="D8" s="5">
        <v>500</v>
      </c>
      <c r="E8" s="5">
        <v>42</v>
      </c>
      <c r="F8"/>
      <c r="G8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</row>
    <row r="9" spans="1:19" ht="11.25" customHeight="1">
      <c r="A9" s="41" t="s">
        <v>38</v>
      </c>
      <c r="B9" s="5">
        <v>265</v>
      </c>
      <c r="C9" s="5">
        <v>165</v>
      </c>
      <c r="D9" s="5">
        <v>430</v>
      </c>
      <c r="E9" s="5">
        <v>15</v>
      </c>
      <c r="F9"/>
      <c r="G9"/>
      <c r="H9" s="42"/>
      <c r="I9" s="42"/>
      <c r="J9" s="42"/>
      <c r="K9" s="42"/>
      <c r="L9" s="43"/>
      <c r="M9" s="43"/>
      <c r="N9" s="43"/>
      <c r="O9" s="43"/>
      <c r="P9" s="43"/>
      <c r="Q9" s="43"/>
      <c r="R9" s="43"/>
      <c r="S9" s="43"/>
    </row>
    <row r="10" spans="1:19" ht="11.25" customHeight="1">
      <c r="A10" s="41" t="s">
        <v>39</v>
      </c>
      <c r="B10" s="5">
        <v>232</v>
      </c>
      <c r="C10" s="5">
        <v>223</v>
      </c>
      <c r="D10" s="5">
        <v>455</v>
      </c>
      <c r="E10" s="5">
        <v>35</v>
      </c>
      <c r="F10"/>
      <c r="G10"/>
      <c r="H10" s="42"/>
      <c r="I10" s="42"/>
      <c r="J10" s="42"/>
      <c r="K10" s="42"/>
      <c r="L10" s="43"/>
      <c r="M10" s="43"/>
      <c r="N10" s="43"/>
      <c r="O10" s="43"/>
      <c r="P10" s="43"/>
      <c r="Q10" s="43"/>
      <c r="R10" s="43"/>
      <c r="S10" s="43"/>
    </row>
    <row r="11" spans="1:19" ht="11.25" customHeight="1">
      <c r="A11" s="41" t="s">
        <v>40</v>
      </c>
      <c r="B11" s="5">
        <v>195</v>
      </c>
      <c r="C11" s="5">
        <v>134</v>
      </c>
      <c r="D11" s="5">
        <v>329</v>
      </c>
      <c r="E11" s="5">
        <v>109</v>
      </c>
      <c r="F11"/>
      <c r="G11"/>
      <c r="H11" s="42"/>
      <c r="I11" s="42"/>
      <c r="J11" s="42"/>
      <c r="K11" s="42"/>
      <c r="L11" s="43"/>
      <c r="M11" s="43"/>
      <c r="N11" s="43"/>
      <c r="O11" s="43"/>
      <c r="P11" s="43"/>
      <c r="Q11" s="43"/>
      <c r="R11" s="43"/>
      <c r="S11" s="43"/>
    </row>
    <row r="12" spans="1:19" ht="11.25" customHeight="1">
      <c r="A12" s="41" t="s">
        <v>41</v>
      </c>
      <c r="B12" s="5">
        <v>32</v>
      </c>
      <c r="C12" s="5">
        <v>31</v>
      </c>
      <c r="D12" s="5">
        <v>63</v>
      </c>
      <c r="E12" s="5">
        <v>31</v>
      </c>
      <c r="F12"/>
      <c r="G12"/>
      <c r="H12" s="42"/>
      <c r="I12" s="42"/>
      <c r="J12" s="42"/>
      <c r="K12" s="42"/>
      <c r="L12" s="43"/>
      <c r="M12" s="43"/>
      <c r="N12" s="43"/>
      <c r="O12" s="43"/>
      <c r="P12" s="43"/>
      <c r="Q12" s="43"/>
      <c r="R12" s="43"/>
      <c r="S12" s="43"/>
    </row>
    <row r="13" spans="1:19" ht="11.25" customHeight="1">
      <c r="A13" s="41" t="s">
        <v>42</v>
      </c>
      <c r="B13" s="66">
        <v>0</v>
      </c>
      <c r="C13" s="5">
        <v>270</v>
      </c>
      <c r="D13" s="5">
        <v>270</v>
      </c>
      <c r="E13" s="5">
        <v>89</v>
      </c>
      <c r="F13"/>
      <c r="G13"/>
      <c r="H13" s="42"/>
      <c r="I13" s="42"/>
      <c r="J13" s="42"/>
      <c r="K13" s="42"/>
      <c r="L13" s="43"/>
      <c r="M13" s="43"/>
      <c r="N13" s="43"/>
      <c r="O13" s="43"/>
      <c r="P13" s="43"/>
      <c r="Q13" s="43"/>
      <c r="R13" s="43"/>
      <c r="S13" s="43"/>
    </row>
    <row r="14" spans="1:19" ht="11.25" customHeight="1">
      <c r="A14" s="44" t="s">
        <v>43</v>
      </c>
      <c r="B14" s="5">
        <v>8244</v>
      </c>
      <c r="C14" s="5">
        <v>7477</v>
      </c>
      <c r="D14" s="5">
        <v>15721</v>
      </c>
      <c r="E14" s="5">
        <v>3816</v>
      </c>
      <c r="F14"/>
      <c r="G14"/>
      <c r="H14" s="42"/>
      <c r="I14" s="42"/>
      <c r="J14" s="42"/>
      <c r="K14" s="42"/>
      <c r="L14" s="43"/>
      <c r="M14" s="43"/>
      <c r="N14" s="43"/>
      <c r="O14" s="43"/>
      <c r="P14" s="43"/>
      <c r="Q14" s="43"/>
      <c r="R14" s="43"/>
      <c r="S14" s="43"/>
    </row>
    <row r="15" spans="1:19" ht="11.25" customHeight="1">
      <c r="A15" s="45" t="s">
        <v>44</v>
      </c>
      <c r="B15" s="5">
        <v>1370</v>
      </c>
      <c r="C15" s="5">
        <v>734</v>
      </c>
      <c r="D15" s="5">
        <v>2104</v>
      </c>
      <c r="E15" s="5">
        <v>687</v>
      </c>
      <c r="F15"/>
      <c r="G15"/>
      <c r="H15" s="42"/>
      <c r="I15" s="42"/>
      <c r="J15" s="42"/>
      <c r="K15" s="42"/>
      <c r="L15" s="43"/>
      <c r="M15" s="43"/>
      <c r="N15" s="43"/>
      <c r="O15" s="43"/>
      <c r="P15" s="43"/>
      <c r="Q15" s="43"/>
      <c r="R15" s="43"/>
      <c r="S15" s="43"/>
    </row>
    <row r="16" spans="1:19" s="48" customFormat="1" ht="11.25" customHeight="1">
      <c r="A16" s="46" t="s">
        <v>45</v>
      </c>
      <c r="B16" s="20">
        <f>SUM(B7:B15)</f>
        <v>10739</v>
      </c>
      <c r="C16" s="20">
        <f>SUM(C7:C15)</f>
        <v>9371</v>
      </c>
      <c r="D16" s="20">
        <f>SUM(D7:D15)</f>
        <v>20110</v>
      </c>
      <c r="E16" s="20">
        <f>SUM(E7:E15)</f>
        <v>4856</v>
      </c>
      <c r="F16"/>
      <c r="G16"/>
      <c r="H16"/>
      <c r="I16"/>
      <c r="J16"/>
      <c r="K16" s="43"/>
      <c r="L16" s="43"/>
      <c r="M16" s="43"/>
      <c r="N16" s="43"/>
      <c r="O16" s="43"/>
      <c r="P16" s="43"/>
      <c r="Q16" s="43"/>
      <c r="R16" s="43"/>
      <c r="S16" s="47"/>
    </row>
    <row r="17" spans="1:12" ht="22.5" customHeight="1">
      <c r="A17" s="120" t="s">
        <v>46</v>
      </c>
      <c r="B17" s="120"/>
      <c r="C17" s="120"/>
      <c r="D17" s="120"/>
      <c r="E17" s="120"/>
      <c r="G17" s="49"/>
      <c r="H17" s="49"/>
      <c r="I17" s="46"/>
      <c r="J17" s="49"/>
      <c r="K17" s="43"/>
      <c r="L17" s="43"/>
    </row>
    <row r="18" spans="1:13" ht="11.25" customHeight="1">
      <c r="A18" s="41" t="s">
        <v>36</v>
      </c>
      <c r="B18" s="50">
        <f aca="true" t="shared" si="0" ref="B18:E23">B7/B$16*100</f>
        <v>1.1267343328056616</v>
      </c>
      <c r="C18" s="50">
        <f t="shared" si="0"/>
        <v>1.2485327072884431</v>
      </c>
      <c r="D18" s="50">
        <f t="shared" si="0"/>
        <v>1.183490800596718</v>
      </c>
      <c r="E18" s="50">
        <f t="shared" si="0"/>
        <v>0.6589785831960462</v>
      </c>
      <c r="F18" s="49"/>
      <c r="G18" s="49"/>
      <c r="H18" s="49"/>
      <c r="K18" s="43"/>
      <c r="L18" s="43"/>
      <c r="M18" s="43"/>
    </row>
    <row r="19" spans="1:13" ht="11.25" customHeight="1">
      <c r="A19" s="41" t="s">
        <v>37</v>
      </c>
      <c r="B19" s="50">
        <f t="shared" si="0"/>
        <v>2.607319117236242</v>
      </c>
      <c r="C19" s="50">
        <f t="shared" si="0"/>
        <v>2.3476683384910895</v>
      </c>
      <c r="D19" s="50">
        <f t="shared" si="0"/>
        <v>2.486325211337643</v>
      </c>
      <c r="E19" s="50">
        <f t="shared" si="0"/>
        <v>0.8649093904448105</v>
      </c>
      <c r="F19" s="43"/>
      <c r="G19" s="43"/>
      <c r="H19" s="43"/>
      <c r="J19" s="43"/>
      <c r="K19" s="43"/>
      <c r="L19" s="43"/>
      <c r="M19" s="43"/>
    </row>
    <row r="20" spans="1:13" ht="11.25" customHeight="1">
      <c r="A20" s="41" t="s">
        <v>38</v>
      </c>
      <c r="B20" s="50">
        <f t="shared" si="0"/>
        <v>2.4676413073843</v>
      </c>
      <c r="C20" s="50">
        <f t="shared" si="0"/>
        <v>1.760751253868317</v>
      </c>
      <c r="D20" s="50">
        <f t="shared" si="0"/>
        <v>2.138239681750373</v>
      </c>
      <c r="E20" s="50">
        <f t="shared" si="0"/>
        <v>0.3088962108731466</v>
      </c>
      <c r="M20" s="43"/>
    </row>
    <row r="21" spans="1:13" ht="11.25" customHeight="1">
      <c r="A21" s="41" t="s">
        <v>39</v>
      </c>
      <c r="B21" s="50">
        <f t="shared" si="0"/>
        <v>2.160350125710029</v>
      </c>
      <c r="C21" s="50">
        <f t="shared" si="0"/>
        <v>2.3796819976523316</v>
      </c>
      <c r="D21" s="50">
        <f t="shared" si="0"/>
        <v>2.262555942317255</v>
      </c>
      <c r="E21" s="50">
        <f t="shared" si="0"/>
        <v>0.7207578253706755</v>
      </c>
      <c r="M21" s="43"/>
    </row>
    <row r="22" spans="1:13" ht="11.25" customHeight="1">
      <c r="A22" s="41" t="s">
        <v>40</v>
      </c>
      <c r="B22" s="50">
        <f t="shared" si="0"/>
        <v>1.81581152807524</v>
      </c>
      <c r="C22" s="50">
        <f t="shared" si="0"/>
        <v>1.4299434425354818</v>
      </c>
      <c r="D22" s="50">
        <f t="shared" si="0"/>
        <v>1.636001989060169</v>
      </c>
      <c r="E22" s="50">
        <f t="shared" si="0"/>
        <v>2.2446457990115323</v>
      </c>
      <c r="M22" s="43"/>
    </row>
    <row r="23" spans="1:13" ht="11.25" customHeight="1">
      <c r="A23" s="41" t="s">
        <v>41</v>
      </c>
      <c r="B23" s="50">
        <f t="shared" si="0"/>
        <v>0.2979793276841419</v>
      </c>
      <c r="C23" s="50">
        <f t="shared" si="0"/>
        <v>0.3308078113328354</v>
      </c>
      <c r="D23" s="50">
        <f t="shared" si="0"/>
        <v>0.31327697662854304</v>
      </c>
      <c r="E23" s="50">
        <f t="shared" si="0"/>
        <v>0.6383855024711697</v>
      </c>
      <c r="M23" s="43"/>
    </row>
    <row r="24" spans="1:13" ht="11.25" customHeight="1">
      <c r="A24" s="41" t="s">
        <v>42</v>
      </c>
      <c r="B24" s="66">
        <v>0</v>
      </c>
      <c r="C24" s="50">
        <f aca="true" t="shared" si="1" ref="C24:E27">C13/C$16*100</f>
        <v>2.881229324511792</v>
      </c>
      <c r="D24" s="50">
        <f t="shared" si="1"/>
        <v>1.3426156141223273</v>
      </c>
      <c r="E24" s="50">
        <f t="shared" si="1"/>
        <v>1.8327841845140032</v>
      </c>
      <c r="M24" s="43"/>
    </row>
    <row r="25" spans="1:13" ht="11.25" customHeight="1">
      <c r="A25" s="44" t="s">
        <v>43</v>
      </c>
      <c r="B25" s="50">
        <f>B14/B$16*100</f>
        <v>76.76692429462706</v>
      </c>
      <c r="C25" s="50">
        <f t="shared" si="1"/>
        <v>79.7887098495358</v>
      </c>
      <c r="D25" s="50">
        <f t="shared" si="1"/>
        <v>78.17503729487817</v>
      </c>
      <c r="E25" s="50">
        <f t="shared" si="1"/>
        <v>78.5831960461285</v>
      </c>
      <c r="M25" s="43"/>
    </row>
    <row r="26" spans="1:13" ht="11.25" customHeight="1">
      <c r="A26" s="45" t="s">
        <v>44</v>
      </c>
      <c r="B26" s="50">
        <f>B15/B$16*100</f>
        <v>12.757239966477327</v>
      </c>
      <c r="C26" s="50">
        <f t="shared" si="1"/>
        <v>7.832675274783909</v>
      </c>
      <c r="D26" s="50">
        <f t="shared" si="1"/>
        <v>10.462456489308801</v>
      </c>
      <c r="E26" s="50">
        <f t="shared" si="1"/>
        <v>14.147446457990116</v>
      </c>
      <c r="M26" s="43"/>
    </row>
    <row r="27" spans="1:13" ht="11.25" customHeight="1">
      <c r="A27" s="46" t="s">
        <v>45</v>
      </c>
      <c r="B27" s="96">
        <f>B16/B$16*100</f>
        <v>100</v>
      </c>
      <c r="C27" s="96">
        <f t="shared" si="1"/>
        <v>100</v>
      </c>
      <c r="D27" s="96">
        <f t="shared" si="1"/>
        <v>100</v>
      </c>
      <c r="E27" s="96">
        <f t="shared" si="1"/>
        <v>100</v>
      </c>
      <c r="M27" s="43"/>
    </row>
    <row r="28" spans="1:13" ht="6.75" customHeight="1">
      <c r="A28" s="51"/>
      <c r="B28" s="52"/>
      <c r="C28" s="52"/>
      <c r="D28" s="52"/>
      <c r="E28" s="52"/>
      <c r="M28" s="43"/>
    </row>
    <row r="29" spans="1:5" ht="11.25">
      <c r="A29" s="53"/>
      <c r="B29" s="53"/>
      <c r="C29" s="53"/>
      <c r="D29" s="53"/>
      <c r="E29" s="53"/>
    </row>
    <row r="59" spans="1:5" ht="12.75">
      <c r="A59" s="119"/>
      <c r="B59" s="119"/>
      <c r="C59" s="119"/>
      <c r="D59" s="119"/>
      <c r="E59" s="119"/>
    </row>
  </sheetData>
  <mergeCells count="5">
    <mergeCell ref="A59:E59"/>
    <mergeCell ref="A17:E17"/>
    <mergeCell ref="A4:A5"/>
    <mergeCell ref="B4:E4"/>
    <mergeCell ref="A6:E6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V59"/>
  <sheetViews>
    <sheetView workbookViewId="0" topLeftCell="A1">
      <selection activeCell="G7" sqref="G7:J32 B10:E10 B29:E32"/>
    </sheetView>
  </sheetViews>
  <sheetFormatPr defaultColWidth="9.140625" defaultRowHeight="12.75"/>
  <cols>
    <col min="1" max="1" width="33.28125" style="56" customWidth="1"/>
    <col min="2" max="6" width="10.7109375" style="56" customWidth="1"/>
    <col min="7" max="16384" width="9.140625" style="56" customWidth="1"/>
  </cols>
  <sheetData>
    <row r="1" ht="12">
      <c r="A1" s="54" t="s">
        <v>47</v>
      </c>
    </row>
    <row r="2" spans="2:6" ht="9" customHeight="1">
      <c r="B2" s="55"/>
      <c r="C2" s="55"/>
      <c r="D2" s="55"/>
      <c r="E2" s="55"/>
      <c r="F2" s="55"/>
    </row>
    <row r="3" spans="1:6" ht="13.5" customHeight="1" hidden="1">
      <c r="A3" s="54"/>
      <c r="B3" s="55"/>
      <c r="C3" s="55"/>
      <c r="D3" s="55"/>
      <c r="E3" s="55"/>
      <c r="F3" s="55"/>
    </row>
    <row r="4" spans="1:7" ht="12.75" customHeight="1">
      <c r="A4" s="130" t="s">
        <v>48</v>
      </c>
      <c r="B4" s="126" t="s">
        <v>49</v>
      </c>
      <c r="C4" s="126" t="s">
        <v>50</v>
      </c>
      <c r="D4" s="126" t="s">
        <v>101</v>
      </c>
      <c r="E4" s="126" t="s">
        <v>102</v>
      </c>
      <c r="F4" s="126" t="s">
        <v>51</v>
      </c>
      <c r="G4" s="57"/>
    </row>
    <row r="5" spans="1:7" ht="18" customHeight="1">
      <c r="A5" s="131"/>
      <c r="B5" s="127"/>
      <c r="C5" s="127"/>
      <c r="D5" s="127"/>
      <c r="E5" s="127"/>
      <c r="F5" s="127"/>
      <c r="G5" s="57"/>
    </row>
    <row r="6" spans="1:7" ht="22.5" customHeight="1">
      <c r="A6" s="128" t="s">
        <v>35</v>
      </c>
      <c r="B6" s="128"/>
      <c r="C6" s="128"/>
      <c r="D6" s="128"/>
      <c r="E6" s="128"/>
      <c r="F6" s="128"/>
      <c r="G6" s="57"/>
    </row>
    <row r="7" spans="1:22" ht="11.25" customHeight="1">
      <c r="A7" s="5" t="s">
        <v>52</v>
      </c>
      <c r="B7" s="13">
        <v>387</v>
      </c>
      <c r="C7" s="13">
        <v>242</v>
      </c>
      <c r="D7" s="13">
        <v>153</v>
      </c>
      <c r="E7" s="13">
        <v>430</v>
      </c>
      <c r="F7" s="13">
        <v>1212</v>
      </c>
      <c r="G7"/>
      <c r="H7"/>
      <c r="I7"/>
      <c r="J7"/>
      <c r="M7" s="59"/>
      <c r="N7" s="60"/>
      <c r="O7" s="60"/>
      <c r="P7" s="60"/>
      <c r="Q7" s="60"/>
      <c r="R7" s="61"/>
      <c r="S7" s="61"/>
      <c r="T7" s="61"/>
      <c r="U7" s="61"/>
      <c r="V7" s="61"/>
    </row>
    <row r="8" spans="1:22" ht="11.25" customHeight="1">
      <c r="A8" s="5" t="s">
        <v>54</v>
      </c>
      <c r="B8" s="13">
        <v>661</v>
      </c>
      <c r="C8" s="13">
        <v>745</v>
      </c>
      <c r="D8" s="13">
        <v>819</v>
      </c>
      <c r="E8" s="13">
        <v>703</v>
      </c>
      <c r="F8" s="13">
        <v>2928</v>
      </c>
      <c r="G8"/>
      <c r="H8"/>
      <c r="I8"/>
      <c r="J8"/>
      <c r="M8" s="59"/>
      <c r="N8" s="60"/>
      <c r="O8" s="60"/>
      <c r="P8" s="60"/>
      <c r="Q8" s="60"/>
      <c r="R8" s="61"/>
      <c r="S8" s="61"/>
      <c r="T8" s="61"/>
      <c r="U8" s="61"/>
      <c r="V8" s="61"/>
    </row>
    <row r="9" spans="1:22" ht="11.25" customHeight="1">
      <c r="A9" s="5" t="s">
        <v>55</v>
      </c>
      <c r="B9" s="13">
        <v>597</v>
      </c>
      <c r="C9" s="13">
        <v>1350</v>
      </c>
      <c r="D9" s="13">
        <v>2113</v>
      </c>
      <c r="E9" s="13">
        <v>2997</v>
      </c>
      <c r="F9" s="13">
        <v>7057</v>
      </c>
      <c r="G9"/>
      <c r="H9"/>
      <c r="I9"/>
      <c r="J9"/>
      <c r="M9" s="59"/>
      <c r="N9" s="60"/>
      <c r="O9" s="60"/>
      <c r="P9" s="60"/>
      <c r="Q9" s="60"/>
      <c r="R9" s="61"/>
      <c r="S9" s="61"/>
      <c r="T9" s="61"/>
      <c r="U9" s="61"/>
      <c r="V9" s="61"/>
    </row>
    <row r="10" spans="1:22" ht="11.25" customHeight="1">
      <c r="A10" s="5" t="s">
        <v>56</v>
      </c>
      <c r="B10" s="13">
        <v>85</v>
      </c>
      <c r="C10" s="13">
        <v>98</v>
      </c>
      <c r="D10" s="13">
        <v>245</v>
      </c>
      <c r="E10" s="13">
        <v>290</v>
      </c>
      <c r="F10" s="13">
        <v>718</v>
      </c>
      <c r="G10"/>
      <c r="H10"/>
      <c r="I10"/>
      <c r="J10"/>
      <c r="M10" s="59"/>
      <c r="N10" s="60"/>
      <c r="O10" s="60"/>
      <c r="P10" s="60"/>
      <c r="Q10" s="60"/>
      <c r="R10" s="61"/>
      <c r="S10" s="61"/>
      <c r="T10" s="61"/>
      <c r="U10" s="61"/>
      <c r="V10" s="61"/>
    </row>
    <row r="11" spans="1:22" ht="11.25" customHeight="1">
      <c r="A11" s="5" t="s">
        <v>57</v>
      </c>
      <c r="B11" s="13">
        <v>500</v>
      </c>
      <c r="C11" s="13">
        <v>478</v>
      </c>
      <c r="D11" s="13">
        <v>656</v>
      </c>
      <c r="E11" s="13">
        <v>981</v>
      </c>
      <c r="F11" s="13">
        <v>2615</v>
      </c>
      <c r="G11"/>
      <c r="H11"/>
      <c r="I11"/>
      <c r="J11"/>
      <c r="M11" s="59"/>
      <c r="N11" s="60"/>
      <c r="O11" s="60"/>
      <c r="P11" s="60"/>
      <c r="Q11" s="60"/>
      <c r="R11" s="61"/>
      <c r="S11" s="61"/>
      <c r="T11" s="61"/>
      <c r="U11" s="61"/>
      <c r="V11" s="61"/>
    </row>
    <row r="12" spans="1:22" ht="11.25" customHeight="1">
      <c r="A12" s="5" t="s">
        <v>58</v>
      </c>
      <c r="B12" s="13">
        <v>467</v>
      </c>
      <c r="C12" s="13">
        <v>1444</v>
      </c>
      <c r="D12" s="13">
        <v>1440</v>
      </c>
      <c r="E12" s="13">
        <v>753</v>
      </c>
      <c r="F12" s="13">
        <v>4104</v>
      </c>
      <c r="G12"/>
      <c r="H12"/>
      <c r="I12"/>
      <c r="J12"/>
      <c r="M12" s="59"/>
      <c r="N12" s="60"/>
      <c r="O12" s="60"/>
      <c r="P12" s="60"/>
      <c r="Q12" s="60"/>
      <c r="R12" s="61"/>
      <c r="S12" s="61"/>
      <c r="T12" s="61"/>
      <c r="U12" s="61"/>
      <c r="V12" s="61"/>
    </row>
    <row r="13" spans="1:22" ht="11.25" customHeight="1">
      <c r="A13" s="5" t="s">
        <v>103</v>
      </c>
      <c r="B13" s="13">
        <v>30</v>
      </c>
      <c r="C13" s="13">
        <v>10</v>
      </c>
      <c r="D13" s="13">
        <v>7</v>
      </c>
      <c r="E13" s="13">
        <v>5</v>
      </c>
      <c r="F13" s="13">
        <v>52</v>
      </c>
      <c r="G13"/>
      <c r="H13"/>
      <c r="I13"/>
      <c r="J13"/>
      <c r="M13" s="59"/>
      <c r="N13" s="60"/>
      <c r="O13" s="60"/>
      <c r="P13" s="60"/>
      <c r="Q13" s="60"/>
      <c r="R13" s="61"/>
      <c r="S13" s="61"/>
      <c r="T13" s="61"/>
      <c r="U13" s="61"/>
      <c r="V13" s="61"/>
    </row>
    <row r="14" spans="1:22" ht="11.25" customHeight="1">
      <c r="A14" s="5" t="s">
        <v>59</v>
      </c>
      <c r="B14" s="13">
        <v>392</v>
      </c>
      <c r="C14" s="13">
        <v>302</v>
      </c>
      <c r="D14" s="13">
        <v>165</v>
      </c>
      <c r="E14" s="13">
        <v>255</v>
      </c>
      <c r="F14" s="13">
        <v>1114</v>
      </c>
      <c r="G14"/>
      <c r="H14"/>
      <c r="I14"/>
      <c r="J14"/>
      <c r="M14" s="59"/>
      <c r="N14" s="60"/>
      <c r="O14" s="60"/>
      <c r="P14" s="60"/>
      <c r="Q14" s="60"/>
      <c r="R14" s="61"/>
      <c r="S14" s="61"/>
      <c r="T14" s="61"/>
      <c r="U14" s="61"/>
      <c r="V14" s="61"/>
    </row>
    <row r="15" spans="1:22" ht="11.25" customHeight="1">
      <c r="A15" s="5" t="s">
        <v>60</v>
      </c>
      <c r="B15" s="13">
        <v>63</v>
      </c>
      <c r="C15" s="13">
        <v>99</v>
      </c>
      <c r="D15" s="13">
        <v>82</v>
      </c>
      <c r="E15" s="13">
        <v>66</v>
      </c>
      <c r="F15" s="13">
        <v>310</v>
      </c>
      <c r="G15"/>
      <c r="H15"/>
      <c r="I15"/>
      <c r="J15"/>
      <c r="M15" s="59"/>
      <c r="N15" s="60"/>
      <c r="O15" s="60"/>
      <c r="P15" s="60"/>
      <c r="Q15" s="60"/>
      <c r="R15" s="61"/>
      <c r="S15" s="61"/>
      <c r="T15" s="61"/>
      <c r="U15" s="61"/>
      <c r="V15" s="61"/>
    </row>
    <row r="16" spans="1:22" ht="11.25" customHeight="1">
      <c r="A16" s="24" t="s">
        <v>98</v>
      </c>
      <c r="B16" s="35">
        <f>SUM(B7:B15)</f>
        <v>3182</v>
      </c>
      <c r="C16" s="35">
        <f>SUM(C7:C15)</f>
        <v>4768</v>
      </c>
      <c r="D16" s="35">
        <f>SUM(D7:D15)</f>
        <v>5680</v>
      </c>
      <c r="E16" s="35">
        <f>SUM(E7:E15)</f>
        <v>6480</v>
      </c>
      <c r="F16" s="35">
        <f>SUM(F7:F15)</f>
        <v>20110</v>
      </c>
      <c r="G16"/>
      <c r="H16"/>
      <c r="I16"/>
      <c r="J16"/>
      <c r="M16" s="59"/>
      <c r="N16" s="60"/>
      <c r="O16" s="60"/>
      <c r="P16" s="60"/>
      <c r="Q16" s="60"/>
      <c r="R16" s="61"/>
      <c r="S16" s="61"/>
      <c r="T16" s="61"/>
      <c r="U16" s="61"/>
      <c r="V16" s="61"/>
    </row>
    <row r="17" spans="1:22" ht="22.5" customHeight="1">
      <c r="A17" s="129" t="s">
        <v>46</v>
      </c>
      <c r="B17" s="129"/>
      <c r="C17" s="129"/>
      <c r="D17" s="129"/>
      <c r="E17" s="129"/>
      <c r="F17" s="129"/>
      <c r="G17"/>
      <c r="H17"/>
      <c r="I17"/>
      <c r="J17"/>
      <c r="M17" s="59"/>
      <c r="N17" s="60"/>
      <c r="O17" s="60"/>
      <c r="P17" s="60"/>
      <c r="Q17" s="60"/>
      <c r="R17" s="61"/>
      <c r="S17" s="61"/>
      <c r="T17" s="61"/>
      <c r="U17" s="61"/>
      <c r="V17" s="61"/>
    </row>
    <row r="18" spans="1:22" ht="11.25" customHeight="1">
      <c r="A18" s="57" t="s">
        <v>52</v>
      </c>
      <c r="B18" s="15">
        <f aca="true" t="shared" si="0" ref="B18:F19">B7/B$16*100</f>
        <v>12.162162162162163</v>
      </c>
      <c r="C18" s="15">
        <f t="shared" si="0"/>
        <v>5.075503355704698</v>
      </c>
      <c r="D18" s="15">
        <f t="shared" si="0"/>
        <v>2.693661971830986</v>
      </c>
      <c r="E18" s="15">
        <f t="shared" si="0"/>
        <v>6.635802469135803</v>
      </c>
      <c r="F18" s="15">
        <f t="shared" si="0"/>
        <v>6.026852312282446</v>
      </c>
      <c r="G18"/>
      <c r="H18"/>
      <c r="I18"/>
      <c r="J18"/>
      <c r="M18" s="59"/>
      <c r="R18" s="62"/>
      <c r="S18" s="62"/>
      <c r="T18" s="62"/>
      <c r="U18" s="62"/>
      <c r="V18" s="62"/>
    </row>
    <row r="19" spans="1:7" ht="11.25" customHeight="1">
      <c r="A19" s="57" t="s">
        <v>53</v>
      </c>
      <c r="B19" s="15">
        <f t="shared" si="0"/>
        <v>20.773098680075424</v>
      </c>
      <c r="C19" s="15">
        <f t="shared" si="0"/>
        <v>15.625</v>
      </c>
      <c r="D19" s="15">
        <f t="shared" si="0"/>
        <v>14.419014084507042</v>
      </c>
      <c r="E19" s="15">
        <f t="shared" si="0"/>
        <v>10.848765432098766</v>
      </c>
      <c r="F19" s="15">
        <f t="shared" si="0"/>
        <v>14.559920437593238</v>
      </c>
      <c r="G19" s="57"/>
    </row>
    <row r="20" spans="1:7" ht="11.25" customHeight="1">
      <c r="A20" s="57" t="s">
        <v>54</v>
      </c>
      <c r="B20" s="15">
        <f aca="true" t="shared" si="1" ref="B20:F28">B8/B$16*100</f>
        <v>20.773098680075424</v>
      </c>
      <c r="C20" s="15">
        <f t="shared" si="1"/>
        <v>15.625</v>
      </c>
      <c r="D20" s="15">
        <f t="shared" si="1"/>
        <v>14.419014084507042</v>
      </c>
      <c r="E20" s="15">
        <f t="shared" si="1"/>
        <v>10.848765432098766</v>
      </c>
      <c r="F20" s="15">
        <f t="shared" si="1"/>
        <v>14.559920437593238</v>
      </c>
      <c r="G20" s="57"/>
    </row>
    <row r="21" spans="1:7" ht="11.25" customHeight="1">
      <c r="A21" s="5" t="s">
        <v>55</v>
      </c>
      <c r="B21" s="15">
        <f t="shared" si="1"/>
        <v>18.761785040854807</v>
      </c>
      <c r="C21" s="15">
        <f t="shared" si="1"/>
        <v>28.313758389261746</v>
      </c>
      <c r="D21" s="15">
        <f t="shared" si="1"/>
        <v>37.20070422535211</v>
      </c>
      <c r="E21" s="15">
        <f t="shared" si="1"/>
        <v>46.25</v>
      </c>
      <c r="F21" s="15">
        <f t="shared" si="1"/>
        <v>35.09199403281949</v>
      </c>
      <c r="G21" s="57"/>
    </row>
    <row r="22" spans="1:7" ht="11.25" customHeight="1">
      <c r="A22" s="57" t="s">
        <v>56</v>
      </c>
      <c r="B22" s="15">
        <f t="shared" si="1"/>
        <v>2.6712759270898805</v>
      </c>
      <c r="C22" s="15">
        <f t="shared" si="1"/>
        <v>2.0553691275167787</v>
      </c>
      <c r="D22" s="15">
        <f t="shared" si="1"/>
        <v>4.313380281690141</v>
      </c>
      <c r="E22" s="15">
        <f t="shared" si="1"/>
        <v>4.4753086419753085</v>
      </c>
      <c r="F22" s="15">
        <f t="shared" si="1"/>
        <v>3.570363003480855</v>
      </c>
      <c r="G22" s="57"/>
    </row>
    <row r="23" spans="1:7" ht="11.25" customHeight="1">
      <c r="A23" s="57" t="s">
        <v>57</v>
      </c>
      <c r="B23" s="15">
        <f t="shared" si="1"/>
        <v>15.713387806411061</v>
      </c>
      <c r="C23" s="15">
        <f t="shared" si="1"/>
        <v>10.025167785234899</v>
      </c>
      <c r="D23" s="15">
        <f t="shared" si="1"/>
        <v>11.549295774647888</v>
      </c>
      <c r="E23" s="15">
        <f t="shared" si="1"/>
        <v>15.138888888888888</v>
      </c>
      <c r="F23" s="15">
        <f t="shared" si="1"/>
        <v>13.003480855295873</v>
      </c>
      <c r="G23" s="57"/>
    </row>
    <row r="24" spans="1:7" ht="11.25" customHeight="1">
      <c r="A24" s="57" t="s">
        <v>58</v>
      </c>
      <c r="B24" s="15">
        <f t="shared" si="1"/>
        <v>14.676304211187933</v>
      </c>
      <c r="C24" s="15">
        <f t="shared" si="1"/>
        <v>30.285234899328863</v>
      </c>
      <c r="D24" s="15">
        <f t="shared" si="1"/>
        <v>25.352112676056336</v>
      </c>
      <c r="E24" s="15">
        <f t="shared" si="1"/>
        <v>11.62037037037037</v>
      </c>
      <c r="F24" s="15">
        <f t="shared" si="1"/>
        <v>20.407757334659372</v>
      </c>
      <c r="G24" s="57"/>
    </row>
    <row r="25" spans="1:7" ht="11.25" customHeight="1">
      <c r="A25" s="5" t="s">
        <v>103</v>
      </c>
      <c r="B25" s="15">
        <f t="shared" si="1"/>
        <v>0.9428032683846637</v>
      </c>
      <c r="C25" s="15">
        <f t="shared" si="1"/>
        <v>0.20973154362416108</v>
      </c>
      <c r="D25" s="15">
        <f t="shared" si="1"/>
        <v>0.12323943661971831</v>
      </c>
      <c r="E25" s="15">
        <f t="shared" si="1"/>
        <v>0.07716049382716049</v>
      </c>
      <c r="F25" s="15">
        <f t="shared" si="1"/>
        <v>0.2585778219791149</v>
      </c>
      <c r="G25" s="57"/>
    </row>
    <row r="26" spans="1:7" ht="11.25" customHeight="1">
      <c r="A26" s="57" t="s">
        <v>59</v>
      </c>
      <c r="B26" s="15">
        <f t="shared" si="1"/>
        <v>12.319296040226273</v>
      </c>
      <c r="C26" s="15">
        <f t="shared" si="1"/>
        <v>6.333892617449664</v>
      </c>
      <c r="D26" s="15">
        <f t="shared" si="1"/>
        <v>2.9049295774647885</v>
      </c>
      <c r="E26" s="15">
        <f t="shared" si="1"/>
        <v>3.935185185185185</v>
      </c>
      <c r="F26" s="15">
        <f t="shared" si="1"/>
        <v>5.539532570860269</v>
      </c>
      <c r="G26" s="57"/>
    </row>
    <row r="27" spans="1:7" ht="11.25" customHeight="1">
      <c r="A27" s="5" t="s">
        <v>60</v>
      </c>
      <c r="B27" s="15">
        <f t="shared" si="1"/>
        <v>1.9798868636077938</v>
      </c>
      <c r="C27" s="15">
        <f t="shared" si="1"/>
        <v>2.0763422818791946</v>
      </c>
      <c r="D27" s="15">
        <f t="shared" si="1"/>
        <v>1.443661971830986</v>
      </c>
      <c r="E27" s="15">
        <f t="shared" si="1"/>
        <v>1.0185185185185186</v>
      </c>
      <c r="F27" s="15">
        <f t="shared" si="1"/>
        <v>1.5415216310293387</v>
      </c>
      <c r="G27" s="57"/>
    </row>
    <row r="28" spans="1:7" ht="11.25" customHeight="1">
      <c r="A28" s="24" t="s">
        <v>98</v>
      </c>
      <c r="B28" s="23">
        <f t="shared" si="1"/>
        <v>100</v>
      </c>
      <c r="C28" s="23">
        <f t="shared" si="1"/>
        <v>100</v>
      </c>
      <c r="D28" s="23">
        <f t="shared" si="1"/>
        <v>100</v>
      </c>
      <c r="E28" s="23">
        <f t="shared" si="1"/>
        <v>100</v>
      </c>
      <c r="F28" s="23">
        <f t="shared" si="1"/>
        <v>100</v>
      </c>
      <c r="G28" s="57"/>
    </row>
    <row r="29" spans="1:7" ht="6.75" customHeight="1">
      <c r="A29" s="63"/>
      <c r="B29" s="63"/>
      <c r="C29" s="63"/>
      <c r="D29" s="63"/>
      <c r="E29" s="63"/>
      <c r="F29" s="63"/>
      <c r="G29" s="57"/>
    </row>
    <row r="30" spans="1:7" ht="11.25">
      <c r="A30" s="57"/>
      <c r="B30" s="57"/>
      <c r="C30" s="57"/>
      <c r="D30" s="57"/>
      <c r="E30" s="57"/>
      <c r="F30" s="57"/>
      <c r="G30" s="57"/>
    </row>
    <row r="31" spans="1:7" ht="11.25">
      <c r="A31" s="57"/>
      <c r="B31" s="57"/>
      <c r="C31" s="57"/>
      <c r="D31" s="57"/>
      <c r="E31" s="57"/>
      <c r="F31" s="57"/>
      <c r="G31" s="57"/>
    </row>
    <row r="32" spans="1:7" ht="11.25">
      <c r="A32" s="57"/>
      <c r="B32" s="15"/>
      <c r="C32" s="15"/>
      <c r="D32" s="15"/>
      <c r="E32" s="15"/>
      <c r="F32" s="15"/>
      <c r="G32" s="57"/>
    </row>
    <row r="33" spans="1:7" ht="11.25">
      <c r="A33" s="57"/>
      <c r="B33" s="57"/>
      <c r="C33" s="57"/>
      <c r="D33" s="57"/>
      <c r="E33" s="57"/>
      <c r="F33" s="57"/>
      <c r="G33" s="57"/>
    </row>
    <row r="34" spans="1:7" ht="11.25">
      <c r="A34" s="57"/>
      <c r="B34" s="57"/>
      <c r="C34" s="57"/>
      <c r="D34" s="57"/>
      <c r="E34" s="57"/>
      <c r="F34" s="57"/>
      <c r="G34" s="57"/>
    </row>
    <row r="35" spans="1:7" ht="11.25">
      <c r="A35" s="57"/>
      <c r="B35" s="57"/>
      <c r="C35" s="57"/>
      <c r="D35" s="57"/>
      <c r="E35" s="57"/>
      <c r="F35" s="57"/>
      <c r="G35" s="57"/>
    </row>
    <row r="59" spans="1:6" ht="12.75">
      <c r="A59" s="125"/>
      <c r="B59" s="125"/>
      <c r="C59" s="125"/>
      <c r="D59" s="125"/>
      <c r="E59" s="125"/>
      <c r="F59" s="125"/>
    </row>
  </sheetData>
  <mergeCells count="9">
    <mergeCell ref="A59:F59"/>
    <mergeCell ref="E4:E5"/>
    <mergeCell ref="F4:F5"/>
    <mergeCell ref="A6:F6"/>
    <mergeCell ref="A17:F17"/>
    <mergeCell ref="A4:A5"/>
    <mergeCell ref="B4:B5"/>
    <mergeCell ref="C4:C5"/>
    <mergeCell ref="D4:D5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63"/>
  <sheetViews>
    <sheetView workbookViewId="0" topLeftCell="A16">
      <selection activeCell="B28" sqref="B28"/>
    </sheetView>
  </sheetViews>
  <sheetFormatPr defaultColWidth="9.140625" defaultRowHeight="12.75"/>
  <cols>
    <col min="1" max="1" width="18.421875" style="5" customWidth="1"/>
    <col min="2" max="8" width="10.140625" style="5" customWidth="1"/>
    <col min="9" max="16384" width="9.140625" style="5" customWidth="1"/>
  </cols>
  <sheetData>
    <row r="1" ht="12">
      <c r="A1" s="28" t="s">
        <v>114</v>
      </c>
    </row>
    <row r="3" spans="1:8" ht="30.75" customHeight="1">
      <c r="A3" s="64" t="s">
        <v>0</v>
      </c>
      <c r="B3" s="65" t="s">
        <v>52</v>
      </c>
      <c r="C3" s="65" t="s">
        <v>54</v>
      </c>
      <c r="D3" s="65" t="s">
        <v>61</v>
      </c>
      <c r="E3" s="65" t="s">
        <v>57</v>
      </c>
      <c r="F3" s="65" t="s">
        <v>62</v>
      </c>
      <c r="G3" s="65" t="s">
        <v>60</v>
      </c>
      <c r="H3" s="65" t="s">
        <v>63</v>
      </c>
    </row>
    <row r="4" spans="1:8" ht="21.75" customHeight="1">
      <c r="A4" s="132" t="s">
        <v>35</v>
      </c>
      <c r="B4" s="132"/>
      <c r="C4" s="132"/>
      <c r="D4" s="132"/>
      <c r="E4" s="132"/>
      <c r="F4" s="132"/>
      <c r="G4" s="132"/>
      <c r="H4" s="132"/>
    </row>
    <row r="5" spans="1:8" ht="10.5" customHeight="1">
      <c r="A5" s="5" t="s">
        <v>7</v>
      </c>
      <c r="B5" s="100">
        <v>0</v>
      </c>
      <c r="C5" s="66">
        <v>15</v>
      </c>
      <c r="D5" s="66">
        <v>713</v>
      </c>
      <c r="E5" s="100">
        <v>0</v>
      </c>
      <c r="F5" s="100">
        <v>0</v>
      </c>
      <c r="G5" s="66">
        <v>1</v>
      </c>
      <c r="H5" s="66">
        <f>SUM(B5:G5)</f>
        <v>729</v>
      </c>
    </row>
    <row r="6" spans="1:8" ht="10.5" customHeight="1">
      <c r="A6" s="5" t="s">
        <v>99</v>
      </c>
      <c r="B6" s="100">
        <v>0</v>
      </c>
      <c r="C6" s="100">
        <v>0</v>
      </c>
      <c r="D6" s="100">
        <v>6</v>
      </c>
      <c r="E6" s="100">
        <v>0</v>
      </c>
      <c r="F6" s="100">
        <v>0</v>
      </c>
      <c r="G6" s="100">
        <v>0</v>
      </c>
      <c r="H6" s="100">
        <f aca="true" t="shared" si="0" ref="H6:H26">SUM(B6:G6)</f>
        <v>6</v>
      </c>
    </row>
    <row r="7" spans="1:8" ht="10.5" customHeight="1">
      <c r="A7" s="5" t="s">
        <v>8</v>
      </c>
      <c r="B7" s="66">
        <v>232</v>
      </c>
      <c r="C7" s="66">
        <v>25</v>
      </c>
      <c r="D7" s="66">
        <v>533</v>
      </c>
      <c r="E7" s="66">
        <v>332</v>
      </c>
      <c r="F7" s="66">
        <v>11</v>
      </c>
      <c r="G7" s="66">
        <v>37</v>
      </c>
      <c r="H7" s="66">
        <f t="shared" si="0"/>
        <v>1170</v>
      </c>
    </row>
    <row r="8" spans="1:8" ht="10.5" customHeight="1">
      <c r="A8" s="5" t="s">
        <v>9</v>
      </c>
      <c r="B8" s="66">
        <f>SUM(B9:B10)</f>
        <v>23</v>
      </c>
      <c r="C8" s="66">
        <f>SUM(C9:C10)</f>
        <v>12</v>
      </c>
      <c r="D8" s="66">
        <f>SUM(D9:D10)</f>
        <v>58</v>
      </c>
      <c r="E8" s="66">
        <f>SUM(E9:E10)</f>
        <v>23</v>
      </c>
      <c r="F8" s="100">
        <v>0</v>
      </c>
      <c r="G8" s="100">
        <v>0</v>
      </c>
      <c r="H8" s="66">
        <f t="shared" si="0"/>
        <v>116</v>
      </c>
    </row>
    <row r="9" spans="1:8" ht="10.5" customHeight="1">
      <c r="A9" s="17" t="s">
        <v>10</v>
      </c>
      <c r="B9" s="101">
        <v>0</v>
      </c>
      <c r="C9" s="67">
        <v>4</v>
      </c>
      <c r="D9" s="67">
        <v>24</v>
      </c>
      <c r="E9" s="67">
        <v>23</v>
      </c>
      <c r="F9" s="101">
        <v>0</v>
      </c>
      <c r="G9" s="101">
        <v>0</v>
      </c>
      <c r="H9" s="67">
        <f t="shared" si="0"/>
        <v>51</v>
      </c>
    </row>
    <row r="10" spans="1:8" ht="10.5" customHeight="1">
      <c r="A10" s="17" t="s">
        <v>11</v>
      </c>
      <c r="B10" s="67">
        <v>23</v>
      </c>
      <c r="C10" s="67">
        <v>8</v>
      </c>
      <c r="D10" s="67">
        <v>34</v>
      </c>
      <c r="E10" s="101">
        <v>0</v>
      </c>
      <c r="F10" s="101">
        <v>0</v>
      </c>
      <c r="G10" s="101">
        <v>0</v>
      </c>
      <c r="H10" s="67">
        <f t="shared" si="0"/>
        <v>65</v>
      </c>
    </row>
    <row r="11" spans="1:8" ht="10.5" customHeight="1">
      <c r="A11" s="5" t="s">
        <v>12</v>
      </c>
      <c r="B11" s="66">
        <v>212</v>
      </c>
      <c r="C11" s="66">
        <v>73</v>
      </c>
      <c r="D11" s="66">
        <v>115</v>
      </c>
      <c r="E11" s="66">
        <v>141</v>
      </c>
      <c r="F11" s="66">
        <v>32</v>
      </c>
      <c r="G11" s="66">
        <v>9</v>
      </c>
      <c r="H11" s="66">
        <f t="shared" si="0"/>
        <v>582</v>
      </c>
    </row>
    <row r="12" spans="1:8" ht="10.5" customHeight="1">
      <c r="A12" s="5" t="s">
        <v>13</v>
      </c>
      <c r="B12" s="100">
        <v>0</v>
      </c>
      <c r="C12" s="66">
        <v>7</v>
      </c>
      <c r="D12" s="66">
        <v>32</v>
      </c>
      <c r="E12" s="100">
        <v>0</v>
      </c>
      <c r="F12" s="100">
        <v>0</v>
      </c>
      <c r="G12" s="100">
        <v>0</v>
      </c>
      <c r="H12" s="66">
        <f t="shared" si="0"/>
        <v>39</v>
      </c>
    </row>
    <row r="13" spans="1:8" ht="10.5" customHeight="1">
      <c r="A13" s="5" t="s">
        <v>14</v>
      </c>
      <c r="B13" s="100">
        <v>0</v>
      </c>
      <c r="C13" s="66">
        <v>14</v>
      </c>
      <c r="D13" s="66">
        <v>268</v>
      </c>
      <c r="E13" s="66">
        <v>30</v>
      </c>
      <c r="F13" s="66">
        <v>47</v>
      </c>
      <c r="G13" s="66">
        <v>17</v>
      </c>
      <c r="H13" s="66">
        <f t="shared" si="0"/>
        <v>376</v>
      </c>
    </row>
    <row r="14" spans="1:8" ht="10.5" customHeight="1">
      <c r="A14" s="5" t="s">
        <v>15</v>
      </c>
      <c r="B14" s="66">
        <v>921</v>
      </c>
      <c r="C14" s="66">
        <v>179</v>
      </c>
      <c r="D14" s="66">
        <v>329</v>
      </c>
      <c r="E14" s="100">
        <v>0</v>
      </c>
      <c r="F14" s="100">
        <v>0</v>
      </c>
      <c r="G14" s="100">
        <v>0</v>
      </c>
      <c r="H14" s="66">
        <f t="shared" si="0"/>
        <v>1429</v>
      </c>
    </row>
    <row r="15" spans="1:8" ht="10.5" customHeight="1">
      <c r="A15" s="5" t="s">
        <v>16</v>
      </c>
      <c r="B15" s="66">
        <v>58</v>
      </c>
      <c r="C15" s="66">
        <v>37</v>
      </c>
      <c r="D15" s="66">
        <v>140</v>
      </c>
      <c r="E15" s="100">
        <v>0</v>
      </c>
      <c r="F15" s="100">
        <v>0</v>
      </c>
      <c r="G15" s="100">
        <v>0</v>
      </c>
      <c r="H15" s="66">
        <f t="shared" si="0"/>
        <v>235</v>
      </c>
    </row>
    <row r="16" spans="1:8" ht="10.5" customHeight="1">
      <c r="A16" s="5" t="s">
        <v>17</v>
      </c>
      <c r="B16" s="66">
        <v>61</v>
      </c>
      <c r="C16" s="100">
        <v>0</v>
      </c>
      <c r="D16" s="66">
        <v>38</v>
      </c>
      <c r="E16" s="100">
        <v>0</v>
      </c>
      <c r="F16" s="66">
        <v>17</v>
      </c>
      <c r="G16" s="100">
        <v>0</v>
      </c>
      <c r="H16" s="66">
        <f t="shared" si="0"/>
        <v>116</v>
      </c>
    </row>
    <row r="17" spans="1:8" ht="10.5" customHeight="1">
      <c r="A17" s="5" t="s">
        <v>18</v>
      </c>
      <c r="B17" s="100">
        <v>50</v>
      </c>
      <c r="C17" s="66">
        <v>60</v>
      </c>
      <c r="D17" s="66">
        <v>101</v>
      </c>
      <c r="E17" s="66">
        <v>27</v>
      </c>
      <c r="F17" s="100">
        <v>0</v>
      </c>
      <c r="G17" s="100">
        <v>27</v>
      </c>
      <c r="H17" s="66">
        <f t="shared" si="0"/>
        <v>265</v>
      </c>
    </row>
    <row r="18" spans="1:8" ht="10.5" customHeight="1">
      <c r="A18" s="5" t="s">
        <v>19</v>
      </c>
      <c r="B18" s="66">
        <v>41</v>
      </c>
      <c r="C18" s="66">
        <v>87</v>
      </c>
      <c r="D18" s="66">
        <v>187</v>
      </c>
      <c r="E18" s="66">
        <v>14</v>
      </c>
      <c r="F18" s="66">
        <v>63</v>
      </c>
      <c r="G18" s="100">
        <v>19</v>
      </c>
      <c r="H18" s="66">
        <f t="shared" si="0"/>
        <v>411</v>
      </c>
    </row>
    <row r="19" spans="1:8" ht="10.5" customHeight="1">
      <c r="A19" s="5" t="s">
        <v>20</v>
      </c>
      <c r="B19" s="100">
        <v>0</v>
      </c>
      <c r="C19" s="100">
        <v>0</v>
      </c>
      <c r="D19" s="66">
        <v>354</v>
      </c>
      <c r="E19" s="100">
        <v>0</v>
      </c>
      <c r="F19" s="66">
        <v>5</v>
      </c>
      <c r="G19" s="100">
        <v>0</v>
      </c>
      <c r="H19" s="66">
        <f t="shared" si="0"/>
        <v>359</v>
      </c>
    </row>
    <row r="20" spans="1:8" ht="10.5" customHeight="1">
      <c r="A20" s="5" t="s">
        <v>21</v>
      </c>
      <c r="B20" s="66">
        <v>18</v>
      </c>
      <c r="C20" s="100">
        <v>0</v>
      </c>
      <c r="D20" s="66">
        <v>6</v>
      </c>
      <c r="E20" s="100">
        <v>0</v>
      </c>
      <c r="F20" s="66">
        <v>6</v>
      </c>
      <c r="G20" s="100">
        <v>0</v>
      </c>
      <c r="H20" s="66">
        <f t="shared" si="0"/>
        <v>30</v>
      </c>
    </row>
    <row r="21" spans="1:8" ht="10.5" customHeight="1">
      <c r="A21" s="5" t="s">
        <v>22</v>
      </c>
      <c r="B21" s="66">
        <v>7</v>
      </c>
      <c r="C21" s="66">
        <v>234</v>
      </c>
      <c r="D21" s="66">
        <v>702</v>
      </c>
      <c r="E21" s="66">
        <v>2</v>
      </c>
      <c r="F21" s="66">
        <v>113</v>
      </c>
      <c r="G21" s="66">
        <v>19</v>
      </c>
      <c r="H21" s="66">
        <f t="shared" si="0"/>
        <v>1077</v>
      </c>
    </row>
    <row r="22" spans="1:8" ht="10.5" customHeight="1">
      <c r="A22" s="5" t="s">
        <v>23</v>
      </c>
      <c r="B22" s="66">
        <v>19</v>
      </c>
      <c r="C22" s="66">
        <v>108</v>
      </c>
      <c r="D22" s="66">
        <v>69</v>
      </c>
      <c r="E22" s="100">
        <v>0</v>
      </c>
      <c r="F22" s="66">
        <v>144</v>
      </c>
      <c r="G22" s="100">
        <v>12</v>
      </c>
      <c r="H22" s="66">
        <f t="shared" si="0"/>
        <v>352</v>
      </c>
    </row>
    <row r="23" spans="1:8" ht="10.5" customHeight="1">
      <c r="A23" s="5" t="s">
        <v>24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</row>
    <row r="24" spans="1:8" ht="10.5" customHeight="1">
      <c r="A24" s="5" t="s">
        <v>25</v>
      </c>
      <c r="B24" s="66">
        <v>55</v>
      </c>
      <c r="C24" s="66">
        <v>11</v>
      </c>
      <c r="D24" s="66">
        <v>202</v>
      </c>
      <c r="E24" s="100">
        <v>15</v>
      </c>
      <c r="F24" s="66">
        <v>69</v>
      </c>
      <c r="G24" s="100">
        <v>0</v>
      </c>
      <c r="H24" s="66">
        <f t="shared" si="0"/>
        <v>352</v>
      </c>
    </row>
    <row r="25" spans="1:8" ht="10.5" customHeight="1">
      <c r="A25" s="5" t="s">
        <v>26</v>
      </c>
      <c r="B25" s="100">
        <v>0</v>
      </c>
      <c r="C25" s="66">
        <v>3</v>
      </c>
      <c r="D25" s="66">
        <v>271</v>
      </c>
      <c r="E25" s="66">
        <v>169</v>
      </c>
      <c r="F25" s="66">
        <v>593</v>
      </c>
      <c r="G25" s="66">
        <v>26</v>
      </c>
      <c r="H25" s="66">
        <f t="shared" si="0"/>
        <v>1062</v>
      </c>
    </row>
    <row r="26" spans="1:8" ht="10.5" customHeight="1">
      <c r="A26" s="5" t="s">
        <v>27</v>
      </c>
      <c r="B26" s="66">
        <v>30</v>
      </c>
      <c r="C26" s="66">
        <v>3</v>
      </c>
      <c r="D26" s="66">
        <v>75</v>
      </c>
      <c r="E26" s="66">
        <v>35</v>
      </c>
      <c r="F26" s="100">
        <v>3</v>
      </c>
      <c r="G26" s="100">
        <v>3</v>
      </c>
      <c r="H26" s="66">
        <f t="shared" si="0"/>
        <v>149</v>
      </c>
    </row>
    <row r="27" spans="1:8" ht="10.5" customHeight="1">
      <c r="A27" s="20" t="s">
        <v>28</v>
      </c>
      <c r="B27" s="68">
        <f aca="true" t="shared" si="1" ref="B27:H27">SUM(B5:B8,B11:B14)</f>
        <v>1388</v>
      </c>
      <c r="C27" s="68">
        <f t="shared" si="1"/>
        <v>325</v>
      </c>
      <c r="D27" s="68">
        <f t="shared" si="1"/>
        <v>2054</v>
      </c>
      <c r="E27" s="68">
        <f t="shared" si="1"/>
        <v>526</v>
      </c>
      <c r="F27" s="68">
        <f t="shared" si="1"/>
        <v>90</v>
      </c>
      <c r="G27" s="68">
        <f t="shared" si="1"/>
        <v>64</v>
      </c>
      <c r="H27" s="68">
        <f t="shared" si="1"/>
        <v>4447</v>
      </c>
    </row>
    <row r="28" spans="1:8" ht="10.5" customHeight="1">
      <c r="A28" s="20" t="s">
        <v>29</v>
      </c>
      <c r="B28" s="68">
        <f aca="true" t="shared" si="2" ref="B28:H28">SUM(B15:B18)</f>
        <v>210</v>
      </c>
      <c r="C28" s="68">
        <f t="shared" si="2"/>
        <v>184</v>
      </c>
      <c r="D28" s="68">
        <f t="shared" si="2"/>
        <v>466</v>
      </c>
      <c r="E28" s="68">
        <f t="shared" si="2"/>
        <v>41</v>
      </c>
      <c r="F28" s="68">
        <f t="shared" si="2"/>
        <v>80</v>
      </c>
      <c r="G28" s="102">
        <f t="shared" si="2"/>
        <v>46</v>
      </c>
      <c r="H28" s="68">
        <f t="shared" si="2"/>
        <v>1027</v>
      </c>
    </row>
    <row r="29" spans="1:8" ht="10.5" customHeight="1">
      <c r="A29" s="20" t="s">
        <v>30</v>
      </c>
      <c r="B29" s="68">
        <f aca="true" t="shared" si="3" ref="B29:H29">SUM(B19:B26)</f>
        <v>129</v>
      </c>
      <c r="C29" s="68">
        <f t="shared" si="3"/>
        <v>359</v>
      </c>
      <c r="D29" s="68">
        <f t="shared" si="3"/>
        <v>1679</v>
      </c>
      <c r="E29" s="68">
        <f t="shared" si="3"/>
        <v>221</v>
      </c>
      <c r="F29" s="68">
        <f t="shared" si="3"/>
        <v>933</v>
      </c>
      <c r="G29" s="68">
        <f t="shared" si="3"/>
        <v>60</v>
      </c>
      <c r="H29" s="68">
        <f t="shared" si="3"/>
        <v>3381</v>
      </c>
    </row>
    <row r="30" spans="1:8" ht="10.5" customHeight="1">
      <c r="A30" s="24" t="s">
        <v>98</v>
      </c>
      <c r="B30" s="68">
        <f aca="true" t="shared" si="4" ref="B30:H30">SUM(B27:B29)</f>
        <v>1727</v>
      </c>
      <c r="C30" s="68">
        <f t="shared" si="4"/>
        <v>868</v>
      </c>
      <c r="D30" s="68">
        <f t="shared" si="4"/>
        <v>4199</v>
      </c>
      <c r="E30" s="68">
        <f t="shared" si="4"/>
        <v>788</v>
      </c>
      <c r="F30" s="68">
        <f t="shared" si="4"/>
        <v>1103</v>
      </c>
      <c r="G30" s="68">
        <f t="shared" si="4"/>
        <v>170</v>
      </c>
      <c r="H30" s="68">
        <f t="shared" si="4"/>
        <v>8855</v>
      </c>
    </row>
    <row r="31" spans="1:8" ht="21.75" customHeight="1">
      <c r="A31" s="133" t="s">
        <v>46</v>
      </c>
      <c r="B31" s="133"/>
      <c r="C31" s="133"/>
      <c r="D31" s="133"/>
      <c r="E31" s="133"/>
      <c r="F31" s="133"/>
      <c r="G31" s="133"/>
      <c r="H31" s="133"/>
    </row>
    <row r="32" spans="1:8" ht="10.5" customHeight="1">
      <c r="A32" s="5" t="s">
        <v>7</v>
      </c>
      <c r="B32" s="103">
        <f aca="true" t="shared" si="5" ref="B32:H53">B5/$H5*100</f>
        <v>0</v>
      </c>
      <c r="C32" s="103">
        <f t="shared" si="5"/>
        <v>2.05761316872428</v>
      </c>
      <c r="D32" s="103">
        <f t="shared" si="5"/>
        <v>97.80521262002743</v>
      </c>
      <c r="E32" s="103">
        <f t="shared" si="5"/>
        <v>0</v>
      </c>
      <c r="F32" s="103">
        <f t="shared" si="5"/>
        <v>0</v>
      </c>
      <c r="G32" s="103">
        <f t="shared" si="5"/>
        <v>0.1371742112482853</v>
      </c>
      <c r="H32" s="103">
        <f t="shared" si="5"/>
        <v>100</v>
      </c>
    </row>
    <row r="33" spans="1:8" ht="10.5" customHeight="1">
      <c r="A33" s="5" t="s">
        <v>99</v>
      </c>
      <c r="B33" s="103">
        <f t="shared" si="5"/>
        <v>0</v>
      </c>
      <c r="C33" s="103">
        <f t="shared" si="5"/>
        <v>0</v>
      </c>
      <c r="D33" s="103">
        <f t="shared" si="5"/>
        <v>100</v>
      </c>
      <c r="E33" s="103">
        <f t="shared" si="5"/>
        <v>0</v>
      </c>
      <c r="F33" s="103">
        <f t="shared" si="5"/>
        <v>0</v>
      </c>
      <c r="G33" s="103">
        <f t="shared" si="5"/>
        <v>0</v>
      </c>
      <c r="H33" s="103">
        <f t="shared" si="5"/>
        <v>100</v>
      </c>
    </row>
    <row r="34" spans="1:8" ht="10.5" customHeight="1">
      <c r="A34" s="5" t="s">
        <v>8</v>
      </c>
      <c r="B34" s="103">
        <f t="shared" si="5"/>
        <v>19.82905982905983</v>
      </c>
      <c r="C34" s="103">
        <f t="shared" si="5"/>
        <v>2.1367521367521367</v>
      </c>
      <c r="D34" s="103">
        <f t="shared" si="5"/>
        <v>45.55555555555556</v>
      </c>
      <c r="E34" s="103">
        <f t="shared" si="5"/>
        <v>28.376068376068375</v>
      </c>
      <c r="F34" s="103">
        <f t="shared" si="5"/>
        <v>0.9401709401709402</v>
      </c>
      <c r="G34" s="103">
        <f t="shared" si="5"/>
        <v>3.1623931623931623</v>
      </c>
      <c r="H34" s="103">
        <f t="shared" si="5"/>
        <v>100</v>
      </c>
    </row>
    <row r="35" spans="1:8" ht="10.5" customHeight="1">
      <c r="A35" s="5" t="s">
        <v>9</v>
      </c>
      <c r="B35" s="103">
        <f t="shared" si="5"/>
        <v>19.82758620689655</v>
      </c>
      <c r="C35" s="103">
        <f t="shared" si="5"/>
        <v>10.344827586206897</v>
      </c>
      <c r="D35" s="103">
        <f t="shared" si="5"/>
        <v>50</v>
      </c>
      <c r="E35" s="103">
        <f t="shared" si="5"/>
        <v>19.82758620689655</v>
      </c>
      <c r="F35" s="103">
        <f t="shared" si="5"/>
        <v>0</v>
      </c>
      <c r="G35" s="103">
        <f t="shared" si="5"/>
        <v>0</v>
      </c>
      <c r="H35" s="103">
        <f t="shared" si="5"/>
        <v>100</v>
      </c>
    </row>
    <row r="36" spans="1:8" ht="10.5" customHeight="1">
      <c r="A36" s="17" t="s">
        <v>10</v>
      </c>
      <c r="B36" s="110">
        <f t="shared" si="5"/>
        <v>0</v>
      </c>
      <c r="C36" s="110">
        <f t="shared" si="5"/>
        <v>7.8431372549019605</v>
      </c>
      <c r="D36" s="110">
        <f t="shared" si="5"/>
        <v>47.05882352941176</v>
      </c>
      <c r="E36" s="110">
        <f t="shared" si="5"/>
        <v>45.09803921568628</v>
      </c>
      <c r="F36" s="110">
        <f t="shared" si="5"/>
        <v>0</v>
      </c>
      <c r="G36" s="110">
        <f t="shared" si="5"/>
        <v>0</v>
      </c>
      <c r="H36" s="110">
        <f t="shared" si="5"/>
        <v>100</v>
      </c>
    </row>
    <row r="37" spans="1:8" ht="10.5" customHeight="1">
      <c r="A37" s="17" t="s">
        <v>11</v>
      </c>
      <c r="B37" s="110">
        <f t="shared" si="5"/>
        <v>35.38461538461539</v>
      </c>
      <c r="C37" s="110">
        <f t="shared" si="5"/>
        <v>12.307692307692308</v>
      </c>
      <c r="D37" s="110">
        <f t="shared" si="5"/>
        <v>52.307692307692314</v>
      </c>
      <c r="E37" s="110">
        <f t="shared" si="5"/>
        <v>0</v>
      </c>
      <c r="F37" s="110">
        <f t="shared" si="5"/>
        <v>0</v>
      </c>
      <c r="G37" s="110">
        <f t="shared" si="5"/>
        <v>0</v>
      </c>
      <c r="H37" s="110">
        <f t="shared" si="5"/>
        <v>100</v>
      </c>
    </row>
    <row r="38" spans="1:8" ht="10.5" customHeight="1">
      <c r="A38" s="5" t="s">
        <v>12</v>
      </c>
      <c r="B38" s="103">
        <f t="shared" si="5"/>
        <v>36.42611683848797</v>
      </c>
      <c r="C38" s="103">
        <f t="shared" si="5"/>
        <v>12.542955326460481</v>
      </c>
      <c r="D38" s="103">
        <f t="shared" si="5"/>
        <v>19.759450171821307</v>
      </c>
      <c r="E38" s="103">
        <f t="shared" si="5"/>
        <v>24.22680412371134</v>
      </c>
      <c r="F38" s="103">
        <f t="shared" si="5"/>
        <v>5.498281786941581</v>
      </c>
      <c r="G38" s="103">
        <f t="shared" si="5"/>
        <v>1.5463917525773196</v>
      </c>
      <c r="H38" s="103">
        <f t="shared" si="5"/>
        <v>100</v>
      </c>
    </row>
    <row r="39" spans="1:8" ht="10.5" customHeight="1">
      <c r="A39" s="5" t="s">
        <v>13</v>
      </c>
      <c r="B39" s="103">
        <f t="shared" si="5"/>
        <v>0</v>
      </c>
      <c r="C39" s="103">
        <f t="shared" si="5"/>
        <v>17.94871794871795</v>
      </c>
      <c r="D39" s="103">
        <f t="shared" si="5"/>
        <v>82.05128205128204</v>
      </c>
      <c r="E39" s="103">
        <f t="shared" si="5"/>
        <v>0</v>
      </c>
      <c r="F39" s="103">
        <f t="shared" si="5"/>
        <v>0</v>
      </c>
      <c r="G39" s="103">
        <f t="shared" si="5"/>
        <v>0</v>
      </c>
      <c r="H39" s="103">
        <f t="shared" si="5"/>
        <v>100</v>
      </c>
    </row>
    <row r="40" spans="1:8" ht="10.5" customHeight="1">
      <c r="A40" s="5" t="s">
        <v>14</v>
      </c>
      <c r="B40" s="103">
        <f t="shared" si="5"/>
        <v>0</v>
      </c>
      <c r="C40" s="103">
        <f t="shared" si="5"/>
        <v>3.723404255319149</v>
      </c>
      <c r="D40" s="103">
        <f t="shared" si="5"/>
        <v>71.27659574468085</v>
      </c>
      <c r="E40" s="103">
        <f t="shared" si="5"/>
        <v>7.9787234042553195</v>
      </c>
      <c r="F40" s="103">
        <f t="shared" si="5"/>
        <v>12.5</v>
      </c>
      <c r="G40" s="103">
        <f t="shared" si="5"/>
        <v>4.521276595744681</v>
      </c>
      <c r="H40" s="103">
        <f t="shared" si="5"/>
        <v>100</v>
      </c>
    </row>
    <row r="41" spans="1:8" ht="10.5" customHeight="1">
      <c r="A41" s="5" t="s">
        <v>15</v>
      </c>
      <c r="B41" s="103">
        <f t="shared" si="5"/>
        <v>64.45066480055984</v>
      </c>
      <c r="C41" s="103">
        <f t="shared" si="5"/>
        <v>12.526242127361792</v>
      </c>
      <c r="D41" s="103">
        <f t="shared" si="5"/>
        <v>23.023093072078378</v>
      </c>
      <c r="E41" s="103">
        <f t="shared" si="5"/>
        <v>0</v>
      </c>
      <c r="F41" s="103">
        <f t="shared" si="5"/>
        <v>0</v>
      </c>
      <c r="G41" s="103">
        <f t="shared" si="5"/>
        <v>0</v>
      </c>
      <c r="H41" s="103">
        <f t="shared" si="5"/>
        <v>100</v>
      </c>
    </row>
    <row r="42" spans="1:8" ht="10.5" customHeight="1">
      <c r="A42" s="5" t="s">
        <v>16</v>
      </c>
      <c r="B42" s="103">
        <f t="shared" si="5"/>
        <v>24.680851063829788</v>
      </c>
      <c r="C42" s="103">
        <f t="shared" si="5"/>
        <v>15.74468085106383</v>
      </c>
      <c r="D42" s="103">
        <f t="shared" si="5"/>
        <v>59.57446808510638</v>
      </c>
      <c r="E42" s="103">
        <f t="shared" si="5"/>
        <v>0</v>
      </c>
      <c r="F42" s="103">
        <f t="shared" si="5"/>
        <v>0</v>
      </c>
      <c r="G42" s="103">
        <f t="shared" si="5"/>
        <v>0</v>
      </c>
      <c r="H42" s="103">
        <f t="shared" si="5"/>
        <v>100</v>
      </c>
    </row>
    <row r="43" spans="1:8" ht="10.5" customHeight="1">
      <c r="A43" s="5" t="s">
        <v>17</v>
      </c>
      <c r="B43" s="103">
        <f t="shared" si="5"/>
        <v>52.58620689655172</v>
      </c>
      <c r="C43" s="103">
        <f t="shared" si="5"/>
        <v>0</v>
      </c>
      <c r="D43" s="103">
        <f t="shared" si="5"/>
        <v>32.758620689655174</v>
      </c>
      <c r="E43" s="103">
        <f t="shared" si="5"/>
        <v>0</v>
      </c>
      <c r="F43" s="103">
        <f t="shared" si="5"/>
        <v>14.655172413793101</v>
      </c>
      <c r="G43" s="103">
        <f t="shared" si="5"/>
        <v>0</v>
      </c>
      <c r="H43" s="103">
        <f t="shared" si="5"/>
        <v>100</v>
      </c>
    </row>
    <row r="44" spans="1:8" ht="10.5" customHeight="1">
      <c r="A44" s="5" t="s">
        <v>18</v>
      </c>
      <c r="B44" s="103">
        <f t="shared" si="5"/>
        <v>18.867924528301888</v>
      </c>
      <c r="C44" s="103">
        <f t="shared" si="5"/>
        <v>22.641509433962266</v>
      </c>
      <c r="D44" s="103">
        <f t="shared" si="5"/>
        <v>38.113207547169814</v>
      </c>
      <c r="E44" s="103">
        <f t="shared" si="5"/>
        <v>10.18867924528302</v>
      </c>
      <c r="F44" s="103">
        <f t="shared" si="5"/>
        <v>0</v>
      </c>
      <c r="G44" s="103">
        <f t="shared" si="5"/>
        <v>10.18867924528302</v>
      </c>
      <c r="H44" s="103">
        <f t="shared" si="5"/>
        <v>100</v>
      </c>
    </row>
    <row r="45" spans="1:8" ht="10.5" customHeight="1">
      <c r="A45" s="5" t="s">
        <v>19</v>
      </c>
      <c r="B45" s="103">
        <f t="shared" si="5"/>
        <v>9.975669099756692</v>
      </c>
      <c r="C45" s="103">
        <f t="shared" si="5"/>
        <v>21.16788321167883</v>
      </c>
      <c r="D45" s="103">
        <f t="shared" si="5"/>
        <v>45.49878345498784</v>
      </c>
      <c r="E45" s="103">
        <f t="shared" si="5"/>
        <v>3.40632603406326</v>
      </c>
      <c r="F45" s="103">
        <f t="shared" si="5"/>
        <v>15.328467153284672</v>
      </c>
      <c r="G45" s="103">
        <f t="shared" si="5"/>
        <v>4.622871046228711</v>
      </c>
      <c r="H45" s="103">
        <f t="shared" si="5"/>
        <v>100</v>
      </c>
    </row>
    <row r="46" spans="1:8" ht="10.5" customHeight="1">
      <c r="A46" s="5" t="s">
        <v>20</v>
      </c>
      <c r="B46" s="103">
        <f t="shared" si="5"/>
        <v>0</v>
      </c>
      <c r="C46" s="103">
        <f t="shared" si="5"/>
        <v>0</v>
      </c>
      <c r="D46" s="103">
        <f t="shared" si="5"/>
        <v>98.60724233983287</v>
      </c>
      <c r="E46" s="103">
        <f t="shared" si="5"/>
        <v>0</v>
      </c>
      <c r="F46" s="103">
        <f t="shared" si="5"/>
        <v>1.392757660167131</v>
      </c>
      <c r="G46" s="103">
        <f t="shared" si="5"/>
        <v>0</v>
      </c>
      <c r="H46" s="103">
        <f t="shared" si="5"/>
        <v>100</v>
      </c>
    </row>
    <row r="47" spans="1:8" ht="10.5" customHeight="1">
      <c r="A47" s="5" t="s">
        <v>21</v>
      </c>
      <c r="B47" s="103">
        <f t="shared" si="5"/>
        <v>60</v>
      </c>
      <c r="C47" s="103">
        <f t="shared" si="5"/>
        <v>0</v>
      </c>
      <c r="D47" s="103">
        <f t="shared" si="5"/>
        <v>20</v>
      </c>
      <c r="E47" s="103">
        <f t="shared" si="5"/>
        <v>0</v>
      </c>
      <c r="F47" s="103">
        <f t="shared" si="5"/>
        <v>20</v>
      </c>
      <c r="G47" s="103">
        <f t="shared" si="5"/>
        <v>0</v>
      </c>
      <c r="H47" s="103">
        <f t="shared" si="5"/>
        <v>100</v>
      </c>
    </row>
    <row r="48" spans="1:8" ht="10.5" customHeight="1">
      <c r="A48" s="5" t="s">
        <v>22</v>
      </c>
      <c r="B48" s="103">
        <f t="shared" si="5"/>
        <v>0.6499535747446611</v>
      </c>
      <c r="C48" s="103">
        <f t="shared" si="5"/>
        <v>21.72701949860724</v>
      </c>
      <c r="D48" s="103">
        <f t="shared" si="5"/>
        <v>65.18105849582173</v>
      </c>
      <c r="E48" s="103">
        <f t="shared" si="5"/>
        <v>0.18570102135561745</v>
      </c>
      <c r="F48" s="103">
        <f t="shared" si="5"/>
        <v>10.492107706592387</v>
      </c>
      <c r="G48" s="103">
        <f t="shared" si="5"/>
        <v>1.7641597028783658</v>
      </c>
      <c r="H48" s="103">
        <f t="shared" si="5"/>
        <v>100</v>
      </c>
    </row>
    <row r="49" spans="1:8" ht="10.5" customHeight="1">
      <c r="A49" s="5" t="s">
        <v>23</v>
      </c>
      <c r="B49" s="103">
        <f t="shared" si="5"/>
        <v>5.3977272727272725</v>
      </c>
      <c r="C49" s="103">
        <f t="shared" si="5"/>
        <v>30.681818181818183</v>
      </c>
      <c r="D49" s="103">
        <f t="shared" si="5"/>
        <v>19.602272727272727</v>
      </c>
      <c r="E49" s="103">
        <f t="shared" si="5"/>
        <v>0</v>
      </c>
      <c r="F49" s="103">
        <f t="shared" si="5"/>
        <v>40.909090909090914</v>
      </c>
      <c r="G49" s="103">
        <f t="shared" si="5"/>
        <v>3.4090909090909087</v>
      </c>
      <c r="H49" s="103">
        <f t="shared" si="5"/>
        <v>100</v>
      </c>
    </row>
    <row r="50" spans="1:8" ht="10.5" customHeight="1">
      <c r="A50" s="5" t="s">
        <v>24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</row>
    <row r="51" spans="1:8" ht="10.5" customHeight="1">
      <c r="A51" s="5" t="s">
        <v>25</v>
      </c>
      <c r="B51" s="103">
        <f t="shared" si="5"/>
        <v>15.625</v>
      </c>
      <c r="C51" s="103">
        <f t="shared" si="5"/>
        <v>3.125</v>
      </c>
      <c r="D51" s="103">
        <f t="shared" si="5"/>
        <v>57.38636363636363</v>
      </c>
      <c r="E51" s="103">
        <f t="shared" si="5"/>
        <v>4.261363636363636</v>
      </c>
      <c r="F51" s="103">
        <f t="shared" si="5"/>
        <v>19.602272727272727</v>
      </c>
      <c r="G51" s="103">
        <f t="shared" si="5"/>
        <v>0</v>
      </c>
      <c r="H51" s="103">
        <f t="shared" si="5"/>
        <v>100</v>
      </c>
    </row>
    <row r="52" spans="1:8" ht="10.5" customHeight="1">
      <c r="A52" s="5" t="s">
        <v>26</v>
      </c>
      <c r="B52" s="103">
        <f t="shared" si="5"/>
        <v>0</v>
      </c>
      <c r="C52" s="103">
        <f t="shared" si="5"/>
        <v>0.2824858757062147</v>
      </c>
      <c r="D52" s="103">
        <f t="shared" si="5"/>
        <v>25.51789077212806</v>
      </c>
      <c r="E52" s="103">
        <f t="shared" si="5"/>
        <v>15.913370998116761</v>
      </c>
      <c r="F52" s="103">
        <f t="shared" si="5"/>
        <v>55.83804143126178</v>
      </c>
      <c r="G52" s="103">
        <f t="shared" si="5"/>
        <v>2.4482109227871938</v>
      </c>
      <c r="H52" s="103">
        <f t="shared" si="5"/>
        <v>100</v>
      </c>
    </row>
    <row r="53" spans="1:8" ht="10.5" customHeight="1">
      <c r="A53" s="5" t="s">
        <v>27</v>
      </c>
      <c r="B53" s="103">
        <f t="shared" si="5"/>
        <v>20.13422818791946</v>
      </c>
      <c r="C53" s="103">
        <f t="shared" si="5"/>
        <v>2.013422818791946</v>
      </c>
      <c r="D53" s="103">
        <f t="shared" si="5"/>
        <v>50.33557046979866</v>
      </c>
      <c r="E53" s="103">
        <f t="shared" si="5"/>
        <v>23.48993288590604</v>
      </c>
      <c r="F53" s="103">
        <f t="shared" si="5"/>
        <v>2.013422818791946</v>
      </c>
      <c r="G53" s="103">
        <f t="shared" si="5"/>
        <v>2.013422818791946</v>
      </c>
      <c r="H53" s="103">
        <f t="shared" si="5"/>
        <v>100</v>
      </c>
    </row>
    <row r="54" spans="1:8" ht="10.5" customHeight="1">
      <c r="A54" s="20" t="s">
        <v>28</v>
      </c>
      <c r="B54" s="104">
        <f>B27/$H27*100</f>
        <v>31.212053069485044</v>
      </c>
      <c r="C54" s="104">
        <f aca="true" t="shared" si="6" ref="C54:H54">C27/$H27*100</f>
        <v>7.308297728805936</v>
      </c>
      <c r="D54" s="104">
        <f t="shared" si="6"/>
        <v>46.18844164605352</v>
      </c>
      <c r="E54" s="104">
        <f t="shared" si="6"/>
        <v>11.828198785698223</v>
      </c>
      <c r="F54" s="104">
        <f t="shared" si="6"/>
        <v>2.023836294130875</v>
      </c>
      <c r="G54" s="104">
        <f t="shared" si="6"/>
        <v>1.4391724758263997</v>
      </c>
      <c r="H54" s="104">
        <f t="shared" si="6"/>
        <v>100</v>
      </c>
    </row>
    <row r="55" spans="1:8" ht="10.5" customHeight="1">
      <c r="A55" s="20" t="s">
        <v>29</v>
      </c>
      <c r="B55" s="104">
        <f>B28/$H28*100</f>
        <v>20.44790652385589</v>
      </c>
      <c r="C55" s="104">
        <f aca="true" t="shared" si="7" ref="C55:H55">C28/$H28*100</f>
        <v>17.91626095423564</v>
      </c>
      <c r="D55" s="104">
        <f t="shared" si="7"/>
        <v>45.37487828627069</v>
      </c>
      <c r="E55" s="104">
        <f t="shared" si="7"/>
        <v>3.992210321324245</v>
      </c>
      <c r="F55" s="104">
        <f t="shared" si="7"/>
        <v>7.789678675754626</v>
      </c>
      <c r="G55" s="104">
        <f t="shared" si="7"/>
        <v>4.47906523855891</v>
      </c>
      <c r="H55" s="104">
        <f t="shared" si="7"/>
        <v>100</v>
      </c>
    </row>
    <row r="56" spans="1:8" ht="10.5" customHeight="1">
      <c r="A56" s="20" t="s">
        <v>30</v>
      </c>
      <c r="B56" s="104">
        <f>B29/$H29*100</f>
        <v>3.815439219165927</v>
      </c>
      <c r="C56" s="104">
        <f aca="true" t="shared" si="8" ref="C56:H56">C29/$H29*100</f>
        <v>10.618160307601302</v>
      </c>
      <c r="D56" s="104">
        <f t="shared" si="8"/>
        <v>49.65986394557823</v>
      </c>
      <c r="E56" s="104">
        <f t="shared" si="8"/>
        <v>6.536527654540077</v>
      </c>
      <c r="F56" s="104">
        <f t="shared" si="8"/>
        <v>27.595385980479147</v>
      </c>
      <c r="G56" s="104">
        <f t="shared" si="8"/>
        <v>1.774622892635315</v>
      </c>
      <c r="H56" s="104">
        <f t="shared" si="8"/>
        <v>100</v>
      </c>
    </row>
    <row r="57" spans="1:8" ht="10.5" customHeight="1">
      <c r="A57" s="24" t="s">
        <v>98</v>
      </c>
      <c r="B57" s="104">
        <f>B30/$H30*100</f>
        <v>19.503105590062113</v>
      </c>
      <c r="C57" s="104">
        <f aca="true" t="shared" si="9" ref="C57:H57">C30/$H30*100</f>
        <v>9.802371541501977</v>
      </c>
      <c r="D57" s="104">
        <f t="shared" si="9"/>
        <v>47.41953698475437</v>
      </c>
      <c r="E57" s="104">
        <f t="shared" si="9"/>
        <v>8.898927159796726</v>
      </c>
      <c r="F57" s="104">
        <f t="shared" si="9"/>
        <v>12.456239412761153</v>
      </c>
      <c r="G57" s="104">
        <f t="shared" si="9"/>
        <v>1.9198193111236588</v>
      </c>
      <c r="H57" s="104">
        <f t="shared" si="9"/>
        <v>100</v>
      </c>
    </row>
    <row r="58" spans="1:8" ht="7.5" customHeight="1">
      <c r="A58" s="8"/>
      <c r="B58" s="69"/>
      <c r="C58" s="69"/>
      <c r="D58" s="69"/>
      <c r="E58" s="69"/>
      <c r="F58" s="69"/>
      <c r="G58" s="69"/>
      <c r="H58" s="69"/>
    </row>
    <row r="59" spans="1:8" ht="7.5" customHeight="1">
      <c r="A59" s="4"/>
      <c r="B59" s="97"/>
      <c r="C59" s="97"/>
      <c r="D59" s="97"/>
      <c r="E59" s="97"/>
      <c r="F59" s="97"/>
      <c r="G59" s="97"/>
      <c r="H59" s="97"/>
    </row>
    <row r="60" spans="1:8" ht="9">
      <c r="A60" s="70" t="s">
        <v>64</v>
      </c>
      <c r="B60" s="70"/>
      <c r="C60" s="70"/>
      <c r="D60" s="70"/>
      <c r="E60" s="70"/>
      <c r="F60" s="70"/>
      <c r="G60" s="70"/>
      <c r="H60" s="70"/>
    </row>
    <row r="63" spans="1:8" ht="12.75">
      <c r="A63" s="118"/>
      <c r="B63" s="118"/>
      <c r="C63" s="118"/>
      <c r="D63" s="118"/>
      <c r="E63" s="118"/>
      <c r="F63" s="118"/>
      <c r="G63" s="118"/>
      <c r="H63" s="118"/>
    </row>
  </sheetData>
  <mergeCells count="3">
    <mergeCell ref="A4:H4"/>
    <mergeCell ref="A31:H31"/>
    <mergeCell ref="A63:H63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BB69"/>
  <sheetViews>
    <sheetView workbookViewId="0" topLeftCell="A14">
      <selection activeCell="A7" sqref="A7:J32 B10:E10 B29:E32"/>
    </sheetView>
  </sheetViews>
  <sheetFormatPr defaultColWidth="9.140625" defaultRowHeight="12.75"/>
  <cols>
    <col min="1" max="1" width="17.57421875" style="2" customWidth="1"/>
    <col min="2" max="9" width="9.00390625" style="60" customWidth="1"/>
    <col min="10" max="10" width="9.57421875" style="2" bestFit="1" customWidth="1"/>
    <col min="11" max="16384" width="9.140625" style="2" customWidth="1"/>
  </cols>
  <sheetData>
    <row r="1" ht="12">
      <c r="A1" s="1" t="s">
        <v>104</v>
      </c>
    </row>
    <row r="2" ht="12">
      <c r="A2" s="71" t="s">
        <v>113</v>
      </c>
    </row>
    <row r="3" ht="11.25">
      <c r="A3" s="7"/>
    </row>
    <row r="4" ht="12" hidden="1">
      <c r="A4" s="71"/>
    </row>
    <row r="5" spans="1:12" s="72" customFormat="1" ht="18" customHeight="1">
      <c r="A5" s="114" t="s">
        <v>0</v>
      </c>
      <c r="B5" s="136" t="s">
        <v>65</v>
      </c>
      <c r="C5" s="136" t="s">
        <v>66</v>
      </c>
      <c r="D5" s="136" t="s">
        <v>67</v>
      </c>
      <c r="E5" s="136" t="s">
        <v>68</v>
      </c>
      <c r="F5" s="136" t="s">
        <v>69</v>
      </c>
      <c r="G5" s="136" t="s">
        <v>70</v>
      </c>
      <c r="H5" s="136" t="s">
        <v>71</v>
      </c>
      <c r="I5" s="136" t="s">
        <v>72</v>
      </c>
      <c r="J5" s="134"/>
      <c r="K5" s="134"/>
      <c r="L5" s="134"/>
    </row>
    <row r="6" spans="1:12" s="72" customFormat="1" ht="21" customHeight="1">
      <c r="A6" s="115"/>
      <c r="B6" s="137"/>
      <c r="C6" s="137"/>
      <c r="D6" s="137"/>
      <c r="E6" s="137"/>
      <c r="F6" s="137"/>
      <c r="G6" s="137"/>
      <c r="H6" s="137"/>
      <c r="I6" s="137"/>
      <c r="J6" s="135"/>
      <c r="K6" s="135"/>
      <c r="L6" s="135"/>
    </row>
    <row r="7" spans="1:9" ht="23.25" customHeight="1">
      <c r="A7" s="132" t="s">
        <v>35</v>
      </c>
      <c r="B7" s="132"/>
      <c r="C7" s="132"/>
      <c r="D7" s="132"/>
      <c r="E7" s="132"/>
      <c r="F7" s="132"/>
      <c r="G7" s="132"/>
      <c r="H7" s="132"/>
      <c r="I7" s="132"/>
    </row>
    <row r="8" spans="1:54" ht="10.5" customHeight="1">
      <c r="A8" s="5" t="s">
        <v>7</v>
      </c>
      <c r="B8" s="66">
        <v>137</v>
      </c>
      <c r="C8" s="66">
        <v>171</v>
      </c>
      <c r="D8" s="66">
        <v>115</v>
      </c>
      <c r="E8" s="66">
        <v>169</v>
      </c>
      <c r="F8" s="66">
        <v>79</v>
      </c>
      <c r="G8" s="66">
        <v>9</v>
      </c>
      <c r="H8" s="66">
        <v>87</v>
      </c>
      <c r="I8" s="66">
        <v>767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</row>
    <row r="9" spans="1:9" ht="10.5" customHeight="1">
      <c r="A9" s="5" t="s">
        <v>99</v>
      </c>
      <c r="B9" s="100">
        <v>3</v>
      </c>
      <c r="C9" s="100">
        <v>4</v>
      </c>
      <c r="D9" s="100">
        <v>0</v>
      </c>
      <c r="E9" s="100">
        <v>0</v>
      </c>
      <c r="F9" s="100">
        <v>1</v>
      </c>
      <c r="G9" s="100">
        <v>0</v>
      </c>
      <c r="H9" s="100">
        <v>0</v>
      </c>
      <c r="I9" s="100">
        <v>8</v>
      </c>
    </row>
    <row r="10" spans="1:9" ht="10.5" customHeight="1">
      <c r="A10" s="5" t="s">
        <v>8</v>
      </c>
      <c r="B10" s="66">
        <v>613</v>
      </c>
      <c r="C10" s="66">
        <v>107</v>
      </c>
      <c r="D10" s="66">
        <v>65</v>
      </c>
      <c r="E10" s="66">
        <v>394</v>
      </c>
      <c r="F10" s="66">
        <v>189</v>
      </c>
      <c r="G10" s="66">
        <v>27</v>
      </c>
      <c r="H10" s="66">
        <v>210</v>
      </c>
      <c r="I10" s="66">
        <v>1605</v>
      </c>
    </row>
    <row r="11" spans="1:9" ht="10.5" customHeight="1">
      <c r="A11" s="5" t="s">
        <v>9</v>
      </c>
      <c r="B11" s="66">
        <f>SUM(B12:B13)</f>
        <v>156</v>
      </c>
      <c r="C11" s="66">
        <f aca="true" t="shared" si="0" ref="C11:I11">SUM(C12:C13)</f>
        <v>6</v>
      </c>
      <c r="D11" s="66">
        <f t="shared" si="0"/>
        <v>3</v>
      </c>
      <c r="E11" s="66">
        <f t="shared" si="0"/>
        <v>42</v>
      </c>
      <c r="F11" s="66">
        <f t="shared" si="0"/>
        <v>27</v>
      </c>
      <c r="G11" s="66">
        <f t="shared" si="0"/>
        <v>2</v>
      </c>
      <c r="H11" s="66">
        <f t="shared" si="0"/>
        <v>26</v>
      </c>
      <c r="I11" s="66">
        <f t="shared" si="0"/>
        <v>262</v>
      </c>
    </row>
    <row r="12" spans="1:9" ht="10.5" customHeight="1">
      <c r="A12" s="17" t="s">
        <v>10</v>
      </c>
      <c r="B12" s="67">
        <v>57</v>
      </c>
      <c r="C12" s="100">
        <v>0</v>
      </c>
      <c r="D12" s="100">
        <v>0</v>
      </c>
      <c r="E12" s="67">
        <v>18</v>
      </c>
      <c r="F12" s="67">
        <v>3</v>
      </c>
      <c r="G12" s="67">
        <v>2</v>
      </c>
      <c r="H12" s="67">
        <v>3</v>
      </c>
      <c r="I12" s="67">
        <v>83</v>
      </c>
    </row>
    <row r="13" spans="1:9" ht="10.5" customHeight="1">
      <c r="A13" s="17" t="s">
        <v>11</v>
      </c>
      <c r="B13" s="67">
        <v>99</v>
      </c>
      <c r="C13" s="67">
        <v>6</v>
      </c>
      <c r="D13" s="67">
        <v>3</v>
      </c>
      <c r="E13" s="67">
        <v>24</v>
      </c>
      <c r="F13" s="67">
        <v>24</v>
      </c>
      <c r="G13" s="100">
        <v>0</v>
      </c>
      <c r="H13" s="67">
        <v>23</v>
      </c>
      <c r="I13" s="67">
        <v>179</v>
      </c>
    </row>
    <row r="14" spans="1:9" ht="10.5" customHeight="1">
      <c r="A14" s="5" t="s">
        <v>12</v>
      </c>
      <c r="B14" s="66">
        <v>276</v>
      </c>
      <c r="C14" s="66">
        <v>42</v>
      </c>
      <c r="D14" s="66">
        <v>14</v>
      </c>
      <c r="E14" s="66">
        <v>131</v>
      </c>
      <c r="F14" s="66">
        <v>51</v>
      </c>
      <c r="G14" s="66">
        <v>14</v>
      </c>
      <c r="H14" s="66">
        <v>125</v>
      </c>
      <c r="I14" s="66">
        <v>653</v>
      </c>
    </row>
    <row r="15" spans="1:9" ht="10.5" customHeight="1">
      <c r="A15" s="5" t="s">
        <v>13</v>
      </c>
      <c r="B15" s="66">
        <v>183</v>
      </c>
      <c r="C15" s="66">
        <v>1</v>
      </c>
      <c r="D15" s="66">
        <v>8</v>
      </c>
      <c r="E15" s="66">
        <v>39</v>
      </c>
      <c r="F15" s="66">
        <v>69</v>
      </c>
      <c r="G15" s="66">
        <v>6</v>
      </c>
      <c r="H15" s="66">
        <v>133</v>
      </c>
      <c r="I15" s="66">
        <v>439</v>
      </c>
    </row>
    <row r="16" spans="1:9" ht="10.5" customHeight="1">
      <c r="A16" s="5" t="s">
        <v>14</v>
      </c>
      <c r="B16" s="66">
        <v>162</v>
      </c>
      <c r="C16" s="66">
        <v>17</v>
      </c>
      <c r="D16" s="100">
        <v>5</v>
      </c>
      <c r="E16" s="66">
        <v>87</v>
      </c>
      <c r="F16" s="66">
        <v>17</v>
      </c>
      <c r="G16" s="66">
        <v>8</v>
      </c>
      <c r="H16" s="66">
        <v>179</v>
      </c>
      <c r="I16" s="66">
        <v>475</v>
      </c>
    </row>
    <row r="17" spans="1:9" ht="10.5" customHeight="1">
      <c r="A17" s="5" t="s">
        <v>15</v>
      </c>
      <c r="B17" s="66">
        <v>261</v>
      </c>
      <c r="C17" s="66">
        <v>60</v>
      </c>
      <c r="D17" s="66">
        <v>33</v>
      </c>
      <c r="E17" s="66">
        <v>284</v>
      </c>
      <c r="F17" s="66">
        <v>45</v>
      </c>
      <c r="G17" s="66">
        <v>18</v>
      </c>
      <c r="H17" s="66">
        <v>517</v>
      </c>
      <c r="I17" s="66">
        <v>1218</v>
      </c>
    </row>
    <row r="18" spans="1:9" ht="10.5" customHeight="1">
      <c r="A18" s="5" t="s">
        <v>16</v>
      </c>
      <c r="B18" s="66">
        <v>136</v>
      </c>
      <c r="C18" s="66">
        <v>13</v>
      </c>
      <c r="D18" s="66">
        <v>21</v>
      </c>
      <c r="E18" s="66">
        <v>61</v>
      </c>
      <c r="F18" s="66">
        <v>77</v>
      </c>
      <c r="G18" s="66">
        <v>3</v>
      </c>
      <c r="H18" s="66">
        <v>134</v>
      </c>
      <c r="I18" s="66">
        <v>445</v>
      </c>
    </row>
    <row r="19" spans="1:9" ht="10.5" customHeight="1">
      <c r="A19" s="5" t="s">
        <v>17</v>
      </c>
      <c r="B19" s="66">
        <v>68</v>
      </c>
      <c r="C19" s="66">
        <v>8</v>
      </c>
      <c r="D19" s="66">
        <v>6</v>
      </c>
      <c r="E19" s="66">
        <v>16</v>
      </c>
      <c r="F19" s="66">
        <v>1</v>
      </c>
      <c r="G19" s="100">
        <v>0</v>
      </c>
      <c r="H19" s="66">
        <v>45</v>
      </c>
      <c r="I19" s="66">
        <v>144</v>
      </c>
    </row>
    <row r="20" spans="1:9" ht="10.5" customHeight="1">
      <c r="A20" s="5" t="s">
        <v>18</v>
      </c>
      <c r="B20" s="66">
        <v>151</v>
      </c>
      <c r="C20" s="66">
        <v>19</v>
      </c>
      <c r="D20" s="66">
        <v>2</v>
      </c>
      <c r="E20" s="66">
        <v>50</v>
      </c>
      <c r="F20" s="66">
        <v>30</v>
      </c>
      <c r="G20" s="66">
        <v>2</v>
      </c>
      <c r="H20" s="66">
        <v>122</v>
      </c>
      <c r="I20" s="66">
        <v>376</v>
      </c>
    </row>
    <row r="21" spans="1:9" ht="10.5" customHeight="1">
      <c r="A21" s="5" t="s">
        <v>19</v>
      </c>
      <c r="B21" s="66">
        <v>398</v>
      </c>
      <c r="C21" s="66">
        <v>51</v>
      </c>
      <c r="D21" s="66">
        <v>27</v>
      </c>
      <c r="E21" s="66">
        <v>95</v>
      </c>
      <c r="F21" s="66">
        <v>64</v>
      </c>
      <c r="G21" s="66">
        <v>8</v>
      </c>
      <c r="H21" s="66">
        <v>353</v>
      </c>
      <c r="I21" s="66">
        <v>996</v>
      </c>
    </row>
    <row r="22" spans="1:9" ht="10.5" customHeight="1">
      <c r="A22" s="5" t="s">
        <v>20</v>
      </c>
      <c r="B22" s="66">
        <v>46</v>
      </c>
      <c r="C22" s="100">
        <v>0</v>
      </c>
      <c r="D22" s="66">
        <v>10</v>
      </c>
      <c r="E22" s="66">
        <v>12</v>
      </c>
      <c r="F22" s="66">
        <v>1</v>
      </c>
      <c r="G22" s="100">
        <v>0</v>
      </c>
      <c r="H22" s="66">
        <v>6</v>
      </c>
      <c r="I22" s="66">
        <v>75</v>
      </c>
    </row>
    <row r="23" spans="1:9" ht="10.5" customHeight="1">
      <c r="A23" s="5" t="s">
        <v>21</v>
      </c>
      <c r="B23" s="66">
        <v>10</v>
      </c>
      <c r="C23" s="100">
        <v>0</v>
      </c>
      <c r="D23" s="100">
        <v>0</v>
      </c>
      <c r="E23" s="66">
        <v>4</v>
      </c>
      <c r="F23" s="66">
        <v>1</v>
      </c>
      <c r="G23" s="66">
        <v>4</v>
      </c>
      <c r="H23" s="66">
        <v>9</v>
      </c>
      <c r="I23" s="66">
        <v>28</v>
      </c>
    </row>
    <row r="24" spans="1:9" ht="10.5" customHeight="1">
      <c r="A24" s="5" t="s">
        <v>22</v>
      </c>
      <c r="B24" s="66">
        <v>489</v>
      </c>
      <c r="C24" s="66">
        <v>31</v>
      </c>
      <c r="D24" s="66">
        <v>43</v>
      </c>
      <c r="E24" s="66">
        <v>102</v>
      </c>
      <c r="F24" s="66">
        <v>62</v>
      </c>
      <c r="G24" s="66">
        <v>77</v>
      </c>
      <c r="H24" s="66">
        <v>63</v>
      </c>
      <c r="I24" s="66">
        <v>867</v>
      </c>
    </row>
    <row r="25" spans="1:9" ht="10.5" customHeight="1">
      <c r="A25" s="5" t="s">
        <v>23</v>
      </c>
      <c r="B25" s="66">
        <v>166</v>
      </c>
      <c r="C25" s="66">
        <v>24</v>
      </c>
      <c r="D25" s="66">
        <v>20</v>
      </c>
      <c r="E25" s="66">
        <v>106</v>
      </c>
      <c r="F25" s="66">
        <v>29</v>
      </c>
      <c r="G25" s="66">
        <v>6</v>
      </c>
      <c r="H25" s="66">
        <v>25</v>
      </c>
      <c r="I25" s="66">
        <v>376</v>
      </c>
    </row>
    <row r="26" spans="1:9" ht="10.5" customHeight="1">
      <c r="A26" s="5" t="s">
        <v>24</v>
      </c>
      <c r="B26" s="66">
        <v>63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66">
        <v>63</v>
      </c>
    </row>
    <row r="27" spans="1:9" ht="10.5" customHeight="1">
      <c r="A27" s="5" t="s">
        <v>25</v>
      </c>
      <c r="B27" s="66">
        <v>163</v>
      </c>
      <c r="C27" s="66">
        <v>13</v>
      </c>
      <c r="D27" s="66">
        <v>6</v>
      </c>
      <c r="E27" s="66">
        <v>14</v>
      </c>
      <c r="F27" s="66">
        <v>6</v>
      </c>
      <c r="G27" s="100">
        <v>0</v>
      </c>
      <c r="H27" s="100">
        <v>0</v>
      </c>
      <c r="I27" s="66">
        <v>202</v>
      </c>
    </row>
    <row r="28" spans="1:9" ht="10.5" customHeight="1">
      <c r="A28" s="5" t="s">
        <v>26</v>
      </c>
      <c r="B28" s="66">
        <v>499</v>
      </c>
      <c r="C28" s="66">
        <v>41</v>
      </c>
      <c r="D28" s="66">
        <v>31</v>
      </c>
      <c r="E28" s="66">
        <v>76</v>
      </c>
      <c r="F28" s="66">
        <v>28</v>
      </c>
      <c r="G28" s="100">
        <v>0</v>
      </c>
      <c r="H28" s="66">
        <v>45</v>
      </c>
      <c r="I28" s="66">
        <v>720</v>
      </c>
    </row>
    <row r="29" spans="1:9" ht="10.5" customHeight="1">
      <c r="A29" s="5" t="s">
        <v>27</v>
      </c>
      <c r="B29" s="66">
        <v>63</v>
      </c>
      <c r="C29" s="66">
        <v>16</v>
      </c>
      <c r="D29" s="66">
        <v>6</v>
      </c>
      <c r="E29" s="66">
        <v>21</v>
      </c>
      <c r="F29" s="66">
        <v>6</v>
      </c>
      <c r="G29" s="100">
        <v>0</v>
      </c>
      <c r="H29" s="100">
        <v>2</v>
      </c>
      <c r="I29" s="66">
        <v>114</v>
      </c>
    </row>
    <row r="30" spans="1:9" ht="10.5" customHeight="1">
      <c r="A30" s="20" t="s">
        <v>28</v>
      </c>
      <c r="B30" s="68">
        <f aca="true" t="shared" si="1" ref="B30:I30">SUM(B8:B11,B14:B17)</f>
        <v>1791</v>
      </c>
      <c r="C30" s="68">
        <f t="shared" si="1"/>
        <v>408</v>
      </c>
      <c r="D30" s="68">
        <f t="shared" si="1"/>
        <v>243</v>
      </c>
      <c r="E30" s="68">
        <f t="shared" si="1"/>
        <v>1146</v>
      </c>
      <c r="F30" s="68">
        <f t="shared" si="1"/>
        <v>478</v>
      </c>
      <c r="G30" s="68">
        <f t="shared" si="1"/>
        <v>84</v>
      </c>
      <c r="H30" s="68">
        <f t="shared" si="1"/>
        <v>1277</v>
      </c>
      <c r="I30" s="68">
        <f t="shared" si="1"/>
        <v>5427</v>
      </c>
    </row>
    <row r="31" spans="1:22" ht="10.5" customHeight="1">
      <c r="A31" s="20" t="s">
        <v>29</v>
      </c>
      <c r="B31" s="68">
        <f aca="true" t="shared" si="2" ref="B31:I31">SUM(B18:B21)</f>
        <v>753</v>
      </c>
      <c r="C31" s="68">
        <f t="shared" si="2"/>
        <v>91</v>
      </c>
      <c r="D31" s="68">
        <f t="shared" si="2"/>
        <v>56</v>
      </c>
      <c r="E31" s="68">
        <f t="shared" si="2"/>
        <v>222</v>
      </c>
      <c r="F31" s="68">
        <f t="shared" si="2"/>
        <v>172</v>
      </c>
      <c r="G31" s="68">
        <f t="shared" si="2"/>
        <v>13</v>
      </c>
      <c r="H31" s="68">
        <f t="shared" si="2"/>
        <v>654</v>
      </c>
      <c r="I31" s="68">
        <f t="shared" si="2"/>
        <v>1961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17" ht="10.5" customHeight="1">
      <c r="A32" s="20" t="s">
        <v>30</v>
      </c>
      <c r="B32" s="68">
        <f aca="true" t="shared" si="3" ref="B32:I32">SUM(B22:B29)</f>
        <v>1499</v>
      </c>
      <c r="C32" s="68">
        <f t="shared" si="3"/>
        <v>125</v>
      </c>
      <c r="D32" s="68">
        <f t="shared" si="3"/>
        <v>116</v>
      </c>
      <c r="E32" s="68">
        <f t="shared" si="3"/>
        <v>335</v>
      </c>
      <c r="F32" s="68">
        <f t="shared" si="3"/>
        <v>133</v>
      </c>
      <c r="G32" s="68">
        <f t="shared" si="3"/>
        <v>87</v>
      </c>
      <c r="H32" s="68">
        <f t="shared" si="3"/>
        <v>150</v>
      </c>
      <c r="I32" s="68">
        <f t="shared" si="3"/>
        <v>2445</v>
      </c>
      <c r="J32" s="73"/>
      <c r="K32" s="73"/>
      <c r="L32" s="73"/>
      <c r="M32" s="73"/>
      <c r="N32" s="73"/>
      <c r="O32" s="73"/>
      <c r="P32" s="73"/>
      <c r="Q32" s="73"/>
    </row>
    <row r="33" spans="1:17" ht="10.5" customHeight="1">
      <c r="A33" s="24" t="s">
        <v>98</v>
      </c>
      <c r="B33" s="68">
        <f aca="true" t="shared" si="4" ref="B33:I33">SUM(B30:B32)</f>
        <v>4043</v>
      </c>
      <c r="C33" s="68">
        <f t="shared" si="4"/>
        <v>624</v>
      </c>
      <c r="D33" s="68">
        <f t="shared" si="4"/>
        <v>415</v>
      </c>
      <c r="E33" s="68">
        <f t="shared" si="4"/>
        <v>1703</v>
      </c>
      <c r="F33" s="68">
        <f t="shared" si="4"/>
        <v>783</v>
      </c>
      <c r="G33" s="68">
        <f t="shared" si="4"/>
        <v>184</v>
      </c>
      <c r="H33" s="68">
        <f t="shared" si="4"/>
        <v>2081</v>
      </c>
      <c r="I33" s="68">
        <f t="shared" si="4"/>
        <v>9833</v>
      </c>
      <c r="J33" s="73"/>
      <c r="K33" s="73"/>
      <c r="L33" s="73"/>
      <c r="M33" s="73"/>
      <c r="N33" s="73"/>
      <c r="O33" s="73"/>
      <c r="P33" s="73"/>
      <c r="Q33" s="73"/>
    </row>
    <row r="34" spans="1:9" ht="23.25" customHeight="1">
      <c r="A34" s="133" t="s">
        <v>46</v>
      </c>
      <c r="B34" s="133"/>
      <c r="C34" s="133"/>
      <c r="D34" s="133"/>
      <c r="E34" s="133"/>
      <c r="F34" s="133"/>
      <c r="G34" s="133"/>
      <c r="H34" s="133"/>
      <c r="I34" s="133"/>
    </row>
    <row r="35" spans="1:9" ht="10.5" customHeight="1">
      <c r="A35" s="5" t="s">
        <v>7</v>
      </c>
      <c r="B35" s="74">
        <f>B8/$I8*100</f>
        <v>17.861799217731424</v>
      </c>
      <c r="C35" s="74">
        <f aca="true" t="shared" si="5" ref="C35:I35">C8/$I8*100</f>
        <v>22.294654498044327</v>
      </c>
      <c r="D35" s="74">
        <f t="shared" si="5"/>
        <v>14.993481095176012</v>
      </c>
      <c r="E35" s="74">
        <f t="shared" si="5"/>
        <v>22.033898305084744</v>
      </c>
      <c r="F35" s="74">
        <f t="shared" si="5"/>
        <v>10.29986962190352</v>
      </c>
      <c r="G35" s="74">
        <f t="shared" si="5"/>
        <v>1.1734028683181226</v>
      </c>
      <c r="H35" s="74">
        <f t="shared" si="5"/>
        <v>11.342894393741851</v>
      </c>
      <c r="I35" s="74">
        <f t="shared" si="5"/>
        <v>100</v>
      </c>
    </row>
    <row r="36" spans="1:9" ht="10.5" customHeight="1">
      <c r="A36" s="5" t="s">
        <v>99</v>
      </c>
      <c r="B36" s="74">
        <f aca="true" t="shared" si="6" ref="B36:I36">B9/$I9*100</f>
        <v>37.5</v>
      </c>
      <c r="C36" s="74">
        <f t="shared" si="6"/>
        <v>50</v>
      </c>
      <c r="D36" s="106">
        <v>0</v>
      </c>
      <c r="E36" s="106">
        <v>0</v>
      </c>
      <c r="F36" s="74">
        <f t="shared" si="6"/>
        <v>12.5</v>
      </c>
      <c r="G36" s="106">
        <v>0</v>
      </c>
      <c r="H36" s="106">
        <v>0</v>
      </c>
      <c r="I36" s="74">
        <f t="shared" si="6"/>
        <v>100</v>
      </c>
    </row>
    <row r="37" spans="1:9" ht="10.5" customHeight="1">
      <c r="A37" s="5" t="s">
        <v>8</v>
      </c>
      <c r="B37" s="74">
        <f aca="true" t="shared" si="7" ref="B37:I37">B10/$I10*100</f>
        <v>38.19314641744548</v>
      </c>
      <c r="C37" s="74">
        <f t="shared" si="7"/>
        <v>6.666666666666667</v>
      </c>
      <c r="D37" s="74">
        <f t="shared" si="7"/>
        <v>4.049844236760125</v>
      </c>
      <c r="E37" s="74">
        <f t="shared" si="7"/>
        <v>24.548286604361373</v>
      </c>
      <c r="F37" s="74">
        <f t="shared" si="7"/>
        <v>11.775700934579438</v>
      </c>
      <c r="G37" s="74">
        <f t="shared" si="7"/>
        <v>1.6822429906542056</v>
      </c>
      <c r="H37" s="74">
        <f t="shared" si="7"/>
        <v>13.084112149532709</v>
      </c>
      <c r="I37" s="74">
        <f t="shared" si="7"/>
        <v>100</v>
      </c>
    </row>
    <row r="38" spans="1:9" ht="10.5" customHeight="1">
      <c r="A38" s="5" t="s">
        <v>9</v>
      </c>
      <c r="B38" s="74">
        <f aca="true" t="shared" si="8" ref="B38:I38">B11/$I11*100</f>
        <v>59.541984732824424</v>
      </c>
      <c r="C38" s="74">
        <f t="shared" si="8"/>
        <v>2.2900763358778624</v>
      </c>
      <c r="D38" s="74">
        <f t="shared" si="8"/>
        <v>1.1450381679389312</v>
      </c>
      <c r="E38" s="74">
        <f t="shared" si="8"/>
        <v>16.030534351145036</v>
      </c>
      <c r="F38" s="74">
        <f t="shared" si="8"/>
        <v>10.305343511450381</v>
      </c>
      <c r="G38" s="74">
        <f t="shared" si="8"/>
        <v>0.7633587786259541</v>
      </c>
      <c r="H38" s="74">
        <f t="shared" si="8"/>
        <v>9.923664122137405</v>
      </c>
      <c r="I38" s="74">
        <f t="shared" si="8"/>
        <v>100</v>
      </c>
    </row>
    <row r="39" spans="1:9" ht="10.5" customHeight="1">
      <c r="A39" s="17" t="s">
        <v>10</v>
      </c>
      <c r="B39" s="107">
        <f aca="true" t="shared" si="9" ref="B39:I39">B12/$I12*100</f>
        <v>68.67469879518072</v>
      </c>
      <c r="C39" s="108">
        <v>0</v>
      </c>
      <c r="D39" s="108">
        <v>0</v>
      </c>
      <c r="E39" s="107">
        <f t="shared" si="9"/>
        <v>21.686746987951807</v>
      </c>
      <c r="F39" s="107">
        <f t="shared" si="9"/>
        <v>3.614457831325301</v>
      </c>
      <c r="G39" s="107">
        <f t="shared" si="9"/>
        <v>2.4096385542168677</v>
      </c>
      <c r="H39" s="107">
        <f t="shared" si="9"/>
        <v>3.614457831325301</v>
      </c>
      <c r="I39" s="107">
        <f t="shared" si="9"/>
        <v>100</v>
      </c>
    </row>
    <row r="40" spans="1:9" ht="10.5" customHeight="1">
      <c r="A40" s="17" t="s">
        <v>11</v>
      </c>
      <c r="B40" s="107">
        <f aca="true" t="shared" si="10" ref="B40:I40">B13/$I13*100</f>
        <v>55.3072625698324</v>
      </c>
      <c r="C40" s="107">
        <f t="shared" si="10"/>
        <v>3.35195530726257</v>
      </c>
      <c r="D40" s="107">
        <f t="shared" si="10"/>
        <v>1.675977653631285</v>
      </c>
      <c r="E40" s="107">
        <f t="shared" si="10"/>
        <v>13.40782122905028</v>
      </c>
      <c r="F40" s="107">
        <f t="shared" si="10"/>
        <v>13.40782122905028</v>
      </c>
      <c r="G40" s="108">
        <v>0</v>
      </c>
      <c r="H40" s="107">
        <f t="shared" si="10"/>
        <v>12.849162011173185</v>
      </c>
      <c r="I40" s="107">
        <f t="shared" si="10"/>
        <v>100</v>
      </c>
    </row>
    <row r="41" spans="1:9" ht="10.5" customHeight="1">
      <c r="A41" s="5" t="s">
        <v>12</v>
      </c>
      <c r="B41" s="74">
        <f aca="true" t="shared" si="11" ref="B41:I41">B14/$I14*100</f>
        <v>42.266462480857584</v>
      </c>
      <c r="C41" s="74">
        <f t="shared" si="11"/>
        <v>6.431852986217458</v>
      </c>
      <c r="D41" s="74">
        <f t="shared" si="11"/>
        <v>2.1439509954058193</v>
      </c>
      <c r="E41" s="74">
        <f t="shared" si="11"/>
        <v>20.06125574272588</v>
      </c>
      <c r="F41" s="74">
        <f t="shared" si="11"/>
        <v>7.810107197549771</v>
      </c>
      <c r="G41" s="74">
        <f t="shared" si="11"/>
        <v>2.1439509954058193</v>
      </c>
      <c r="H41" s="74">
        <f t="shared" si="11"/>
        <v>19.142419601837673</v>
      </c>
      <c r="I41" s="74">
        <f t="shared" si="11"/>
        <v>100</v>
      </c>
    </row>
    <row r="42" spans="1:9" ht="10.5" customHeight="1">
      <c r="A42" s="5" t="s">
        <v>13</v>
      </c>
      <c r="B42" s="74">
        <f aca="true" t="shared" si="12" ref="B42:I42">B15/$I15*100</f>
        <v>41.68564920273349</v>
      </c>
      <c r="C42" s="74">
        <f t="shared" si="12"/>
        <v>0.22779043280182232</v>
      </c>
      <c r="D42" s="74">
        <f t="shared" si="12"/>
        <v>1.8223234624145785</v>
      </c>
      <c r="E42" s="74">
        <f t="shared" si="12"/>
        <v>8.88382687927107</v>
      </c>
      <c r="F42" s="74">
        <f t="shared" si="12"/>
        <v>15.717539863325742</v>
      </c>
      <c r="G42" s="74">
        <f t="shared" si="12"/>
        <v>1.366742596810934</v>
      </c>
      <c r="H42" s="74">
        <f t="shared" si="12"/>
        <v>30.296127562642365</v>
      </c>
      <c r="I42" s="74">
        <f t="shared" si="12"/>
        <v>100</v>
      </c>
    </row>
    <row r="43" spans="1:9" ht="10.5" customHeight="1">
      <c r="A43" s="5" t="s">
        <v>14</v>
      </c>
      <c r="B43" s="74">
        <f aca="true" t="shared" si="13" ref="B43:I43">B16/$I16*100</f>
        <v>34.10526315789474</v>
      </c>
      <c r="C43" s="74">
        <f t="shared" si="13"/>
        <v>3.578947368421052</v>
      </c>
      <c r="D43" s="74">
        <f t="shared" si="13"/>
        <v>1.0526315789473684</v>
      </c>
      <c r="E43" s="74">
        <f t="shared" si="13"/>
        <v>18.31578947368421</v>
      </c>
      <c r="F43" s="74">
        <f t="shared" si="13"/>
        <v>3.578947368421052</v>
      </c>
      <c r="G43" s="74">
        <f t="shared" si="13"/>
        <v>1.6842105263157894</v>
      </c>
      <c r="H43" s="74">
        <f t="shared" si="13"/>
        <v>37.68421052631579</v>
      </c>
      <c r="I43" s="74">
        <f t="shared" si="13"/>
        <v>100</v>
      </c>
    </row>
    <row r="44" spans="1:9" ht="10.5" customHeight="1">
      <c r="A44" s="5" t="s">
        <v>15</v>
      </c>
      <c r="B44" s="74">
        <f aca="true" t="shared" si="14" ref="B44:I44">B17/$I17*100</f>
        <v>21.428571428571427</v>
      </c>
      <c r="C44" s="74">
        <f t="shared" si="14"/>
        <v>4.926108374384237</v>
      </c>
      <c r="D44" s="74">
        <f t="shared" si="14"/>
        <v>2.70935960591133</v>
      </c>
      <c r="E44" s="74">
        <f t="shared" si="14"/>
        <v>23.316912972085387</v>
      </c>
      <c r="F44" s="74">
        <f t="shared" si="14"/>
        <v>3.6945812807881775</v>
      </c>
      <c r="G44" s="74">
        <f t="shared" si="14"/>
        <v>1.477832512315271</v>
      </c>
      <c r="H44" s="74">
        <f t="shared" si="14"/>
        <v>42.44663382594417</v>
      </c>
      <c r="I44" s="74">
        <f t="shared" si="14"/>
        <v>100</v>
      </c>
    </row>
    <row r="45" spans="1:9" ht="10.5" customHeight="1">
      <c r="A45" s="5" t="s">
        <v>16</v>
      </c>
      <c r="B45" s="74">
        <f aca="true" t="shared" si="15" ref="B45:I45">B18/$I18*100</f>
        <v>30.56179775280899</v>
      </c>
      <c r="C45" s="74">
        <f t="shared" si="15"/>
        <v>2.9213483146067416</v>
      </c>
      <c r="D45" s="74">
        <f t="shared" si="15"/>
        <v>4.719101123595506</v>
      </c>
      <c r="E45" s="74">
        <f t="shared" si="15"/>
        <v>13.707865168539326</v>
      </c>
      <c r="F45" s="74">
        <f t="shared" si="15"/>
        <v>17.303370786516854</v>
      </c>
      <c r="G45" s="74">
        <f t="shared" si="15"/>
        <v>0.6741573033707865</v>
      </c>
      <c r="H45" s="74">
        <f t="shared" si="15"/>
        <v>30.112359550561795</v>
      </c>
      <c r="I45" s="74">
        <f t="shared" si="15"/>
        <v>100</v>
      </c>
    </row>
    <row r="46" spans="1:9" ht="10.5" customHeight="1">
      <c r="A46" s="5" t="s">
        <v>17</v>
      </c>
      <c r="B46" s="74">
        <f aca="true" t="shared" si="16" ref="B46:I46">B19/$I19*100</f>
        <v>47.22222222222222</v>
      </c>
      <c r="C46" s="74">
        <f t="shared" si="16"/>
        <v>5.555555555555555</v>
      </c>
      <c r="D46" s="74">
        <f t="shared" si="16"/>
        <v>4.166666666666666</v>
      </c>
      <c r="E46" s="74">
        <f t="shared" si="16"/>
        <v>11.11111111111111</v>
      </c>
      <c r="F46" s="74">
        <f t="shared" si="16"/>
        <v>0.6944444444444444</v>
      </c>
      <c r="G46" s="106">
        <v>0</v>
      </c>
      <c r="H46" s="74">
        <f t="shared" si="16"/>
        <v>31.25</v>
      </c>
      <c r="I46" s="74">
        <f t="shared" si="16"/>
        <v>100</v>
      </c>
    </row>
    <row r="47" spans="1:9" ht="10.5" customHeight="1">
      <c r="A47" s="5" t="s">
        <v>18</v>
      </c>
      <c r="B47" s="74">
        <f aca="true" t="shared" si="17" ref="B47:I47">B20/$I20*100</f>
        <v>40.159574468085104</v>
      </c>
      <c r="C47" s="74">
        <f t="shared" si="17"/>
        <v>5.053191489361701</v>
      </c>
      <c r="D47" s="74">
        <f t="shared" si="17"/>
        <v>0.5319148936170213</v>
      </c>
      <c r="E47" s="74">
        <f t="shared" si="17"/>
        <v>13.297872340425531</v>
      </c>
      <c r="F47" s="74">
        <f t="shared" si="17"/>
        <v>7.9787234042553195</v>
      </c>
      <c r="G47" s="74">
        <f t="shared" si="17"/>
        <v>0.5319148936170213</v>
      </c>
      <c r="H47" s="74">
        <f t="shared" si="17"/>
        <v>32.4468085106383</v>
      </c>
      <c r="I47" s="74">
        <f t="shared" si="17"/>
        <v>100</v>
      </c>
    </row>
    <row r="48" spans="1:9" ht="10.5" customHeight="1">
      <c r="A48" s="5" t="s">
        <v>19</v>
      </c>
      <c r="B48" s="74">
        <f aca="true" t="shared" si="18" ref="B48:I48">B21/$I21*100</f>
        <v>39.959839357429715</v>
      </c>
      <c r="C48" s="74">
        <f t="shared" si="18"/>
        <v>5.120481927710843</v>
      </c>
      <c r="D48" s="74">
        <f t="shared" si="18"/>
        <v>2.710843373493976</v>
      </c>
      <c r="E48" s="74">
        <f t="shared" si="18"/>
        <v>9.538152610441768</v>
      </c>
      <c r="F48" s="74">
        <f t="shared" si="18"/>
        <v>6.425702811244979</v>
      </c>
      <c r="G48" s="74">
        <f t="shared" si="18"/>
        <v>0.8032128514056224</v>
      </c>
      <c r="H48" s="74">
        <f t="shared" si="18"/>
        <v>35.441767068273094</v>
      </c>
      <c r="I48" s="74">
        <f t="shared" si="18"/>
        <v>100</v>
      </c>
    </row>
    <row r="49" spans="1:9" ht="10.5" customHeight="1">
      <c r="A49" s="5" t="s">
        <v>20</v>
      </c>
      <c r="B49" s="74">
        <f aca="true" t="shared" si="19" ref="B49:I49">B22/$I22*100</f>
        <v>61.33333333333333</v>
      </c>
      <c r="C49" s="106">
        <v>0</v>
      </c>
      <c r="D49" s="74">
        <f t="shared" si="19"/>
        <v>13.333333333333334</v>
      </c>
      <c r="E49" s="74">
        <f t="shared" si="19"/>
        <v>16</v>
      </c>
      <c r="F49" s="74">
        <f t="shared" si="19"/>
        <v>1.3333333333333335</v>
      </c>
      <c r="G49" s="106">
        <v>0</v>
      </c>
      <c r="H49" s="74">
        <f t="shared" si="19"/>
        <v>8</v>
      </c>
      <c r="I49" s="74">
        <f t="shared" si="19"/>
        <v>100</v>
      </c>
    </row>
    <row r="50" spans="1:9" ht="10.5" customHeight="1">
      <c r="A50" s="5" t="s">
        <v>21</v>
      </c>
      <c r="B50" s="74">
        <f aca="true" t="shared" si="20" ref="B50:I50">B23/$I23*100</f>
        <v>35.714285714285715</v>
      </c>
      <c r="C50" s="106">
        <v>0</v>
      </c>
      <c r="D50" s="106">
        <v>0</v>
      </c>
      <c r="E50" s="74">
        <f t="shared" si="20"/>
        <v>14.285714285714285</v>
      </c>
      <c r="F50" s="74">
        <f t="shared" si="20"/>
        <v>3.571428571428571</v>
      </c>
      <c r="G50" s="74">
        <f t="shared" si="20"/>
        <v>14.285714285714285</v>
      </c>
      <c r="H50" s="74">
        <f t="shared" si="20"/>
        <v>32.142857142857146</v>
      </c>
      <c r="I50" s="74">
        <f t="shared" si="20"/>
        <v>100</v>
      </c>
    </row>
    <row r="51" spans="1:9" ht="10.5" customHeight="1">
      <c r="A51" s="5" t="s">
        <v>22</v>
      </c>
      <c r="B51" s="74">
        <f aca="true" t="shared" si="21" ref="B51:I51">B24/$I24*100</f>
        <v>56.40138408304498</v>
      </c>
      <c r="C51" s="74">
        <f t="shared" si="21"/>
        <v>3.575547866205306</v>
      </c>
      <c r="D51" s="74">
        <f t="shared" si="21"/>
        <v>4.959630911188005</v>
      </c>
      <c r="E51" s="74">
        <f t="shared" si="21"/>
        <v>11.76470588235294</v>
      </c>
      <c r="F51" s="74">
        <f t="shared" si="21"/>
        <v>7.151095732410612</v>
      </c>
      <c r="G51" s="74">
        <f t="shared" si="21"/>
        <v>8.881199538638986</v>
      </c>
      <c r="H51" s="74">
        <f t="shared" si="21"/>
        <v>7.26643598615917</v>
      </c>
      <c r="I51" s="74">
        <f t="shared" si="21"/>
        <v>100</v>
      </c>
    </row>
    <row r="52" spans="1:9" ht="10.5" customHeight="1">
      <c r="A52" s="5" t="s">
        <v>23</v>
      </c>
      <c r="B52" s="74">
        <f aca="true" t="shared" si="22" ref="B52:I52">B25/$I25*100</f>
        <v>44.148936170212764</v>
      </c>
      <c r="C52" s="74">
        <f t="shared" si="22"/>
        <v>6.382978723404255</v>
      </c>
      <c r="D52" s="74">
        <f t="shared" si="22"/>
        <v>5.319148936170213</v>
      </c>
      <c r="E52" s="74">
        <f t="shared" si="22"/>
        <v>28.191489361702125</v>
      </c>
      <c r="F52" s="74">
        <f t="shared" si="22"/>
        <v>7.712765957446808</v>
      </c>
      <c r="G52" s="74">
        <f t="shared" si="22"/>
        <v>1.5957446808510638</v>
      </c>
      <c r="H52" s="74">
        <f t="shared" si="22"/>
        <v>6.648936170212766</v>
      </c>
      <c r="I52" s="74">
        <f t="shared" si="22"/>
        <v>100</v>
      </c>
    </row>
    <row r="53" spans="1:9" ht="10.5" customHeight="1">
      <c r="A53" s="5" t="s">
        <v>24</v>
      </c>
      <c r="B53" s="74">
        <f>B26/$I26*100</f>
        <v>100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74">
        <f>I26/$I26*100</f>
        <v>100</v>
      </c>
    </row>
    <row r="54" spans="1:9" ht="10.5" customHeight="1">
      <c r="A54" s="5" t="s">
        <v>25</v>
      </c>
      <c r="B54" s="74">
        <f aca="true" t="shared" si="23" ref="B54:I54">B27/$I27*100</f>
        <v>80.6930693069307</v>
      </c>
      <c r="C54" s="74">
        <f t="shared" si="23"/>
        <v>6.435643564356436</v>
      </c>
      <c r="D54" s="74">
        <f t="shared" si="23"/>
        <v>2.9702970297029703</v>
      </c>
      <c r="E54" s="74">
        <f t="shared" si="23"/>
        <v>6.9306930693069315</v>
      </c>
      <c r="F54" s="74">
        <f t="shared" si="23"/>
        <v>2.9702970297029703</v>
      </c>
      <c r="G54" s="106">
        <v>0</v>
      </c>
      <c r="H54" s="106">
        <v>0</v>
      </c>
      <c r="I54" s="74">
        <f t="shared" si="23"/>
        <v>100</v>
      </c>
    </row>
    <row r="55" spans="1:9" ht="10.5" customHeight="1">
      <c r="A55" s="5" t="s">
        <v>26</v>
      </c>
      <c r="B55" s="74">
        <f aca="true" t="shared" si="24" ref="B55:I55">B28/$I28*100</f>
        <v>69.30555555555556</v>
      </c>
      <c r="C55" s="74">
        <f t="shared" si="24"/>
        <v>5.694444444444445</v>
      </c>
      <c r="D55" s="74">
        <f t="shared" si="24"/>
        <v>4.305555555555555</v>
      </c>
      <c r="E55" s="74">
        <f t="shared" si="24"/>
        <v>10.555555555555555</v>
      </c>
      <c r="F55" s="74">
        <f t="shared" si="24"/>
        <v>3.888888888888889</v>
      </c>
      <c r="G55" s="106">
        <v>0</v>
      </c>
      <c r="H55" s="74">
        <f t="shared" si="24"/>
        <v>6.25</v>
      </c>
      <c r="I55" s="74">
        <f t="shared" si="24"/>
        <v>100</v>
      </c>
    </row>
    <row r="56" spans="1:9" ht="10.5" customHeight="1">
      <c r="A56" s="5" t="s">
        <v>27</v>
      </c>
      <c r="B56" s="74">
        <f aca="true" t="shared" si="25" ref="B56:I56">B29/$I29*100</f>
        <v>55.26315789473685</v>
      </c>
      <c r="C56" s="74">
        <f t="shared" si="25"/>
        <v>14.035087719298245</v>
      </c>
      <c r="D56" s="74">
        <f t="shared" si="25"/>
        <v>5.263157894736842</v>
      </c>
      <c r="E56" s="74">
        <f t="shared" si="25"/>
        <v>18.421052631578945</v>
      </c>
      <c r="F56" s="74">
        <f t="shared" si="25"/>
        <v>5.263157894736842</v>
      </c>
      <c r="G56" s="106">
        <v>0</v>
      </c>
      <c r="H56" s="74">
        <f t="shared" si="25"/>
        <v>1.7543859649122806</v>
      </c>
      <c r="I56" s="74">
        <f t="shared" si="25"/>
        <v>100</v>
      </c>
    </row>
    <row r="57" spans="1:9" ht="10.5" customHeight="1">
      <c r="A57" s="20" t="s">
        <v>28</v>
      </c>
      <c r="B57" s="75">
        <f>B30/$I30*100</f>
        <v>33.001658374792704</v>
      </c>
      <c r="C57" s="75">
        <f aca="true" t="shared" si="26" ref="C57:I57">C30/$I30*100</f>
        <v>7.517965726920951</v>
      </c>
      <c r="D57" s="75">
        <f t="shared" si="26"/>
        <v>4.477611940298507</v>
      </c>
      <c r="E57" s="75">
        <f t="shared" si="26"/>
        <v>21.11663902708679</v>
      </c>
      <c r="F57" s="75">
        <f t="shared" si="26"/>
        <v>8.80781278791229</v>
      </c>
      <c r="G57" s="75">
        <f t="shared" si="26"/>
        <v>1.5478164731896076</v>
      </c>
      <c r="H57" s="75">
        <f t="shared" si="26"/>
        <v>23.530495669799155</v>
      </c>
      <c r="I57" s="75">
        <f t="shared" si="26"/>
        <v>100</v>
      </c>
    </row>
    <row r="58" spans="1:9" ht="10.5" customHeight="1">
      <c r="A58" s="20" t="s">
        <v>29</v>
      </c>
      <c r="B58" s="75">
        <f aca="true" t="shared" si="27" ref="B58:I58">B31/$I31*100</f>
        <v>38.39877613462519</v>
      </c>
      <c r="C58" s="75">
        <f t="shared" si="27"/>
        <v>4.640489546149924</v>
      </c>
      <c r="D58" s="75">
        <f t="shared" si="27"/>
        <v>2.855685874553799</v>
      </c>
      <c r="E58" s="75">
        <f t="shared" si="27"/>
        <v>11.320754716981133</v>
      </c>
      <c r="F58" s="75">
        <f t="shared" si="27"/>
        <v>8.771035186129525</v>
      </c>
      <c r="G58" s="75">
        <f t="shared" si="27"/>
        <v>0.6629270780214177</v>
      </c>
      <c r="H58" s="75">
        <f t="shared" si="27"/>
        <v>33.350331463539014</v>
      </c>
      <c r="I58" s="75">
        <f t="shared" si="27"/>
        <v>100</v>
      </c>
    </row>
    <row r="59" spans="1:9" ht="10.5" customHeight="1">
      <c r="A59" s="20" t="s">
        <v>30</v>
      </c>
      <c r="B59" s="75">
        <f aca="true" t="shared" si="28" ref="B59:I59">B32/$I32*100</f>
        <v>61.30879345603272</v>
      </c>
      <c r="C59" s="75">
        <f t="shared" si="28"/>
        <v>5.112474437627812</v>
      </c>
      <c r="D59" s="75">
        <f t="shared" si="28"/>
        <v>4.74437627811861</v>
      </c>
      <c r="E59" s="75">
        <f t="shared" si="28"/>
        <v>13.701431492842536</v>
      </c>
      <c r="F59" s="75">
        <f t="shared" si="28"/>
        <v>5.439672801635992</v>
      </c>
      <c r="G59" s="75">
        <f t="shared" si="28"/>
        <v>3.5582822085889574</v>
      </c>
      <c r="H59" s="75">
        <f t="shared" si="28"/>
        <v>6.134969325153374</v>
      </c>
      <c r="I59" s="75">
        <f t="shared" si="28"/>
        <v>100</v>
      </c>
    </row>
    <row r="60" spans="1:9" ht="10.5" customHeight="1">
      <c r="A60" s="24" t="s">
        <v>98</v>
      </c>
      <c r="B60" s="75">
        <f aca="true" t="shared" si="29" ref="B60:I60">B33/$I33*100</f>
        <v>41.116648021966846</v>
      </c>
      <c r="C60" s="75">
        <f t="shared" si="29"/>
        <v>6.345977829756941</v>
      </c>
      <c r="D60" s="75">
        <f t="shared" si="29"/>
        <v>4.220482050238991</v>
      </c>
      <c r="E60" s="75">
        <f t="shared" si="29"/>
        <v>17.31923116037832</v>
      </c>
      <c r="F60" s="75">
        <f t="shared" si="29"/>
        <v>7.962981795993085</v>
      </c>
      <c r="G60" s="75">
        <f t="shared" si="29"/>
        <v>1.8712498728770466</v>
      </c>
      <c r="H60" s="75">
        <f t="shared" si="29"/>
        <v>21.16342926878877</v>
      </c>
      <c r="I60" s="75">
        <f t="shared" si="29"/>
        <v>100</v>
      </c>
    </row>
    <row r="61" spans="1:9" ht="6.75" customHeight="1">
      <c r="A61" s="8"/>
      <c r="B61" s="69"/>
      <c r="C61" s="69"/>
      <c r="D61" s="69"/>
      <c r="E61" s="69"/>
      <c r="F61" s="69"/>
      <c r="G61" s="69"/>
      <c r="H61" s="69"/>
      <c r="I61" s="69"/>
    </row>
    <row r="62" spans="1:9" ht="11.25">
      <c r="A62" s="5"/>
      <c r="B62" s="66"/>
      <c r="C62" s="66"/>
      <c r="D62" s="66"/>
      <c r="E62" s="66"/>
      <c r="F62" s="66"/>
      <c r="G62" s="66"/>
      <c r="H62" s="66"/>
      <c r="I62" s="66"/>
    </row>
    <row r="63" spans="1:9" ht="12.75">
      <c r="A63" s="118"/>
      <c r="B63" s="118"/>
      <c r="C63" s="118"/>
      <c r="D63" s="118"/>
      <c r="E63" s="118"/>
      <c r="F63" s="118"/>
      <c r="G63" s="118"/>
      <c r="H63" s="118"/>
      <c r="I63" s="118"/>
    </row>
    <row r="64" spans="1:9" ht="11.25">
      <c r="A64" s="5"/>
      <c r="B64" s="66"/>
      <c r="C64" s="66"/>
      <c r="D64" s="66"/>
      <c r="E64" s="66"/>
      <c r="F64" s="66"/>
      <c r="G64" s="66"/>
      <c r="H64" s="66"/>
      <c r="I64" s="66"/>
    </row>
    <row r="65" spans="1:9" ht="11.25">
      <c r="A65" s="5"/>
      <c r="B65" s="66"/>
      <c r="C65" s="66"/>
      <c r="D65" s="66"/>
      <c r="E65" s="66"/>
      <c r="F65" s="66"/>
      <c r="G65" s="66"/>
      <c r="H65" s="66"/>
      <c r="I65" s="66"/>
    </row>
    <row r="66" spans="1:9" ht="11.25">
      <c r="A66" s="5"/>
      <c r="B66" s="66"/>
      <c r="C66" s="66"/>
      <c r="D66" s="66"/>
      <c r="E66" s="66"/>
      <c r="F66" s="66"/>
      <c r="G66" s="66"/>
      <c r="H66" s="66"/>
      <c r="I66" s="66"/>
    </row>
    <row r="67" spans="1:9" ht="11.25">
      <c r="A67" s="5"/>
      <c r="B67" s="66"/>
      <c r="C67" s="66"/>
      <c r="D67" s="66"/>
      <c r="E67" s="66"/>
      <c r="F67" s="66"/>
      <c r="G67" s="66"/>
      <c r="H67" s="66"/>
      <c r="I67" s="66"/>
    </row>
    <row r="68" spans="1:9" ht="11.25">
      <c r="A68" s="5"/>
      <c r="B68" s="66"/>
      <c r="C68" s="66"/>
      <c r="D68" s="66"/>
      <c r="E68" s="66"/>
      <c r="F68" s="66"/>
      <c r="G68" s="66"/>
      <c r="H68" s="66"/>
      <c r="I68" s="66"/>
    </row>
    <row r="69" spans="1:9" ht="11.25">
      <c r="A69" s="5"/>
      <c r="B69" s="66"/>
      <c r="C69" s="66"/>
      <c r="D69" s="66"/>
      <c r="E69" s="66"/>
      <c r="F69" s="66"/>
      <c r="G69" s="66"/>
      <c r="H69" s="66"/>
      <c r="I69" s="66"/>
    </row>
  </sheetData>
  <mergeCells count="15">
    <mergeCell ref="A63:I63"/>
    <mergeCell ref="A34:I34"/>
    <mergeCell ref="A5:A6"/>
    <mergeCell ref="B5:B6"/>
    <mergeCell ref="C5:C6"/>
    <mergeCell ref="D5:D6"/>
    <mergeCell ref="A7:I7"/>
    <mergeCell ref="J5:J6"/>
    <mergeCell ref="K5:K6"/>
    <mergeCell ref="L5:L6"/>
    <mergeCell ref="E5:E6"/>
    <mergeCell ref="G5:G6"/>
    <mergeCell ref="H5:H6"/>
    <mergeCell ref="I5:I6"/>
    <mergeCell ref="F5:F6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P61"/>
  <sheetViews>
    <sheetView workbookViewId="0" topLeftCell="A11">
      <selection activeCell="H49" sqref="H49"/>
    </sheetView>
  </sheetViews>
  <sheetFormatPr defaultColWidth="9.140625" defaultRowHeight="12.75"/>
  <cols>
    <col min="1" max="1" width="12.140625" style="5" customWidth="1"/>
    <col min="2" max="2" width="7.8515625" style="5" customWidth="1"/>
    <col min="3" max="3" width="7.140625" style="5" customWidth="1"/>
    <col min="4" max="4" width="7.57421875" style="5" customWidth="1"/>
    <col min="5" max="7" width="8.28125" style="5" customWidth="1"/>
    <col min="8" max="8" width="7.00390625" style="5" customWidth="1"/>
    <col min="9" max="9" width="8.28125" style="5" customWidth="1"/>
    <col min="10" max="10" width="7.421875" style="5" customWidth="1"/>
    <col min="11" max="11" width="6.8515625" style="5" customWidth="1"/>
    <col min="12" max="12" width="8.00390625" style="5" customWidth="1"/>
    <col min="13" max="13" width="5.8515625" style="5" customWidth="1"/>
    <col min="14" max="15" width="4.421875" style="5" customWidth="1"/>
    <col min="16" max="16" width="7.140625" style="5" customWidth="1"/>
    <col min="17" max="16384" width="9.140625" style="5" customWidth="1"/>
  </cols>
  <sheetData>
    <row r="1" ht="12.75" customHeight="1">
      <c r="A1" s="28" t="s">
        <v>105</v>
      </c>
    </row>
    <row r="2" ht="9" customHeight="1">
      <c r="A2" s="28"/>
    </row>
    <row r="3" spans="1:11" ht="33" customHeight="1">
      <c r="A3" s="64" t="s">
        <v>0</v>
      </c>
      <c r="B3" s="65" t="s">
        <v>52</v>
      </c>
      <c r="C3" s="65" t="s">
        <v>54</v>
      </c>
      <c r="D3" s="65" t="s">
        <v>61</v>
      </c>
      <c r="E3" s="65" t="s">
        <v>56</v>
      </c>
      <c r="F3" s="65" t="s">
        <v>57</v>
      </c>
      <c r="G3" s="65" t="s">
        <v>58</v>
      </c>
      <c r="H3" s="65" t="s">
        <v>73</v>
      </c>
      <c r="I3" s="65" t="s">
        <v>74</v>
      </c>
      <c r="J3" s="65" t="s">
        <v>60</v>
      </c>
      <c r="K3" s="65" t="s">
        <v>5</v>
      </c>
    </row>
    <row r="4" spans="1:11" ht="22.5" customHeight="1">
      <c r="A4" s="132" t="s">
        <v>35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6" ht="10.5" customHeight="1">
      <c r="A5" s="5" t="s">
        <v>7</v>
      </c>
      <c r="B5" s="5">
        <v>0</v>
      </c>
      <c r="C5" s="5">
        <v>57</v>
      </c>
      <c r="D5" s="5">
        <v>1146</v>
      </c>
      <c r="E5" s="5">
        <v>20</v>
      </c>
      <c r="F5" s="5">
        <v>96</v>
      </c>
      <c r="G5" s="5">
        <v>15</v>
      </c>
      <c r="H5" s="5">
        <v>0</v>
      </c>
      <c r="I5" s="5">
        <v>0</v>
      </c>
      <c r="J5" s="5">
        <v>17</v>
      </c>
      <c r="K5" s="5">
        <v>1351</v>
      </c>
      <c r="M5" s="76"/>
      <c r="N5" s="77"/>
      <c r="O5" s="77"/>
      <c r="P5" s="30"/>
    </row>
    <row r="6" spans="1:16" ht="10.5" customHeight="1">
      <c r="A6" s="5" t="s">
        <v>99</v>
      </c>
      <c r="B6" s="5">
        <v>0</v>
      </c>
      <c r="C6" s="5">
        <v>0</v>
      </c>
      <c r="D6" s="5">
        <v>21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21</v>
      </c>
      <c r="M6" s="76"/>
      <c r="N6" s="77"/>
      <c r="O6" s="77"/>
      <c r="P6" s="30"/>
    </row>
    <row r="7" spans="1:16" ht="10.5" customHeight="1">
      <c r="A7" s="5" t="s">
        <v>8</v>
      </c>
      <c r="B7" s="5">
        <v>373</v>
      </c>
      <c r="C7" s="5">
        <v>108</v>
      </c>
      <c r="D7" s="5">
        <v>773</v>
      </c>
      <c r="E7" s="5">
        <v>84</v>
      </c>
      <c r="F7" s="5">
        <v>1022</v>
      </c>
      <c r="G7" s="5">
        <v>230</v>
      </c>
      <c r="H7" s="5">
        <v>4</v>
      </c>
      <c r="I7" s="5">
        <v>92</v>
      </c>
      <c r="J7" s="5">
        <v>13</v>
      </c>
      <c r="K7" s="5">
        <v>2699</v>
      </c>
      <c r="M7" s="76"/>
      <c r="N7" s="77"/>
      <c r="O7" s="77"/>
      <c r="P7" s="30"/>
    </row>
    <row r="8" spans="1:16" ht="10.5" customHeight="1">
      <c r="A8" s="5" t="s">
        <v>9</v>
      </c>
      <c r="B8" s="5">
        <f>SUM(B9:B10)</f>
        <v>8</v>
      </c>
      <c r="C8" s="5">
        <f aca="true" t="shared" si="0" ref="C8:K8">SUM(C9:C10)</f>
        <v>111</v>
      </c>
      <c r="D8" s="5">
        <f t="shared" si="0"/>
        <v>178</v>
      </c>
      <c r="E8" s="5">
        <f t="shared" si="0"/>
        <v>5</v>
      </c>
      <c r="F8" s="5">
        <f t="shared" si="0"/>
        <v>126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428</v>
      </c>
      <c r="M8" s="76"/>
      <c r="N8" s="77"/>
      <c r="O8" s="77"/>
      <c r="P8" s="30"/>
    </row>
    <row r="9" spans="1:16" ht="10.5" customHeight="1">
      <c r="A9" s="17" t="s">
        <v>10</v>
      </c>
      <c r="B9" s="17">
        <v>0</v>
      </c>
      <c r="C9" s="17">
        <v>34</v>
      </c>
      <c r="D9" s="17">
        <v>47</v>
      </c>
      <c r="E9" s="17">
        <v>0</v>
      </c>
      <c r="F9" s="17">
        <v>69</v>
      </c>
      <c r="G9" s="17">
        <v>0</v>
      </c>
      <c r="H9" s="17">
        <v>0</v>
      </c>
      <c r="I9" s="17">
        <v>0</v>
      </c>
      <c r="J9" s="17">
        <v>0</v>
      </c>
      <c r="K9" s="17">
        <v>150</v>
      </c>
      <c r="M9" s="76"/>
      <c r="N9" s="77"/>
      <c r="O9" s="77"/>
      <c r="P9" s="30"/>
    </row>
    <row r="10" spans="1:16" ht="10.5" customHeight="1">
      <c r="A10" s="17" t="s">
        <v>11</v>
      </c>
      <c r="B10" s="17">
        <v>8</v>
      </c>
      <c r="C10" s="17">
        <v>77</v>
      </c>
      <c r="D10" s="17">
        <v>131</v>
      </c>
      <c r="E10" s="17">
        <v>5</v>
      </c>
      <c r="F10" s="17">
        <v>57</v>
      </c>
      <c r="G10" s="17">
        <v>0</v>
      </c>
      <c r="H10" s="17">
        <v>0</v>
      </c>
      <c r="I10" s="17">
        <v>0</v>
      </c>
      <c r="J10" s="17">
        <v>0</v>
      </c>
      <c r="K10" s="17">
        <v>278</v>
      </c>
      <c r="M10" s="76"/>
      <c r="N10" s="77"/>
      <c r="O10" s="77"/>
      <c r="P10" s="30"/>
    </row>
    <row r="11" spans="1:16" ht="10.5" customHeight="1">
      <c r="A11" s="5" t="s">
        <v>12</v>
      </c>
      <c r="B11" s="5">
        <v>85</v>
      </c>
      <c r="C11" s="5">
        <v>335</v>
      </c>
      <c r="D11" s="5">
        <v>285</v>
      </c>
      <c r="E11" s="5">
        <v>52</v>
      </c>
      <c r="F11" s="5">
        <v>303</v>
      </c>
      <c r="G11" s="5">
        <v>105</v>
      </c>
      <c r="H11" s="5">
        <v>1</v>
      </c>
      <c r="I11" s="5">
        <v>0</v>
      </c>
      <c r="J11" s="5">
        <v>35</v>
      </c>
      <c r="K11" s="5">
        <v>1201</v>
      </c>
      <c r="M11" s="76"/>
      <c r="N11" s="77"/>
      <c r="O11" s="77"/>
      <c r="P11" s="30"/>
    </row>
    <row r="12" spans="1:16" ht="10.5" customHeight="1">
      <c r="A12" s="5" t="s">
        <v>13</v>
      </c>
      <c r="B12" s="5">
        <v>9</v>
      </c>
      <c r="C12" s="5">
        <v>62</v>
      </c>
      <c r="D12" s="5">
        <v>415</v>
      </c>
      <c r="E12" s="5">
        <v>29</v>
      </c>
      <c r="F12" s="5">
        <v>61</v>
      </c>
      <c r="G12" s="5">
        <v>0</v>
      </c>
      <c r="H12" s="5">
        <v>0</v>
      </c>
      <c r="I12" s="5">
        <v>19</v>
      </c>
      <c r="J12" s="5">
        <v>0</v>
      </c>
      <c r="K12" s="5">
        <v>595</v>
      </c>
      <c r="M12" s="76"/>
      <c r="N12" s="77"/>
      <c r="O12" s="77"/>
      <c r="P12" s="30"/>
    </row>
    <row r="13" spans="1:16" ht="10.5" customHeight="1">
      <c r="A13" s="5" t="s">
        <v>14</v>
      </c>
      <c r="B13" s="5">
        <v>26</v>
      </c>
      <c r="C13" s="5">
        <v>39</v>
      </c>
      <c r="D13" s="5">
        <v>458</v>
      </c>
      <c r="E13" s="5">
        <v>34</v>
      </c>
      <c r="F13" s="5">
        <v>52</v>
      </c>
      <c r="G13" s="5">
        <v>57</v>
      </c>
      <c r="H13" s="5">
        <v>0</v>
      </c>
      <c r="I13" s="5">
        <v>21</v>
      </c>
      <c r="J13" s="5">
        <v>2</v>
      </c>
      <c r="K13" s="5">
        <v>689</v>
      </c>
      <c r="M13" s="76"/>
      <c r="N13" s="77"/>
      <c r="O13" s="77"/>
      <c r="P13" s="30"/>
    </row>
    <row r="14" spans="1:16" ht="10.5" customHeight="1">
      <c r="A14" s="5" t="s">
        <v>15</v>
      </c>
      <c r="B14" s="5">
        <v>86</v>
      </c>
      <c r="C14" s="5">
        <v>490</v>
      </c>
      <c r="D14" s="5">
        <v>410</v>
      </c>
      <c r="E14" s="5">
        <v>26</v>
      </c>
      <c r="F14" s="5">
        <v>2</v>
      </c>
      <c r="G14" s="5">
        <v>0</v>
      </c>
      <c r="H14" s="5">
        <v>0</v>
      </c>
      <c r="I14" s="5">
        <v>616</v>
      </c>
      <c r="J14" s="5">
        <v>0</v>
      </c>
      <c r="K14" s="5">
        <v>1630</v>
      </c>
      <c r="M14" s="76"/>
      <c r="N14" s="77"/>
      <c r="O14" s="77"/>
      <c r="P14" s="30"/>
    </row>
    <row r="15" spans="1:16" ht="10.5" customHeight="1">
      <c r="A15" s="5" t="s">
        <v>16</v>
      </c>
      <c r="B15" s="5">
        <v>59</v>
      </c>
      <c r="C15" s="5">
        <v>229</v>
      </c>
      <c r="D15" s="5">
        <v>230</v>
      </c>
      <c r="E15" s="5">
        <v>14</v>
      </c>
      <c r="F15" s="5">
        <v>38</v>
      </c>
      <c r="G15" s="5">
        <v>0</v>
      </c>
      <c r="H15" s="5">
        <v>0</v>
      </c>
      <c r="I15" s="5">
        <v>17</v>
      </c>
      <c r="J15" s="5">
        <v>77</v>
      </c>
      <c r="K15" s="5">
        <v>664</v>
      </c>
      <c r="M15" s="76"/>
      <c r="N15" s="77"/>
      <c r="O15" s="77"/>
      <c r="P15" s="30"/>
    </row>
    <row r="16" spans="1:16" ht="10.5" customHeight="1">
      <c r="A16" s="5" t="s">
        <v>17</v>
      </c>
      <c r="B16" s="5">
        <v>61</v>
      </c>
      <c r="C16" s="5">
        <v>9</v>
      </c>
      <c r="D16" s="5">
        <v>143</v>
      </c>
      <c r="E16" s="5">
        <v>22</v>
      </c>
      <c r="F16" s="5">
        <v>5</v>
      </c>
      <c r="G16" s="5">
        <v>121</v>
      </c>
      <c r="H16" s="5">
        <v>0</v>
      </c>
      <c r="I16" s="5">
        <v>11</v>
      </c>
      <c r="J16" s="5">
        <v>0</v>
      </c>
      <c r="K16" s="5">
        <v>372</v>
      </c>
      <c r="M16" s="76"/>
      <c r="N16" s="77"/>
      <c r="O16" s="77"/>
      <c r="P16" s="30"/>
    </row>
    <row r="17" spans="1:16" ht="10.5" customHeight="1">
      <c r="A17" s="5" t="s">
        <v>18</v>
      </c>
      <c r="B17" s="5">
        <v>24</v>
      </c>
      <c r="C17" s="5">
        <v>77</v>
      </c>
      <c r="D17" s="5">
        <v>164</v>
      </c>
      <c r="E17" s="5">
        <v>2</v>
      </c>
      <c r="F17" s="5">
        <v>40</v>
      </c>
      <c r="G17" s="5">
        <v>0</v>
      </c>
      <c r="H17" s="5">
        <v>3</v>
      </c>
      <c r="I17" s="5">
        <v>3</v>
      </c>
      <c r="J17" s="5">
        <v>0</v>
      </c>
      <c r="K17" s="5">
        <v>313</v>
      </c>
      <c r="M17" s="76"/>
      <c r="N17" s="77"/>
      <c r="O17" s="77"/>
      <c r="P17" s="30"/>
    </row>
    <row r="18" spans="1:16" ht="10.5" customHeight="1">
      <c r="A18" s="5" t="s">
        <v>19</v>
      </c>
      <c r="B18" s="5">
        <v>122</v>
      </c>
      <c r="C18" s="5">
        <v>407</v>
      </c>
      <c r="D18" s="5">
        <v>350</v>
      </c>
      <c r="E18" s="5">
        <v>88</v>
      </c>
      <c r="F18" s="5">
        <v>88</v>
      </c>
      <c r="G18" s="5">
        <v>249</v>
      </c>
      <c r="H18" s="5">
        <v>0</v>
      </c>
      <c r="I18" s="5">
        <v>47</v>
      </c>
      <c r="J18" s="5">
        <v>38</v>
      </c>
      <c r="K18" s="5">
        <v>1389</v>
      </c>
      <c r="M18" s="76"/>
      <c r="N18" s="77"/>
      <c r="O18" s="77"/>
      <c r="P18" s="30"/>
    </row>
    <row r="19" spans="1:16" ht="10.5" customHeight="1">
      <c r="A19" s="5" t="s">
        <v>20</v>
      </c>
      <c r="B19" s="5">
        <v>8</v>
      </c>
      <c r="C19" s="5">
        <v>1</v>
      </c>
      <c r="D19" s="5">
        <v>401</v>
      </c>
      <c r="E19" s="5">
        <v>4</v>
      </c>
      <c r="F19" s="5">
        <v>1</v>
      </c>
      <c r="G19" s="5">
        <v>19</v>
      </c>
      <c r="H19" s="5">
        <v>2</v>
      </c>
      <c r="I19" s="5">
        <v>0</v>
      </c>
      <c r="J19" s="5">
        <v>0</v>
      </c>
      <c r="K19" s="5">
        <v>436</v>
      </c>
      <c r="M19" s="76"/>
      <c r="N19" s="77"/>
      <c r="O19" s="77"/>
      <c r="P19" s="30"/>
    </row>
    <row r="20" spans="1:16" ht="10.5" customHeight="1">
      <c r="A20" s="5" t="s">
        <v>21</v>
      </c>
      <c r="B20" s="5">
        <v>62</v>
      </c>
      <c r="C20" s="5">
        <v>19</v>
      </c>
      <c r="D20" s="5">
        <v>22</v>
      </c>
      <c r="E20" s="5">
        <v>6</v>
      </c>
      <c r="F20" s="5">
        <v>0</v>
      </c>
      <c r="G20" s="5">
        <v>7</v>
      </c>
      <c r="H20" s="5">
        <v>0</v>
      </c>
      <c r="I20" s="5">
        <v>2</v>
      </c>
      <c r="J20" s="5">
        <v>0</v>
      </c>
      <c r="K20" s="5">
        <v>118</v>
      </c>
      <c r="M20" s="76"/>
      <c r="N20" s="77"/>
      <c r="O20" s="77"/>
      <c r="P20" s="30"/>
    </row>
    <row r="21" spans="1:16" ht="10.5" customHeight="1">
      <c r="A21" s="5" t="s">
        <v>22</v>
      </c>
      <c r="B21" s="5">
        <v>15</v>
      </c>
      <c r="C21" s="5">
        <v>386</v>
      </c>
      <c r="D21" s="5">
        <v>488</v>
      </c>
      <c r="E21" s="5">
        <v>167</v>
      </c>
      <c r="F21" s="5">
        <v>84</v>
      </c>
      <c r="G21" s="5">
        <v>749</v>
      </c>
      <c r="H21" s="5">
        <v>31</v>
      </c>
      <c r="I21" s="5">
        <v>77</v>
      </c>
      <c r="J21" s="5">
        <v>31</v>
      </c>
      <c r="K21" s="5">
        <v>2028</v>
      </c>
      <c r="M21" s="76"/>
      <c r="N21" s="77"/>
      <c r="O21" s="77"/>
      <c r="P21" s="30"/>
    </row>
    <row r="22" spans="1:16" ht="10.5" customHeight="1">
      <c r="A22" s="5" t="s">
        <v>23</v>
      </c>
      <c r="B22" s="5">
        <v>149</v>
      </c>
      <c r="C22" s="5">
        <v>347</v>
      </c>
      <c r="D22" s="5">
        <v>334</v>
      </c>
      <c r="E22" s="5">
        <v>8</v>
      </c>
      <c r="F22" s="5">
        <v>40</v>
      </c>
      <c r="G22" s="5">
        <v>295</v>
      </c>
      <c r="H22" s="5">
        <v>0</v>
      </c>
      <c r="I22" s="5">
        <v>160</v>
      </c>
      <c r="J22" s="5">
        <v>26</v>
      </c>
      <c r="K22" s="5">
        <v>1359</v>
      </c>
      <c r="M22" s="76"/>
      <c r="N22" s="77"/>
      <c r="O22" s="77"/>
      <c r="P22" s="30"/>
    </row>
    <row r="23" spans="1:16" ht="10.5" customHeight="1">
      <c r="A23" s="5" t="s">
        <v>24</v>
      </c>
      <c r="B23" s="5">
        <v>0</v>
      </c>
      <c r="C23" s="5">
        <v>0</v>
      </c>
      <c r="D23" s="5">
        <v>57</v>
      </c>
      <c r="E23" s="5">
        <v>0</v>
      </c>
      <c r="F23" s="5">
        <v>0</v>
      </c>
      <c r="G23" s="5">
        <v>22</v>
      </c>
      <c r="H23" s="5">
        <v>0</v>
      </c>
      <c r="I23" s="5">
        <v>0</v>
      </c>
      <c r="J23" s="5">
        <v>14</v>
      </c>
      <c r="K23" s="5">
        <v>93</v>
      </c>
      <c r="M23" s="76"/>
      <c r="N23" s="77"/>
      <c r="O23" s="77"/>
      <c r="P23" s="30"/>
    </row>
    <row r="24" spans="1:16" ht="10.5" customHeight="1">
      <c r="A24" s="5" t="s">
        <v>25</v>
      </c>
      <c r="B24" s="5">
        <v>40</v>
      </c>
      <c r="C24" s="5">
        <v>104</v>
      </c>
      <c r="D24" s="5">
        <v>640</v>
      </c>
      <c r="E24" s="5">
        <v>23</v>
      </c>
      <c r="F24" s="5">
        <v>22</v>
      </c>
      <c r="G24" s="5">
        <v>571</v>
      </c>
      <c r="H24" s="5">
        <v>0</v>
      </c>
      <c r="I24" s="5">
        <v>0</v>
      </c>
      <c r="J24" s="5">
        <v>0</v>
      </c>
      <c r="K24" s="5">
        <v>1400</v>
      </c>
      <c r="M24" s="76"/>
      <c r="N24" s="77"/>
      <c r="O24" s="77"/>
      <c r="P24" s="30"/>
    </row>
    <row r="25" spans="1:16" ht="10.5" customHeight="1">
      <c r="A25" s="5" t="s">
        <v>26</v>
      </c>
      <c r="B25" s="5">
        <v>52</v>
      </c>
      <c r="C25" s="5">
        <v>92</v>
      </c>
      <c r="D25" s="5">
        <v>384</v>
      </c>
      <c r="E25" s="5">
        <v>116</v>
      </c>
      <c r="F25" s="5">
        <v>523</v>
      </c>
      <c r="G25" s="5">
        <v>1661</v>
      </c>
      <c r="H25" s="5">
        <v>11</v>
      </c>
      <c r="I25" s="5">
        <v>48</v>
      </c>
      <c r="J25" s="5">
        <v>57</v>
      </c>
      <c r="K25" s="5">
        <v>2944</v>
      </c>
      <c r="M25" s="76"/>
      <c r="N25" s="77"/>
      <c r="O25" s="77"/>
      <c r="P25" s="30"/>
    </row>
    <row r="26" spans="1:16" ht="10.5" customHeight="1">
      <c r="A26" s="5" t="s">
        <v>27</v>
      </c>
      <c r="B26" s="5">
        <v>33</v>
      </c>
      <c r="C26" s="5">
        <v>55</v>
      </c>
      <c r="D26" s="5">
        <v>158</v>
      </c>
      <c r="E26" s="5">
        <v>18</v>
      </c>
      <c r="F26" s="5">
        <v>112</v>
      </c>
      <c r="G26" s="5">
        <v>3</v>
      </c>
      <c r="H26" s="5">
        <v>0</v>
      </c>
      <c r="I26" s="5">
        <v>1</v>
      </c>
      <c r="J26" s="5">
        <v>0</v>
      </c>
      <c r="K26" s="5">
        <v>380</v>
      </c>
      <c r="M26" s="76"/>
      <c r="N26" s="77"/>
      <c r="O26" s="77"/>
      <c r="P26" s="30"/>
    </row>
    <row r="27" spans="1:16" ht="10.5" customHeight="1">
      <c r="A27" s="20" t="s">
        <v>28</v>
      </c>
      <c r="B27" s="20">
        <f>SUM(B5:B8,B11:B14)</f>
        <v>587</v>
      </c>
      <c r="C27" s="20">
        <f aca="true" t="shared" si="1" ref="C27:K27">SUM(C5:C8,C11:C14)</f>
        <v>1202</v>
      </c>
      <c r="D27" s="20">
        <f t="shared" si="1"/>
        <v>3686</v>
      </c>
      <c r="E27" s="20">
        <f t="shared" si="1"/>
        <v>250</v>
      </c>
      <c r="F27" s="20">
        <f t="shared" si="1"/>
        <v>1662</v>
      </c>
      <c r="G27" s="20">
        <f t="shared" si="1"/>
        <v>407</v>
      </c>
      <c r="H27" s="20">
        <f t="shared" si="1"/>
        <v>5</v>
      </c>
      <c r="I27" s="20">
        <f t="shared" si="1"/>
        <v>748</v>
      </c>
      <c r="J27" s="20">
        <f t="shared" si="1"/>
        <v>67</v>
      </c>
      <c r="K27" s="20">
        <f t="shared" si="1"/>
        <v>8614</v>
      </c>
      <c r="M27" s="76"/>
      <c r="N27" s="77"/>
      <c r="O27" s="77"/>
      <c r="P27" s="30"/>
    </row>
    <row r="28" spans="1:16" ht="10.5" customHeight="1">
      <c r="A28" s="20" t="s">
        <v>29</v>
      </c>
      <c r="B28" s="20">
        <f aca="true" t="shared" si="2" ref="B28:K28">SUM(B15:B18)</f>
        <v>266</v>
      </c>
      <c r="C28" s="20">
        <f t="shared" si="2"/>
        <v>722</v>
      </c>
      <c r="D28" s="20">
        <f t="shared" si="2"/>
        <v>887</v>
      </c>
      <c r="E28" s="20">
        <f t="shared" si="2"/>
        <v>126</v>
      </c>
      <c r="F28" s="20">
        <f t="shared" si="2"/>
        <v>171</v>
      </c>
      <c r="G28" s="20">
        <f t="shared" si="2"/>
        <v>370</v>
      </c>
      <c r="H28" s="20">
        <f t="shared" si="2"/>
        <v>3</v>
      </c>
      <c r="I28" s="20">
        <f t="shared" si="2"/>
        <v>78</v>
      </c>
      <c r="J28" s="20">
        <f t="shared" si="2"/>
        <v>115</v>
      </c>
      <c r="K28" s="20">
        <f t="shared" si="2"/>
        <v>2738</v>
      </c>
      <c r="L28" s="20"/>
      <c r="M28" s="20"/>
      <c r="N28" s="77"/>
      <c r="O28" s="77"/>
      <c r="P28" s="30"/>
    </row>
    <row r="29" spans="1:16" ht="10.5" customHeight="1">
      <c r="A29" s="20" t="s">
        <v>30</v>
      </c>
      <c r="B29" s="20">
        <f aca="true" t="shared" si="3" ref="B29:K29">SUM(B19:B26)</f>
        <v>359</v>
      </c>
      <c r="C29" s="20">
        <f t="shared" si="3"/>
        <v>1004</v>
      </c>
      <c r="D29" s="20">
        <f t="shared" si="3"/>
        <v>2484</v>
      </c>
      <c r="E29" s="20">
        <f t="shared" si="3"/>
        <v>342</v>
      </c>
      <c r="F29" s="20">
        <f t="shared" si="3"/>
        <v>782</v>
      </c>
      <c r="G29" s="20">
        <f t="shared" si="3"/>
        <v>3327</v>
      </c>
      <c r="H29" s="20">
        <f t="shared" si="3"/>
        <v>44</v>
      </c>
      <c r="I29" s="20">
        <f t="shared" si="3"/>
        <v>288</v>
      </c>
      <c r="J29" s="20">
        <f t="shared" si="3"/>
        <v>128</v>
      </c>
      <c r="K29" s="20">
        <f t="shared" si="3"/>
        <v>8758</v>
      </c>
      <c r="L29" s="20"/>
      <c r="M29" s="20"/>
      <c r="N29" s="77"/>
      <c r="O29" s="77"/>
      <c r="P29" s="30"/>
    </row>
    <row r="30" spans="1:16" ht="10.5" customHeight="1">
      <c r="A30" s="24" t="s">
        <v>98</v>
      </c>
      <c r="B30" s="24">
        <f aca="true" t="shared" si="4" ref="B30:K30">SUM(B27:B29)</f>
        <v>1212</v>
      </c>
      <c r="C30" s="24">
        <f t="shared" si="4"/>
        <v>2928</v>
      </c>
      <c r="D30" s="24">
        <f t="shared" si="4"/>
        <v>7057</v>
      </c>
      <c r="E30" s="24">
        <f t="shared" si="4"/>
        <v>718</v>
      </c>
      <c r="F30" s="24">
        <f t="shared" si="4"/>
        <v>2615</v>
      </c>
      <c r="G30" s="24">
        <f t="shared" si="4"/>
        <v>4104</v>
      </c>
      <c r="H30" s="24">
        <f t="shared" si="4"/>
        <v>52</v>
      </c>
      <c r="I30" s="24">
        <f t="shared" si="4"/>
        <v>1114</v>
      </c>
      <c r="J30" s="24">
        <f t="shared" si="4"/>
        <v>310</v>
      </c>
      <c r="K30" s="24">
        <f t="shared" si="4"/>
        <v>20110</v>
      </c>
      <c r="L30" s="20"/>
      <c r="M30" s="20"/>
      <c r="N30" s="77"/>
      <c r="O30" s="77"/>
      <c r="P30" s="30"/>
    </row>
    <row r="31" spans="1:11" ht="22.5" customHeight="1">
      <c r="A31" s="133" t="s">
        <v>46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 ht="10.5" customHeight="1">
      <c r="A32" s="5" t="s">
        <v>7</v>
      </c>
      <c r="B32" s="30">
        <f aca="true" t="shared" si="5" ref="B32:K53">B5/$K5*100</f>
        <v>0</v>
      </c>
      <c r="C32" s="30">
        <f t="shared" si="5"/>
        <v>4.219096965210955</v>
      </c>
      <c r="D32" s="30">
        <f t="shared" si="5"/>
        <v>84.8260547742413</v>
      </c>
      <c r="E32" s="30">
        <f t="shared" si="5"/>
        <v>1.4803849000740192</v>
      </c>
      <c r="F32" s="30">
        <f t="shared" si="5"/>
        <v>7.105847520355292</v>
      </c>
      <c r="G32" s="30">
        <f t="shared" si="5"/>
        <v>1.1102886750555145</v>
      </c>
      <c r="H32" s="30">
        <f t="shared" si="5"/>
        <v>0</v>
      </c>
      <c r="I32" s="30">
        <f t="shared" si="5"/>
        <v>0</v>
      </c>
      <c r="J32" s="30">
        <f t="shared" si="5"/>
        <v>1.2583271650629164</v>
      </c>
      <c r="K32" s="30">
        <f t="shared" si="5"/>
        <v>100</v>
      </c>
    </row>
    <row r="33" spans="1:14" ht="10.5" customHeight="1">
      <c r="A33" s="5" t="s">
        <v>99</v>
      </c>
      <c r="B33" s="30">
        <f t="shared" si="5"/>
        <v>0</v>
      </c>
      <c r="C33" s="30">
        <f t="shared" si="5"/>
        <v>0</v>
      </c>
      <c r="D33" s="30">
        <f t="shared" si="5"/>
        <v>100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30">
        <f t="shared" si="5"/>
        <v>100</v>
      </c>
      <c r="L33"/>
      <c r="M33" s="78"/>
      <c r="N33"/>
    </row>
    <row r="34" spans="1:14" ht="10.5" customHeight="1">
      <c r="A34" s="5" t="s">
        <v>8</v>
      </c>
      <c r="B34" s="30">
        <f t="shared" si="5"/>
        <v>13.819933308632827</v>
      </c>
      <c r="C34" s="30">
        <f t="shared" si="5"/>
        <v>4.001482030381623</v>
      </c>
      <c r="D34" s="30">
        <f t="shared" si="5"/>
        <v>28.640237124861063</v>
      </c>
      <c r="E34" s="30">
        <f t="shared" si="5"/>
        <v>3.112263801407929</v>
      </c>
      <c r="F34" s="30">
        <f t="shared" si="5"/>
        <v>37.86587625046313</v>
      </c>
      <c r="G34" s="30">
        <f t="shared" si="5"/>
        <v>8.521674694331233</v>
      </c>
      <c r="H34" s="30">
        <f t="shared" si="5"/>
        <v>0.14820303816228234</v>
      </c>
      <c r="I34" s="30">
        <f t="shared" si="5"/>
        <v>3.408669877732493</v>
      </c>
      <c r="J34" s="30">
        <f t="shared" si="5"/>
        <v>0.48165987402741756</v>
      </c>
      <c r="K34" s="30">
        <f t="shared" si="5"/>
        <v>100</v>
      </c>
      <c r="L34"/>
      <c r="M34" s="78"/>
      <c r="N34"/>
    </row>
    <row r="35" spans="1:15" ht="10.5" customHeight="1">
      <c r="A35" s="5" t="s">
        <v>9</v>
      </c>
      <c r="B35" s="30">
        <f t="shared" si="5"/>
        <v>1.8691588785046727</v>
      </c>
      <c r="C35" s="30">
        <f t="shared" si="5"/>
        <v>25.934579439252335</v>
      </c>
      <c r="D35" s="30">
        <f t="shared" si="5"/>
        <v>41.58878504672897</v>
      </c>
      <c r="E35" s="30">
        <f t="shared" si="5"/>
        <v>1.1682242990654206</v>
      </c>
      <c r="F35" s="30">
        <f t="shared" si="5"/>
        <v>29.439252336448597</v>
      </c>
      <c r="G35" s="30">
        <f t="shared" si="5"/>
        <v>0</v>
      </c>
      <c r="H35" s="30">
        <f t="shared" si="5"/>
        <v>0</v>
      </c>
      <c r="I35" s="30">
        <f t="shared" si="5"/>
        <v>0</v>
      </c>
      <c r="J35" s="30">
        <f t="shared" si="5"/>
        <v>0</v>
      </c>
      <c r="K35" s="30">
        <f t="shared" si="5"/>
        <v>100</v>
      </c>
      <c r="L35"/>
      <c r="M35" s="78"/>
      <c r="N35"/>
      <c r="O35" s="76"/>
    </row>
    <row r="36" spans="1:14" ht="10.5" customHeight="1">
      <c r="A36" s="17" t="s">
        <v>10</v>
      </c>
      <c r="B36" s="32">
        <f t="shared" si="5"/>
        <v>0</v>
      </c>
      <c r="C36" s="32">
        <f t="shared" si="5"/>
        <v>22.666666666666664</v>
      </c>
      <c r="D36" s="32">
        <f t="shared" si="5"/>
        <v>31.333333333333336</v>
      </c>
      <c r="E36" s="32">
        <f t="shared" si="5"/>
        <v>0</v>
      </c>
      <c r="F36" s="32">
        <f t="shared" si="5"/>
        <v>46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100</v>
      </c>
      <c r="L36"/>
      <c r="M36" s="78"/>
      <c r="N36"/>
    </row>
    <row r="37" spans="1:14" ht="10.5" customHeight="1">
      <c r="A37" s="17" t="s">
        <v>11</v>
      </c>
      <c r="B37" s="32">
        <f t="shared" si="5"/>
        <v>2.877697841726619</v>
      </c>
      <c r="C37" s="32">
        <f t="shared" si="5"/>
        <v>27.697841726618705</v>
      </c>
      <c r="D37" s="32">
        <f t="shared" si="5"/>
        <v>47.122302158273385</v>
      </c>
      <c r="E37" s="32">
        <f t="shared" si="5"/>
        <v>1.7985611510791366</v>
      </c>
      <c r="F37" s="32">
        <f t="shared" si="5"/>
        <v>20.503597122302157</v>
      </c>
      <c r="G37" s="32">
        <f t="shared" si="5"/>
        <v>0</v>
      </c>
      <c r="H37" s="32">
        <f t="shared" si="5"/>
        <v>0</v>
      </c>
      <c r="I37" s="32">
        <f t="shared" si="5"/>
        <v>0</v>
      </c>
      <c r="J37" s="32">
        <f t="shared" si="5"/>
        <v>0</v>
      </c>
      <c r="K37" s="32">
        <f t="shared" si="5"/>
        <v>100</v>
      </c>
      <c r="L37"/>
      <c r="M37" s="78"/>
      <c r="N37"/>
    </row>
    <row r="38" spans="1:14" ht="10.5" customHeight="1">
      <c r="A38" s="5" t="s">
        <v>12</v>
      </c>
      <c r="B38" s="30">
        <f t="shared" si="5"/>
        <v>7.077435470441299</v>
      </c>
      <c r="C38" s="30">
        <f t="shared" si="5"/>
        <v>27.893422148209822</v>
      </c>
      <c r="D38" s="30">
        <f t="shared" si="5"/>
        <v>23.730224812656118</v>
      </c>
      <c r="E38" s="30">
        <f t="shared" si="5"/>
        <v>4.329725228975854</v>
      </c>
      <c r="F38" s="30">
        <f t="shared" si="5"/>
        <v>25.228975853455456</v>
      </c>
      <c r="G38" s="30">
        <f t="shared" si="5"/>
        <v>8.742714404662781</v>
      </c>
      <c r="H38" s="30">
        <f t="shared" si="5"/>
        <v>0.08326394671107411</v>
      </c>
      <c r="I38" s="30">
        <f t="shared" si="5"/>
        <v>0</v>
      </c>
      <c r="J38" s="30">
        <f t="shared" si="5"/>
        <v>2.9142381348875936</v>
      </c>
      <c r="K38" s="30">
        <f t="shared" si="5"/>
        <v>100</v>
      </c>
      <c r="L38"/>
      <c r="M38" s="78"/>
      <c r="N38"/>
    </row>
    <row r="39" spans="1:14" ht="10.5" customHeight="1">
      <c r="A39" s="5" t="s">
        <v>13</v>
      </c>
      <c r="B39" s="30">
        <f t="shared" si="5"/>
        <v>1.5126050420168067</v>
      </c>
      <c r="C39" s="30">
        <f t="shared" si="5"/>
        <v>10.420168067226891</v>
      </c>
      <c r="D39" s="30">
        <f t="shared" si="5"/>
        <v>69.74789915966386</v>
      </c>
      <c r="E39" s="30">
        <f t="shared" si="5"/>
        <v>4.873949579831933</v>
      </c>
      <c r="F39" s="30">
        <f t="shared" si="5"/>
        <v>10.252100840336134</v>
      </c>
      <c r="G39" s="30">
        <f t="shared" si="5"/>
        <v>0</v>
      </c>
      <c r="H39" s="30">
        <f t="shared" si="5"/>
        <v>0</v>
      </c>
      <c r="I39" s="30">
        <f t="shared" si="5"/>
        <v>3.1932773109243695</v>
      </c>
      <c r="J39" s="30">
        <f t="shared" si="5"/>
        <v>0</v>
      </c>
      <c r="K39" s="30">
        <f t="shared" si="5"/>
        <v>100</v>
      </c>
      <c r="L39"/>
      <c r="M39" s="78"/>
      <c r="N39"/>
    </row>
    <row r="40" spans="1:14" ht="10.5" customHeight="1">
      <c r="A40" s="5" t="s">
        <v>14</v>
      </c>
      <c r="B40" s="30">
        <f t="shared" si="5"/>
        <v>3.7735849056603774</v>
      </c>
      <c r="C40" s="30">
        <f t="shared" si="5"/>
        <v>5.660377358490567</v>
      </c>
      <c r="D40" s="30">
        <f t="shared" si="5"/>
        <v>66.47314949201741</v>
      </c>
      <c r="E40" s="30">
        <f t="shared" si="5"/>
        <v>4.934687953555878</v>
      </c>
      <c r="F40" s="30">
        <f t="shared" si="5"/>
        <v>7.547169811320755</v>
      </c>
      <c r="G40" s="30">
        <f t="shared" si="5"/>
        <v>8.272859216255442</v>
      </c>
      <c r="H40" s="30">
        <f t="shared" si="5"/>
        <v>0</v>
      </c>
      <c r="I40" s="30">
        <f t="shared" si="5"/>
        <v>3.0478955007256894</v>
      </c>
      <c r="J40" s="30">
        <f t="shared" si="5"/>
        <v>0.29027576197387517</v>
      </c>
      <c r="K40" s="30">
        <f t="shared" si="5"/>
        <v>100</v>
      </c>
      <c r="L40"/>
      <c r="M40" s="78"/>
      <c r="N40"/>
    </row>
    <row r="41" spans="1:14" ht="10.5" customHeight="1">
      <c r="A41" s="5" t="s">
        <v>15</v>
      </c>
      <c r="B41" s="30">
        <f t="shared" si="5"/>
        <v>5.276073619631902</v>
      </c>
      <c r="C41" s="30">
        <f t="shared" si="5"/>
        <v>30.061349693251532</v>
      </c>
      <c r="D41" s="30">
        <f t="shared" si="5"/>
        <v>25.153374233128833</v>
      </c>
      <c r="E41" s="30">
        <f t="shared" si="5"/>
        <v>1.5950920245398774</v>
      </c>
      <c r="F41" s="30">
        <f t="shared" si="5"/>
        <v>0.1226993865030675</v>
      </c>
      <c r="G41" s="30">
        <f t="shared" si="5"/>
        <v>0</v>
      </c>
      <c r="H41" s="30">
        <f t="shared" si="5"/>
        <v>0</v>
      </c>
      <c r="I41" s="30">
        <f t="shared" si="5"/>
        <v>37.79141104294478</v>
      </c>
      <c r="J41" s="30">
        <f t="shared" si="5"/>
        <v>0</v>
      </c>
      <c r="K41" s="30">
        <f t="shared" si="5"/>
        <v>100</v>
      </c>
      <c r="L41"/>
      <c r="M41" s="78"/>
      <c r="N41"/>
    </row>
    <row r="42" spans="1:14" ht="10.5" customHeight="1">
      <c r="A42" s="5" t="s">
        <v>16</v>
      </c>
      <c r="B42" s="30">
        <f t="shared" si="5"/>
        <v>8.885542168674698</v>
      </c>
      <c r="C42" s="30">
        <f t="shared" si="5"/>
        <v>34.48795180722892</v>
      </c>
      <c r="D42" s="30">
        <f t="shared" si="5"/>
        <v>34.63855421686747</v>
      </c>
      <c r="E42" s="30">
        <f t="shared" si="5"/>
        <v>2.108433734939759</v>
      </c>
      <c r="F42" s="30">
        <f t="shared" si="5"/>
        <v>5.72289156626506</v>
      </c>
      <c r="G42" s="30">
        <f t="shared" si="5"/>
        <v>0</v>
      </c>
      <c r="H42" s="30">
        <f t="shared" si="5"/>
        <v>0</v>
      </c>
      <c r="I42" s="30">
        <f t="shared" si="5"/>
        <v>2.5602409638554215</v>
      </c>
      <c r="J42" s="30">
        <f t="shared" si="5"/>
        <v>11.596385542168674</v>
      </c>
      <c r="K42" s="30">
        <f t="shared" si="5"/>
        <v>100</v>
      </c>
      <c r="L42"/>
      <c r="M42" s="78"/>
      <c r="N42"/>
    </row>
    <row r="43" spans="1:14" ht="10.5" customHeight="1">
      <c r="A43" s="5" t="s">
        <v>17</v>
      </c>
      <c r="B43" s="30">
        <f t="shared" si="5"/>
        <v>16.397849462365592</v>
      </c>
      <c r="C43" s="30">
        <f t="shared" si="5"/>
        <v>2.4193548387096775</v>
      </c>
      <c r="D43" s="30">
        <f t="shared" si="5"/>
        <v>38.44086021505376</v>
      </c>
      <c r="E43" s="30">
        <f t="shared" si="5"/>
        <v>5.913978494623656</v>
      </c>
      <c r="F43" s="30">
        <f t="shared" si="5"/>
        <v>1.3440860215053763</v>
      </c>
      <c r="G43" s="30">
        <f t="shared" si="5"/>
        <v>32.526881720430104</v>
      </c>
      <c r="H43" s="30">
        <f t="shared" si="5"/>
        <v>0</v>
      </c>
      <c r="I43" s="30">
        <f t="shared" si="5"/>
        <v>2.956989247311828</v>
      </c>
      <c r="J43" s="30">
        <f t="shared" si="5"/>
        <v>0</v>
      </c>
      <c r="K43" s="30">
        <f t="shared" si="5"/>
        <v>100</v>
      </c>
      <c r="L43"/>
      <c r="M43" s="78"/>
      <c r="N43"/>
    </row>
    <row r="44" spans="1:14" ht="10.5" customHeight="1">
      <c r="A44" s="5" t="s">
        <v>18</v>
      </c>
      <c r="B44" s="30">
        <f t="shared" si="5"/>
        <v>7.667731629392971</v>
      </c>
      <c r="C44" s="30">
        <f t="shared" si="5"/>
        <v>24.600638977635782</v>
      </c>
      <c r="D44" s="30">
        <f t="shared" si="5"/>
        <v>52.39616613418531</v>
      </c>
      <c r="E44" s="30">
        <f t="shared" si="5"/>
        <v>0.6389776357827476</v>
      </c>
      <c r="F44" s="30">
        <f t="shared" si="5"/>
        <v>12.779552715654951</v>
      </c>
      <c r="G44" s="30">
        <f t="shared" si="5"/>
        <v>0</v>
      </c>
      <c r="H44" s="30">
        <f t="shared" si="5"/>
        <v>0.9584664536741214</v>
      </c>
      <c r="I44" s="30">
        <f t="shared" si="5"/>
        <v>0.9584664536741214</v>
      </c>
      <c r="J44" s="30">
        <f t="shared" si="5"/>
        <v>0</v>
      </c>
      <c r="K44" s="30">
        <f t="shared" si="5"/>
        <v>100</v>
      </c>
      <c r="L44"/>
      <c r="M44" s="78"/>
      <c r="N44"/>
    </row>
    <row r="45" spans="1:14" ht="10.5" customHeight="1">
      <c r="A45" s="5" t="s">
        <v>19</v>
      </c>
      <c r="B45" s="30">
        <f t="shared" si="5"/>
        <v>8.783297336213103</v>
      </c>
      <c r="C45" s="30">
        <f t="shared" si="5"/>
        <v>29.301655867530595</v>
      </c>
      <c r="D45" s="30">
        <f t="shared" si="5"/>
        <v>25.1979841612671</v>
      </c>
      <c r="E45" s="30">
        <f t="shared" si="5"/>
        <v>6.3354931605471565</v>
      </c>
      <c r="F45" s="30">
        <f t="shared" si="5"/>
        <v>6.3354931605471565</v>
      </c>
      <c r="G45" s="30">
        <f t="shared" si="5"/>
        <v>17.92656587473002</v>
      </c>
      <c r="H45" s="30">
        <f t="shared" si="5"/>
        <v>0</v>
      </c>
      <c r="I45" s="30">
        <f t="shared" si="5"/>
        <v>3.3837293016558676</v>
      </c>
      <c r="J45" s="30">
        <f t="shared" si="5"/>
        <v>2.735781137508999</v>
      </c>
      <c r="K45" s="30">
        <f t="shared" si="5"/>
        <v>100</v>
      </c>
      <c r="L45"/>
      <c r="M45" s="78"/>
      <c r="N45"/>
    </row>
    <row r="46" spans="1:14" ht="10.5" customHeight="1">
      <c r="A46" s="5" t="s">
        <v>20</v>
      </c>
      <c r="B46" s="30">
        <f t="shared" si="5"/>
        <v>1.834862385321101</v>
      </c>
      <c r="C46" s="30">
        <f t="shared" si="5"/>
        <v>0.22935779816513763</v>
      </c>
      <c r="D46" s="30">
        <f t="shared" si="5"/>
        <v>91.97247706422019</v>
      </c>
      <c r="E46" s="30">
        <f t="shared" si="5"/>
        <v>0.9174311926605505</v>
      </c>
      <c r="F46" s="30">
        <f t="shared" si="5"/>
        <v>0.22935779816513763</v>
      </c>
      <c r="G46" s="30">
        <f t="shared" si="5"/>
        <v>4.3577981651376145</v>
      </c>
      <c r="H46" s="30">
        <f t="shared" si="5"/>
        <v>0.45871559633027525</v>
      </c>
      <c r="I46" s="30">
        <f t="shared" si="5"/>
        <v>0</v>
      </c>
      <c r="J46" s="30">
        <f t="shared" si="5"/>
        <v>0</v>
      </c>
      <c r="K46" s="30">
        <f t="shared" si="5"/>
        <v>100</v>
      </c>
      <c r="L46"/>
      <c r="M46" s="78"/>
      <c r="N46"/>
    </row>
    <row r="47" spans="1:14" ht="10.5" customHeight="1">
      <c r="A47" s="5" t="s">
        <v>21</v>
      </c>
      <c r="B47" s="30">
        <f t="shared" si="5"/>
        <v>52.54237288135594</v>
      </c>
      <c r="C47" s="30">
        <f t="shared" si="5"/>
        <v>16.101694915254235</v>
      </c>
      <c r="D47" s="30">
        <f t="shared" si="5"/>
        <v>18.64406779661017</v>
      </c>
      <c r="E47" s="30">
        <f t="shared" si="5"/>
        <v>5.084745762711865</v>
      </c>
      <c r="F47" s="30">
        <f t="shared" si="5"/>
        <v>0</v>
      </c>
      <c r="G47" s="30">
        <f t="shared" si="5"/>
        <v>5.932203389830509</v>
      </c>
      <c r="H47" s="30">
        <f t="shared" si="5"/>
        <v>0</v>
      </c>
      <c r="I47" s="30">
        <f t="shared" si="5"/>
        <v>1.694915254237288</v>
      </c>
      <c r="J47" s="30">
        <f t="shared" si="5"/>
        <v>0</v>
      </c>
      <c r="K47" s="30">
        <f t="shared" si="5"/>
        <v>100</v>
      </c>
      <c r="L47"/>
      <c r="M47" s="78"/>
      <c r="N47"/>
    </row>
    <row r="48" spans="1:14" ht="10.5" customHeight="1">
      <c r="A48" s="5" t="s">
        <v>22</v>
      </c>
      <c r="B48" s="30">
        <f t="shared" si="5"/>
        <v>0.7396449704142012</v>
      </c>
      <c r="C48" s="30">
        <f t="shared" si="5"/>
        <v>19.03353057199211</v>
      </c>
      <c r="D48" s="30">
        <f t="shared" si="5"/>
        <v>24.06311637080868</v>
      </c>
      <c r="E48" s="30">
        <f t="shared" si="5"/>
        <v>8.234714003944774</v>
      </c>
      <c r="F48" s="30">
        <f t="shared" si="5"/>
        <v>4.142011834319527</v>
      </c>
      <c r="G48" s="30">
        <f t="shared" si="5"/>
        <v>36.93293885601578</v>
      </c>
      <c r="H48" s="30">
        <f t="shared" si="5"/>
        <v>1.5285996055226825</v>
      </c>
      <c r="I48" s="30">
        <f t="shared" si="5"/>
        <v>3.796844181459566</v>
      </c>
      <c r="J48" s="30">
        <f t="shared" si="5"/>
        <v>1.5285996055226825</v>
      </c>
      <c r="K48" s="30">
        <f t="shared" si="5"/>
        <v>100</v>
      </c>
      <c r="L48"/>
      <c r="M48" s="78"/>
      <c r="N48"/>
    </row>
    <row r="49" spans="1:14" ht="10.5" customHeight="1">
      <c r="A49" s="5" t="s">
        <v>23</v>
      </c>
      <c r="B49" s="30">
        <f t="shared" si="5"/>
        <v>10.963944076526857</v>
      </c>
      <c r="C49" s="30">
        <f t="shared" si="5"/>
        <v>25.533480500367915</v>
      </c>
      <c r="D49" s="30">
        <f t="shared" si="5"/>
        <v>24.57689477557027</v>
      </c>
      <c r="E49" s="30">
        <f t="shared" si="5"/>
        <v>0.5886681383370125</v>
      </c>
      <c r="F49" s="30">
        <f t="shared" si="5"/>
        <v>2.9433406916850626</v>
      </c>
      <c r="G49" s="30">
        <f t="shared" si="5"/>
        <v>21.707137601177337</v>
      </c>
      <c r="H49" s="30">
        <f t="shared" si="5"/>
        <v>0</v>
      </c>
      <c r="I49" s="30">
        <f t="shared" si="5"/>
        <v>11.77336276674025</v>
      </c>
      <c r="J49" s="30">
        <f t="shared" si="5"/>
        <v>1.9131714495952907</v>
      </c>
      <c r="K49" s="30">
        <f t="shared" si="5"/>
        <v>100</v>
      </c>
      <c r="L49"/>
      <c r="M49" s="78"/>
      <c r="N49"/>
    </row>
    <row r="50" spans="1:14" ht="10.5" customHeight="1">
      <c r="A50" s="5" t="s">
        <v>24</v>
      </c>
      <c r="B50" s="30">
        <f t="shared" si="5"/>
        <v>0</v>
      </c>
      <c r="C50" s="30">
        <f t="shared" si="5"/>
        <v>0</v>
      </c>
      <c r="D50" s="30">
        <f t="shared" si="5"/>
        <v>61.29032258064516</v>
      </c>
      <c r="E50" s="30">
        <f t="shared" si="5"/>
        <v>0</v>
      </c>
      <c r="F50" s="30">
        <f t="shared" si="5"/>
        <v>0</v>
      </c>
      <c r="G50" s="30">
        <f t="shared" si="5"/>
        <v>23.655913978494624</v>
      </c>
      <c r="H50" s="30">
        <f t="shared" si="5"/>
        <v>0</v>
      </c>
      <c r="I50" s="30">
        <f t="shared" si="5"/>
        <v>0</v>
      </c>
      <c r="J50" s="30">
        <f t="shared" si="5"/>
        <v>15.053763440860216</v>
      </c>
      <c r="K50" s="30">
        <f t="shared" si="5"/>
        <v>100</v>
      </c>
      <c r="L50"/>
      <c r="M50" s="78"/>
      <c r="N50"/>
    </row>
    <row r="51" spans="1:14" ht="10.5" customHeight="1">
      <c r="A51" s="5" t="s">
        <v>25</v>
      </c>
      <c r="B51" s="30">
        <f t="shared" si="5"/>
        <v>2.857142857142857</v>
      </c>
      <c r="C51" s="30">
        <f t="shared" si="5"/>
        <v>7.428571428571429</v>
      </c>
      <c r="D51" s="30">
        <f t="shared" si="5"/>
        <v>45.714285714285715</v>
      </c>
      <c r="E51" s="30">
        <f t="shared" si="5"/>
        <v>1.6428571428571428</v>
      </c>
      <c r="F51" s="30">
        <f t="shared" si="5"/>
        <v>1.5714285714285716</v>
      </c>
      <c r="G51" s="30">
        <f t="shared" si="5"/>
        <v>40.785714285714285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100</v>
      </c>
      <c r="L51"/>
      <c r="M51" s="78"/>
      <c r="N51"/>
    </row>
    <row r="52" spans="1:14" ht="10.5" customHeight="1">
      <c r="A52" s="5" t="s">
        <v>26</v>
      </c>
      <c r="B52" s="30">
        <f t="shared" si="5"/>
        <v>1.766304347826087</v>
      </c>
      <c r="C52" s="30">
        <f t="shared" si="5"/>
        <v>3.125</v>
      </c>
      <c r="D52" s="30">
        <f t="shared" si="5"/>
        <v>13.043478260869565</v>
      </c>
      <c r="E52" s="30">
        <f t="shared" si="5"/>
        <v>3.940217391304348</v>
      </c>
      <c r="F52" s="30">
        <f t="shared" si="5"/>
        <v>17.764945652173914</v>
      </c>
      <c r="G52" s="30">
        <f t="shared" si="5"/>
        <v>56.41983695652174</v>
      </c>
      <c r="H52" s="30">
        <f t="shared" si="5"/>
        <v>0.3736413043478261</v>
      </c>
      <c r="I52" s="30">
        <f t="shared" si="5"/>
        <v>1.6304347826086956</v>
      </c>
      <c r="J52" s="30">
        <f t="shared" si="5"/>
        <v>1.936141304347826</v>
      </c>
      <c r="K52" s="30">
        <f t="shared" si="5"/>
        <v>100</v>
      </c>
      <c r="L52"/>
      <c r="M52" s="78"/>
      <c r="N52"/>
    </row>
    <row r="53" spans="1:14" ht="10.5" customHeight="1">
      <c r="A53" s="5" t="s">
        <v>27</v>
      </c>
      <c r="B53" s="30">
        <f t="shared" si="5"/>
        <v>8.68421052631579</v>
      </c>
      <c r="C53" s="30">
        <f t="shared" si="5"/>
        <v>14.473684210526317</v>
      </c>
      <c r="D53" s="30">
        <f t="shared" si="5"/>
        <v>41.578947368421055</v>
      </c>
      <c r="E53" s="30">
        <f t="shared" si="5"/>
        <v>4.736842105263158</v>
      </c>
      <c r="F53" s="30">
        <f t="shared" si="5"/>
        <v>29.47368421052631</v>
      </c>
      <c r="G53" s="30">
        <f t="shared" si="5"/>
        <v>0.7894736842105263</v>
      </c>
      <c r="H53" s="30">
        <f t="shared" si="5"/>
        <v>0</v>
      </c>
      <c r="I53" s="30">
        <f t="shared" si="5"/>
        <v>0.2631578947368421</v>
      </c>
      <c r="J53" s="30">
        <f t="shared" si="5"/>
        <v>0</v>
      </c>
      <c r="K53" s="30">
        <f t="shared" si="5"/>
        <v>100</v>
      </c>
      <c r="L53"/>
      <c r="M53" s="78"/>
      <c r="N53"/>
    </row>
    <row r="54" spans="1:14" ht="10.5" customHeight="1">
      <c r="A54" s="20" t="s">
        <v>28</v>
      </c>
      <c r="B54" s="33">
        <f>B27/$K27*100</f>
        <v>6.814488042721152</v>
      </c>
      <c r="C54" s="33">
        <f aca="true" t="shared" si="6" ref="C54:K54">C27/$K27*100</f>
        <v>13.95402832598096</v>
      </c>
      <c r="D54" s="33">
        <f t="shared" si="6"/>
        <v>42.79080566519619</v>
      </c>
      <c r="E54" s="33">
        <f t="shared" si="6"/>
        <v>2.9022521476665895</v>
      </c>
      <c r="F54" s="33">
        <f t="shared" si="6"/>
        <v>19.294172277687487</v>
      </c>
      <c r="G54" s="33">
        <f t="shared" si="6"/>
        <v>4.724866496401208</v>
      </c>
      <c r="H54" s="33">
        <f t="shared" si="6"/>
        <v>0.05804504295333178</v>
      </c>
      <c r="I54" s="33">
        <f t="shared" si="6"/>
        <v>8.683538425818435</v>
      </c>
      <c r="J54" s="33">
        <f t="shared" si="6"/>
        <v>0.777803575574646</v>
      </c>
      <c r="K54" s="33">
        <f t="shared" si="6"/>
        <v>100</v>
      </c>
      <c r="L54"/>
      <c r="M54" s="78"/>
      <c r="N54"/>
    </row>
    <row r="55" spans="1:13" ht="10.5" customHeight="1">
      <c r="A55" s="20" t="s">
        <v>29</v>
      </c>
      <c r="B55" s="33">
        <f aca="true" t="shared" si="7" ref="B55:K55">B28/$K28*100</f>
        <v>9.715120525931336</v>
      </c>
      <c r="C55" s="33">
        <f t="shared" si="7"/>
        <v>26.369612856099344</v>
      </c>
      <c r="D55" s="33">
        <f t="shared" si="7"/>
        <v>32.39590942293645</v>
      </c>
      <c r="E55" s="33">
        <f t="shared" si="7"/>
        <v>4.6018991964937905</v>
      </c>
      <c r="F55" s="33">
        <f t="shared" si="7"/>
        <v>6.2454346238130025</v>
      </c>
      <c r="G55" s="33">
        <f t="shared" si="7"/>
        <v>13.513513513513514</v>
      </c>
      <c r="H55" s="33">
        <f t="shared" si="7"/>
        <v>0.1095690284879474</v>
      </c>
      <c r="I55" s="33">
        <f t="shared" si="7"/>
        <v>2.8487947406866323</v>
      </c>
      <c r="J55" s="33">
        <f t="shared" si="7"/>
        <v>4.200146092037984</v>
      </c>
      <c r="K55" s="33">
        <f t="shared" si="7"/>
        <v>100</v>
      </c>
      <c r="M55" s="78"/>
    </row>
    <row r="56" spans="1:13" ht="10.5" customHeight="1">
      <c r="A56" s="20" t="s">
        <v>30</v>
      </c>
      <c r="B56" s="33">
        <f aca="true" t="shared" si="8" ref="B56:K56">B29/$K29*100</f>
        <v>4.099109385704499</v>
      </c>
      <c r="C56" s="33">
        <f t="shared" si="8"/>
        <v>11.463804521580268</v>
      </c>
      <c r="D56" s="33">
        <f t="shared" si="8"/>
        <v>28.362639872116922</v>
      </c>
      <c r="E56" s="33">
        <f t="shared" si="8"/>
        <v>3.9050011418132</v>
      </c>
      <c r="F56" s="33">
        <f t="shared" si="8"/>
        <v>8.928979218999771</v>
      </c>
      <c r="G56" s="33">
        <f t="shared" si="8"/>
        <v>37.988125142726645</v>
      </c>
      <c r="H56" s="33">
        <f t="shared" si="8"/>
        <v>0.5023978077186573</v>
      </c>
      <c r="I56" s="33">
        <f t="shared" si="8"/>
        <v>3.288422014158484</v>
      </c>
      <c r="J56" s="33">
        <f t="shared" si="8"/>
        <v>1.4615208951815484</v>
      </c>
      <c r="K56" s="33">
        <f t="shared" si="8"/>
        <v>100</v>
      </c>
      <c r="M56" s="78"/>
    </row>
    <row r="57" spans="1:13" ht="10.5" customHeight="1">
      <c r="A57" s="24" t="s">
        <v>98</v>
      </c>
      <c r="B57" s="33">
        <f aca="true" t="shared" si="9" ref="B57:K57">B30/$K30*100</f>
        <v>6.026852312282446</v>
      </c>
      <c r="C57" s="33">
        <f t="shared" si="9"/>
        <v>14.559920437593238</v>
      </c>
      <c r="D57" s="33">
        <f t="shared" si="9"/>
        <v>35.09199403281949</v>
      </c>
      <c r="E57" s="33">
        <f t="shared" si="9"/>
        <v>3.570363003480855</v>
      </c>
      <c r="F57" s="33">
        <f t="shared" si="9"/>
        <v>13.003480855295873</v>
      </c>
      <c r="G57" s="33">
        <f t="shared" si="9"/>
        <v>20.407757334659372</v>
      </c>
      <c r="H57" s="33">
        <f t="shared" si="9"/>
        <v>0.2585778219791149</v>
      </c>
      <c r="I57" s="33">
        <f t="shared" si="9"/>
        <v>5.539532570860269</v>
      </c>
      <c r="J57" s="33">
        <f t="shared" si="9"/>
        <v>1.5415216310293387</v>
      </c>
      <c r="K57" s="33">
        <f t="shared" si="9"/>
        <v>100</v>
      </c>
      <c r="M57" s="78"/>
    </row>
    <row r="58" spans="1:13" ht="8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79"/>
      <c r="M58" s="78"/>
    </row>
    <row r="59" spans="1:13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78"/>
    </row>
    <row r="60" spans="1:11" ht="12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2:11" ht="9">
      <c r="B61" s="20"/>
      <c r="C61" s="20"/>
      <c r="D61" s="20"/>
      <c r="E61" s="20"/>
      <c r="F61" s="20"/>
      <c r="G61" s="20"/>
      <c r="H61" s="20"/>
      <c r="I61" s="20"/>
      <c r="J61" s="20"/>
      <c r="K61" s="20"/>
    </row>
  </sheetData>
  <mergeCells count="3">
    <mergeCell ref="A4:K4"/>
    <mergeCell ref="A31:K31"/>
    <mergeCell ref="A60:K60"/>
  </mergeCells>
  <printOptions/>
  <pageMargins left="0.6692913385826772" right="0.708661417322834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K60"/>
  <sheetViews>
    <sheetView workbookViewId="0" topLeftCell="A1">
      <selection activeCell="G7" sqref="G7:J32 B10:E10 B29:E32"/>
    </sheetView>
  </sheetViews>
  <sheetFormatPr defaultColWidth="9.140625" defaultRowHeight="12.75"/>
  <cols>
    <col min="1" max="1" width="20.8515625" style="2" customWidth="1"/>
    <col min="2" max="3" width="8.8515625" style="2" customWidth="1"/>
    <col min="4" max="4" width="8.28125" style="2" customWidth="1"/>
    <col min="5" max="5" width="8.8515625" style="2" customWidth="1"/>
    <col min="6" max="6" width="0.71875" style="2" customWidth="1"/>
    <col min="7" max="9" width="8.28125" style="2" customWidth="1"/>
    <col min="10" max="10" width="8.28125" style="5" customWidth="1"/>
    <col min="11" max="16384" width="9.140625" style="5" customWidth="1"/>
  </cols>
  <sheetData>
    <row r="1" spans="1:10" ht="12">
      <c r="A1" s="139" t="s">
        <v>112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13.5" customHeight="1">
      <c r="A2" s="1" t="s">
        <v>106</v>
      </c>
      <c r="F2" s="3"/>
      <c r="G2" s="3"/>
      <c r="H2" s="3"/>
      <c r="I2" s="3"/>
      <c r="J2" s="4"/>
      <c r="K2" s="4"/>
    </row>
    <row r="3" spans="1:10" ht="9" customHeight="1">
      <c r="A3" s="8"/>
      <c r="F3" s="7"/>
      <c r="G3" s="7"/>
      <c r="H3" s="7"/>
      <c r="I3" s="7"/>
      <c r="J3" s="8"/>
    </row>
    <row r="4" spans="1:10" ht="13.5" customHeight="1" hidden="1">
      <c r="A4" s="1"/>
      <c r="F4" s="3"/>
      <c r="G4" s="7"/>
      <c r="H4" s="7"/>
      <c r="I4" s="7"/>
      <c r="J4" s="8"/>
    </row>
    <row r="5" spans="1:10" ht="22.5" customHeight="1">
      <c r="A5" s="114" t="s">
        <v>0</v>
      </c>
      <c r="B5" s="116" t="s">
        <v>75</v>
      </c>
      <c r="C5" s="116"/>
      <c r="D5" s="116"/>
      <c r="E5" s="116"/>
      <c r="F5" s="9"/>
      <c r="G5" s="117" t="s">
        <v>76</v>
      </c>
      <c r="H5" s="117"/>
      <c r="I5" s="117"/>
      <c r="J5" s="117"/>
    </row>
    <row r="6" spans="1:10" ht="21.75" customHeight="1">
      <c r="A6" s="115"/>
      <c r="B6" s="11" t="s">
        <v>3</v>
      </c>
      <c r="C6" s="11" t="s">
        <v>4</v>
      </c>
      <c r="D6" s="11" t="s">
        <v>5</v>
      </c>
      <c r="E6" s="12" t="s">
        <v>77</v>
      </c>
      <c r="F6" s="11"/>
      <c r="G6" s="11" t="s">
        <v>3</v>
      </c>
      <c r="H6" s="11" t="s">
        <v>4</v>
      </c>
      <c r="I6" s="11" t="s">
        <v>5</v>
      </c>
      <c r="J6" s="12" t="s">
        <v>77</v>
      </c>
    </row>
    <row r="7" spans="1:9" ht="9">
      <c r="A7" s="5"/>
      <c r="B7" s="5"/>
      <c r="C7" s="5"/>
      <c r="D7" s="5"/>
      <c r="E7" s="5"/>
      <c r="F7" s="5"/>
      <c r="G7" s="5"/>
      <c r="H7" s="5"/>
      <c r="I7" s="5"/>
    </row>
    <row r="8" spans="1:10" ht="11.25" customHeight="1">
      <c r="A8" s="5" t="s">
        <v>7</v>
      </c>
      <c r="B8" s="5">
        <v>31</v>
      </c>
      <c r="C8" s="5">
        <v>51</v>
      </c>
      <c r="D8" s="5">
        <v>82</v>
      </c>
      <c r="E8" s="30">
        <f>D8/'tav2.1'!D7*100</f>
        <v>6.069578090303479</v>
      </c>
      <c r="F8" s="5"/>
      <c r="G8" s="5">
        <v>0</v>
      </c>
      <c r="H8" s="5">
        <v>0</v>
      </c>
      <c r="I8" s="5">
        <v>0</v>
      </c>
      <c r="J8" s="30">
        <f>I8/'tav2.1'!D7*100</f>
        <v>0</v>
      </c>
    </row>
    <row r="9" spans="1:10" ht="11.25" customHeight="1">
      <c r="A9" s="5" t="s">
        <v>99</v>
      </c>
      <c r="B9" s="5">
        <v>0</v>
      </c>
      <c r="C9" s="5">
        <v>0</v>
      </c>
      <c r="D9" s="5">
        <v>0</v>
      </c>
      <c r="E9" s="30">
        <v>0</v>
      </c>
      <c r="F9" s="5"/>
      <c r="G9" s="5">
        <v>0</v>
      </c>
      <c r="H9" s="5">
        <v>0</v>
      </c>
      <c r="I9" s="5">
        <v>0</v>
      </c>
      <c r="J9" s="30">
        <v>0</v>
      </c>
    </row>
    <row r="10" spans="1:10" ht="11.25" customHeight="1">
      <c r="A10" s="5" t="s">
        <v>8</v>
      </c>
      <c r="B10" s="5">
        <v>49</v>
      </c>
      <c r="C10" s="5">
        <v>67</v>
      </c>
      <c r="D10" s="5">
        <v>116</v>
      </c>
      <c r="E10" s="30">
        <f>D10/'tav2.1'!D9*100</f>
        <v>4.297888106706187</v>
      </c>
      <c r="F10" s="5"/>
      <c r="G10" s="5">
        <v>20</v>
      </c>
      <c r="H10" s="5">
        <v>19</v>
      </c>
      <c r="I10" s="5">
        <v>39</v>
      </c>
      <c r="J10" s="30">
        <f>I10/'tav2.1'!D9*100</f>
        <v>1.4449796220822526</v>
      </c>
    </row>
    <row r="11" spans="1:10" ht="11.25" customHeight="1">
      <c r="A11" s="5" t="s">
        <v>9</v>
      </c>
      <c r="B11" s="5">
        <f>SUM(B12:B13)</f>
        <v>1</v>
      </c>
      <c r="C11" s="5">
        <f>SUM(C12:C13)</f>
        <v>0</v>
      </c>
      <c r="D11" s="5">
        <f>SUM(D12:D13)</f>
        <v>1</v>
      </c>
      <c r="E11" s="30">
        <f>D11/'tav2.1'!D10*100</f>
        <v>0.23364485981308408</v>
      </c>
      <c r="F11" s="5">
        <f>SUM(F12:F13)</f>
        <v>0</v>
      </c>
      <c r="G11" s="5">
        <f>SUM(G12:G13)</f>
        <v>2</v>
      </c>
      <c r="H11" s="5">
        <f>SUM(H12:H13)</f>
        <v>0</v>
      </c>
      <c r="I11" s="5">
        <f>SUM(I12:I13)</f>
        <v>2</v>
      </c>
      <c r="J11" s="30">
        <f>I11/'tav2.1'!D10*100</f>
        <v>0.46728971962616817</v>
      </c>
    </row>
    <row r="12" spans="1:10" ht="11.25" customHeight="1">
      <c r="A12" s="17" t="s">
        <v>10</v>
      </c>
      <c r="B12" s="17">
        <v>0</v>
      </c>
      <c r="C12" s="17">
        <v>0</v>
      </c>
      <c r="D12" s="17">
        <v>0</v>
      </c>
      <c r="E12" s="32">
        <f>D12/'tav2.1'!D11*100</f>
        <v>0</v>
      </c>
      <c r="F12" s="17"/>
      <c r="G12" s="17">
        <v>0</v>
      </c>
      <c r="H12" s="17">
        <v>0</v>
      </c>
      <c r="I12" s="17">
        <v>0</v>
      </c>
      <c r="J12" s="32">
        <f>I12/'tav2.1'!D11*100</f>
        <v>0</v>
      </c>
    </row>
    <row r="13" spans="1:10" ht="11.25" customHeight="1">
      <c r="A13" s="17" t="s">
        <v>11</v>
      </c>
      <c r="B13" s="17">
        <v>1</v>
      </c>
      <c r="C13" s="17">
        <v>0</v>
      </c>
      <c r="D13" s="17">
        <v>1</v>
      </c>
      <c r="E13" s="32">
        <f>D13/'tav2.1'!D12*100</f>
        <v>0.3597122302158274</v>
      </c>
      <c r="F13" s="17"/>
      <c r="G13" s="17">
        <v>2</v>
      </c>
      <c r="H13" s="17">
        <v>0</v>
      </c>
      <c r="I13" s="17">
        <v>2</v>
      </c>
      <c r="J13" s="32">
        <f>I13/'tav2.1'!D12*100</f>
        <v>0.7194244604316548</v>
      </c>
    </row>
    <row r="14" spans="1:10" ht="11.25" customHeight="1">
      <c r="A14" s="5" t="s">
        <v>12</v>
      </c>
      <c r="B14" s="5">
        <v>24</v>
      </c>
      <c r="C14" s="5">
        <v>19</v>
      </c>
      <c r="D14" s="5">
        <v>43</v>
      </c>
      <c r="E14" s="30">
        <f>D14/'tav2.1'!D13*100</f>
        <v>3.5803497085761866</v>
      </c>
      <c r="F14" s="5"/>
      <c r="G14" s="5">
        <v>8</v>
      </c>
      <c r="H14" s="5">
        <v>20</v>
      </c>
      <c r="I14" s="5">
        <v>28</v>
      </c>
      <c r="J14" s="30">
        <f>I14/'tav2.1'!D13*100</f>
        <v>2.3313905079100747</v>
      </c>
    </row>
    <row r="15" spans="1:10" ht="11.25" customHeight="1">
      <c r="A15" s="5" t="s">
        <v>13</v>
      </c>
      <c r="B15" s="5">
        <v>27</v>
      </c>
      <c r="C15" s="5">
        <v>16</v>
      </c>
      <c r="D15" s="5">
        <v>43</v>
      </c>
      <c r="E15" s="30">
        <f>D15/'tav2.1'!D14*100</f>
        <v>7.226890756302522</v>
      </c>
      <c r="F15" s="5"/>
      <c r="G15" s="5">
        <v>5</v>
      </c>
      <c r="H15" s="5">
        <v>2</v>
      </c>
      <c r="I15" s="5">
        <v>7</v>
      </c>
      <c r="J15" s="30">
        <f>I15/'tav2.1'!D14*100</f>
        <v>1.1764705882352942</v>
      </c>
    </row>
    <row r="16" spans="1:10" ht="11.25" customHeight="1">
      <c r="A16" s="5" t="s">
        <v>14</v>
      </c>
      <c r="B16" s="5">
        <v>2</v>
      </c>
      <c r="C16" s="5">
        <v>0</v>
      </c>
      <c r="D16" s="5">
        <v>2</v>
      </c>
      <c r="E16" s="30">
        <f>D16/'tav2.1'!D15*100</f>
        <v>0.29027576197387517</v>
      </c>
      <c r="F16" s="5"/>
      <c r="G16" s="5">
        <v>7</v>
      </c>
      <c r="H16" s="5">
        <v>3</v>
      </c>
      <c r="I16" s="5">
        <v>10</v>
      </c>
      <c r="J16" s="30">
        <f>I16/'tav2.1'!D15*100</f>
        <v>1.4513788098693758</v>
      </c>
    </row>
    <row r="17" spans="1:10" ht="11.25" customHeight="1">
      <c r="A17" s="5" t="s">
        <v>15</v>
      </c>
      <c r="B17" s="5">
        <v>24</v>
      </c>
      <c r="C17" s="5">
        <v>22</v>
      </c>
      <c r="D17" s="5">
        <v>46</v>
      </c>
      <c r="E17" s="30">
        <f>D17/'tav2.1'!D16*100</f>
        <v>2.8220858895705523</v>
      </c>
      <c r="F17" s="5"/>
      <c r="G17" s="5">
        <v>24</v>
      </c>
      <c r="H17" s="5">
        <v>14</v>
      </c>
      <c r="I17" s="5">
        <v>38</v>
      </c>
      <c r="J17" s="30">
        <f>I17/'tav2.1'!D16*100</f>
        <v>2.331288343558282</v>
      </c>
    </row>
    <row r="18" spans="1:10" ht="11.25" customHeight="1">
      <c r="A18" s="5" t="s">
        <v>16</v>
      </c>
      <c r="B18" s="5">
        <v>4</v>
      </c>
      <c r="C18" s="5">
        <v>4</v>
      </c>
      <c r="D18" s="5">
        <v>8</v>
      </c>
      <c r="E18" s="30">
        <f>D18/'tav2.1'!D17*100</f>
        <v>1.2048192771084338</v>
      </c>
      <c r="F18" s="5"/>
      <c r="G18" s="5">
        <v>1</v>
      </c>
      <c r="H18" s="5">
        <v>11</v>
      </c>
      <c r="I18" s="5">
        <v>12</v>
      </c>
      <c r="J18" s="30">
        <f>I18/'tav2.1'!D17*100</f>
        <v>1.8072289156626504</v>
      </c>
    </row>
    <row r="19" spans="1:10" ht="11.25" customHeight="1">
      <c r="A19" s="5" t="s">
        <v>17</v>
      </c>
      <c r="B19" s="5">
        <v>2</v>
      </c>
      <c r="C19" s="5">
        <v>6</v>
      </c>
      <c r="D19" s="5">
        <v>8</v>
      </c>
      <c r="E19" s="30">
        <f>D19/'tav2.1'!D18*100</f>
        <v>2.1505376344086025</v>
      </c>
      <c r="F19" s="5"/>
      <c r="G19" s="5">
        <v>3</v>
      </c>
      <c r="H19" s="5">
        <v>3</v>
      </c>
      <c r="I19" s="5">
        <v>6</v>
      </c>
      <c r="J19" s="30">
        <f>I19/'tav2.1'!D18*100</f>
        <v>1.6129032258064515</v>
      </c>
    </row>
    <row r="20" spans="1:10" ht="11.25" customHeight="1">
      <c r="A20" s="5" t="s">
        <v>18</v>
      </c>
      <c r="B20" s="5">
        <v>27</v>
      </c>
      <c r="C20" s="5">
        <v>7</v>
      </c>
      <c r="D20" s="5">
        <v>34</v>
      </c>
      <c r="E20" s="30">
        <f>D20/'tav2.1'!D19*100</f>
        <v>10.86261980830671</v>
      </c>
      <c r="F20" s="5"/>
      <c r="G20" s="5">
        <v>7</v>
      </c>
      <c r="H20" s="5">
        <v>3</v>
      </c>
      <c r="I20" s="5">
        <v>10</v>
      </c>
      <c r="J20" s="30">
        <f>I20/'tav2.1'!D19*100</f>
        <v>3.1948881789137378</v>
      </c>
    </row>
    <row r="21" spans="1:10" ht="11.25" customHeight="1">
      <c r="A21" s="5" t="s">
        <v>19</v>
      </c>
      <c r="B21" s="5">
        <v>82</v>
      </c>
      <c r="C21" s="5">
        <v>58</v>
      </c>
      <c r="D21" s="5">
        <v>140</v>
      </c>
      <c r="E21" s="30">
        <f>D21/'tav2.1'!D20*100</f>
        <v>10.07919366450684</v>
      </c>
      <c r="F21" s="5"/>
      <c r="G21" s="5">
        <v>9</v>
      </c>
      <c r="H21" s="5">
        <v>15</v>
      </c>
      <c r="I21" s="5">
        <v>24</v>
      </c>
      <c r="J21" s="30">
        <f>I21/'tav2.1'!D20*100</f>
        <v>1.7278617710583155</v>
      </c>
    </row>
    <row r="22" spans="1:10" ht="11.25" customHeight="1">
      <c r="A22" s="5" t="s">
        <v>20</v>
      </c>
      <c r="B22" s="5">
        <v>2</v>
      </c>
      <c r="C22" s="5">
        <v>3</v>
      </c>
      <c r="D22" s="5">
        <v>5</v>
      </c>
      <c r="E22" s="30">
        <f>D22/'tav2.1'!D21*100</f>
        <v>1.146788990825688</v>
      </c>
      <c r="F22" s="5"/>
      <c r="G22" s="5">
        <v>8</v>
      </c>
      <c r="H22" s="5">
        <v>2</v>
      </c>
      <c r="I22" s="5">
        <v>10</v>
      </c>
      <c r="J22" s="30">
        <f>I22/'tav2.1'!D21*100</f>
        <v>2.293577981651376</v>
      </c>
    </row>
    <row r="23" spans="1:10" ht="11.25" customHeight="1">
      <c r="A23" s="5" t="s">
        <v>21</v>
      </c>
      <c r="B23" s="5">
        <v>0</v>
      </c>
      <c r="C23" s="5">
        <v>0</v>
      </c>
      <c r="D23" s="5">
        <v>0</v>
      </c>
      <c r="E23" s="30">
        <f>D23/'tav2.1'!D22*100</f>
        <v>0</v>
      </c>
      <c r="F23" s="5"/>
      <c r="G23" s="5">
        <v>0</v>
      </c>
      <c r="H23" s="5">
        <v>0</v>
      </c>
      <c r="I23" s="5">
        <v>0</v>
      </c>
      <c r="J23" s="30">
        <f>I23/'tav2.1'!D22*100</f>
        <v>0</v>
      </c>
    </row>
    <row r="24" spans="1:10" ht="11.25" customHeight="1">
      <c r="A24" s="5" t="s">
        <v>22</v>
      </c>
      <c r="B24" s="5">
        <v>56</v>
      </c>
      <c r="C24" s="5">
        <v>62</v>
      </c>
      <c r="D24" s="5">
        <v>118</v>
      </c>
      <c r="E24" s="30">
        <f>D24/'tav2.1'!D23*100</f>
        <v>5.818540433925049</v>
      </c>
      <c r="F24" s="5"/>
      <c r="G24" s="5">
        <v>15</v>
      </c>
      <c r="H24" s="5">
        <v>14</v>
      </c>
      <c r="I24" s="5">
        <v>29</v>
      </c>
      <c r="J24" s="30">
        <f>I24/'tav2.1'!D23*100</f>
        <v>1.4299802761341223</v>
      </c>
    </row>
    <row r="25" spans="1:10" ht="11.25" customHeight="1">
      <c r="A25" s="5" t="s">
        <v>23</v>
      </c>
      <c r="B25" s="5">
        <v>17</v>
      </c>
      <c r="C25" s="5">
        <v>6</v>
      </c>
      <c r="D25" s="5">
        <v>23</v>
      </c>
      <c r="E25" s="30">
        <f>D25/'tav2.1'!D24*100</f>
        <v>1.692420897718911</v>
      </c>
      <c r="F25" s="5"/>
      <c r="G25" s="5">
        <v>12</v>
      </c>
      <c r="H25" s="5">
        <v>1</v>
      </c>
      <c r="I25" s="5">
        <v>13</v>
      </c>
      <c r="J25" s="30">
        <f>I25/'tav2.1'!D24*100</f>
        <v>0.9565857247976454</v>
      </c>
    </row>
    <row r="26" spans="1:10" ht="11.25" customHeight="1">
      <c r="A26" s="5" t="s">
        <v>24</v>
      </c>
      <c r="B26" s="5">
        <v>0</v>
      </c>
      <c r="C26" s="5">
        <v>0</v>
      </c>
      <c r="D26" s="5">
        <v>0</v>
      </c>
      <c r="E26" s="30">
        <f>D26/'tav2.1'!D25*100</f>
        <v>0</v>
      </c>
      <c r="F26" s="5"/>
      <c r="G26" s="5">
        <v>0</v>
      </c>
      <c r="H26" s="5">
        <v>0</v>
      </c>
      <c r="I26" s="5">
        <v>0</v>
      </c>
      <c r="J26" s="30">
        <f>I26/'tav2.1'!D25*100</f>
        <v>0</v>
      </c>
    </row>
    <row r="27" spans="1:10" ht="11.25" customHeight="1">
      <c r="A27" s="5" t="s">
        <v>25</v>
      </c>
      <c r="B27" s="5">
        <v>5</v>
      </c>
      <c r="C27" s="5">
        <v>3</v>
      </c>
      <c r="D27" s="5">
        <v>8</v>
      </c>
      <c r="E27" s="30">
        <f>D27/'tav2.1'!D26*100</f>
        <v>0.5714285714285714</v>
      </c>
      <c r="F27" s="5"/>
      <c r="G27" s="5">
        <v>5</v>
      </c>
      <c r="H27" s="5">
        <v>3</v>
      </c>
      <c r="I27" s="5">
        <v>8</v>
      </c>
      <c r="J27" s="30">
        <f>I27/'tav2.1'!D26*100</f>
        <v>0.5714285714285714</v>
      </c>
    </row>
    <row r="28" spans="1:10" ht="11.25" customHeight="1">
      <c r="A28" s="5" t="s">
        <v>26</v>
      </c>
      <c r="B28" s="5">
        <v>66</v>
      </c>
      <c r="C28" s="5">
        <v>99</v>
      </c>
      <c r="D28" s="5">
        <v>165</v>
      </c>
      <c r="E28" s="30">
        <f>D28/'tav2.1'!D27*100</f>
        <v>5.604619565217392</v>
      </c>
      <c r="F28" s="5"/>
      <c r="G28" s="5">
        <v>30</v>
      </c>
      <c r="H28" s="5">
        <v>59</v>
      </c>
      <c r="I28" s="5">
        <v>89</v>
      </c>
      <c r="J28" s="30">
        <f>I28/'tav2.1'!D27*100</f>
        <v>3.0230978260869565</v>
      </c>
    </row>
    <row r="29" spans="1:10" ht="11.25" customHeight="1">
      <c r="A29" s="5" t="s">
        <v>27</v>
      </c>
      <c r="B29" s="5">
        <v>10</v>
      </c>
      <c r="C29" s="5">
        <v>17</v>
      </c>
      <c r="D29" s="5">
        <v>27</v>
      </c>
      <c r="E29" s="30">
        <f>D29/'tav2.1'!D28*100</f>
        <v>7.105263157894736</v>
      </c>
      <c r="F29" s="5"/>
      <c r="G29" s="5">
        <v>8</v>
      </c>
      <c r="H29" s="5">
        <v>9</v>
      </c>
      <c r="I29" s="5">
        <v>17</v>
      </c>
      <c r="J29" s="30">
        <f>I29/'tav2.1'!D28*100</f>
        <v>4.473684210526316</v>
      </c>
    </row>
    <row r="30" spans="1:10" ht="11.25" customHeight="1">
      <c r="A30" s="20" t="s">
        <v>28</v>
      </c>
      <c r="B30" s="20">
        <f>SUM(B8:B11,B14:B17)</f>
        <v>158</v>
      </c>
      <c r="C30" s="20">
        <f>SUM(C8:C11,C14:C17)</f>
        <v>175</v>
      </c>
      <c r="D30" s="20">
        <f>SUM(D8:D11,D14:D17)</f>
        <v>333</v>
      </c>
      <c r="E30" s="33">
        <f>D30/'tav2.1'!D29*100</f>
        <v>3.8657998606918973</v>
      </c>
      <c r="F30" s="20"/>
      <c r="G30" s="20">
        <f>SUM(G8:G11,G14:G17)</f>
        <v>66</v>
      </c>
      <c r="H30" s="20">
        <f>SUM(H8:H11,H14:H17)</f>
        <v>58</v>
      </c>
      <c r="I30" s="20">
        <f>SUM(I8:I11,I14:I17)</f>
        <v>124</v>
      </c>
      <c r="J30" s="33">
        <f>I30/'tav2.1'!D29*100</f>
        <v>1.4395170652426281</v>
      </c>
    </row>
    <row r="31" spans="1:10" ht="11.25" customHeight="1">
      <c r="A31" s="20" t="s">
        <v>29</v>
      </c>
      <c r="B31" s="20">
        <f>SUM(B18:B21)</f>
        <v>115</v>
      </c>
      <c r="C31" s="20">
        <f>SUM(C18:C21)</f>
        <v>75</v>
      </c>
      <c r="D31" s="20">
        <f>SUM(D18:D21)</f>
        <v>190</v>
      </c>
      <c r="E31" s="33">
        <f>D31/'tav2.1'!D30*100</f>
        <v>6.939371804236669</v>
      </c>
      <c r="F31" s="20"/>
      <c r="G31" s="20">
        <f>SUM(G18:G21)</f>
        <v>20</v>
      </c>
      <c r="H31" s="20">
        <f>SUM(H18:H21)</f>
        <v>32</v>
      </c>
      <c r="I31" s="20">
        <f>SUM(I18:I21)</f>
        <v>52</v>
      </c>
      <c r="J31" s="33">
        <f>I31/'tav2.1'!D30*100</f>
        <v>1.8991964937910883</v>
      </c>
    </row>
    <row r="32" spans="1:10" ht="11.25" customHeight="1">
      <c r="A32" s="20" t="s">
        <v>30</v>
      </c>
      <c r="B32" s="20">
        <f>SUM(B22:B29)</f>
        <v>156</v>
      </c>
      <c r="C32" s="20">
        <f>SUM(C22:C29)</f>
        <v>190</v>
      </c>
      <c r="D32" s="20">
        <f>SUM(D22:D29)</f>
        <v>346</v>
      </c>
      <c r="E32" s="33">
        <f>D32/'tav2.1'!D31*100</f>
        <v>3.950673669787623</v>
      </c>
      <c r="F32" s="20"/>
      <c r="G32" s="20">
        <f>SUM(G22:G29)</f>
        <v>78</v>
      </c>
      <c r="H32" s="20">
        <f>SUM(H22:H29)</f>
        <v>88</v>
      </c>
      <c r="I32" s="20">
        <f>SUM(I22:I29)</f>
        <v>166</v>
      </c>
      <c r="J32" s="33">
        <f>I32/'tav2.1'!D31*100</f>
        <v>1.8954099109385705</v>
      </c>
    </row>
    <row r="33" spans="1:10" ht="11.25" customHeight="1">
      <c r="A33" s="24" t="s">
        <v>98</v>
      </c>
      <c r="B33" s="20">
        <f>SUM(B30:B32)</f>
        <v>429</v>
      </c>
      <c r="C33" s="20">
        <f>SUM(C30:C32)</f>
        <v>440</v>
      </c>
      <c r="D33" s="20">
        <f>SUM(D30:D32)</f>
        <v>869</v>
      </c>
      <c r="E33" s="33">
        <f>D33/'tav2.1'!D32*100</f>
        <v>4.321233217304823</v>
      </c>
      <c r="F33" s="20"/>
      <c r="G33" s="20">
        <f>SUM(G30:G32)</f>
        <v>164</v>
      </c>
      <c r="H33" s="20">
        <f>SUM(H30:H32)</f>
        <v>178</v>
      </c>
      <c r="I33" s="20">
        <f>SUM(I30:I32)</f>
        <v>342</v>
      </c>
      <c r="J33" s="33">
        <f>I33/'tav2.1'!D32*100</f>
        <v>1.7006464445549478</v>
      </c>
    </row>
    <row r="34" spans="1:10" ht="9">
      <c r="A34" s="8"/>
      <c r="B34" s="25"/>
      <c r="C34" s="25"/>
      <c r="D34" s="25"/>
      <c r="E34" s="25"/>
      <c r="F34" s="25"/>
      <c r="G34" s="25"/>
      <c r="H34" s="25"/>
      <c r="I34" s="25"/>
      <c r="J34" s="25"/>
    </row>
    <row r="35" spans="1:9" ht="9">
      <c r="A35" s="5"/>
      <c r="B35" s="20"/>
      <c r="C35" s="20"/>
      <c r="D35" s="20"/>
      <c r="E35" s="20"/>
      <c r="F35" s="20"/>
      <c r="G35" s="5"/>
      <c r="H35" s="5"/>
      <c r="I35" s="5"/>
    </row>
    <row r="39" ht="11.25">
      <c r="A39" s="26"/>
    </row>
    <row r="40" ht="11.25">
      <c r="A40" s="26"/>
    </row>
    <row r="57" ht="11.25">
      <c r="A57" s="27"/>
    </row>
    <row r="58" ht="11.25">
      <c r="A58" s="27"/>
    </row>
    <row r="59" ht="11.25">
      <c r="A59" s="27"/>
    </row>
    <row r="60" spans="1:10" ht="12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</row>
  </sheetData>
  <mergeCells count="5">
    <mergeCell ref="A1:J1"/>
    <mergeCell ref="A60:J60"/>
    <mergeCell ref="A5:A6"/>
    <mergeCell ref="B5:E5"/>
    <mergeCell ref="G5:J5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G98"/>
  <sheetViews>
    <sheetView workbookViewId="0" topLeftCell="A1">
      <selection activeCell="G7" sqref="G7:J32 B10:E10 B29:E32"/>
    </sheetView>
  </sheetViews>
  <sheetFormatPr defaultColWidth="9.140625" defaultRowHeight="12.75"/>
  <cols>
    <col min="1" max="1" width="35.8515625" style="39" customWidth="1"/>
    <col min="2" max="4" width="10.421875" style="39" customWidth="1"/>
    <col min="5" max="5" width="0.71875" style="39" customWidth="1"/>
    <col min="6" max="7" width="10.421875" style="82" customWidth="1"/>
    <col min="8" max="16384" width="9.140625" style="82" customWidth="1"/>
  </cols>
  <sheetData>
    <row r="1" spans="1:5" ht="13.5" customHeight="1">
      <c r="A1" s="80" t="s">
        <v>108</v>
      </c>
      <c r="B1" s="81"/>
      <c r="C1" s="81"/>
      <c r="D1" s="81"/>
      <c r="E1" s="81"/>
    </row>
    <row r="2" spans="1:5" ht="10.5" customHeight="1">
      <c r="A2" s="80"/>
      <c r="B2" s="81"/>
      <c r="C2" s="81"/>
      <c r="D2" s="81"/>
      <c r="E2" s="81"/>
    </row>
    <row r="3" spans="1:7" ht="18" customHeight="1">
      <c r="A3" s="121" t="s">
        <v>78</v>
      </c>
      <c r="B3" s="112" t="s">
        <v>3</v>
      </c>
      <c r="C3" s="112" t="s">
        <v>4</v>
      </c>
      <c r="D3" s="112" t="s">
        <v>5</v>
      </c>
      <c r="E3" s="83"/>
      <c r="F3" s="142" t="s">
        <v>79</v>
      </c>
      <c r="G3" s="142"/>
    </row>
    <row r="4" spans="1:7" ht="21" customHeight="1">
      <c r="A4" s="122"/>
      <c r="B4" s="113"/>
      <c r="C4" s="113"/>
      <c r="D4" s="113"/>
      <c r="E4" s="84"/>
      <c r="F4" s="58" t="s">
        <v>107</v>
      </c>
      <c r="G4" s="58" t="s">
        <v>80</v>
      </c>
    </row>
    <row r="5" spans="1:7" s="85" customFormat="1" ht="21" customHeight="1">
      <c r="A5" s="111" t="s">
        <v>35</v>
      </c>
      <c r="B5" s="111"/>
      <c r="C5" s="111"/>
      <c r="D5" s="111"/>
      <c r="E5" s="111"/>
      <c r="F5" s="111"/>
      <c r="G5" s="111"/>
    </row>
    <row r="6" spans="1:7" ht="10.5" customHeight="1">
      <c r="A6" s="86" t="s">
        <v>81</v>
      </c>
      <c r="B6" s="87">
        <v>672</v>
      </c>
      <c r="C6" s="87">
        <v>945</v>
      </c>
      <c r="D6" s="87">
        <v>1617</v>
      </c>
      <c r="E6" s="87"/>
      <c r="F6" s="87">
        <v>55</v>
      </c>
      <c r="G6" s="87">
        <v>353</v>
      </c>
    </row>
    <row r="7" spans="1:7" ht="10.5" customHeight="1">
      <c r="A7" s="86" t="s">
        <v>82</v>
      </c>
      <c r="B7" s="87">
        <v>258</v>
      </c>
      <c r="C7" s="87">
        <v>467</v>
      </c>
      <c r="D7" s="87">
        <v>725</v>
      </c>
      <c r="E7" s="87"/>
      <c r="F7" s="87">
        <v>34</v>
      </c>
      <c r="G7" s="87">
        <v>96</v>
      </c>
    </row>
    <row r="8" spans="1:7" ht="10.5" customHeight="1">
      <c r="A8" s="88" t="s">
        <v>83</v>
      </c>
      <c r="B8" s="87">
        <v>349</v>
      </c>
      <c r="C8" s="87">
        <v>166</v>
      </c>
      <c r="D8" s="87">
        <v>515</v>
      </c>
      <c r="E8" s="87"/>
      <c r="F8" s="87">
        <v>135</v>
      </c>
      <c r="G8" s="87">
        <v>115</v>
      </c>
    </row>
    <row r="9" spans="1:7" ht="10.5" customHeight="1">
      <c r="A9" s="86" t="s">
        <v>84</v>
      </c>
      <c r="B9" s="87">
        <v>216</v>
      </c>
      <c r="C9" s="87">
        <v>541</v>
      </c>
      <c r="D9" s="87">
        <v>757</v>
      </c>
      <c r="E9" s="87"/>
      <c r="F9" s="87">
        <v>87</v>
      </c>
      <c r="G9" s="87">
        <v>77</v>
      </c>
    </row>
    <row r="10" spans="1:7" ht="10.5" customHeight="1">
      <c r="A10" s="86" t="s">
        <v>85</v>
      </c>
      <c r="B10" s="87">
        <v>20</v>
      </c>
      <c r="C10" s="87">
        <v>55</v>
      </c>
      <c r="D10" s="87">
        <v>75</v>
      </c>
      <c r="E10" s="87"/>
      <c r="F10" s="87">
        <v>12</v>
      </c>
      <c r="G10" s="87">
        <v>28</v>
      </c>
    </row>
    <row r="11" spans="1:7" ht="10.5" customHeight="1">
      <c r="A11" s="86" t="s">
        <v>86</v>
      </c>
      <c r="B11" s="87">
        <v>50</v>
      </c>
      <c r="C11" s="87">
        <v>530</v>
      </c>
      <c r="D11" s="87">
        <v>580</v>
      </c>
      <c r="E11" s="87"/>
      <c r="F11" s="87">
        <v>73</v>
      </c>
      <c r="G11" s="87">
        <v>73</v>
      </c>
    </row>
    <row r="12" spans="1:7" ht="10.5" customHeight="1">
      <c r="A12" s="88" t="s">
        <v>87</v>
      </c>
      <c r="B12" s="87">
        <v>297</v>
      </c>
      <c r="C12" s="87">
        <v>1200</v>
      </c>
      <c r="D12" s="87">
        <v>1497</v>
      </c>
      <c r="E12" s="87"/>
      <c r="F12" s="87">
        <v>32</v>
      </c>
      <c r="G12" s="87">
        <v>434</v>
      </c>
    </row>
    <row r="13" spans="1:7" ht="10.5" customHeight="1">
      <c r="A13" s="86" t="s">
        <v>88</v>
      </c>
      <c r="B13" s="87">
        <v>1314</v>
      </c>
      <c r="C13" s="87">
        <v>3191</v>
      </c>
      <c r="D13" s="87">
        <v>4505</v>
      </c>
      <c r="E13" s="87"/>
      <c r="F13" s="87">
        <v>208</v>
      </c>
      <c r="G13" s="87">
        <v>341</v>
      </c>
    </row>
    <row r="14" spans="1:7" ht="10.5" customHeight="1">
      <c r="A14" s="86" t="s">
        <v>89</v>
      </c>
      <c r="B14" s="87">
        <v>361</v>
      </c>
      <c r="C14" s="87">
        <v>681</v>
      </c>
      <c r="D14" s="87">
        <v>1042</v>
      </c>
      <c r="E14" s="87"/>
      <c r="F14" s="87">
        <v>9</v>
      </c>
      <c r="G14" s="87">
        <v>614</v>
      </c>
    </row>
    <row r="15" spans="1:7" ht="10.5" customHeight="1">
      <c r="A15" s="88" t="s">
        <v>90</v>
      </c>
      <c r="B15" s="87">
        <v>36</v>
      </c>
      <c r="C15" s="87">
        <v>180</v>
      </c>
      <c r="D15" s="87">
        <v>216</v>
      </c>
      <c r="E15" s="87"/>
      <c r="F15" s="87">
        <v>5</v>
      </c>
      <c r="G15" s="87">
        <v>60</v>
      </c>
    </row>
    <row r="16" spans="1:7" ht="10.5" customHeight="1">
      <c r="A16" s="86" t="s">
        <v>91</v>
      </c>
      <c r="B16" s="87">
        <v>8</v>
      </c>
      <c r="C16" s="87">
        <v>11</v>
      </c>
      <c r="D16" s="87">
        <v>19</v>
      </c>
      <c r="E16" s="87"/>
      <c r="F16" s="87">
        <v>5</v>
      </c>
      <c r="G16" s="87">
        <v>4</v>
      </c>
    </row>
    <row r="17" spans="1:7" ht="10.5" customHeight="1">
      <c r="A17" s="88" t="s">
        <v>92</v>
      </c>
      <c r="B17" s="87">
        <v>7</v>
      </c>
      <c r="C17" s="87">
        <v>86</v>
      </c>
      <c r="D17" s="87">
        <v>93</v>
      </c>
      <c r="E17" s="87"/>
      <c r="F17" s="87">
        <v>15</v>
      </c>
      <c r="G17" s="87">
        <v>33</v>
      </c>
    </row>
    <row r="18" spans="1:7" ht="10.5" customHeight="1">
      <c r="A18" s="86" t="s">
        <v>93</v>
      </c>
      <c r="B18" s="87">
        <v>95</v>
      </c>
      <c r="C18" s="87">
        <v>920</v>
      </c>
      <c r="D18" s="87">
        <v>1015</v>
      </c>
      <c r="E18" s="87"/>
      <c r="F18" s="87">
        <v>59</v>
      </c>
      <c r="G18" s="87">
        <v>164</v>
      </c>
    </row>
    <row r="19" spans="1:7" ht="10.5" customHeight="1">
      <c r="A19" s="88" t="s">
        <v>94</v>
      </c>
      <c r="B19" s="87">
        <v>238</v>
      </c>
      <c r="C19" s="87">
        <v>2215</v>
      </c>
      <c r="D19" s="87">
        <v>2453</v>
      </c>
      <c r="E19" s="87"/>
      <c r="F19" s="87">
        <v>127</v>
      </c>
      <c r="G19" s="87">
        <v>328</v>
      </c>
    </row>
    <row r="20" spans="1:7" ht="10.5" customHeight="1">
      <c r="A20" s="88" t="s">
        <v>95</v>
      </c>
      <c r="B20" s="87">
        <v>318</v>
      </c>
      <c r="C20" s="109">
        <v>0</v>
      </c>
      <c r="D20" s="87">
        <v>318</v>
      </c>
      <c r="E20" s="87"/>
      <c r="F20" s="109">
        <v>0</v>
      </c>
      <c r="G20" s="109">
        <v>0</v>
      </c>
    </row>
    <row r="21" spans="1:7" ht="10.5" customHeight="1">
      <c r="A21" s="86" t="s">
        <v>97</v>
      </c>
      <c r="B21" s="87">
        <v>873</v>
      </c>
      <c r="C21" s="87">
        <v>1714</v>
      </c>
      <c r="D21" s="87">
        <v>2587</v>
      </c>
      <c r="E21" s="87"/>
      <c r="F21" s="87">
        <v>15</v>
      </c>
      <c r="G21" s="87">
        <v>1183</v>
      </c>
    </row>
    <row r="22" spans="1:7" ht="10.5" customHeight="1">
      <c r="A22" s="89" t="s">
        <v>96</v>
      </c>
      <c r="B22" s="68">
        <f>SUM(B6:B21)</f>
        <v>5112</v>
      </c>
      <c r="C22" s="68">
        <f>SUM(C6:C21)</f>
        <v>12902</v>
      </c>
      <c r="D22" s="68">
        <f>SUM(D6:D21)</f>
        <v>18014</v>
      </c>
      <c r="E22" s="68"/>
      <c r="F22" s="68">
        <f>SUM(F6:F21)</f>
        <v>871</v>
      </c>
      <c r="G22" s="68">
        <f>SUM(G6:G21)</f>
        <v>3903</v>
      </c>
    </row>
    <row r="23" spans="1:7" s="85" customFormat="1" ht="21" customHeight="1">
      <c r="A23" s="141" t="s">
        <v>46</v>
      </c>
      <c r="B23" s="141"/>
      <c r="C23" s="141"/>
      <c r="D23" s="141"/>
      <c r="E23" s="141"/>
      <c r="F23" s="141"/>
      <c r="G23" s="141"/>
    </row>
    <row r="24" spans="1:7" ht="10.5" customHeight="1">
      <c r="A24" s="86" t="s">
        <v>81</v>
      </c>
      <c r="B24" s="90">
        <f aca="true" t="shared" si="0" ref="B24:D40">B6/B$22*100</f>
        <v>13.145539906103288</v>
      </c>
      <c r="C24" s="90">
        <f t="shared" si="0"/>
        <v>7.324445822353123</v>
      </c>
      <c r="D24" s="90">
        <f t="shared" si="0"/>
        <v>8.976351726434995</v>
      </c>
      <c r="E24" s="90"/>
      <c r="F24" s="90">
        <f aca="true" t="shared" si="1" ref="F24:G40">F6/F$22*100</f>
        <v>6.3145809414466125</v>
      </c>
      <c r="G24" s="90">
        <f t="shared" si="1"/>
        <v>9.044324878298744</v>
      </c>
    </row>
    <row r="25" spans="1:7" ht="10.5" customHeight="1">
      <c r="A25" s="86" t="s">
        <v>82</v>
      </c>
      <c r="B25" s="90">
        <f t="shared" si="0"/>
        <v>5.046948356807512</v>
      </c>
      <c r="C25" s="90">
        <f t="shared" si="0"/>
        <v>3.6195938614168344</v>
      </c>
      <c r="D25" s="90">
        <f t="shared" si="0"/>
        <v>4.024647496391695</v>
      </c>
      <c r="E25" s="90"/>
      <c r="F25" s="90">
        <f t="shared" si="1"/>
        <v>3.903559127439724</v>
      </c>
      <c r="G25" s="90">
        <f t="shared" si="1"/>
        <v>2.4596464258262873</v>
      </c>
    </row>
    <row r="26" spans="1:7" ht="10.5" customHeight="1">
      <c r="A26" s="88" t="s">
        <v>83</v>
      </c>
      <c r="B26" s="90">
        <f t="shared" si="0"/>
        <v>6.827073552425665</v>
      </c>
      <c r="C26" s="90">
        <f t="shared" si="0"/>
        <v>1.2866222291117657</v>
      </c>
      <c r="D26" s="90">
        <f t="shared" si="0"/>
        <v>2.858887531919618</v>
      </c>
      <c r="E26" s="90"/>
      <c r="F26" s="90">
        <f t="shared" si="1"/>
        <v>15.49942594718714</v>
      </c>
      <c r="G26" s="90">
        <f t="shared" si="1"/>
        <v>2.946451447604407</v>
      </c>
    </row>
    <row r="27" spans="1:7" ht="10.5" customHeight="1">
      <c r="A27" s="86" t="s">
        <v>84</v>
      </c>
      <c r="B27" s="90">
        <f t="shared" si="0"/>
        <v>4.225352112676056</v>
      </c>
      <c r="C27" s="90">
        <f t="shared" si="0"/>
        <v>4.193148349093164</v>
      </c>
      <c r="D27" s="90">
        <f t="shared" si="0"/>
        <v>4.2022871100255355</v>
      </c>
      <c r="E27" s="90"/>
      <c r="F27" s="90">
        <f t="shared" si="1"/>
        <v>9.988518943742825</v>
      </c>
      <c r="G27" s="90">
        <f t="shared" si="1"/>
        <v>1.972841404048168</v>
      </c>
    </row>
    <row r="28" spans="1:7" ht="10.5" customHeight="1">
      <c r="A28" s="86" t="s">
        <v>85</v>
      </c>
      <c r="B28" s="90">
        <f t="shared" si="0"/>
        <v>0.39123630672926446</v>
      </c>
      <c r="C28" s="90">
        <f t="shared" si="0"/>
        <v>0.4262904975972717</v>
      </c>
      <c r="D28" s="90">
        <f t="shared" si="0"/>
        <v>0.41634284445431335</v>
      </c>
      <c r="E28" s="90"/>
      <c r="F28" s="90">
        <f t="shared" si="1"/>
        <v>1.377726750861079</v>
      </c>
      <c r="G28" s="90">
        <f t="shared" si="1"/>
        <v>0.7173968741993338</v>
      </c>
    </row>
    <row r="29" spans="1:7" ht="10.5" customHeight="1">
      <c r="A29" s="86" t="s">
        <v>86</v>
      </c>
      <c r="B29" s="90">
        <f t="shared" si="0"/>
        <v>0.9780907668231612</v>
      </c>
      <c r="C29" s="90">
        <f t="shared" si="0"/>
        <v>4.1078902495737095</v>
      </c>
      <c r="D29" s="90">
        <f t="shared" si="0"/>
        <v>3.219717997113356</v>
      </c>
      <c r="E29" s="90"/>
      <c r="F29" s="90">
        <f t="shared" si="1"/>
        <v>8.381171067738231</v>
      </c>
      <c r="G29" s="90">
        <f t="shared" si="1"/>
        <v>1.870356136305406</v>
      </c>
    </row>
    <row r="30" spans="1:7" ht="10.5" customHeight="1">
      <c r="A30" s="88" t="s">
        <v>87</v>
      </c>
      <c r="B30" s="90">
        <f t="shared" si="0"/>
        <v>5.809859154929577</v>
      </c>
      <c r="C30" s="90">
        <f t="shared" si="0"/>
        <v>9.300883583940474</v>
      </c>
      <c r="D30" s="90">
        <f t="shared" si="0"/>
        <v>8.310203175308093</v>
      </c>
      <c r="E30" s="90"/>
      <c r="F30" s="90">
        <f t="shared" si="1"/>
        <v>3.6739380022962114</v>
      </c>
      <c r="G30" s="90">
        <f t="shared" si="1"/>
        <v>11.119651550089674</v>
      </c>
    </row>
    <row r="31" spans="1:7" ht="10.5" customHeight="1">
      <c r="A31" s="86" t="s">
        <v>88</v>
      </c>
      <c r="B31" s="90">
        <f t="shared" si="0"/>
        <v>25.704225352112676</v>
      </c>
      <c r="C31" s="90">
        <f t="shared" si="0"/>
        <v>24.73259959696171</v>
      </c>
      <c r="D31" s="90">
        <f t="shared" si="0"/>
        <v>25.008326856889084</v>
      </c>
      <c r="E31" s="90"/>
      <c r="F31" s="90">
        <f t="shared" si="1"/>
        <v>23.88059701492537</v>
      </c>
      <c r="G31" s="90">
        <f t="shared" si="1"/>
        <v>8.736869075070459</v>
      </c>
    </row>
    <row r="32" spans="1:7" ht="10.5" customHeight="1">
      <c r="A32" s="86" t="s">
        <v>89</v>
      </c>
      <c r="B32" s="90">
        <f t="shared" si="0"/>
        <v>7.061815336463225</v>
      </c>
      <c r="C32" s="90">
        <f t="shared" si="0"/>
        <v>5.278251433886219</v>
      </c>
      <c r="D32" s="90">
        <f t="shared" si="0"/>
        <v>5.784389918951927</v>
      </c>
      <c r="E32" s="90"/>
      <c r="F32" s="90">
        <f t="shared" si="1"/>
        <v>1.0332950631458095</v>
      </c>
      <c r="G32" s="90">
        <f t="shared" si="1"/>
        <v>15.731488598513963</v>
      </c>
    </row>
    <row r="33" spans="1:7" ht="10.5" customHeight="1">
      <c r="A33" s="88" t="s">
        <v>90</v>
      </c>
      <c r="B33" s="90">
        <f t="shared" si="0"/>
        <v>0.7042253521126761</v>
      </c>
      <c r="C33" s="90">
        <f t="shared" si="0"/>
        <v>1.395132537591071</v>
      </c>
      <c r="D33" s="90">
        <f t="shared" si="0"/>
        <v>1.1990673920284225</v>
      </c>
      <c r="E33" s="90"/>
      <c r="F33" s="90">
        <f t="shared" si="1"/>
        <v>0.5740528128587831</v>
      </c>
      <c r="G33" s="90">
        <f t="shared" si="1"/>
        <v>1.5372790161414296</v>
      </c>
    </row>
    <row r="34" spans="1:7" ht="10.5" customHeight="1">
      <c r="A34" s="86" t="s">
        <v>91</v>
      </c>
      <c r="B34" s="90">
        <f t="shared" si="0"/>
        <v>0.1564945226917058</v>
      </c>
      <c r="C34" s="90">
        <f t="shared" si="0"/>
        <v>0.08525809951945434</v>
      </c>
      <c r="D34" s="90">
        <f t="shared" si="0"/>
        <v>0.10547352059509271</v>
      </c>
      <c r="E34" s="90"/>
      <c r="F34" s="90">
        <f t="shared" si="1"/>
        <v>0.5740528128587831</v>
      </c>
      <c r="G34" s="90">
        <f t="shared" si="1"/>
        <v>0.10248526774276198</v>
      </c>
    </row>
    <row r="35" spans="1:7" ht="10.5" customHeight="1">
      <c r="A35" s="88" t="s">
        <v>92</v>
      </c>
      <c r="B35" s="90">
        <f t="shared" si="0"/>
        <v>0.13693270735524257</v>
      </c>
      <c r="C35" s="90">
        <f t="shared" si="0"/>
        <v>0.666563323515734</v>
      </c>
      <c r="D35" s="90">
        <f t="shared" si="0"/>
        <v>0.5162651271233485</v>
      </c>
      <c r="E35" s="90"/>
      <c r="F35" s="90">
        <f t="shared" si="1"/>
        <v>1.7221584385763489</v>
      </c>
      <c r="G35" s="90">
        <f t="shared" si="1"/>
        <v>0.8455034588777863</v>
      </c>
    </row>
    <row r="36" spans="1:7" ht="10.5" customHeight="1">
      <c r="A36" s="86" t="s">
        <v>93</v>
      </c>
      <c r="B36" s="90">
        <f t="shared" si="0"/>
        <v>1.8583724569640063</v>
      </c>
      <c r="C36" s="90">
        <f t="shared" si="0"/>
        <v>7.130677414354364</v>
      </c>
      <c r="D36" s="90">
        <f t="shared" si="0"/>
        <v>5.634506494948374</v>
      </c>
      <c r="E36" s="90"/>
      <c r="F36" s="90">
        <f t="shared" si="1"/>
        <v>6.77382319173364</v>
      </c>
      <c r="G36" s="90">
        <f t="shared" si="1"/>
        <v>4.201895977453241</v>
      </c>
    </row>
    <row r="37" spans="1:7" ht="10.5" customHeight="1">
      <c r="A37" s="88" t="s">
        <v>94</v>
      </c>
      <c r="B37" s="90">
        <f t="shared" si="0"/>
        <v>4.655712050078247</v>
      </c>
      <c r="C37" s="90">
        <f t="shared" si="0"/>
        <v>17.167880948690126</v>
      </c>
      <c r="D37" s="90">
        <f t="shared" si="0"/>
        <v>13.617186632619074</v>
      </c>
      <c r="E37" s="90"/>
      <c r="F37" s="90">
        <f t="shared" si="1"/>
        <v>14.580941446613089</v>
      </c>
      <c r="G37" s="90">
        <f t="shared" si="1"/>
        <v>8.403791954906483</v>
      </c>
    </row>
    <row r="38" spans="1:7" ht="10.5" customHeight="1">
      <c r="A38" s="88" t="s">
        <v>95</v>
      </c>
      <c r="B38" s="90">
        <f t="shared" si="0"/>
        <v>6.220657276995305</v>
      </c>
      <c r="C38" s="109">
        <f t="shared" si="0"/>
        <v>0</v>
      </c>
      <c r="D38" s="90">
        <f t="shared" si="0"/>
        <v>1.7652936604862883</v>
      </c>
      <c r="E38" s="90"/>
      <c r="F38" s="109">
        <f t="shared" si="1"/>
        <v>0</v>
      </c>
      <c r="G38" s="109">
        <f t="shared" si="1"/>
        <v>0</v>
      </c>
    </row>
    <row r="39" spans="1:7" ht="10.5" customHeight="1">
      <c r="A39" s="86" t="s">
        <v>97</v>
      </c>
      <c r="B39" s="90">
        <f t="shared" si="0"/>
        <v>17.077464788732392</v>
      </c>
      <c r="C39" s="90">
        <f t="shared" si="0"/>
        <v>13.284762052394978</v>
      </c>
      <c r="D39" s="90">
        <f t="shared" si="0"/>
        <v>14.361052514710781</v>
      </c>
      <c r="E39" s="90"/>
      <c r="F39" s="90">
        <f t="shared" si="1"/>
        <v>1.7221584385763489</v>
      </c>
      <c r="G39" s="90">
        <f t="shared" si="1"/>
        <v>30.310017934921856</v>
      </c>
    </row>
    <row r="40" spans="1:7" ht="10.5" customHeight="1">
      <c r="A40" s="89" t="s">
        <v>96</v>
      </c>
      <c r="B40" s="75">
        <f t="shared" si="0"/>
        <v>100</v>
      </c>
      <c r="C40" s="75">
        <f t="shared" si="0"/>
        <v>100</v>
      </c>
      <c r="D40" s="75">
        <f t="shared" si="0"/>
        <v>100</v>
      </c>
      <c r="E40" s="75"/>
      <c r="F40" s="75">
        <f t="shared" si="1"/>
        <v>100</v>
      </c>
      <c r="G40" s="75">
        <f t="shared" si="1"/>
        <v>100</v>
      </c>
    </row>
    <row r="41" spans="1:7" ht="6" customHeight="1">
      <c r="A41" s="91"/>
      <c r="B41" s="91"/>
      <c r="C41" s="91"/>
      <c r="D41" s="91"/>
      <c r="E41" s="91"/>
      <c r="F41" s="92"/>
      <c r="G41" s="92"/>
    </row>
    <row r="42" spans="1:7" ht="20.25" customHeight="1">
      <c r="A42" s="140" t="s">
        <v>111</v>
      </c>
      <c r="B42" s="140"/>
      <c r="C42" s="140"/>
      <c r="D42" s="140"/>
      <c r="E42" s="140"/>
      <c r="F42" s="140"/>
      <c r="G42" s="140"/>
    </row>
    <row r="43" spans="1:7" ht="11.25">
      <c r="A43" s="93" t="s">
        <v>110</v>
      </c>
      <c r="B43" s="94"/>
      <c r="C43" s="94"/>
      <c r="D43" s="94"/>
      <c r="E43" s="94"/>
      <c r="F43" s="95"/>
      <c r="G43" s="95"/>
    </row>
    <row r="44" spans="1:7" ht="11.25">
      <c r="A44" s="93" t="s">
        <v>109</v>
      </c>
      <c r="B44" s="94"/>
      <c r="C44" s="94"/>
      <c r="D44" s="94"/>
      <c r="E44" s="94"/>
      <c r="F44" s="95"/>
      <c r="G44" s="95"/>
    </row>
    <row r="45" spans="1:7" ht="11.25">
      <c r="A45" s="94"/>
      <c r="B45" s="94"/>
      <c r="C45" s="94"/>
      <c r="D45" s="94"/>
      <c r="E45" s="94"/>
      <c r="F45" s="95"/>
      <c r="G45" s="95"/>
    </row>
    <row r="46" spans="1:7" ht="11.25">
      <c r="A46" s="94"/>
      <c r="B46" s="94"/>
      <c r="C46" s="94"/>
      <c r="D46" s="94"/>
      <c r="E46" s="94"/>
      <c r="F46" s="95"/>
      <c r="G46" s="95"/>
    </row>
    <row r="47" spans="1:7" ht="11.25">
      <c r="A47" s="94"/>
      <c r="B47" s="94"/>
      <c r="C47" s="94"/>
      <c r="D47" s="94"/>
      <c r="E47" s="94"/>
      <c r="F47" s="95"/>
      <c r="G47" s="95"/>
    </row>
    <row r="48" spans="1:7" ht="11.25">
      <c r="A48" s="94"/>
      <c r="B48" s="94"/>
      <c r="C48" s="94"/>
      <c r="D48" s="94"/>
      <c r="E48" s="94"/>
      <c r="F48" s="95"/>
      <c r="G48" s="95"/>
    </row>
    <row r="49" spans="1:7" ht="11.25">
      <c r="A49" s="94"/>
      <c r="B49" s="94"/>
      <c r="C49" s="94"/>
      <c r="D49" s="94"/>
      <c r="E49" s="94"/>
      <c r="F49" s="95"/>
      <c r="G49" s="95"/>
    </row>
    <row r="50" spans="1:7" ht="11.25">
      <c r="A50" s="94"/>
      <c r="B50" s="94"/>
      <c r="C50" s="94"/>
      <c r="D50" s="94"/>
      <c r="E50" s="94"/>
      <c r="F50" s="95"/>
      <c r="G50" s="95"/>
    </row>
    <row r="51" spans="1:7" ht="11.25">
      <c r="A51" s="94"/>
      <c r="B51" s="94"/>
      <c r="C51" s="94"/>
      <c r="D51" s="94"/>
      <c r="E51" s="94"/>
      <c r="F51" s="95"/>
      <c r="G51" s="95"/>
    </row>
    <row r="52" spans="1:7" ht="11.25">
      <c r="A52" s="94"/>
      <c r="B52" s="94"/>
      <c r="C52" s="94"/>
      <c r="D52" s="94"/>
      <c r="E52" s="94"/>
      <c r="F52" s="95"/>
      <c r="G52" s="95"/>
    </row>
    <row r="53" spans="1:7" ht="11.25">
      <c r="A53" s="94"/>
      <c r="B53" s="94"/>
      <c r="C53" s="94"/>
      <c r="D53" s="94"/>
      <c r="E53" s="94"/>
      <c r="F53" s="95"/>
      <c r="G53" s="95"/>
    </row>
    <row r="54" spans="1:7" ht="11.25">
      <c r="A54" s="94"/>
      <c r="B54" s="94"/>
      <c r="C54" s="94"/>
      <c r="D54" s="94"/>
      <c r="E54" s="94"/>
      <c r="F54" s="95"/>
      <c r="G54" s="95"/>
    </row>
    <row r="55" spans="1:7" ht="11.25">
      <c r="A55" s="94"/>
      <c r="B55" s="94"/>
      <c r="C55" s="94"/>
      <c r="D55" s="94"/>
      <c r="E55" s="94"/>
      <c r="F55" s="95"/>
      <c r="G55" s="95"/>
    </row>
    <row r="56" spans="1:7" ht="11.25">
      <c r="A56" s="94"/>
      <c r="B56" s="94"/>
      <c r="C56" s="94"/>
      <c r="D56" s="94"/>
      <c r="E56" s="94"/>
      <c r="F56" s="95"/>
      <c r="G56" s="95"/>
    </row>
    <row r="57" spans="1:7" ht="11.25">
      <c r="A57" s="94"/>
      <c r="B57" s="94"/>
      <c r="C57" s="94"/>
      <c r="D57" s="94"/>
      <c r="E57" s="94"/>
      <c r="F57" s="95"/>
      <c r="G57" s="95"/>
    </row>
    <row r="58" spans="1:7" ht="11.25">
      <c r="A58" s="94"/>
      <c r="B58" s="94"/>
      <c r="C58" s="94"/>
      <c r="D58" s="94"/>
      <c r="E58" s="94"/>
      <c r="F58" s="95"/>
      <c r="G58" s="95"/>
    </row>
    <row r="59" spans="1:7" ht="11.25">
      <c r="A59" s="94"/>
      <c r="B59" s="94"/>
      <c r="C59" s="94"/>
      <c r="D59" s="94"/>
      <c r="E59" s="94"/>
      <c r="F59" s="95"/>
      <c r="G59" s="95"/>
    </row>
    <row r="60" spans="1:7" ht="12.75">
      <c r="A60" s="98"/>
      <c r="B60" s="99"/>
      <c r="C60" s="98"/>
      <c r="D60" s="98"/>
      <c r="E60" s="98"/>
      <c r="F60" s="98"/>
      <c r="G60" s="98"/>
    </row>
    <row r="61" spans="1:7" ht="11.25">
      <c r="A61" s="94"/>
      <c r="B61" s="94"/>
      <c r="C61" s="94"/>
      <c r="D61" s="94"/>
      <c r="E61" s="94"/>
      <c r="F61" s="95"/>
      <c r="G61" s="95"/>
    </row>
    <row r="62" spans="1:7" ht="11.25">
      <c r="A62" s="94"/>
      <c r="B62" s="94"/>
      <c r="C62" s="94"/>
      <c r="D62" s="94"/>
      <c r="E62" s="94"/>
      <c r="F62" s="95"/>
      <c r="G62" s="95"/>
    </row>
    <row r="63" spans="1:7" ht="11.25">
      <c r="A63" s="94"/>
      <c r="B63" s="94"/>
      <c r="C63" s="94"/>
      <c r="D63" s="94"/>
      <c r="E63" s="94"/>
      <c r="F63" s="95"/>
      <c r="G63" s="95"/>
    </row>
    <row r="64" spans="1:7" ht="11.25">
      <c r="A64" s="94"/>
      <c r="B64" s="94"/>
      <c r="C64" s="94"/>
      <c r="D64" s="94"/>
      <c r="E64" s="94"/>
      <c r="F64" s="95"/>
      <c r="G64" s="95"/>
    </row>
    <row r="65" spans="1:7" ht="11.25">
      <c r="A65" s="94"/>
      <c r="B65" s="94"/>
      <c r="C65" s="94"/>
      <c r="D65" s="94"/>
      <c r="E65" s="94"/>
      <c r="F65" s="95"/>
      <c r="G65" s="95"/>
    </row>
    <row r="66" spans="1:7" ht="11.25">
      <c r="A66" s="94"/>
      <c r="B66" s="94"/>
      <c r="C66" s="94"/>
      <c r="D66" s="94"/>
      <c r="E66" s="94"/>
      <c r="F66" s="95"/>
      <c r="G66" s="95"/>
    </row>
    <row r="67" spans="1:7" ht="11.25">
      <c r="A67" s="94"/>
      <c r="B67" s="94"/>
      <c r="C67" s="94"/>
      <c r="D67" s="94"/>
      <c r="E67" s="94"/>
      <c r="F67" s="95"/>
      <c r="G67" s="95"/>
    </row>
    <row r="68" spans="1:7" ht="11.25">
      <c r="A68" s="94"/>
      <c r="B68" s="94"/>
      <c r="C68" s="94"/>
      <c r="D68" s="94"/>
      <c r="E68" s="94"/>
      <c r="F68" s="95"/>
      <c r="G68" s="95"/>
    </row>
    <row r="69" spans="1:7" ht="11.25">
      <c r="A69" s="94"/>
      <c r="B69" s="94"/>
      <c r="C69" s="94"/>
      <c r="D69" s="94"/>
      <c r="E69" s="94"/>
      <c r="F69" s="95"/>
      <c r="G69" s="95"/>
    </row>
    <row r="70" spans="1:7" ht="11.25">
      <c r="A70" s="94"/>
      <c r="B70" s="94"/>
      <c r="C70" s="94"/>
      <c r="D70" s="94"/>
      <c r="E70" s="94"/>
      <c r="F70" s="95"/>
      <c r="G70" s="95"/>
    </row>
    <row r="71" spans="1:7" ht="11.25">
      <c r="A71" s="94"/>
      <c r="B71" s="94"/>
      <c r="C71" s="94"/>
      <c r="D71" s="94"/>
      <c r="E71" s="94"/>
      <c r="F71" s="95"/>
      <c r="G71" s="95"/>
    </row>
    <row r="72" spans="1:7" ht="11.25">
      <c r="A72" s="94"/>
      <c r="B72" s="94"/>
      <c r="C72" s="94"/>
      <c r="D72" s="94"/>
      <c r="E72" s="94"/>
      <c r="F72" s="95"/>
      <c r="G72" s="95"/>
    </row>
    <row r="73" spans="1:7" ht="11.25">
      <c r="A73" s="94"/>
      <c r="B73" s="94"/>
      <c r="C73" s="94"/>
      <c r="D73" s="94"/>
      <c r="E73" s="94"/>
      <c r="F73" s="95"/>
      <c r="G73" s="95"/>
    </row>
    <row r="74" spans="1:7" ht="11.25">
      <c r="A74" s="94"/>
      <c r="B74" s="94"/>
      <c r="C74" s="94"/>
      <c r="D74" s="94"/>
      <c r="E74" s="94"/>
      <c r="F74" s="95"/>
      <c r="G74" s="95"/>
    </row>
    <row r="75" spans="1:7" ht="11.25">
      <c r="A75" s="94"/>
      <c r="B75" s="94"/>
      <c r="C75" s="94"/>
      <c r="D75" s="94"/>
      <c r="E75" s="94"/>
      <c r="F75" s="95"/>
      <c r="G75" s="95"/>
    </row>
    <row r="76" spans="1:7" ht="11.25">
      <c r="A76" s="94"/>
      <c r="B76" s="94"/>
      <c r="C76" s="94"/>
      <c r="D76" s="94"/>
      <c r="E76" s="94"/>
      <c r="F76" s="95"/>
      <c r="G76" s="95"/>
    </row>
    <row r="77" spans="1:7" ht="11.25">
      <c r="A77" s="94"/>
      <c r="B77" s="94"/>
      <c r="C77" s="94"/>
      <c r="D77" s="94"/>
      <c r="E77" s="94"/>
      <c r="F77" s="95"/>
      <c r="G77" s="95"/>
    </row>
    <row r="78" spans="1:7" ht="11.25">
      <c r="A78" s="94"/>
      <c r="B78" s="94"/>
      <c r="C78" s="94"/>
      <c r="D78" s="94"/>
      <c r="E78" s="94"/>
      <c r="F78" s="95"/>
      <c r="G78" s="95"/>
    </row>
    <row r="79" spans="1:7" ht="11.25">
      <c r="A79" s="94"/>
      <c r="B79" s="94"/>
      <c r="C79" s="94"/>
      <c r="D79" s="94"/>
      <c r="E79" s="94"/>
      <c r="F79" s="95"/>
      <c r="G79" s="95"/>
    </row>
    <row r="80" spans="1:7" ht="11.25">
      <c r="A80" s="94"/>
      <c r="B80" s="94"/>
      <c r="C80" s="94"/>
      <c r="D80" s="94"/>
      <c r="E80" s="94"/>
      <c r="F80" s="95"/>
      <c r="G80" s="95"/>
    </row>
    <row r="81" spans="1:7" ht="11.25">
      <c r="A81" s="94"/>
      <c r="B81" s="94"/>
      <c r="C81" s="94"/>
      <c r="D81" s="94"/>
      <c r="E81" s="94"/>
      <c r="F81" s="95"/>
      <c r="G81" s="95"/>
    </row>
    <row r="82" spans="1:7" ht="11.25">
      <c r="A82" s="94"/>
      <c r="B82" s="94"/>
      <c r="C82" s="94"/>
      <c r="D82" s="94"/>
      <c r="E82" s="94"/>
      <c r="F82" s="95"/>
      <c r="G82" s="95"/>
    </row>
    <row r="83" spans="1:7" ht="11.25">
      <c r="A83" s="94"/>
      <c r="B83" s="94"/>
      <c r="C83" s="94"/>
      <c r="D83" s="94"/>
      <c r="E83" s="94"/>
      <c r="F83" s="95"/>
      <c r="G83" s="95"/>
    </row>
    <row r="84" spans="1:7" ht="11.25">
      <c r="A84" s="94"/>
      <c r="B84" s="94"/>
      <c r="C84" s="94"/>
      <c r="D84" s="94"/>
      <c r="E84" s="94"/>
      <c r="F84" s="95"/>
      <c r="G84" s="95"/>
    </row>
    <row r="85" spans="1:7" ht="11.25">
      <c r="A85" s="94"/>
      <c r="B85" s="94"/>
      <c r="C85" s="94"/>
      <c r="D85" s="94"/>
      <c r="E85" s="94"/>
      <c r="F85" s="95"/>
      <c r="G85" s="95"/>
    </row>
    <row r="86" spans="1:7" ht="11.25">
      <c r="A86" s="94"/>
      <c r="B86" s="94"/>
      <c r="C86" s="94"/>
      <c r="D86" s="94"/>
      <c r="E86" s="94"/>
      <c r="F86" s="95"/>
      <c r="G86" s="95"/>
    </row>
    <row r="87" spans="1:7" ht="11.25">
      <c r="A87" s="94"/>
      <c r="B87" s="94"/>
      <c r="C87" s="94"/>
      <c r="D87" s="94"/>
      <c r="E87" s="94"/>
      <c r="F87" s="95"/>
      <c r="G87" s="95"/>
    </row>
    <row r="88" spans="1:7" ht="11.25">
      <c r="A88" s="94"/>
      <c r="B88" s="94"/>
      <c r="C88" s="94"/>
      <c r="D88" s="94"/>
      <c r="E88" s="94"/>
      <c r="F88" s="95"/>
      <c r="G88" s="95"/>
    </row>
    <row r="89" spans="1:7" ht="11.25">
      <c r="A89" s="94"/>
      <c r="B89" s="94"/>
      <c r="C89" s="94"/>
      <c r="D89" s="94"/>
      <c r="E89" s="94"/>
      <c r="F89" s="95"/>
      <c r="G89" s="95"/>
    </row>
    <row r="90" spans="1:7" ht="11.25">
      <c r="A90" s="94"/>
      <c r="B90" s="94"/>
      <c r="C90" s="94"/>
      <c r="D90" s="94"/>
      <c r="E90" s="94"/>
      <c r="F90" s="95"/>
      <c r="G90" s="95"/>
    </row>
    <row r="91" spans="1:7" ht="11.25">
      <c r="A91" s="94"/>
      <c r="B91" s="94"/>
      <c r="C91" s="94"/>
      <c r="D91" s="94"/>
      <c r="E91" s="94"/>
      <c r="F91" s="95"/>
      <c r="G91" s="95"/>
    </row>
    <row r="92" spans="1:7" ht="11.25">
      <c r="A92" s="94"/>
      <c r="B92" s="94"/>
      <c r="C92" s="94"/>
      <c r="D92" s="94"/>
      <c r="E92" s="94"/>
      <c r="F92" s="95"/>
      <c r="G92" s="95"/>
    </row>
    <row r="93" spans="1:7" ht="11.25">
      <c r="A93" s="94"/>
      <c r="B93" s="94"/>
      <c r="C93" s="94"/>
      <c r="D93" s="94"/>
      <c r="E93" s="94"/>
      <c r="F93" s="95"/>
      <c r="G93" s="95"/>
    </row>
    <row r="94" spans="1:7" ht="11.25">
      <c r="A94" s="94"/>
      <c r="B94" s="94"/>
      <c r="C94" s="94"/>
      <c r="D94" s="94"/>
      <c r="E94" s="94"/>
      <c r="F94" s="95"/>
      <c r="G94" s="95"/>
    </row>
    <row r="95" spans="1:7" ht="11.25">
      <c r="A95" s="94"/>
      <c r="B95" s="94"/>
      <c r="C95" s="94"/>
      <c r="D95" s="94"/>
      <c r="E95" s="94"/>
      <c r="F95" s="95"/>
      <c r="G95" s="95"/>
    </row>
    <row r="96" spans="1:7" ht="11.25">
      <c r="A96" s="94"/>
      <c r="B96" s="94"/>
      <c r="C96" s="94"/>
      <c r="D96" s="94"/>
      <c r="E96" s="94"/>
      <c r="F96" s="95"/>
      <c r="G96" s="95"/>
    </row>
    <row r="97" spans="1:7" ht="11.25">
      <c r="A97" s="94"/>
      <c r="B97" s="94"/>
      <c r="C97" s="94"/>
      <c r="D97" s="94"/>
      <c r="E97" s="94"/>
      <c r="F97" s="95"/>
      <c r="G97" s="95"/>
    </row>
    <row r="98" spans="1:7" ht="11.25">
      <c r="A98" s="94"/>
      <c r="B98" s="94"/>
      <c r="C98" s="94"/>
      <c r="D98" s="94"/>
      <c r="E98" s="94"/>
      <c r="F98" s="95"/>
      <c r="G98" s="95"/>
    </row>
  </sheetData>
  <mergeCells count="8">
    <mergeCell ref="A42:G42"/>
    <mergeCell ref="A23:G23"/>
    <mergeCell ref="A3:A4"/>
    <mergeCell ref="F3:G3"/>
    <mergeCell ref="A5:G5"/>
    <mergeCell ref="B3:B4"/>
    <mergeCell ref="C3:C4"/>
    <mergeCell ref="D3:D4"/>
  </mergeCells>
  <printOptions/>
  <pageMargins left="0.6692913385826772" right="0.7086614173228347" top="0.984251968503937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2006-02-17T12:14:12Z</cp:lastPrinted>
  <dcterms:created xsi:type="dcterms:W3CDTF">2005-03-02T13:31:35Z</dcterms:created>
  <dcterms:modified xsi:type="dcterms:W3CDTF">2006-02-17T13:48:24Z</dcterms:modified>
  <cp:category/>
  <cp:version/>
  <cp:contentType/>
  <cp:contentStatus/>
</cp:coreProperties>
</file>