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495" windowWidth="15480" windowHeight="7905" activeTab="0"/>
  </bookViews>
  <sheets>
    <sheet name="Tavola 1" sheetId="1" r:id="rId1"/>
    <sheet name="Tavola 2" sheetId="2" r:id="rId2"/>
    <sheet name="Tavola 2 bis" sheetId="3" r:id="rId3"/>
    <sheet name="Tavola 3" sheetId="4" r:id="rId4"/>
    <sheet name="Tavola 4.1" sheetId="5" r:id="rId5"/>
    <sheet name="Tavola 4.2" sheetId="6" r:id="rId6"/>
    <sheet name="Tavola 4.3" sheetId="7" r:id="rId7"/>
    <sheet name="Tavola 5 " sheetId="8" r:id="rId8"/>
    <sheet name="Tavola 5.1" sheetId="9" r:id="rId9"/>
    <sheet name="Tavola 5.2" sheetId="10" r:id="rId10"/>
    <sheet name="Tavola 5bis" sheetId="11" r:id="rId11"/>
    <sheet name="Tavola 6" sheetId="12" r:id="rId12"/>
    <sheet name="Tavola 6.1" sheetId="13" r:id="rId13"/>
    <sheet name="Tavola 6.2" sheetId="14" r:id="rId14"/>
    <sheet name="Tavola 7" sheetId="15" r:id="rId15"/>
    <sheet name="Tavola 8" sheetId="16" r:id="rId16"/>
    <sheet name="Tavola 9" sheetId="17" r:id="rId17"/>
    <sheet name="Tavola 10 " sheetId="18" r:id="rId18"/>
    <sheet name="Tavola 10.1" sheetId="19" r:id="rId19"/>
    <sheet name="Tavola 10.2" sheetId="20" r:id="rId20"/>
    <sheet name="Tavola 11" sheetId="21" r:id="rId21"/>
    <sheet name="Tavola 12" sheetId="22" r:id="rId22"/>
    <sheet name="Tavola 13" sheetId="23" r:id="rId23"/>
    <sheet name="Tavola 14" sheetId="24" r:id="rId24"/>
    <sheet name="Tavola 15" sheetId="25" r:id="rId25"/>
    <sheet name="Tavola 16" sheetId="26" r:id="rId26"/>
    <sheet name="Tavola 17" sheetId="27" r:id="rId27"/>
    <sheet name="Tavola 18" sheetId="28" r:id="rId28"/>
    <sheet name="Tavola 19" sheetId="29" r:id="rId29"/>
    <sheet name="Tavola 20" sheetId="30" r:id="rId30"/>
    <sheet name="Tavola 21" sheetId="31" r:id="rId31"/>
    <sheet name="Tavola 22" sheetId="32" r:id="rId32"/>
    <sheet name="Tavola 23" sheetId="33" r:id="rId33"/>
  </sheets>
  <definedNames>
    <definedName name="_xlnm.Print_Area" localSheetId="4">'Tavola 4.1'!#REF!</definedName>
  </definedNames>
  <calcPr fullCalcOnLoad="1"/>
</workbook>
</file>

<file path=xl/sharedStrings.xml><?xml version="1.0" encoding="utf-8"?>
<sst xmlns="http://schemas.openxmlformats.org/spreadsheetml/2006/main" count="822" uniqueCount="300">
  <si>
    <t>Incidenti</t>
  </si>
  <si>
    <t>Morti</t>
  </si>
  <si>
    <t>Feriti</t>
  </si>
  <si>
    <t>Umbria</t>
  </si>
  <si>
    <t>PROVINCE</t>
  </si>
  <si>
    <t>Perugia</t>
  </si>
  <si>
    <t>Terni</t>
  </si>
  <si>
    <t>Italia</t>
  </si>
  <si>
    <t xml:space="preserve"> Indice   di gravità (b)</t>
  </si>
  <si>
    <t>ANNO</t>
  </si>
  <si>
    <t>-</t>
  </si>
  <si>
    <t>AMBITO STRADALE</t>
  </si>
  <si>
    <t>Strade urbane</t>
  </si>
  <si>
    <t>Autostrade e raccordi</t>
  </si>
  <si>
    <t>Altre strade (c)</t>
  </si>
  <si>
    <t>Totale</t>
  </si>
  <si>
    <t>STRADE URBANE</t>
  </si>
  <si>
    <t>STRADE EXTRAURBANE</t>
  </si>
  <si>
    <t>Incrocio</t>
  </si>
  <si>
    <t>Rotatoria</t>
  </si>
  <si>
    <t>Intersezione</t>
  </si>
  <si>
    <t>Rettilineo</t>
  </si>
  <si>
    <t>Curva</t>
  </si>
  <si>
    <t>%</t>
  </si>
  <si>
    <t>Valori assoluti</t>
  </si>
  <si>
    <t>Composizioni percentuali</t>
  </si>
  <si>
    <t>Gennaio</t>
  </si>
  <si>
    <t>Febbraio</t>
  </si>
  <si>
    <t>Marzo</t>
  </si>
  <si>
    <t>Aprile</t>
  </si>
  <si>
    <t>Maggio</t>
  </si>
  <si>
    <t>Giugno</t>
  </si>
  <si>
    <t>Luglio</t>
  </si>
  <si>
    <t>Agosto</t>
  </si>
  <si>
    <t>Settembre</t>
  </si>
  <si>
    <t>Ottobre</t>
  </si>
  <si>
    <t>Novembre</t>
  </si>
  <si>
    <t>Dicembre</t>
  </si>
  <si>
    <t>TOTALE</t>
  </si>
  <si>
    <t>GIORNI DELLA SETTIMANA</t>
  </si>
  <si>
    <t>Lunedì</t>
  </si>
  <si>
    <t>Martedì</t>
  </si>
  <si>
    <t>Mercoledì</t>
  </si>
  <si>
    <t>Giovedì</t>
  </si>
  <si>
    <t>Venerdì</t>
  </si>
  <si>
    <t>Sabato</t>
  </si>
  <si>
    <t>Domenica</t>
  </si>
  <si>
    <t>ORA DEL GIORNO</t>
  </si>
  <si>
    <t>Indice di mortalità (b)</t>
  </si>
  <si>
    <t>Indice di mortalità (a)</t>
  </si>
  <si>
    <t>Indice di lesività (b)</t>
  </si>
  <si>
    <t>Venerdì notte</t>
  </si>
  <si>
    <t>Sabato notte</t>
  </si>
  <si>
    <t>Altre notti</t>
  </si>
  <si>
    <t>TIPOLOGIA DI COMUNE</t>
  </si>
  <si>
    <t>Polo</t>
  </si>
  <si>
    <t>Polo intercomunale</t>
  </si>
  <si>
    <t>Cintura</t>
  </si>
  <si>
    <t>Totale Centri</t>
  </si>
  <si>
    <t>Intermedio</t>
  </si>
  <si>
    <t>Periferico</t>
  </si>
  <si>
    <t>Totale Aree interne</t>
  </si>
  <si>
    <t xml:space="preserve"> Indice  di      mortalità (a)</t>
  </si>
  <si>
    <t>Scontro frontale</t>
  </si>
  <si>
    <t>Scontro frontale-laterale</t>
  </si>
  <si>
    <t>Scontro laterale</t>
  </si>
  <si>
    <t>Tamponamento</t>
  </si>
  <si>
    <t>Totale incidenti tra veicoli</t>
  </si>
  <si>
    <t>Investimento di pedone</t>
  </si>
  <si>
    <t>Urto con veicolo in sosta</t>
  </si>
  <si>
    <t>Urto con ostacolo accidentale</t>
  </si>
  <si>
    <t>Fuoriuscita</t>
  </si>
  <si>
    <t>Frenata improvvisa</t>
  </si>
  <si>
    <t>Caduta da veicolo</t>
  </si>
  <si>
    <t>Totale incidenti a veicoli isolati</t>
  </si>
  <si>
    <t>NATURA DELL’INCIDENTE</t>
  </si>
  <si>
    <t>Urto con veicolo in fermata o arresto</t>
  </si>
  <si>
    <t>Strade extraurbane</t>
  </si>
  <si>
    <t>Procedeva con guida distratta o andamento indeciso</t>
  </si>
  <si>
    <t>Procedeva senza rispettare le regole della precedenza o il semaforo</t>
  </si>
  <si>
    <t>Procedeva con velocità troppo elevata</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</si>
  <si>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</si>
  <si>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</si>
  <si>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</si>
  <si>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</si>
  <si>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</si>
  <si>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</si>
  <si>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</si>
  <si>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</si>
  <si>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</si>
  <si>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</si>
  <si>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</si>
  <si>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</si>
  <si>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</si>
  <si>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Cause imputabili al comportamento scorretto del conducente e del pedone nella circolazione</t>
  </si>
  <si>
    <t>Totale cause</t>
  </si>
  <si>
    <t xml:space="preserve">    -procedeva senza rispettare lo stop</t>
  </si>
  <si>
    <t xml:space="preserve">    -procedeva senza dare la precedenza al veicolo proveniente da destra</t>
  </si>
  <si>
    <t xml:space="preserve">    -procedeva senza rispettare il segnale di dare precedenza</t>
  </si>
  <si>
    <t xml:space="preserve">    -procedeva senza rispettare le segnalazioni semaforiche o dell'agente</t>
  </si>
  <si>
    <t xml:space="preserve">    -procedeva con eccesso di velocità</t>
  </si>
  <si>
    <t xml:space="preserve">    -procedeva senza rispettare i limiti di velocità</t>
  </si>
  <si>
    <t>Altre cause</t>
  </si>
  <si>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</si>
  <si>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CLASSE DI ETA'</t>
  </si>
  <si>
    <t>Conducente</t>
  </si>
  <si>
    <t>Persone trasportate</t>
  </si>
  <si>
    <t>Pedone</t>
  </si>
  <si>
    <t>VALORI ASSOLUTI</t>
  </si>
  <si>
    <t>&lt; 14</t>
  </si>
  <si>
    <t>15-29</t>
  </si>
  <si>
    <t>30-44</t>
  </si>
  <si>
    <t>45-64</t>
  </si>
  <si>
    <t>65 +</t>
  </si>
  <si>
    <t>Età imprecisata</t>
  </si>
  <si>
    <t xml:space="preserve">Totale </t>
  </si>
  <si>
    <t>VALORI PERCENTUALI</t>
  </si>
  <si>
    <t>Valori   assoluti</t>
  </si>
  <si>
    <t>MASCHI</t>
  </si>
  <si>
    <t>Totale maschi</t>
  </si>
  <si>
    <t>FEMMINE</t>
  </si>
  <si>
    <t>Totale femmine</t>
  </si>
  <si>
    <t>MASCHI e FEMMINE</t>
  </si>
  <si>
    <t>CATEGORIA DI UTENTE</t>
  </si>
  <si>
    <t>Incidenti per 1.000 ab.</t>
  </si>
  <si>
    <t>Morti per 100.000 ab.</t>
  </si>
  <si>
    <t>Feriti per 100.000 ab.</t>
  </si>
  <si>
    <t>Altri Comuni</t>
  </si>
  <si>
    <t>Anno 2014, valori assoluti e indicatori</t>
  </si>
  <si>
    <t>Assisi</t>
  </si>
  <si>
    <t>Bastia Umbra</t>
  </si>
  <si>
    <t>Castiglione del Lago</t>
  </si>
  <si>
    <t>Città di Castello</t>
  </si>
  <si>
    <t>Corciano</t>
  </si>
  <si>
    <t>Foligno</t>
  </si>
  <si>
    <t>Gualdo Tadino</t>
  </si>
  <si>
    <t>Gubbio</t>
  </si>
  <si>
    <t>Marsciano</t>
  </si>
  <si>
    <t>Spoleto</t>
  </si>
  <si>
    <t>Todi</t>
  </si>
  <si>
    <t>Umbertide</t>
  </si>
  <si>
    <t>Narni</t>
  </si>
  <si>
    <t>Orvieto</t>
  </si>
  <si>
    <t xml:space="preserve">Strade extra-urbane </t>
  </si>
  <si>
    <t>Numero comuni</t>
  </si>
  <si>
    <r>
      <t>a) I</t>
    </r>
    <r>
      <rPr>
        <sz val="7.5"/>
        <color indexed="8"/>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</si>
  <si>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Pedoni</t>
  </si>
  <si>
    <t>Velocipedi (a)</t>
  </si>
  <si>
    <t>Motocicli (a)</t>
  </si>
  <si>
    <t>Ciclomotori  (a)</t>
  </si>
  <si>
    <t>Altri utenti</t>
  </si>
  <si>
    <t>Anziani (65+)</t>
  </si>
  <si>
    <t>Giovani (15 - 24)</t>
  </si>
  <si>
    <t>Bambini (0 - 14)</t>
  </si>
  <si>
    <t>Puglia</t>
  </si>
  <si>
    <t>(a) Morti su popolazione media residente (per 100.000).</t>
  </si>
  <si>
    <t>(a) Dalle ore 22 alle ore 6.</t>
  </si>
  <si>
    <t>TAVOLA 2. INDICI DI MORTALITA' E GRAVITA' PER PROVINCIA. UMBRIA.</t>
  </si>
  <si>
    <t>TAVOLA 2bis. INDICI DI MORTALITA' E GRAVITA' PER PROVINCIA. UMBRIA.</t>
  </si>
  <si>
    <t>(c) La variazione percentuale annua è calcolata per l'anno t rispetto all'anno t-1 su base variabile.</t>
  </si>
  <si>
    <t>Variazione percentuale numero di morti rispetto all'anno precedente (c)</t>
  </si>
  <si>
    <t>Morti per 100.000 abitanti (a)</t>
  </si>
  <si>
    <t>Variazione percentuale numero di morti rispetto al 2001</t>
  </si>
  <si>
    <t xml:space="preserve">TAVOLA 4.1. UTENTI VULNERABILI MORTI IN INCIDENTI STRADALI PER ETÀ IN UMBRIA E IN ITALIA. </t>
  </si>
  <si>
    <t xml:space="preserve">Morti </t>
  </si>
  <si>
    <t>fino a 5 anni</t>
  </si>
  <si>
    <t>6-9 anni</t>
  </si>
  <si>
    <t>10-14 anni</t>
  </si>
  <si>
    <t>15-17 anni</t>
  </si>
  <si>
    <t>18-20 anni</t>
  </si>
  <si>
    <t>21-24 anni</t>
  </si>
  <si>
    <t>25-29 anni</t>
  </si>
  <si>
    <t>30-44 anni</t>
  </si>
  <si>
    <t>45-54 anni</t>
  </si>
  <si>
    <t>55-59 anni</t>
  </si>
  <si>
    <t>60-64 anni</t>
  </si>
  <si>
    <t>65 anni e più</t>
  </si>
  <si>
    <t>imprecisata</t>
  </si>
  <si>
    <t xml:space="preserve">TAVOLA 5. INCIDENTI STRADALI CON LESIONI A PERSONE SECONDO LA CATEGORIA DELLA STRADA. UMBRIA. </t>
  </si>
  <si>
    <t>(c) Sono incluse nella categoria 'Altre strade' le strade Statali, Regionali, Provinciali fuori dell'abitato e Comunali extraurbane.</t>
  </si>
  <si>
    <t>Indice di  mortalità (a)</t>
  </si>
  <si>
    <t>Indice di lesività  (b)</t>
  </si>
  <si>
    <t xml:space="preserve">TAVOLA 5.1. INCIDENTI STRADALI CON LESIONI A PERSONE SECONDO LA CATEGORIA DELLA STRADA. UMBRIA. </t>
  </si>
  <si>
    <t xml:space="preserve">TAVOLA 5.2. INCIDENTI STRADALI CON LESIONI A PERSONE SECONDO LA CATEGORIA DELLA STRADA. UMBRIA. </t>
  </si>
  <si>
    <t>Altro (paasaggio a livello, dosso, pendenza, galleria)</t>
  </si>
  <si>
    <t xml:space="preserve">TAVOLA 7. INCIDENTI STRADALI CON LESIONI A PERSONE PER MESE. UMBRIA. </t>
  </si>
  <si>
    <r>
      <t xml:space="preserve">TAVOLA 10. INCIDENTI STRADALI CON LESIONI A PERSONE, MORTI E FERITI PER PROVINCIA, GIORNO DELLA SETTIMANA E FASCIA ORARIA NOTTURNA </t>
    </r>
    <r>
      <rPr>
        <sz val="10"/>
        <color indexed="23"/>
        <rFont val="Arial Narrow"/>
        <family val="2"/>
      </rPr>
      <t>(a)</t>
    </r>
    <r>
      <rPr>
        <b/>
        <sz val="10"/>
        <color indexed="23"/>
        <rFont val="Arial Narrow"/>
        <family val="2"/>
      </rPr>
      <t>. UMBRIA.</t>
    </r>
  </si>
  <si>
    <r>
      <t xml:space="preserve">TAVOLA 10.2. INCIDENTI STRADALI CON LESIONI A PERSONE, MORTI E FERITI PER PROVINCIA, GIORNO DELLA SETTIMANA E FASCIA ORARIA NOTTURNA </t>
    </r>
    <r>
      <rPr>
        <sz val="10"/>
        <color indexed="23"/>
        <rFont val="Arial Narrow"/>
        <family val="2"/>
      </rPr>
      <t>(a)</t>
    </r>
    <r>
      <rPr>
        <b/>
        <sz val="10"/>
        <color indexed="23"/>
        <rFont val="Arial Narrow"/>
        <family val="2"/>
      </rPr>
      <t>. STRADE EXTRAURBANE. UMBRIA.</t>
    </r>
  </si>
  <si>
    <t xml:space="preserve">TAVOLA 11. INCIDENTI STRADALI, MORTI E FERITI PER TIPOLOGIA DI COMUNE. UMBRIA. </t>
  </si>
  <si>
    <t xml:space="preserve">TAVOLA 12. INCIDENTI STRADALI, MORTI E FERITI PER TIPOLOGIA DI COMUNE. UMBRIA. </t>
  </si>
  <si>
    <t>Indice di   mortalità (a)</t>
  </si>
  <si>
    <t>TAVOLA 16. MORTI E FERITI PER CATEGORIA DI UTENTI E GENERE. UMBRIA.</t>
  </si>
  <si>
    <t>Indice di gravità (a)</t>
  </si>
  <si>
    <t>TAVOLA 17. INCIDENTI STRADALI, MORTI E FERITI NEI COMUNI CAPOLUOGO E NEI COMUNI CON ALMENO 15.000 ABITANTI. UMBRIA.</t>
  </si>
  <si>
    <t>Totale generale</t>
  </si>
  <si>
    <t>TAVOLA 14. CAUSE ACCERTATE O PRESUNTE DI INCIDENTE SECONDO L'AMBITO STRADALE. UMBRIA.</t>
  </si>
  <si>
    <t>Totale comuni &gt; 15.000 abitanti</t>
  </si>
  <si>
    <t>TAVOLA 18. INCIDENTI STRADALI, MORTI E FERITI PER CATEGORIA DELLA STRADA NEI COMUNI CAPOLUOGO E NEI COMUNI CON ALMENO 15.000 ABITANTI. UMBRIA.</t>
  </si>
  <si>
    <t>TAVOLA 1. INCIDENTI STRADALI, MORTI E FERITI PER PROVINCIA. UMBRIA.</t>
  </si>
  <si>
    <t xml:space="preserve">TAVOLA 6. INCIDENTI STRADALI CON LESIONI A PERSONE PER PROVINCIA, CARATTERISTICA DELLA STRADA E AMBITO STRADALE. UMBRIA. </t>
  </si>
  <si>
    <t>CAUSE</t>
  </si>
  <si>
    <t>Strade Urbane</t>
  </si>
  <si>
    <t>Strade ExtraUrbane</t>
  </si>
  <si>
    <t>MESE</t>
  </si>
  <si>
    <t>Altri Utenti</t>
  </si>
  <si>
    <t>(a) Conducenti e passeggeri</t>
  </si>
  <si>
    <t>Anno 2015, valori assoluti e indicatori</t>
  </si>
  <si>
    <t>REGIONI</t>
  </si>
  <si>
    <t>COSTO SOCIALE (a)</t>
  </si>
  <si>
    <t>PROCAPITE (in euro)</t>
  </si>
  <si>
    <t>TOTALE (in euro)</t>
  </si>
  <si>
    <t>Campania</t>
  </si>
  <si>
    <t>Calabria</t>
  </si>
  <si>
    <t>Molise</t>
  </si>
  <si>
    <t>Sicilia</t>
  </si>
  <si>
    <t xml:space="preserve">Valle d'Aosta/Vallée d'Aoste </t>
  </si>
  <si>
    <t>Basilicata</t>
  </si>
  <si>
    <t>Sardegna</t>
  </si>
  <si>
    <t>Piemonte</t>
  </si>
  <si>
    <t>Abruzzo</t>
  </si>
  <si>
    <t>Friuli-Venezia-Giulia</t>
  </si>
  <si>
    <t>Veneto</t>
  </si>
  <si>
    <t>Lombardia</t>
  </si>
  <si>
    <t>Trentino-A.Adige</t>
  </si>
  <si>
    <t>Lazio</t>
  </si>
  <si>
    <t>Marche</t>
  </si>
  <si>
    <t>Emilia-Romagna</t>
  </si>
  <si>
    <t>Toscana</t>
  </si>
  <si>
    <t>Liguria</t>
  </si>
  <si>
    <t>ITALIA</t>
  </si>
  <si>
    <t xml:space="preserve">TAVOLA 8. INCIDENTI STRADALI CON LESIONI A PERSONE, MORTI E FERITI PER GIORNO DELLA SETTIMANA. UMBRIA. </t>
  </si>
  <si>
    <t>TAVOLA 9. INCIDENTI STRADALI CON LESIONI A PERSONE, MORTI E FERITI PER ORA DEL GIORNO. UMBRIA.</t>
  </si>
  <si>
    <t xml:space="preserve">TAVOLA 10.1. INCIDENTI STRADALI CON LESIONI A PERSONE, MORTI E FERITI PER PROVINCIA, GIORNO DELLA SETTIMANA E FASCIA ORARIA NOTTURNA (a). STRADE URBANE. UMBRIA . </t>
  </si>
  <si>
    <r>
      <t xml:space="preserve">CAPOLUOGHI
</t>
    </r>
    <r>
      <rPr>
        <sz val="9"/>
        <color indexed="8"/>
        <rFont val="Arial Narrow"/>
        <family val="2"/>
      </rPr>
      <t>Altri Comuni</t>
    </r>
  </si>
  <si>
    <r>
      <t xml:space="preserve">(b) Rapporto percentuale tra il numero dei morti e il complesso degli infortunati (morti e feriti) in incidenti </t>
    </r>
    <r>
      <rPr>
        <sz val="7.5"/>
        <color indexed="8"/>
        <rFont val="Arial Narrow"/>
        <family val="2"/>
      </rPr>
      <t>con lesioni a persone.</t>
    </r>
  </si>
  <si>
    <r>
      <t xml:space="preserve">(a) Rapporto percentuale tra il numero dei morti e il numero degli incidenti </t>
    </r>
    <r>
      <rPr>
        <sz val="7.5"/>
        <color indexed="8"/>
        <rFont val="Arial Narrow"/>
        <family val="2"/>
      </rPr>
      <t xml:space="preserve"> con lesioni a persone.</t>
    </r>
  </si>
  <si>
    <r>
      <t xml:space="preserve">(a) Rapporto percentuale tra il numero dei morti e il numero degli incidenti </t>
    </r>
    <r>
      <rPr>
        <sz val="7.5"/>
        <color indexed="8"/>
        <rFont val="Arial Narrow"/>
        <family val="2"/>
      </rPr>
      <t>con lesioni a persone.</t>
    </r>
  </si>
  <si>
    <t>(b) Rapporto percentuale tra il numero dei feriti e il numero degli incidenti con lesioni a persone.</t>
  </si>
  <si>
    <t>TAVOLA 6.1. INCIDENTI STRADALI CON LESIONI A PERSONE PER PROVINCIA, CARATTERISTICA DELLA STRADA E AMBITO STRADALE. UMBRIA.</t>
  </si>
  <si>
    <t>TAVOLA  6.2. INCIDENTI STRADALI CON LESIONI A PERSONE PER PROVINCIA, CARATTERISTICA DELLA STRADA E AMBITO STRADALE. UMBRIA.</t>
  </si>
  <si>
    <r>
      <t xml:space="preserve">(b) Rapporto percentuale tra il numero dei feriti e il numero degli incidenti </t>
    </r>
    <r>
      <rPr>
        <sz val="7.5"/>
        <color indexed="8"/>
        <rFont val="Arial Narrow"/>
        <family val="2"/>
      </rPr>
      <t>con lesioni a persone.</t>
    </r>
  </si>
  <si>
    <r>
      <t xml:space="preserve">(b) Rapporto percentuale tra il numero dei morti e il numero degli incidenti </t>
    </r>
    <r>
      <rPr>
        <sz val="7.5"/>
        <color indexed="8"/>
        <rFont val="Arial Narrow"/>
        <family val="2"/>
      </rPr>
      <t xml:space="preserve"> con lesioni a persone.</t>
    </r>
  </si>
  <si>
    <r>
      <t>(b) Rapporto percentuale tra il numero dei morti e il numero degli incidenti</t>
    </r>
    <r>
      <rPr>
        <sz val="7.5"/>
        <color indexed="10"/>
        <rFont val="Arial Narrow"/>
        <family val="2"/>
      </rPr>
      <t xml:space="preserve"> </t>
    </r>
    <r>
      <rPr>
        <sz val="7.5"/>
        <color indexed="8"/>
        <rFont val="Arial Narrow"/>
        <family val="2"/>
      </rPr>
      <t>con lesioni a persone.</t>
    </r>
  </si>
  <si>
    <r>
      <t>(b) Rapporto percentuale tra il numero dei morti e il numero degli incidenti</t>
    </r>
    <r>
      <rPr>
        <sz val="7.5"/>
        <color indexed="10"/>
        <rFont val="Arial Narrow"/>
        <family val="2"/>
      </rPr>
      <t xml:space="preserve">  </t>
    </r>
    <r>
      <rPr>
        <sz val="7.5"/>
        <color indexed="8"/>
        <rFont val="Arial Narrow"/>
        <family val="2"/>
      </rPr>
      <t>con lesioni a persone.</t>
    </r>
  </si>
  <si>
    <r>
      <t xml:space="preserve">(a) Rapporto percentuale  tra il numero dei morti e il numero degli incidenti </t>
    </r>
    <r>
      <rPr>
        <sz val="7.5"/>
        <color indexed="8"/>
        <rFont val="Arial Narrow"/>
        <family val="2"/>
      </rPr>
      <t>con lesioni a persone.</t>
    </r>
  </si>
  <si>
    <r>
      <t xml:space="preserve">(b) Rapporto percentuale tra il numero dei morti e il complesso degli infortunati (morti e feriti) in incidenti </t>
    </r>
    <r>
      <rPr>
        <sz val="7.5"/>
        <color indexed="8"/>
        <rFont val="Arial Narrow"/>
        <family val="2"/>
      </rPr>
      <t xml:space="preserve"> con lesioni a persone.</t>
    </r>
  </si>
  <si>
    <r>
      <t>(b) Rapporto percentuale tra il numero dei feriti e il numero degli incidenti</t>
    </r>
    <r>
      <rPr>
        <sz val="7.5"/>
        <color indexed="8"/>
        <rFont val="Arial Narrow"/>
        <family val="2"/>
      </rPr>
      <t xml:space="preserve"> con lesioni a persone.</t>
    </r>
  </si>
  <si>
    <t>Anni 2016 e 2015, valori assoluti e variazioni percentuali</t>
  </si>
  <si>
    <t>Variazioni %                                           2016/2015</t>
  </si>
  <si>
    <t>Anni 2016 e 2015</t>
  </si>
  <si>
    <t>Anni 2016 e 2010</t>
  </si>
  <si>
    <t>Anni 2001-2016, valori assoluti, indicatori e variazioni percentuali</t>
  </si>
  <si>
    <t>Anno 2016, valori assoluti e indicatori</t>
  </si>
  <si>
    <t>Anno 2016, valori assoluti</t>
  </si>
  <si>
    <t>Anno 2016, composizioni percentuali</t>
  </si>
  <si>
    <t>Anno 2016, valori assoluti e composizioni percentuali</t>
  </si>
  <si>
    <t>Anno 2016, valori assoluti e indice di mortalità</t>
  </si>
  <si>
    <t>Anni 2016 e 2015, indicatori</t>
  </si>
  <si>
    <t>(a) Rapporto percentuale tra il numero dei morti e il numero degli incidenti con lesioni a persone.</t>
  </si>
  <si>
    <t>Anno 2016, valori assoluti, composizioni percentuali e indice di mortalità</t>
  </si>
  <si>
    <t>Anno 2016, valori assoluti e valori percentuali (a) (b)</t>
  </si>
  <si>
    <t>Anno 2016, valori assoluti e valori percentuali</t>
  </si>
  <si>
    <t>Anno 2016, valori assoluti, composizioni percentuali e indice di gravità</t>
  </si>
  <si>
    <t>CAPOLUOGHI</t>
  </si>
  <si>
    <t>TAVOLA 19. COSTI SOCIALI TOTALI E PRO-CAPITE PER REGIONE. ITALIA 2016</t>
  </si>
  <si>
    <t>(a) Incidentalità con danni alle persone 2016</t>
  </si>
  <si>
    <t>Una carreggiata a senso unico</t>
  </si>
  <si>
    <t>Una carreggiata a doppio senso</t>
  </si>
  <si>
    <t>Doppia carreggiata, più di due carreggiate</t>
  </si>
  <si>
    <t>TAVOLA 5Bis. INCIDENTI STRADALI CON LESIONI A PERSONE SECONDO IL TIPO DI STRADA.  UMBRIA</t>
  </si>
  <si>
    <t>CATEGORIA DELLA STRADA</t>
  </si>
  <si>
    <t>Autostrade e Raccordi</t>
  </si>
  <si>
    <t>Altre Strade (a)</t>
  </si>
  <si>
    <t>Polizia stradale</t>
  </si>
  <si>
    <t>Carabinieri</t>
  </si>
  <si>
    <t>Polizia Municipale</t>
  </si>
  <si>
    <t>(a) Sono incluse nella categoria 'Altre strade': le strade Statali, Regionali, Provinciali fuori dall'abitato e Comunali extraurbane.</t>
  </si>
  <si>
    <t xml:space="preserve">Anno 2016, valori assoluti </t>
  </si>
  <si>
    <t>Polizia Stradale</t>
  </si>
  <si>
    <t xml:space="preserve">Anno </t>
  </si>
  <si>
    <t>Anni 2010 e 2016, valori assoluti</t>
  </si>
  <si>
    <t xml:space="preserve">TAVOLA 15. MORTI E FERITI PER CATEGORIA DI UTENTI E CLASSE DI ETÀ. UMBRIA. </t>
  </si>
  <si>
    <t>Variazioni %</t>
  </si>
  <si>
    <t>2016/2015</t>
  </si>
  <si>
    <t>(b) Rapporto percentuale tra il numero dei morti e il numero degli incidenti con lesioni a persone.</t>
  </si>
  <si>
    <t>TIPO DI STRADA</t>
  </si>
  <si>
    <t>Anni 2010 e 2016, valori assoluti e composizioni percentuali</t>
  </si>
  <si>
    <t>Anno 2016, valori assoluti e indicatore</t>
  </si>
  <si>
    <r>
      <t>(</t>
    </r>
    <r>
      <rPr>
        <sz val="7.5"/>
        <color indexed="8"/>
        <rFont val="Arial"/>
        <family val="2"/>
      </rPr>
      <t>a)</t>
    </r>
    <r>
      <rPr>
        <strike/>
        <sz val="7.5"/>
        <color indexed="10"/>
        <rFont val="Arial"/>
        <family val="2"/>
      </rPr>
      <t xml:space="preserve"> </t>
    </r>
    <r>
      <rPr>
        <sz val="7.5"/>
        <color indexed="8"/>
        <rFont val="Arial"/>
        <family val="2"/>
      </rPr>
      <t>Rapporto percentuale tra il numero dei morti e il complesso degli infortunati (morti e feriti) in incidenti con lesioni a persone.</t>
    </r>
  </si>
  <si>
    <t>Composizioni    percentuali</t>
  </si>
  <si>
    <t>Composizioni  percentuali</t>
  </si>
  <si>
    <r>
      <t>TAVOLA 3. INCIDENTI STRADALI CON LESIONI A PERSONE,</t>
    </r>
    <r>
      <rPr>
        <b/>
        <sz val="10"/>
        <rFont val="Arial Narrow"/>
        <family val="2"/>
      </rPr>
      <t xml:space="preserve"> </t>
    </r>
    <r>
      <rPr>
        <b/>
        <sz val="10"/>
        <color indexed="23"/>
        <rFont val="Arial Narrow"/>
        <family val="2"/>
      </rPr>
      <t>MORTI E FERITI. UMBRIA.</t>
    </r>
    <r>
      <rPr>
        <b/>
        <sz val="9"/>
        <color indexed="10"/>
        <rFont val="Arial Narrow"/>
        <family val="2"/>
      </rPr>
      <t xml:space="preserve"> </t>
    </r>
  </si>
  <si>
    <t xml:space="preserve">TAVOLA 4.3. UTENTI MORTI E FERITI IN INCIDENTI STRADALI PER CLASSI DI ETÀ IN UMBRIA E IN ITALIA. </t>
  </si>
  <si>
    <t>Anno 2016, valori assoluti, valori e variazioni percentuali</t>
  </si>
  <si>
    <r>
      <t xml:space="preserve">TAVOLA </t>
    </r>
    <r>
      <rPr>
        <b/>
        <sz val="10"/>
        <color indexed="23"/>
        <rFont val="Arial Narrow"/>
        <family val="2"/>
      </rPr>
      <t>20</t>
    </r>
    <r>
      <rPr>
        <b/>
        <sz val="10"/>
        <color indexed="22"/>
        <rFont val="Arial Narrow"/>
        <family val="2"/>
      </rPr>
      <t>.</t>
    </r>
    <r>
      <rPr>
        <b/>
        <sz val="10"/>
        <color indexed="23"/>
        <rFont val="Arial Narrow"/>
        <family val="2"/>
      </rPr>
      <t xml:space="preserve"> INCIDENTI STRADALI CON LESIONI A PERSONE PER ORGANO DI RILEVAZIONE, CATEGORIA DELLA STRADA E PROVINCIA. UMBRIA .</t>
    </r>
  </si>
  <si>
    <t xml:space="preserve">TAVOLA 21. INCIDENTI STRADALI CON LESIONI A PERSONE PER ORGANO DI RILEVAZIONE E MESE. UMBRIA. </t>
  </si>
  <si>
    <t xml:space="preserve">TAVOLA 22. INCIDENTI STRADALI CON LESIONI A PERSONE PER ORGANO DI RILEVAZIONE E GIORNO DELLA SETTIMANA. UMBRIA. </t>
  </si>
  <si>
    <t>TAVOLA 23. INCIDENTI STRADALI CON LESIONI A PERSONE PER ORGANO DI RILEVAZIONE E ORA DEL GIORNO.  UMBRIA</t>
  </si>
  <si>
    <t>TAVOLA 13. INCIDENTI STRADALI E PERSONE INFORTUNATE SECONDO LA NATURA . UMBRIA.</t>
  </si>
  <si>
    <t xml:space="preserve">TAVOLA 4.2. UTENTI VULNERABILI MORTI IN INCIDENTI STRADALI PER CATEGORIA DI UTENTE DELLA STRADA IN UMBRIA E IN ITALIA.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</si>
</sst>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_-* #,##0_-;\-* #,##0_-;_-* &quot;-&quot;??_-;_-@_-"/>
    <numFmt numFmtId="166" formatCode="0.0000"/>
    <numFmt numFmtId="167" formatCode="#,##0.0"/>
    <numFmt numFmtId="168" formatCode="_(* #,##0_);_(* \(#,##0\);_(* &quot;-&quot;_);_(@_)"/>
    <numFmt numFmtId="169" formatCode="_(&quot;$&quot;* #,##0_);_(&quot;$&quot;* \(#,##0\);_(&quot;$&quot;* &quot;-&quot;_);_(@_)"/>
  </numFmts>
  <fonts count="86">
    <font>
      <sz val="11"/>
      <color theme="1"/>
      <name val="Calibri"/>
      <family val="2"/>
    </font>
    <font>
      <sz val="11"/>
      <color indexed="8"/>
      <name val="Calibri"/>
      <family val="2"/>
    </font>
    <font>
      <sz val="8"/>
      <color indexed="8"/>
      <name val="Arial"/>
      <family val="2"/>
    </font>
    <font>
      <sz val="10"/>
      <name val="MS Sans Serif"/>
      <family val="2"/>
    </font>
    <font>
      <b/>
      <sz val="10"/>
      <color indexed="23"/>
      <name val="Arial Narrow"/>
      <family val="2"/>
    </font>
    <font>
      <sz val="9.5"/>
      <color indexed="8"/>
      <name val="Arial Narrow"/>
      <family val="2"/>
    </font>
    <font>
      <b/>
      <sz val="9"/>
      <color indexed="8"/>
      <name val="Arial Narrow"/>
      <family val="2"/>
    </font>
    <font>
      <sz val="9"/>
      <color indexed="8"/>
      <name val="Arial Narrow"/>
      <family val="2"/>
    </font>
    <font>
      <b/>
      <sz val="9"/>
      <color indexed="9"/>
      <name val="Arial Narrow"/>
      <family val="2"/>
    </font>
    <font>
      <sz val="7.5"/>
      <color indexed="8"/>
      <name val="Arial"/>
      <family val="2"/>
    </font>
    <font>
      <b/>
      <sz val="9"/>
      <color indexed="10"/>
      <name val="Arial Narrow"/>
      <family val="2"/>
    </font>
    <font>
      <sz val="7.5"/>
      <color indexed="8"/>
      <name val="Arial Narrow"/>
      <family val="2"/>
    </font>
    <font>
      <sz val="9"/>
      <name val="Arial Narrow"/>
      <family val="2"/>
    </font>
    <font>
      <b/>
      <sz val="9"/>
      <name val="Arial Narrow"/>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sz val="11"/>
      <color indexed="8"/>
      <name val="Arial Narrow"/>
      <family val="2"/>
    </font>
    <font>
      <sz val="8"/>
      <color indexed="8"/>
      <name val="Arial Narrow"/>
      <family val="2"/>
    </font>
    <font>
      <sz val="10"/>
      <color indexed="23"/>
      <name val="Arial Narrow"/>
      <family val="2"/>
    </font>
    <font>
      <sz val="9.5"/>
      <name val="Arial Narrow"/>
      <family val="2"/>
    </font>
    <font>
      <sz val="11"/>
      <name val="Calibri"/>
      <family val="2"/>
    </font>
    <font>
      <sz val="9.5"/>
      <name val="Calibri"/>
      <family val="2"/>
    </font>
    <font>
      <b/>
      <sz val="8"/>
      <color indexed="8"/>
      <name val="Arial"/>
      <family val="2"/>
    </font>
    <font>
      <sz val="9"/>
      <color indexed="8"/>
      <name val="Calibri"/>
      <family val="2"/>
    </font>
    <font>
      <b/>
      <sz val="10"/>
      <color indexed="9"/>
      <name val="Arial"/>
      <family val="2"/>
    </font>
    <font>
      <sz val="7.5"/>
      <color indexed="10"/>
      <name val="Arial Narrow"/>
      <family val="2"/>
    </font>
    <font>
      <b/>
      <sz val="10"/>
      <name val="Arial Narrow"/>
      <family val="2"/>
    </font>
    <font>
      <b/>
      <sz val="8"/>
      <color indexed="23"/>
      <name val="Arial"/>
      <family val="2"/>
    </font>
    <font>
      <sz val="7"/>
      <color indexed="8"/>
      <name val="Arial"/>
      <family val="2"/>
    </font>
    <font>
      <strike/>
      <sz val="7.5"/>
      <color indexed="10"/>
      <name val="Arial"/>
      <family val="2"/>
    </font>
    <font>
      <b/>
      <sz val="10"/>
      <color indexed="22"/>
      <name val="Arial Narrow"/>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theme="1"/>
      <name val="Arial"/>
      <family val="2"/>
    </font>
    <font>
      <b/>
      <sz val="10"/>
      <color rgb="FF808080"/>
      <name val="Arial Narrow"/>
      <family val="2"/>
    </font>
    <font>
      <sz val="9.5"/>
      <color rgb="FF000000"/>
      <name val="Arial Narrow"/>
      <family val="2"/>
    </font>
    <font>
      <sz val="7.5"/>
      <color rgb="FF000000"/>
      <name val="Arial"/>
      <family val="2"/>
    </font>
    <font>
      <sz val="9.5"/>
      <color theme="1"/>
      <name val="Arial Narrow"/>
      <family val="2"/>
    </font>
    <font>
      <sz val="8"/>
      <color theme="1"/>
      <name val="Arial Narrow"/>
      <family val="2"/>
    </font>
    <font>
      <sz val="7.5"/>
      <color rgb="FF000000"/>
      <name val="Arial Narrow"/>
      <family val="2"/>
    </font>
    <font>
      <sz val="7.5"/>
      <color theme="1"/>
      <name val="Arial Narrow"/>
      <family val="2"/>
    </font>
    <font>
      <b/>
      <sz val="10"/>
      <color theme="0" tint="-0.4999699890613556"/>
      <name val="Arial Narrow"/>
      <family val="2"/>
    </font>
    <font>
      <sz val="9"/>
      <color rgb="FF000000"/>
      <name val="Arial Narrow"/>
      <family val="2"/>
    </font>
    <font>
      <b/>
      <sz val="9"/>
      <color rgb="FFFFFFFF"/>
      <name val="Arial Narrow"/>
      <family val="2"/>
    </font>
    <font>
      <b/>
      <sz val="9"/>
      <color rgb="FF000000"/>
      <name val="Arial Narrow"/>
      <family val="2"/>
    </font>
    <font>
      <sz val="9"/>
      <color theme="1"/>
      <name val="Arial Narrow"/>
      <family val="2"/>
    </font>
    <font>
      <b/>
      <sz val="9"/>
      <color theme="0"/>
      <name val="Arial Narrow"/>
      <family val="2"/>
    </font>
    <font>
      <b/>
      <sz val="9"/>
      <color theme="1"/>
      <name val="Arial Narrow"/>
      <family val="2"/>
    </font>
    <font>
      <b/>
      <sz val="10"/>
      <color theme="0"/>
      <name val="Arial"/>
      <family val="2"/>
    </font>
    <font>
      <sz val="11"/>
      <color theme="1"/>
      <name val="Arial Narrow"/>
      <family val="2"/>
    </font>
    <font>
      <sz val="8"/>
      <color rgb="FF000000"/>
      <name val="Arial"/>
      <family val="2"/>
    </font>
    <font>
      <b/>
      <sz val="8"/>
      <color theme="0" tint="-0.4999699890613556"/>
      <name val="Arial"/>
      <family val="2"/>
    </font>
    <font>
      <sz val="7"/>
      <color theme="1"/>
      <name val="Arial"/>
      <family val="2"/>
    </font>
    <font>
      <sz val="9"/>
      <color theme="1"/>
      <name val="Calibri"/>
      <family val="2"/>
    </font>
    <font>
      <b/>
      <sz val="8"/>
      <color theme="1"/>
      <name val="Arial"/>
      <family val="2"/>
    </font>
  </fonts>
  <fills count="6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A71433"/>
        <bgColor indexed="64"/>
      </patternFill>
    </fill>
    <fill>
      <patternFill patternType="solid">
        <fgColor rgb="FFFDFBF3"/>
        <bgColor indexed="64"/>
      </patternFill>
    </fill>
    <fill>
      <patternFill patternType="solid">
        <fgColor theme="0" tint="-0.04997999966144562"/>
        <bgColor indexed="64"/>
      </patternFill>
    </fill>
    <fill>
      <patternFill patternType="solid">
        <fgColor rgb="FFFFFFFF"/>
        <bgColor indexed="64"/>
      </patternFill>
    </fill>
    <fill>
      <patternFill patternType="solid">
        <fgColor theme="0"/>
        <bgColor indexed="64"/>
      </patternFill>
    </fill>
    <fill>
      <patternFill patternType="solid">
        <fgColor theme="0" tint="-0.04997999966144562"/>
        <bgColor indexed="64"/>
      </patternFill>
    </fill>
    <fill>
      <patternFill patternType="solid">
        <fgColor rgb="FFA71433"/>
        <bgColor indexed="64"/>
      </patternFill>
    </fill>
    <fill>
      <patternFill patternType="solid">
        <fgColor indexed="65"/>
        <bgColor indexed="64"/>
      </patternFill>
    </fill>
    <fill>
      <patternFill patternType="solid">
        <fgColor rgb="FFC000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color indexed="63"/>
      </left>
      <right>
        <color indexed="63"/>
      </right>
      <top style="thin">
        <color theme="4"/>
      </top>
      <bottom style="double">
        <color theme="4"/>
      </bottom>
    </border>
    <border>
      <left/>
      <right/>
      <top style="thin"/>
      <bottom/>
    </border>
    <border>
      <left/>
      <right/>
      <top style="thin"/>
      <bottom style="thin"/>
    </border>
    <border>
      <left/>
      <right/>
      <top/>
      <bottom style="thin"/>
    </border>
    <border>
      <left/>
      <right/>
      <top style="medium"/>
      <bottom style="medium"/>
    </border>
    <border>
      <left/>
      <right/>
      <top/>
      <bottom style="medium"/>
    </border>
    <border>
      <left/>
      <right/>
      <top style="medium"/>
      <bottom/>
    </border>
    <border>
      <left/>
      <right/>
      <top/>
      <bottom style="medium">
        <color rgb="FF000000"/>
      </bottom>
    </border>
  </borders>
  <cellStyleXfs count="1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2" borderId="0" applyNumberFormat="0" applyBorder="0" applyAlignment="0" applyProtection="0"/>
    <xf numFmtId="0" fontId="0" fillId="9" borderId="0" applyNumberFormat="0" applyBorder="0" applyAlignment="0" applyProtection="0"/>
    <xf numFmtId="0" fontId="1" fillId="3" borderId="0" applyNumberFormat="0" applyBorder="0" applyAlignment="0" applyProtection="0"/>
    <xf numFmtId="0" fontId="0" fillId="10" borderId="0" applyNumberFormat="0" applyBorder="0" applyAlignment="0" applyProtection="0"/>
    <xf numFmtId="0" fontId="1" fillId="4"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6"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4" borderId="0" applyNumberFormat="0" applyBorder="0" applyAlignment="0" applyProtection="0"/>
    <xf numFmtId="0" fontId="0" fillId="19" borderId="0" applyNumberFormat="0" applyBorder="0" applyAlignment="0" applyProtection="0"/>
    <xf numFmtId="0" fontId="1" fillId="15" borderId="0" applyNumberFormat="0" applyBorder="0" applyAlignment="0" applyProtection="0"/>
    <xf numFmtId="0" fontId="0" fillId="20" borderId="0" applyNumberFormat="0" applyBorder="0" applyAlignment="0" applyProtection="0"/>
    <xf numFmtId="0" fontId="1" fillId="16" borderId="0" applyNumberFormat="0" applyBorder="0" applyAlignment="0" applyProtection="0"/>
    <xf numFmtId="0" fontId="0" fillId="21" borderId="0" applyNumberFormat="0" applyBorder="0" applyAlignment="0" applyProtection="0"/>
    <xf numFmtId="0" fontId="1" fillId="5" borderId="0" applyNumberFormat="0" applyBorder="0" applyAlignment="0" applyProtection="0"/>
    <xf numFmtId="0" fontId="0" fillId="22" borderId="0" applyNumberFormat="0" applyBorder="0" applyAlignment="0" applyProtection="0"/>
    <xf numFmtId="0" fontId="1" fillId="14" borderId="0" applyNumberFormat="0" applyBorder="0" applyAlignment="0" applyProtection="0"/>
    <xf numFmtId="0" fontId="0" fillId="23" borderId="0" applyNumberFormat="0" applyBorder="0" applyAlignment="0" applyProtection="0"/>
    <xf numFmtId="0" fontId="1" fillId="17" borderId="0" applyNumberFormat="0" applyBorder="0" applyAlignment="0" applyProtection="0"/>
    <xf numFmtId="0" fontId="14" fillId="2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48" fillId="28" borderId="0" applyNumberFormat="0" applyBorder="0" applyAlignment="0" applyProtection="0"/>
    <xf numFmtId="0" fontId="14" fillId="24" borderId="0" applyNumberFormat="0" applyBorder="0" applyAlignment="0" applyProtection="0"/>
    <xf numFmtId="0" fontId="48" fillId="29" borderId="0" applyNumberFormat="0" applyBorder="0" applyAlignment="0" applyProtection="0"/>
    <xf numFmtId="0" fontId="14" fillId="15" borderId="0" applyNumberFormat="0" applyBorder="0" applyAlignment="0" applyProtection="0"/>
    <xf numFmtId="0" fontId="48" fillId="30" borderId="0" applyNumberFormat="0" applyBorder="0" applyAlignment="0" applyProtection="0"/>
    <xf numFmtId="0" fontId="14" fillId="16" borderId="0" applyNumberFormat="0" applyBorder="0" applyAlignment="0" applyProtection="0"/>
    <xf numFmtId="0" fontId="48" fillId="31" borderId="0" applyNumberFormat="0" applyBorder="0" applyAlignment="0" applyProtection="0"/>
    <xf numFmtId="0" fontId="14" fillId="25" borderId="0" applyNumberFormat="0" applyBorder="0" applyAlignment="0" applyProtection="0"/>
    <xf numFmtId="0" fontId="48" fillId="32" borderId="0" applyNumberFormat="0" applyBorder="0" applyAlignment="0" applyProtection="0"/>
    <xf numFmtId="0" fontId="14" fillId="26" borderId="0" applyNumberFormat="0" applyBorder="0" applyAlignment="0" applyProtection="0"/>
    <xf numFmtId="0" fontId="48" fillId="33" borderId="0" applyNumberFormat="0" applyBorder="0" applyAlignment="0" applyProtection="0"/>
    <xf numFmtId="0" fontId="14" fillId="27"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37" borderId="0" applyNumberFormat="0" applyBorder="0" applyAlignment="0" applyProtection="0"/>
    <xf numFmtId="0" fontId="15" fillId="3" borderId="0" applyNumberFormat="0" applyBorder="0" applyAlignment="0" applyProtection="0"/>
    <xf numFmtId="0" fontId="49" fillId="38" borderId="1" applyNumberFormat="0" applyAlignment="0" applyProtection="0"/>
    <xf numFmtId="0" fontId="16" fillId="39" borderId="2" applyNumberFormat="0" applyAlignment="0" applyProtection="0"/>
    <xf numFmtId="0" fontId="16" fillId="39" borderId="2" applyNumberFormat="0" applyAlignment="0" applyProtection="0"/>
    <xf numFmtId="0" fontId="50" fillId="0" borderId="3" applyNumberFormat="0" applyFill="0" applyAlignment="0" applyProtection="0"/>
    <xf numFmtId="0" fontId="17" fillId="0" borderId="4" applyNumberFormat="0" applyFill="0" applyAlignment="0" applyProtection="0"/>
    <xf numFmtId="0" fontId="51" fillId="40" borderId="5" applyNumberFormat="0" applyAlignment="0" applyProtection="0"/>
    <xf numFmtId="0" fontId="18" fillId="41" borderId="6" applyNumberFormat="0" applyAlignment="0" applyProtection="0"/>
    <xf numFmtId="0" fontId="18" fillId="41" borderId="6" applyNumberFormat="0" applyAlignment="0" applyProtection="0"/>
    <xf numFmtId="0" fontId="48" fillId="42" borderId="0" applyNumberFormat="0" applyBorder="0" applyAlignment="0" applyProtection="0"/>
    <xf numFmtId="0" fontId="14" fillId="34" borderId="0" applyNumberFormat="0" applyBorder="0" applyAlignment="0" applyProtection="0"/>
    <xf numFmtId="0" fontId="48" fillId="43" borderId="0" applyNumberFormat="0" applyBorder="0" applyAlignment="0" applyProtection="0"/>
    <xf numFmtId="0" fontId="14" fillId="35" borderId="0" applyNumberFormat="0" applyBorder="0" applyAlignment="0" applyProtection="0"/>
    <xf numFmtId="0" fontId="48" fillId="44" borderId="0" applyNumberFormat="0" applyBorder="0" applyAlignment="0" applyProtection="0"/>
    <xf numFmtId="0" fontId="14" fillId="36" borderId="0" applyNumberFormat="0" applyBorder="0" applyAlignment="0" applyProtection="0"/>
    <xf numFmtId="0" fontId="48" fillId="45" borderId="0" applyNumberFormat="0" applyBorder="0" applyAlignment="0" applyProtection="0"/>
    <xf numFmtId="0" fontId="14" fillId="25" borderId="0" applyNumberFormat="0" applyBorder="0" applyAlignment="0" applyProtection="0"/>
    <xf numFmtId="0" fontId="48" fillId="46" borderId="0" applyNumberFormat="0" applyBorder="0" applyAlignment="0" applyProtection="0"/>
    <xf numFmtId="0" fontId="14" fillId="26" borderId="0" applyNumberFormat="0" applyBorder="0" applyAlignment="0" applyProtection="0"/>
    <xf numFmtId="0" fontId="48" fillId="47" borderId="0" applyNumberFormat="0" applyBorder="0" applyAlignment="0" applyProtection="0"/>
    <xf numFmtId="0" fontId="14" fillId="37" borderId="0" applyNumberFormat="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7" applyNumberFormat="0" applyFill="0" applyAlignment="0" applyProtection="0"/>
    <xf numFmtId="0" fontId="23" fillId="0" borderId="8"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52" fillId="48" borderId="1" applyNumberFormat="0" applyAlignment="0" applyProtection="0"/>
    <xf numFmtId="0" fontId="25" fillId="7" borderId="2" applyNumberFormat="0" applyAlignment="0" applyProtection="0"/>
    <xf numFmtId="0" fontId="17" fillId="0" borderId="4" applyNumberFormat="0" applyFill="0" applyAlignment="0" applyProtection="0"/>
    <xf numFmtId="43" fontId="0" fillId="0" borderId="0" applyFont="0" applyFill="0" applyBorder="0" applyAlignment="0" applyProtection="0"/>
    <xf numFmtId="168" fontId="26" fillId="0" borderId="0" applyFont="0" applyFill="0" applyBorder="0" applyAlignment="0" applyProtection="0"/>
    <xf numFmtId="41" fontId="0" fillId="0" borderId="0" applyFont="0" applyFill="0" applyBorder="0" applyAlignment="0" applyProtection="0"/>
    <xf numFmtId="41" fontId="19" fillId="0" borderId="0" applyFont="0" applyFill="0" applyBorder="0" applyAlignment="0" applyProtection="0"/>
    <xf numFmtId="0" fontId="27" fillId="49" borderId="0" applyNumberFormat="0" applyBorder="0" applyAlignment="0" applyProtection="0"/>
    <xf numFmtId="0" fontId="53" fillId="50" borderId="0" applyNumberFormat="0" applyBorder="0" applyAlignment="0" applyProtection="0"/>
    <xf numFmtId="0" fontId="27" fillId="49" borderId="0" applyNumberFormat="0" applyBorder="0" applyAlignment="0" applyProtection="0"/>
    <xf numFmtId="0" fontId="19" fillId="0" borderId="0" applyNumberFormat="0" applyFill="0" applyBorder="0" applyAlignment="0" applyProtection="0"/>
    <xf numFmtId="0" fontId="19" fillId="0" borderId="0">
      <alignment/>
      <protection/>
    </xf>
    <xf numFmtId="0" fontId="19" fillId="0" borderId="0">
      <alignment/>
      <protection/>
    </xf>
    <xf numFmtId="0" fontId="19" fillId="0" borderId="0">
      <alignment/>
      <protection/>
    </xf>
    <xf numFmtId="0" fontId="3"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0" fillId="0" borderId="0">
      <alignment/>
      <protection/>
    </xf>
    <xf numFmtId="0" fontId="19" fillId="0" borderId="0">
      <alignment/>
      <protection/>
    </xf>
    <xf numFmtId="0" fontId="0" fillId="51" borderId="10" applyNumberFormat="0" applyFont="0" applyAlignment="0" applyProtection="0"/>
    <xf numFmtId="0" fontId="19" fillId="52" borderId="11" applyNumberFormat="0" applyFont="0" applyAlignment="0" applyProtection="0"/>
    <xf numFmtId="0" fontId="19" fillId="52" borderId="11" applyNumberFormat="0" applyFont="0" applyAlignment="0" applyProtection="0"/>
    <xf numFmtId="0" fontId="54" fillId="38" borderId="12" applyNumberFormat="0" applyAlignment="0" applyProtection="0"/>
    <xf numFmtId="0" fontId="28" fillId="39" borderId="13" applyNumberFormat="0" applyAlignment="0" applyProtection="0"/>
    <xf numFmtId="9" fontId="0" fillId="0" borderId="0" applyFont="0" applyFill="0" applyBorder="0" applyAlignment="0" applyProtection="0"/>
    <xf numFmtId="0" fontId="29" fillId="0" borderId="0" applyNumberFormat="0" applyFill="0" applyBorder="0" applyProtection="0">
      <alignment/>
    </xf>
    <xf numFmtId="0" fontId="55" fillId="0" borderId="0" applyNumberFormat="0" applyFill="0" applyBorder="0" applyAlignment="0" applyProtection="0"/>
    <xf numFmtId="0" fontId="30" fillId="0" borderId="0" applyNumberFormat="0" applyFill="0" applyBorder="0" applyAlignment="0" applyProtection="0"/>
    <xf numFmtId="0" fontId="56" fillId="0" borderId="0" applyNumberFormat="0" applyFill="0" applyBorder="0" applyAlignment="0" applyProtection="0"/>
    <xf numFmtId="0" fontId="20" fillId="0" borderId="0" applyNumberFormat="0" applyFill="0" applyBorder="0" applyAlignment="0" applyProtection="0"/>
    <xf numFmtId="0" fontId="31" fillId="0" borderId="0" applyNumberFormat="0" applyFill="0" applyBorder="0" applyAlignment="0" applyProtection="0"/>
    <xf numFmtId="0" fontId="57" fillId="0" borderId="0" applyNumberFormat="0" applyFill="0" applyBorder="0" applyAlignment="0" applyProtection="0"/>
    <xf numFmtId="0" fontId="58" fillId="0" borderId="14" applyNumberFormat="0" applyFill="0" applyAlignment="0" applyProtection="0"/>
    <xf numFmtId="0" fontId="22" fillId="0" borderId="7" applyNumberFormat="0" applyFill="0" applyAlignment="0" applyProtection="0"/>
    <xf numFmtId="0" fontId="59" fillId="0" borderId="15" applyNumberFormat="0" applyFill="0" applyAlignment="0" applyProtection="0"/>
    <xf numFmtId="0" fontId="23" fillId="0" borderId="8" applyNumberFormat="0" applyFill="0" applyAlignment="0" applyProtection="0"/>
    <xf numFmtId="0" fontId="60" fillId="0" borderId="16" applyNumberFormat="0" applyFill="0" applyAlignment="0" applyProtection="0"/>
    <xf numFmtId="0" fontId="24" fillId="0" borderId="9" applyNumberFormat="0" applyFill="0" applyAlignment="0" applyProtection="0"/>
    <xf numFmtId="0" fontId="60" fillId="0" borderId="0" applyNumberFormat="0" applyFill="0" applyBorder="0" applyAlignment="0" applyProtection="0"/>
    <xf numFmtId="0" fontId="24" fillId="0" borderId="0" applyNumberFormat="0" applyFill="0" applyBorder="0" applyAlignment="0" applyProtection="0"/>
    <xf numFmtId="0" fontId="31" fillId="0" borderId="0" applyNumberFormat="0" applyFill="0" applyBorder="0" applyAlignment="0" applyProtection="0"/>
    <xf numFmtId="0" fontId="32" fillId="0" borderId="17" applyNumberFormat="0" applyFill="0" applyAlignment="0" applyProtection="0"/>
    <xf numFmtId="0" fontId="61" fillId="0" borderId="18" applyNumberFormat="0" applyFill="0" applyAlignment="0" applyProtection="0"/>
    <xf numFmtId="0" fontId="32" fillId="0" borderId="17" applyNumberFormat="0" applyFill="0" applyAlignment="0" applyProtection="0"/>
    <xf numFmtId="0" fontId="62" fillId="53" borderId="0" applyNumberFormat="0" applyBorder="0" applyAlignment="0" applyProtection="0"/>
    <xf numFmtId="0" fontId="15" fillId="3" borderId="0" applyNumberFormat="0" applyBorder="0" applyAlignment="0" applyProtection="0"/>
    <xf numFmtId="0" fontId="63" fillId="54" borderId="0" applyNumberFormat="0" applyBorder="0" applyAlignment="0" applyProtection="0"/>
    <xf numFmtId="0" fontId="21" fillId="4" borderId="0" applyNumberFormat="0" applyBorder="0" applyAlignment="0" applyProtection="0"/>
    <xf numFmtId="44" fontId="0" fillId="0" borderId="0" applyFont="0" applyFill="0" applyBorder="0" applyAlignment="0" applyProtection="0"/>
    <xf numFmtId="169" fontId="26"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cellStyleXfs>
  <cellXfs count="397">
    <xf numFmtId="0" fontId="0" fillId="0" borderId="0" xfId="0" applyFont="1" applyAlignment="1">
      <alignment/>
    </xf>
    <xf numFmtId="0" fontId="64" fillId="0" borderId="0" xfId="0" applyFont="1" applyAlignment="1">
      <alignment/>
    </xf>
    <xf numFmtId="0" fontId="64" fillId="0" borderId="0" xfId="0" applyFont="1" applyAlignment="1">
      <alignment/>
    </xf>
    <xf numFmtId="2" fontId="64" fillId="0" borderId="0" xfId="0" applyNumberFormat="1" applyFont="1" applyAlignment="1">
      <alignment/>
    </xf>
    <xf numFmtId="0" fontId="64" fillId="0" borderId="0" xfId="0" applyFont="1" applyAlignment="1">
      <alignment horizontal="left"/>
    </xf>
    <xf numFmtId="0" fontId="65" fillId="0" borderId="0" xfId="0" applyFont="1" applyAlignment="1">
      <alignment/>
    </xf>
    <xf numFmtId="0" fontId="66" fillId="0" borderId="0" xfId="0" applyFont="1" applyAlignment="1">
      <alignment horizontal="left" vertical="center"/>
    </xf>
    <xf numFmtId="0" fontId="0" fillId="0" borderId="0" xfId="0" applyBorder="1" applyAlignment="1">
      <alignment wrapText="1"/>
    </xf>
    <xf numFmtId="0" fontId="0" fillId="0" borderId="0" xfId="0" applyAlignment="1">
      <alignment wrapText="1"/>
    </xf>
    <xf numFmtId="0" fontId="64" fillId="0" borderId="0" xfId="0" applyFont="1" applyBorder="1" applyAlignment="1">
      <alignment/>
    </xf>
    <xf numFmtId="0" fontId="67" fillId="0" borderId="0" xfId="0" applyFont="1" applyBorder="1" applyAlignment="1">
      <alignment horizontal="left"/>
    </xf>
    <xf numFmtId="166" fontId="64" fillId="0" borderId="0" xfId="0" applyNumberFormat="1" applyFont="1" applyAlignment="1">
      <alignment/>
    </xf>
    <xf numFmtId="0" fontId="65" fillId="0" borderId="0" xfId="0" applyFont="1" applyBorder="1" applyAlignment="1">
      <alignment/>
    </xf>
    <xf numFmtId="0" fontId="0" fillId="0" borderId="0" xfId="0" applyBorder="1" applyAlignment="1">
      <alignment/>
    </xf>
    <xf numFmtId="0" fontId="66" fillId="0" borderId="0" xfId="0" applyFont="1" applyBorder="1" applyAlignment="1">
      <alignment horizontal="left" vertical="center"/>
    </xf>
    <xf numFmtId="2" fontId="64" fillId="0" borderId="0" xfId="0" applyNumberFormat="1" applyFont="1" applyAlignment="1">
      <alignment horizontal="left"/>
    </xf>
    <xf numFmtId="0" fontId="64" fillId="0" borderId="0" xfId="0" applyFont="1" applyBorder="1" applyAlignment="1">
      <alignment horizontal="left"/>
    </xf>
    <xf numFmtId="0" fontId="68" fillId="0" borderId="0" xfId="0" applyFont="1" applyBorder="1" applyAlignment="1">
      <alignment/>
    </xf>
    <xf numFmtId="0" fontId="69" fillId="0" borderId="0" xfId="0" applyFont="1" applyAlignment="1">
      <alignment horizontal="left"/>
    </xf>
    <xf numFmtId="2" fontId="69" fillId="0" borderId="0" xfId="0" applyNumberFormat="1" applyFont="1" applyAlignment="1">
      <alignment horizontal="left"/>
    </xf>
    <xf numFmtId="0" fontId="70" fillId="0" borderId="0" xfId="0" applyFont="1" applyBorder="1" applyAlignment="1">
      <alignment horizontal="left"/>
    </xf>
    <xf numFmtId="0" fontId="70" fillId="0" borderId="0" xfId="0" applyFont="1" applyBorder="1" applyAlignment="1">
      <alignment horizontal="left" vertical="center"/>
    </xf>
    <xf numFmtId="0" fontId="71" fillId="0" borderId="0" xfId="0" applyFont="1" applyAlignment="1" quotePrefix="1">
      <alignment/>
    </xf>
    <xf numFmtId="0" fontId="0" fillId="0" borderId="0" xfId="0" applyFill="1" applyAlignment="1">
      <alignment/>
    </xf>
    <xf numFmtId="0" fontId="67" fillId="0" borderId="0" xfId="0" applyFont="1" applyFill="1" applyAlignment="1">
      <alignment horizontal="left"/>
    </xf>
    <xf numFmtId="0" fontId="36" fillId="0" borderId="0" xfId="0" applyFont="1" applyAlignment="1">
      <alignment/>
    </xf>
    <xf numFmtId="0" fontId="36" fillId="0" borderId="0" xfId="0" applyFont="1" applyAlignment="1">
      <alignment horizontal="left" vertical="center"/>
    </xf>
    <xf numFmtId="0" fontId="36" fillId="0" borderId="0" xfId="0" applyFont="1" applyBorder="1" applyAlignment="1">
      <alignment horizontal="left" vertical="center"/>
    </xf>
    <xf numFmtId="0" fontId="36" fillId="0" borderId="0" xfId="0" applyFont="1" applyAlignment="1">
      <alignment vertical="top"/>
    </xf>
    <xf numFmtId="0" fontId="38" fillId="0" borderId="0" xfId="0" applyFont="1" applyAlignment="1">
      <alignment vertical="top"/>
    </xf>
    <xf numFmtId="0" fontId="72" fillId="0" borderId="0" xfId="0" applyFont="1" applyFill="1" applyAlignment="1">
      <alignment vertical="top"/>
    </xf>
    <xf numFmtId="0" fontId="73" fillId="55" borderId="19" xfId="0" applyFont="1" applyFill="1" applyBorder="1" applyAlignment="1">
      <alignment horizontal="right" wrapText="1"/>
    </xf>
    <xf numFmtId="0" fontId="73" fillId="0" borderId="20" xfId="0" applyFont="1" applyBorder="1" applyAlignment="1">
      <alignment wrapText="1"/>
    </xf>
    <xf numFmtId="3" fontId="73" fillId="38" borderId="20" xfId="0" applyNumberFormat="1" applyFont="1" applyFill="1" applyBorder="1" applyAlignment="1">
      <alignment horizontal="right" wrapText="1"/>
    </xf>
    <xf numFmtId="0" fontId="73" fillId="0" borderId="20" xfId="0" applyFont="1" applyBorder="1" applyAlignment="1">
      <alignment horizontal="right" wrapText="1"/>
    </xf>
    <xf numFmtId="3" fontId="73" fillId="0" borderId="20" xfId="0" applyNumberFormat="1" applyFont="1" applyBorder="1" applyAlignment="1">
      <alignment horizontal="right" wrapText="1"/>
    </xf>
    <xf numFmtId="0" fontId="73" fillId="38" borderId="20" xfId="0" applyFont="1" applyFill="1" applyBorder="1" applyAlignment="1">
      <alignment horizontal="right" wrapText="1"/>
    </xf>
    <xf numFmtId="164" fontId="73" fillId="38" borderId="20" xfId="0" applyNumberFormat="1" applyFont="1" applyFill="1" applyBorder="1" applyAlignment="1">
      <alignment horizontal="right" wrapText="1"/>
    </xf>
    <xf numFmtId="164" fontId="73" fillId="0" borderId="20" xfId="0" applyNumberFormat="1" applyFont="1" applyBorder="1" applyAlignment="1">
      <alignment horizontal="right" wrapText="1"/>
    </xf>
    <xf numFmtId="0" fontId="74" fillId="56" borderId="20" xfId="0" applyFont="1" applyFill="1" applyBorder="1" applyAlignment="1">
      <alignment wrapText="1"/>
    </xf>
    <xf numFmtId="3" fontId="74" fillId="56" borderId="20" xfId="0" applyNumberFormat="1" applyFont="1" applyFill="1" applyBorder="1" applyAlignment="1">
      <alignment horizontal="right" wrapText="1"/>
    </xf>
    <xf numFmtId="0" fontId="74" fillId="56" borderId="20" xfId="0" applyFont="1" applyFill="1" applyBorder="1" applyAlignment="1">
      <alignment horizontal="right" wrapText="1"/>
    </xf>
    <xf numFmtId="164" fontId="74" fillId="56" borderId="20" xfId="0" applyNumberFormat="1" applyFont="1" applyFill="1" applyBorder="1" applyAlignment="1">
      <alignment horizontal="right" wrapText="1"/>
    </xf>
    <xf numFmtId="0" fontId="71" fillId="0" borderId="0" xfId="0" applyFont="1" applyAlignment="1">
      <alignment/>
    </xf>
    <xf numFmtId="0" fontId="70" fillId="0" borderId="0" xfId="0" applyFont="1" applyAlignment="1">
      <alignment/>
    </xf>
    <xf numFmtId="0" fontId="70" fillId="57" borderId="0" xfId="0" applyFont="1" applyFill="1" applyAlignment="1">
      <alignment vertical="top"/>
    </xf>
    <xf numFmtId="0" fontId="71" fillId="0" borderId="0" xfId="0" applyFont="1" applyAlignment="1">
      <alignment/>
    </xf>
    <xf numFmtId="2" fontId="71" fillId="0" borderId="0" xfId="0" applyNumberFormat="1" applyFont="1" applyAlignment="1">
      <alignment/>
    </xf>
    <xf numFmtId="0" fontId="70" fillId="0" borderId="0" xfId="0" applyFont="1" applyFill="1" applyAlignment="1">
      <alignment horizontal="left" vertical="top"/>
    </xf>
    <xf numFmtId="0" fontId="72" fillId="0" borderId="0" xfId="0" applyFont="1" applyAlignment="1">
      <alignment/>
    </xf>
    <xf numFmtId="0" fontId="36" fillId="0" borderId="0" xfId="0" applyFont="1" applyAlignment="1">
      <alignment/>
    </xf>
    <xf numFmtId="0" fontId="29" fillId="0" borderId="0" xfId="0" applyFont="1" applyAlignment="1">
      <alignment/>
    </xf>
    <xf numFmtId="0" fontId="70" fillId="0" borderId="0" xfId="0" applyFont="1" applyFill="1" applyAlignment="1">
      <alignment horizontal="left"/>
    </xf>
    <xf numFmtId="0" fontId="73" fillId="0" borderId="20" xfId="0" applyFont="1" applyBorder="1" applyAlignment="1">
      <alignment vertical="center" wrapText="1"/>
    </xf>
    <xf numFmtId="164" fontId="73" fillId="38" borderId="20" xfId="0" applyNumberFormat="1" applyFont="1" applyFill="1" applyBorder="1" applyAlignment="1">
      <alignment horizontal="right" vertical="center" wrapText="1"/>
    </xf>
    <xf numFmtId="164" fontId="73" fillId="0" borderId="20" xfId="0" applyNumberFormat="1" applyFont="1" applyBorder="1" applyAlignment="1">
      <alignment horizontal="right" vertical="center" wrapText="1"/>
    </xf>
    <xf numFmtId="164" fontId="73" fillId="58" borderId="20" xfId="0" applyNumberFormat="1" applyFont="1" applyFill="1" applyBorder="1" applyAlignment="1">
      <alignment horizontal="right" vertical="center" wrapText="1"/>
    </xf>
    <xf numFmtId="164" fontId="73" fillId="55" borderId="20" xfId="0" applyNumberFormat="1" applyFont="1" applyFill="1" applyBorder="1" applyAlignment="1">
      <alignment horizontal="right" vertical="center" wrapText="1"/>
    </xf>
    <xf numFmtId="0" fontId="74" fillId="56" borderId="20" xfId="0" applyFont="1" applyFill="1" applyBorder="1" applyAlignment="1">
      <alignment vertical="center" wrapText="1"/>
    </xf>
    <xf numFmtId="164" fontId="74" fillId="56" borderId="20" xfId="0" applyNumberFormat="1" applyFont="1" applyFill="1" applyBorder="1" applyAlignment="1">
      <alignment horizontal="right" vertical="center" wrapText="1"/>
    </xf>
    <xf numFmtId="0" fontId="75" fillId="59" borderId="20" xfId="0" applyFont="1" applyFill="1" applyBorder="1" applyAlignment="1">
      <alignment horizontal="left"/>
    </xf>
    <xf numFmtId="0" fontId="73" fillId="59" borderId="20" xfId="0" applyFont="1" applyFill="1" applyBorder="1" applyAlignment="1">
      <alignment horizontal="right"/>
    </xf>
    <xf numFmtId="0" fontId="73" fillId="59" borderId="20" xfId="0" applyFont="1" applyFill="1" applyBorder="1" applyAlignment="1">
      <alignment horizontal="right" wrapText="1"/>
    </xf>
    <xf numFmtId="1" fontId="73" fillId="0" borderId="20" xfId="0" applyNumberFormat="1" applyFont="1" applyFill="1" applyBorder="1" applyAlignment="1">
      <alignment horizontal="left" vertical="center" wrapText="1"/>
    </xf>
    <xf numFmtId="165" fontId="76" fillId="58" borderId="20" xfId="107" applyNumberFormat="1" applyFont="1" applyFill="1" applyBorder="1" applyAlignment="1">
      <alignment horizontal="right" vertical="center"/>
    </xf>
    <xf numFmtId="165" fontId="76" fillId="0" borderId="20" xfId="107" applyNumberFormat="1" applyFont="1" applyFill="1" applyBorder="1" applyAlignment="1">
      <alignment horizontal="right" vertical="center"/>
    </xf>
    <xf numFmtId="164" fontId="76" fillId="0" borderId="20" xfId="0" applyNumberFormat="1" applyFont="1" applyFill="1" applyBorder="1" applyAlignment="1">
      <alignment horizontal="right" vertical="center" wrapText="1"/>
    </xf>
    <xf numFmtId="164" fontId="76" fillId="58" borderId="20" xfId="0" applyNumberFormat="1" applyFont="1" applyFill="1" applyBorder="1" applyAlignment="1">
      <alignment horizontal="right" vertical="center"/>
    </xf>
    <xf numFmtId="3" fontId="73" fillId="0" borderId="20" xfId="0" applyNumberFormat="1" applyFont="1" applyFill="1" applyBorder="1" applyAlignment="1">
      <alignment horizontal="right" vertical="center" wrapText="1"/>
    </xf>
    <xf numFmtId="3" fontId="76" fillId="58" borderId="20" xfId="0" applyNumberFormat="1" applyFont="1" applyFill="1" applyBorder="1" applyAlignment="1">
      <alignment horizontal="right"/>
    </xf>
    <xf numFmtId="164" fontId="76" fillId="0" borderId="20" xfId="0" applyNumberFormat="1" applyFont="1" applyFill="1" applyBorder="1" applyAlignment="1">
      <alignment horizontal="right" vertical="center"/>
    </xf>
    <xf numFmtId="0" fontId="76" fillId="55" borderId="20" xfId="0" applyFont="1" applyFill="1" applyBorder="1" applyAlignment="1">
      <alignment horizontal="right"/>
    </xf>
    <xf numFmtId="0" fontId="12" fillId="55" borderId="20" xfId="0" applyFont="1" applyFill="1" applyBorder="1" applyAlignment="1">
      <alignment vertical="top" wrapText="1"/>
    </xf>
    <xf numFmtId="3" fontId="12" fillId="58" borderId="20" xfId="0" applyNumberFormat="1" applyFont="1" applyFill="1" applyBorder="1" applyAlignment="1">
      <alignment horizontal="right"/>
    </xf>
    <xf numFmtId="3" fontId="12" fillId="55" borderId="20" xfId="0" applyNumberFormat="1" applyFont="1" applyFill="1" applyBorder="1" applyAlignment="1">
      <alignment horizontal="right"/>
    </xf>
    <xf numFmtId="3" fontId="76" fillId="55" borderId="20" xfId="0" applyNumberFormat="1" applyFont="1" applyFill="1" applyBorder="1" applyAlignment="1">
      <alignment/>
    </xf>
    <xf numFmtId="3" fontId="76" fillId="58" borderId="20" xfId="0" applyNumberFormat="1" applyFont="1" applyFill="1" applyBorder="1" applyAlignment="1">
      <alignment/>
    </xf>
    <xf numFmtId="3" fontId="74" fillId="56" borderId="20" xfId="0" applyNumberFormat="1" applyFont="1" applyFill="1" applyBorder="1" applyAlignment="1">
      <alignment wrapText="1"/>
    </xf>
    <xf numFmtId="0" fontId="76" fillId="55" borderId="20" xfId="0" applyFont="1" applyFill="1" applyBorder="1" applyAlignment="1">
      <alignment horizontal="left" wrapText="1"/>
    </xf>
    <xf numFmtId="3" fontId="76" fillId="58" borderId="20" xfId="0" applyNumberFormat="1" applyFont="1" applyFill="1" applyBorder="1" applyAlignment="1">
      <alignment horizontal="right" vertical="center"/>
    </xf>
    <xf numFmtId="3" fontId="76" fillId="55" borderId="20" xfId="0" applyNumberFormat="1" applyFont="1" applyFill="1" applyBorder="1" applyAlignment="1">
      <alignment horizontal="right" vertical="center"/>
    </xf>
    <xf numFmtId="164" fontId="76" fillId="55" borderId="20" xfId="0" applyNumberFormat="1" applyFont="1" applyFill="1" applyBorder="1" applyAlignment="1">
      <alignment horizontal="right" vertical="center"/>
    </xf>
    <xf numFmtId="0" fontId="77" fillId="56" borderId="20" xfId="0" applyFont="1" applyFill="1" applyBorder="1" applyAlignment="1">
      <alignment horizontal="left" wrapText="1"/>
    </xf>
    <xf numFmtId="3" fontId="77" fillId="56" borderId="20" xfId="0" applyNumberFormat="1" applyFont="1" applyFill="1" applyBorder="1" applyAlignment="1">
      <alignment horizontal="right" vertical="center" wrapText="1"/>
    </xf>
    <xf numFmtId="164" fontId="77" fillId="56" borderId="20" xfId="0" applyNumberFormat="1" applyFont="1" applyFill="1" applyBorder="1" applyAlignment="1">
      <alignment horizontal="right" vertical="center" wrapText="1"/>
    </xf>
    <xf numFmtId="0" fontId="73" fillId="55" borderId="20" xfId="0" applyFont="1" applyFill="1" applyBorder="1" applyAlignment="1">
      <alignment horizontal="right"/>
    </xf>
    <xf numFmtId="0" fontId="75" fillId="55" borderId="20" xfId="0" applyFont="1" applyFill="1" applyBorder="1" applyAlignment="1">
      <alignment horizontal="right"/>
    </xf>
    <xf numFmtId="0" fontId="76" fillId="55" borderId="20" xfId="0" applyFont="1" applyFill="1" applyBorder="1" applyAlignment="1">
      <alignment horizontal="left" vertical="center" wrapText="1"/>
    </xf>
    <xf numFmtId="0" fontId="76" fillId="58" borderId="20" xfId="0" applyFont="1" applyFill="1" applyBorder="1" applyAlignment="1">
      <alignment horizontal="right" vertical="center"/>
    </xf>
    <xf numFmtId="0" fontId="76" fillId="0" borderId="20" xfId="0" applyFont="1" applyFill="1" applyBorder="1" applyAlignment="1">
      <alignment horizontal="right" vertical="center"/>
    </xf>
    <xf numFmtId="0" fontId="78" fillId="58" borderId="20" xfId="0" applyFont="1" applyFill="1" applyBorder="1" applyAlignment="1">
      <alignment horizontal="right" vertical="center"/>
    </xf>
    <xf numFmtId="0" fontId="76" fillId="0" borderId="20" xfId="0" applyFont="1" applyFill="1" applyBorder="1" applyAlignment="1">
      <alignment horizontal="right"/>
    </xf>
    <xf numFmtId="0" fontId="76" fillId="58" borderId="20" xfId="0" applyFont="1" applyFill="1" applyBorder="1" applyAlignment="1">
      <alignment horizontal="right"/>
    </xf>
    <xf numFmtId="0" fontId="78" fillId="0" borderId="20" xfId="0" applyFont="1" applyFill="1" applyBorder="1" applyAlignment="1">
      <alignment horizontal="right"/>
    </xf>
    <xf numFmtId="0" fontId="77" fillId="56" borderId="20" xfId="0" applyFont="1" applyFill="1" applyBorder="1" applyAlignment="1">
      <alignment horizontal="left" vertical="center" wrapText="1"/>
    </xf>
    <xf numFmtId="3" fontId="77" fillId="56" borderId="20" xfId="0" applyNumberFormat="1" applyFont="1" applyFill="1" applyBorder="1" applyAlignment="1">
      <alignment horizontal="right" wrapText="1"/>
    </xf>
    <xf numFmtId="164" fontId="77" fillId="56" borderId="20" xfId="0" applyNumberFormat="1" applyFont="1" applyFill="1" applyBorder="1" applyAlignment="1">
      <alignment horizontal="right" vertical="center"/>
    </xf>
    <xf numFmtId="164" fontId="76" fillId="58" borderId="20" xfId="0" applyNumberFormat="1" applyFont="1" applyFill="1" applyBorder="1" applyAlignment="1">
      <alignment horizontal="right"/>
    </xf>
    <xf numFmtId="164" fontId="76" fillId="55" borderId="20" xfId="0" applyNumberFormat="1" applyFont="1" applyFill="1" applyBorder="1" applyAlignment="1">
      <alignment horizontal="right"/>
    </xf>
    <xf numFmtId="164" fontId="77" fillId="56" borderId="20" xfId="0" applyNumberFormat="1" applyFont="1" applyFill="1" applyBorder="1" applyAlignment="1">
      <alignment horizontal="right"/>
    </xf>
    <xf numFmtId="0" fontId="73" fillId="60" borderId="20" xfId="0" applyFont="1" applyFill="1" applyBorder="1" applyAlignment="1">
      <alignment horizontal="right"/>
    </xf>
    <xf numFmtId="0" fontId="76" fillId="60" borderId="20" xfId="0" applyFont="1" applyFill="1" applyBorder="1" applyAlignment="1">
      <alignment horizontal="left" vertical="center" wrapText="1"/>
    </xf>
    <xf numFmtId="3" fontId="76" fillId="61" borderId="20" xfId="0" applyNumberFormat="1" applyFont="1" applyFill="1" applyBorder="1" applyAlignment="1">
      <alignment horizontal="right" vertical="center"/>
    </xf>
    <xf numFmtId="3" fontId="76" fillId="60" borderId="20" xfId="0" applyNumberFormat="1" applyFont="1" applyFill="1" applyBorder="1" applyAlignment="1">
      <alignment horizontal="right" vertical="center"/>
    </xf>
    <xf numFmtId="164" fontId="76" fillId="60" borderId="20" xfId="0" applyNumberFormat="1" applyFont="1" applyFill="1" applyBorder="1" applyAlignment="1">
      <alignment horizontal="right" vertical="center"/>
    </xf>
    <xf numFmtId="164" fontId="76" fillId="61" borderId="20" xfId="0" applyNumberFormat="1" applyFont="1" applyFill="1" applyBorder="1" applyAlignment="1">
      <alignment horizontal="right" vertical="center"/>
    </xf>
    <xf numFmtId="3" fontId="76" fillId="60" borderId="20" xfId="0" applyNumberFormat="1" applyFont="1" applyFill="1" applyBorder="1" applyAlignment="1">
      <alignment horizontal="right" vertical="center" wrapText="1"/>
    </xf>
    <xf numFmtId="3" fontId="76" fillId="61" borderId="20" xfId="0" applyNumberFormat="1" applyFont="1" applyFill="1" applyBorder="1" applyAlignment="1">
      <alignment horizontal="right" vertical="center" wrapText="1"/>
    </xf>
    <xf numFmtId="164" fontId="76" fillId="60" borderId="20" xfId="0" applyNumberFormat="1" applyFont="1" applyFill="1" applyBorder="1" applyAlignment="1">
      <alignment horizontal="right" vertical="center" wrapText="1"/>
    </xf>
    <xf numFmtId="164" fontId="76" fillId="61" borderId="20" xfId="0" applyNumberFormat="1" applyFont="1" applyFill="1" applyBorder="1" applyAlignment="1">
      <alignment horizontal="right" vertical="center" wrapText="1"/>
    </xf>
    <xf numFmtId="0" fontId="77" fillId="62" borderId="20" xfId="0" applyFont="1" applyFill="1" applyBorder="1" applyAlignment="1">
      <alignment horizontal="left" vertical="center" wrapText="1"/>
    </xf>
    <xf numFmtId="3" fontId="77" fillId="62" borderId="20" xfId="0" applyNumberFormat="1" applyFont="1" applyFill="1" applyBorder="1" applyAlignment="1">
      <alignment horizontal="right" vertical="center" wrapText="1"/>
    </xf>
    <xf numFmtId="164" fontId="77" fillId="62" borderId="20" xfId="0" applyNumberFormat="1" applyFont="1" applyFill="1" applyBorder="1" applyAlignment="1">
      <alignment horizontal="right" vertical="center" wrapText="1"/>
    </xf>
    <xf numFmtId="3" fontId="76" fillId="0" borderId="20" xfId="0" applyNumberFormat="1" applyFont="1" applyFill="1" applyBorder="1" applyAlignment="1">
      <alignment horizontal="right" vertical="center"/>
    </xf>
    <xf numFmtId="164" fontId="76" fillId="58" borderId="20" xfId="0" applyNumberFormat="1" applyFont="1" applyFill="1" applyBorder="1" applyAlignment="1">
      <alignment horizontal="right" vertical="center" wrapText="1"/>
    </xf>
    <xf numFmtId="0" fontId="75" fillId="55" borderId="20" xfId="0" applyFont="1" applyFill="1" applyBorder="1" applyAlignment="1">
      <alignment wrapText="1"/>
    </xf>
    <xf numFmtId="0" fontId="73" fillId="0" borderId="20" xfId="0" applyFont="1" applyBorder="1" applyAlignment="1">
      <alignment horizontal="left" vertical="center"/>
    </xf>
    <xf numFmtId="3" fontId="73" fillId="58" borderId="20" xfId="0" applyNumberFormat="1" applyFont="1" applyFill="1" applyBorder="1" applyAlignment="1">
      <alignment vertical="center" wrapText="1"/>
    </xf>
    <xf numFmtId="3" fontId="73" fillId="0" borderId="20" xfId="0" applyNumberFormat="1" applyFont="1" applyBorder="1" applyAlignment="1">
      <alignment vertical="center" wrapText="1"/>
    </xf>
    <xf numFmtId="164" fontId="76" fillId="0" borderId="20" xfId="0" applyNumberFormat="1" applyFont="1" applyBorder="1" applyAlignment="1">
      <alignment vertical="center"/>
    </xf>
    <xf numFmtId="164" fontId="76" fillId="58" borderId="20" xfId="0" applyNumberFormat="1" applyFont="1" applyFill="1" applyBorder="1" applyAlignment="1">
      <alignment vertical="center"/>
    </xf>
    <xf numFmtId="3" fontId="73" fillId="0" borderId="20" xfId="0" applyNumberFormat="1" applyFont="1" applyBorder="1" applyAlignment="1">
      <alignment horizontal="right" vertical="center" wrapText="1"/>
    </xf>
    <xf numFmtId="0" fontId="73" fillId="0" borderId="20" xfId="0" applyFont="1" applyBorder="1" applyAlignment="1">
      <alignment horizontal="left" wrapText="1"/>
    </xf>
    <xf numFmtId="1" fontId="73" fillId="38" borderId="20" xfId="0" applyNumberFormat="1" applyFont="1" applyFill="1" applyBorder="1" applyAlignment="1">
      <alignment horizontal="right" wrapText="1"/>
    </xf>
    <xf numFmtId="1" fontId="73" fillId="0" borderId="20" xfId="0" applyNumberFormat="1" applyFont="1" applyBorder="1" applyAlignment="1">
      <alignment horizontal="right" wrapText="1"/>
    </xf>
    <xf numFmtId="1" fontId="73" fillId="58" borderId="20" xfId="0" applyNumberFormat="1" applyFont="1" applyFill="1" applyBorder="1" applyAlignment="1">
      <alignment horizontal="right" wrapText="1"/>
    </xf>
    <xf numFmtId="164" fontId="73" fillId="58" borderId="20" xfId="0" applyNumberFormat="1" applyFont="1" applyFill="1" applyBorder="1" applyAlignment="1">
      <alignment horizontal="right" wrapText="1"/>
    </xf>
    <xf numFmtId="0" fontId="77" fillId="56" borderId="20" xfId="0" applyFont="1" applyFill="1" applyBorder="1" applyAlignment="1">
      <alignment horizontal="left" vertical="center"/>
    </xf>
    <xf numFmtId="3" fontId="77" fillId="56" borderId="20" xfId="0" applyNumberFormat="1" applyFont="1" applyFill="1" applyBorder="1" applyAlignment="1">
      <alignment vertical="center" wrapText="1"/>
    </xf>
    <xf numFmtId="164" fontId="77" fillId="56" borderId="20" xfId="0" applyNumberFormat="1" applyFont="1" applyFill="1" applyBorder="1" applyAlignment="1">
      <alignment vertical="center"/>
    </xf>
    <xf numFmtId="2" fontId="73" fillId="55" borderId="20" xfId="0" applyNumberFormat="1" applyFont="1" applyFill="1" applyBorder="1" applyAlignment="1">
      <alignment horizontal="right" wrapText="1"/>
    </xf>
    <xf numFmtId="0" fontId="73" fillId="55" borderId="20" xfId="0" applyFont="1" applyFill="1" applyBorder="1" applyAlignment="1">
      <alignment horizontal="left" vertical="center"/>
    </xf>
    <xf numFmtId="0" fontId="73" fillId="58" borderId="20" xfId="0" applyFont="1" applyFill="1" applyBorder="1" applyAlignment="1">
      <alignment vertical="center" wrapText="1"/>
    </xf>
    <xf numFmtId="0" fontId="73" fillId="55" borderId="20" xfId="0" applyFont="1" applyFill="1" applyBorder="1" applyAlignment="1">
      <alignment horizontal="right" vertical="center" wrapText="1"/>
    </xf>
    <xf numFmtId="0" fontId="73" fillId="55" borderId="20" xfId="0" applyFont="1" applyFill="1" applyBorder="1" applyAlignment="1">
      <alignment vertical="center" wrapText="1"/>
    </xf>
    <xf numFmtId="164" fontId="73" fillId="55" borderId="20" xfId="0" applyNumberFormat="1" applyFont="1" applyFill="1" applyBorder="1" applyAlignment="1">
      <alignment vertical="center" wrapText="1"/>
    </xf>
    <xf numFmtId="0" fontId="77" fillId="56" borderId="20" xfId="0" applyFont="1" applyFill="1" applyBorder="1" applyAlignment="1">
      <alignment vertical="center" wrapText="1"/>
    </xf>
    <xf numFmtId="164" fontId="77" fillId="56" borderId="20" xfId="0" applyNumberFormat="1" applyFont="1" applyFill="1" applyBorder="1" applyAlignment="1">
      <alignment vertical="center" wrapText="1"/>
    </xf>
    <xf numFmtId="0" fontId="77" fillId="56" borderId="20" xfId="0" applyFont="1" applyFill="1" applyBorder="1" applyAlignment="1">
      <alignment horizontal="right" vertical="center" wrapText="1"/>
    </xf>
    <xf numFmtId="2" fontId="73" fillId="0" borderId="20" xfId="0" applyNumberFormat="1" applyFont="1" applyBorder="1" applyAlignment="1">
      <alignment horizontal="right" wrapText="1"/>
    </xf>
    <xf numFmtId="0" fontId="73" fillId="58" borderId="20" xfId="0" applyFont="1" applyFill="1" applyBorder="1" applyAlignment="1">
      <alignment wrapText="1"/>
    </xf>
    <xf numFmtId="164" fontId="73" fillId="0" borderId="20" xfId="0" applyNumberFormat="1" applyFont="1" applyBorder="1" applyAlignment="1">
      <alignment wrapText="1"/>
    </xf>
    <xf numFmtId="164" fontId="74" fillId="56" borderId="20" xfId="0" applyNumberFormat="1" applyFont="1" applyFill="1" applyBorder="1" applyAlignment="1">
      <alignment wrapText="1"/>
    </xf>
    <xf numFmtId="0" fontId="76" fillId="59" borderId="20" xfId="0" applyFont="1" applyFill="1" applyBorder="1" applyAlignment="1">
      <alignment horizontal="right" wrapText="1"/>
    </xf>
    <xf numFmtId="0" fontId="76" fillId="59" borderId="20" xfId="0" applyFont="1" applyFill="1" applyBorder="1" applyAlignment="1">
      <alignment vertical="center" wrapText="1"/>
    </xf>
    <xf numFmtId="0" fontId="78" fillId="59" borderId="20" xfId="0" applyFont="1" applyFill="1" applyBorder="1" applyAlignment="1">
      <alignment vertical="center" wrapText="1"/>
    </xf>
    <xf numFmtId="0" fontId="78" fillId="0" borderId="20" xfId="0" applyFont="1" applyBorder="1" applyAlignment="1">
      <alignment vertical="center" wrapText="1"/>
    </xf>
    <xf numFmtId="164" fontId="75" fillId="38" borderId="20" xfId="0" applyNumberFormat="1" applyFont="1" applyFill="1" applyBorder="1" applyAlignment="1">
      <alignment horizontal="right" vertical="center" wrapText="1"/>
    </xf>
    <xf numFmtId="164" fontId="75" fillId="0" borderId="20" xfId="0" applyNumberFormat="1" applyFont="1" applyBorder="1" applyAlignment="1">
      <alignment horizontal="right" vertical="center" wrapText="1"/>
    </xf>
    <xf numFmtId="0" fontId="73" fillId="55" borderId="20" xfId="0" applyFont="1" applyFill="1" applyBorder="1" applyAlignment="1">
      <alignment horizontal="right" vertical="center"/>
    </xf>
    <xf numFmtId="164" fontId="76" fillId="55" borderId="20" xfId="0" applyNumberFormat="1" applyFont="1" applyFill="1" applyBorder="1" applyAlignment="1">
      <alignment horizontal="right" vertical="center" wrapText="1"/>
    </xf>
    <xf numFmtId="0" fontId="78" fillId="55" borderId="20" xfId="0" applyFont="1" applyFill="1" applyBorder="1" applyAlignment="1">
      <alignment horizontal="left" vertical="center" wrapText="1"/>
    </xf>
    <xf numFmtId="3" fontId="78" fillId="58" borderId="20" xfId="0" applyNumberFormat="1" applyFont="1" applyFill="1" applyBorder="1" applyAlignment="1">
      <alignment horizontal="right" vertical="center"/>
    </xf>
    <xf numFmtId="3" fontId="78" fillId="55" borderId="20" xfId="0" applyNumberFormat="1" applyFont="1" applyFill="1" applyBorder="1" applyAlignment="1">
      <alignment horizontal="right" vertical="center"/>
    </xf>
    <xf numFmtId="164" fontId="78" fillId="55" borderId="20" xfId="0" applyNumberFormat="1" applyFont="1" applyFill="1" applyBorder="1" applyAlignment="1">
      <alignment horizontal="right" vertical="center" wrapText="1"/>
    </xf>
    <xf numFmtId="164" fontId="78" fillId="58" borderId="20" xfId="0" applyNumberFormat="1" applyFont="1" applyFill="1" applyBorder="1" applyAlignment="1">
      <alignment horizontal="right" vertical="center"/>
    </xf>
    <xf numFmtId="3" fontId="77" fillId="56" borderId="20" xfId="0" applyNumberFormat="1" applyFont="1" applyFill="1" applyBorder="1" applyAlignment="1">
      <alignment horizontal="right" vertical="center"/>
    </xf>
    <xf numFmtId="0" fontId="12" fillId="0" borderId="20" xfId="118" applyFont="1" applyBorder="1" applyAlignment="1">
      <alignment horizontal="right"/>
      <protection/>
    </xf>
    <xf numFmtId="3" fontId="12" fillId="61" borderId="20" xfId="118" applyNumberFormat="1" applyFont="1" applyFill="1" applyBorder="1" applyAlignment="1">
      <alignment vertical="center"/>
      <protection/>
    </xf>
    <xf numFmtId="164" fontId="12" fillId="63" borderId="20" xfId="118" applyNumberFormat="1" applyFont="1" applyFill="1" applyBorder="1" applyAlignment="1">
      <alignment vertical="center"/>
      <protection/>
    </xf>
    <xf numFmtId="3" fontId="12" fillId="61" borderId="20" xfId="118" applyNumberFormat="1" applyFont="1" applyFill="1" applyBorder="1" applyAlignment="1">
      <alignment horizontal="right" vertical="center"/>
      <protection/>
    </xf>
    <xf numFmtId="3" fontId="12" fillId="63" borderId="20" xfId="118" applyNumberFormat="1" applyFont="1" applyFill="1" applyBorder="1" applyAlignment="1">
      <alignment horizontal="right" vertical="center"/>
      <protection/>
    </xf>
    <xf numFmtId="3" fontId="77" fillId="62" borderId="20" xfId="118" applyNumberFormat="1" applyFont="1" applyFill="1" applyBorder="1" applyAlignment="1">
      <alignment vertical="center"/>
      <protection/>
    </xf>
    <xf numFmtId="164" fontId="77" fillId="62" borderId="20" xfId="118" applyNumberFormat="1" applyFont="1" applyFill="1" applyBorder="1" applyAlignment="1">
      <alignment vertical="center"/>
      <protection/>
    </xf>
    <xf numFmtId="0" fontId="76" fillId="55" borderId="20" xfId="0" applyFont="1" applyFill="1" applyBorder="1" applyAlignment="1">
      <alignment horizontal="right" wrapText="1"/>
    </xf>
    <xf numFmtId="0" fontId="78" fillId="55" borderId="20" xfId="0" applyFont="1" applyFill="1" applyBorder="1" applyAlignment="1">
      <alignment/>
    </xf>
    <xf numFmtId="3" fontId="78" fillId="58" borderId="20" xfId="0" applyNumberFormat="1" applyFont="1" applyFill="1" applyBorder="1" applyAlignment="1">
      <alignment/>
    </xf>
    <xf numFmtId="3" fontId="78" fillId="55" borderId="20" xfId="0" applyNumberFormat="1" applyFont="1" applyFill="1" applyBorder="1" applyAlignment="1">
      <alignment/>
    </xf>
    <xf numFmtId="164" fontId="78" fillId="55" borderId="20" xfId="0" applyNumberFormat="1" applyFont="1" applyFill="1" applyBorder="1" applyAlignment="1">
      <alignment/>
    </xf>
    <xf numFmtId="164" fontId="78" fillId="58" borderId="20" xfId="0" applyNumberFormat="1" applyFont="1" applyFill="1" applyBorder="1" applyAlignment="1">
      <alignment/>
    </xf>
    <xf numFmtId="0" fontId="76" fillId="55" borderId="20" xfId="0" applyFont="1" applyFill="1" applyBorder="1" applyAlignment="1">
      <alignment/>
    </xf>
    <xf numFmtId="3" fontId="76" fillId="55" borderId="20" xfId="0" applyNumberFormat="1" applyFont="1" applyFill="1" applyBorder="1" applyAlignment="1">
      <alignment horizontal="right"/>
    </xf>
    <xf numFmtId="164" fontId="76" fillId="55" borderId="20" xfId="0" applyNumberFormat="1" applyFont="1" applyFill="1" applyBorder="1" applyAlignment="1">
      <alignment/>
    </xf>
    <xf numFmtId="164" fontId="76" fillId="58" borderId="20" xfId="0" applyNumberFormat="1" applyFont="1" applyFill="1" applyBorder="1" applyAlignment="1">
      <alignment/>
    </xf>
    <xf numFmtId="0" fontId="78" fillId="55" borderId="20" xfId="0" applyFont="1" applyFill="1" applyBorder="1" applyAlignment="1">
      <alignment horizontal="left"/>
    </xf>
    <xf numFmtId="0" fontId="77" fillId="56" borderId="20" xfId="0" applyFont="1" applyFill="1" applyBorder="1" applyAlignment="1">
      <alignment/>
    </xf>
    <xf numFmtId="3" fontId="77" fillId="56" borderId="20" xfId="0" applyNumberFormat="1" applyFont="1" applyFill="1" applyBorder="1" applyAlignment="1">
      <alignment/>
    </xf>
    <xf numFmtId="164" fontId="77" fillId="56" borderId="20" xfId="0" applyNumberFormat="1" applyFont="1" applyFill="1" applyBorder="1" applyAlignment="1">
      <alignment/>
    </xf>
    <xf numFmtId="0" fontId="12" fillId="55" borderId="21" xfId="0" applyFont="1" applyFill="1" applyBorder="1" applyAlignment="1">
      <alignment vertical="top" wrapText="1"/>
    </xf>
    <xf numFmtId="0" fontId="70" fillId="0" borderId="19" xfId="0" applyFont="1" applyBorder="1" applyAlignment="1">
      <alignment vertical="center"/>
    </xf>
    <xf numFmtId="0" fontId="73" fillId="0" borderId="20" xfId="0" applyFont="1" applyFill="1" applyBorder="1" applyAlignment="1">
      <alignment horizontal="right"/>
    </xf>
    <xf numFmtId="1" fontId="73" fillId="55" borderId="20" xfId="0" applyNumberFormat="1" applyFont="1" applyFill="1" applyBorder="1" applyAlignment="1">
      <alignment horizontal="right" wrapText="1"/>
    </xf>
    <xf numFmtId="0" fontId="73" fillId="55" borderId="20" xfId="0" applyNumberFormat="1" applyFont="1" applyFill="1" applyBorder="1" applyAlignment="1">
      <alignment horizontal="right" wrapText="1"/>
    </xf>
    <xf numFmtId="3" fontId="73" fillId="0" borderId="20" xfId="0" applyNumberFormat="1" applyFont="1" applyFill="1" applyBorder="1" applyAlignment="1">
      <alignment horizontal="right" wrapText="1"/>
    </xf>
    <xf numFmtId="3" fontId="73" fillId="58" borderId="20" xfId="0" applyNumberFormat="1" applyFont="1" applyFill="1" applyBorder="1" applyAlignment="1">
      <alignment horizontal="right" wrapText="1"/>
    </xf>
    <xf numFmtId="167" fontId="73" fillId="38" borderId="20" xfId="0" applyNumberFormat="1" applyFont="1" applyFill="1" applyBorder="1" applyAlignment="1">
      <alignment horizontal="right" wrapText="1"/>
    </xf>
    <xf numFmtId="167" fontId="73" fillId="0" borderId="20" xfId="0" applyNumberFormat="1" applyFont="1" applyFill="1" applyBorder="1" applyAlignment="1">
      <alignment horizontal="right" wrapText="1"/>
    </xf>
    <xf numFmtId="167" fontId="73" fillId="58" borderId="20" xfId="0" applyNumberFormat="1" applyFont="1" applyFill="1" applyBorder="1" applyAlignment="1">
      <alignment horizontal="right" wrapText="1"/>
    </xf>
    <xf numFmtId="167" fontId="74" fillId="56" borderId="20" xfId="0" applyNumberFormat="1" applyFont="1" applyFill="1" applyBorder="1" applyAlignment="1">
      <alignment horizontal="right" wrapText="1"/>
    </xf>
    <xf numFmtId="1" fontId="73" fillId="0" borderId="20" xfId="0" applyNumberFormat="1" applyFont="1" applyFill="1" applyBorder="1" applyAlignment="1">
      <alignment horizontal="right" wrapText="1"/>
    </xf>
    <xf numFmtId="0" fontId="0" fillId="0" borderId="0" xfId="0" applyAlignment="1">
      <alignment/>
    </xf>
    <xf numFmtId="164" fontId="0" fillId="0" borderId="0" xfId="0" applyNumberFormat="1" applyAlignment="1">
      <alignment/>
    </xf>
    <xf numFmtId="0" fontId="75" fillId="55" borderId="22" xfId="0" applyFont="1" applyFill="1" applyBorder="1" applyAlignment="1">
      <alignment horizontal="right" wrapText="1"/>
    </xf>
    <xf numFmtId="0" fontId="73" fillId="0" borderId="23" xfId="0" applyFont="1" applyBorder="1" applyAlignment="1">
      <alignment horizontal="left" wrapText="1"/>
    </xf>
    <xf numFmtId="164" fontId="73" fillId="38" borderId="23" xfId="0" applyNumberFormat="1" applyFont="1" applyFill="1" applyBorder="1" applyAlignment="1">
      <alignment horizontal="right" wrapText="1"/>
    </xf>
    <xf numFmtId="3" fontId="76" fillId="55" borderId="22" xfId="0" applyNumberFormat="1" applyFont="1" applyFill="1" applyBorder="1" applyAlignment="1">
      <alignment horizontal="right"/>
    </xf>
    <xf numFmtId="49" fontId="79" fillId="64" borderId="21" xfId="0" applyNumberFormat="1" applyFont="1" applyFill="1" applyBorder="1" applyAlignment="1">
      <alignment/>
    </xf>
    <xf numFmtId="164" fontId="77" fillId="64" borderId="23" xfId="0" applyNumberFormat="1" applyFont="1" applyFill="1" applyBorder="1" applyAlignment="1">
      <alignment horizontal="right" wrapText="1"/>
    </xf>
    <xf numFmtId="3" fontId="77" fillId="64" borderId="22" xfId="0" applyNumberFormat="1" applyFont="1" applyFill="1" applyBorder="1" applyAlignment="1">
      <alignment horizontal="right"/>
    </xf>
    <xf numFmtId="0" fontId="80" fillId="0" borderId="0" xfId="0" applyFont="1" applyAlignment="1">
      <alignment vertical="center"/>
    </xf>
    <xf numFmtId="167" fontId="0" fillId="0" borderId="0" xfId="0" applyNumberFormat="1" applyAlignment="1">
      <alignment/>
    </xf>
    <xf numFmtId="0" fontId="70" fillId="0" borderId="0" xfId="0" applyFont="1" applyAlignment="1">
      <alignment vertical="center"/>
    </xf>
    <xf numFmtId="164" fontId="64" fillId="0" borderId="0" xfId="0" applyNumberFormat="1" applyFont="1" applyAlignment="1">
      <alignment/>
    </xf>
    <xf numFmtId="0" fontId="0" fillId="0" borderId="0" xfId="0" applyAlignment="1">
      <alignment/>
    </xf>
    <xf numFmtId="0" fontId="80" fillId="0" borderId="0" xfId="0" applyFont="1" applyAlignment="1">
      <alignment vertical="center"/>
    </xf>
    <xf numFmtId="0" fontId="73" fillId="55" borderId="20" xfId="0" applyFont="1" applyFill="1" applyBorder="1" applyAlignment="1">
      <alignment horizontal="right" wrapText="1"/>
    </xf>
    <xf numFmtId="0" fontId="38" fillId="0" borderId="0" xfId="0" applyFont="1" applyBorder="1" applyAlignment="1">
      <alignment/>
    </xf>
    <xf numFmtId="0" fontId="73" fillId="0" borderId="20" xfId="0" applyFont="1" applyFill="1" applyBorder="1" applyAlignment="1">
      <alignment horizontal="right" wrapText="1"/>
    </xf>
    <xf numFmtId="0" fontId="36" fillId="0" borderId="0" xfId="0" applyFont="1" applyBorder="1" applyAlignment="1">
      <alignment/>
    </xf>
    <xf numFmtId="0" fontId="65" fillId="55" borderId="0" xfId="0" applyFont="1" applyFill="1" applyBorder="1" applyAlignment="1">
      <alignment/>
    </xf>
    <xf numFmtId="0" fontId="36" fillId="55" borderId="0" xfId="0" applyFont="1" applyFill="1" applyAlignment="1">
      <alignment/>
    </xf>
    <xf numFmtId="0" fontId="0" fillId="55" borderId="0" xfId="0" applyFill="1" applyAlignment="1">
      <alignment/>
    </xf>
    <xf numFmtId="0" fontId="70" fillId="55" borderId="0" xfId="0" applyFont="1" applyFill="1" applyAlignment="1">
      <alignment horizontal="left" vertical="top"/>
    </xf>
    <xf numFmtId="0" fontId="71" fillId="55" borderId="0" xfId="0" applyFont="1" applyFill="1" applyAlignment="1">
      <alignment/>
    </xf>
    <xf numFmtId="2" fontId="71" fillId="55" borderId="0" xfId="0" applyNumberFormat="1" applyFont="1" applyFill="1" applyAlignment="1">
      <alignment/>
    </xf>
    <xf numFmtId="0" fontId="43" fillId="55" borderId="0" xfId="0" applyFont="1" applyFill="1" applyAlignment="1">
      <alignment vertical="top"/>
    </xf>
    <xf numFmtId="0" fontId="43" fillId="55" borderId="0" xfId="0" applyFont="1" applyFill="1" applyAlignment="1">
      <alignment/>
    </xf>
    <xf numFmtId="0" fontId="37" fillId="55" borderId="0" xfId="0" applyFont="1" applyFill="1" applyAlignment="1">
      <alignment/>
    </xf>
    <xf numFmtId="0" fontId="29" fillId="55" borderId="0" xfId="0" applyFont="1" applyFill="1" applyAlignment="1">
      <alignment/>
    </xf>
    <xf numFmtId="0" fontId="37" fillId="0" borderId="0" xfId="0" applyFont="1" applyAlignment="1">
      <alignment/>
    </xf>
    <xf numFmtId="0" fontId="37" fillId="0" borderId="0" xfId="0" applyFont="1" applyAlignment="1">
      <alignment/>
    </xf>
    <xf numFmtId="167" fontId="12" fillId="60" borderId="20" xfId="118" applyNumberFormat="1" applyFont="1" applyFill="1" applyBorder="1" applyAlignment="1">
      <alignment horizontal="right" vertical="center"/>
      <protection/>
    </xf>
    <xf numFmtId="1" fontId="74" fillId="56" borderId="20" xfId="0" applyNumberFormat="1" applyFont="1" applyFill="1" applyBorder="1" applyAlignment="1">
      <alignment horizontal="right" wrapText="1"/>
    </xf>
    <xf numFmtId="0" fontId="75" fillId="55" borderId="19" xfId="0" applyFont="1" applyFill="1" applyBorder="1" applyAlignment="1">
      <alignment vertical="center" wrapText="1"/>
    </xf>
    <xf numFmtId="0" fontId="73" fillId="55" borderId="21" xfId="0" applyFont="1" applyFill="1" applyBorder="1" applyAlignment="1">
      <alignment wrapText="1"/>
    </xf>
    <xf numFmtId="3" fontId="78" fillId="58" borderId="20" xfId="0" applyNumberFormat="1" applyFont="1" applyFill="1" applyBorder="1" applyAlignment="1">
      <alignment horizontal="right"/>
    </xf>
    <xf numFmtId="164" fontId="73" fillId="55" borderId="20" xfId="0" applyNumberFormat="1" applyFont="1" applyFill="1" applyBorder="1" applyAlignment="1">
      <alignment horizontal="right" wrapText="1"/>
    </xf>
    <xf numFmtId="0" fontId="75" fillId="55" borderId="20" xfId="0" applyFont="1" applyFill="1" applyBorder="1" applyAlignment="1">
      <alignment horizontal="right" wrapText="1"/>
    </xf>
    <xf numFmtId="0" fontId="75" fillId="55" borderId="21" xfId="0" applyFont="1" applyFill="1" applyBorder="1" applyAlignment="1">
      <alignment horizontal="right" wrapText="1"/>
    </xf>
    <xf numFmtId="0" fontId="75" fillId="0" borderId="20" xfId="0" applyFont="1" applyBorder="1" applyAlignment="1">
      <alignment wrapText="1"/>
    </xf>
    <xf numFmtId="3" fontId="75" fillId="0" borderId="20" xfId="0" applyNumberFormat="1" applyFont="1" applyBorder="1" applyAlignment="1">
      <alignment horizontal="right" wrapText="1"/>
    </xf>
    <xf numFmtId="3" fontId="75" fillId="38" borderId="20" xfId="0" applyNumberFormat="1" applyFont="1" applyFill="1" applyBorder="1" applyAlignment="1">
      <alignment horizontal="right" wrapText="1"/>
    </xf>
    <xf numFmtId="3" fontId="75" fillId="55" borderId="20" xfId="0" applyNumberFormat="1" applyFont="1" applyFill="1" applyBorder="1" applyAlignment="1">
      <alignment horizontal="right" wrapText="1"/>
    </xf>
    <xf numFmtId="0" fontId="81" fillId="0" borderId="0" xfId="0" applyFont="1" applyAlignment="1">
      <alignment horizontal="left" vertical="top"/>
    </xf>
    <xf numFmtId="0" fontId="82" fillId="0" borderId="0" xfId="0" applyFont="1" applyAlignment="1">
      <alignment/>
    </xf>
    <xf numFmtId="166" fontId="82" fillId="0" borderId="0" xfId="0" applyNumberFormat="1" applyFont="1" applyAlignment="1">
      <alignment/>
    </xf>
    <xf numFmtId="0" fontId="73" fillId="0" borderId="20" xfId="0" applyFont="1" applyBorder="1" applyAlignment="1">
      <alignment horizontal="left" vertical="top"/>
    </xf>
    <xf numFmtId="3" fontId="73" fillId="58" borderId="20" xfId="0" applyNumberFormat="1" applyFont="1" applyFill="1" applyBorder="1" applyAlignment="1">
      <alignment vertical="top" wrapText="1"/>
    </xf>
    <xf numFmtId="3" fontId="73" fillId="0" borderId="20" xfId="0" applyNumberFormat="1" applyFont="1" applyBorder="1" applyAlignment="1">
      <alignment vertical="top" wrapText="1"/>
    </xf>
    <xf numFmtId="3" fontId="75" fillId="0" borderId="20" xfId="0" applyNumberFormat="1" applyFont="1" applyBorder="1" applyAlignment="1">
      <alignment vertical="top" wrapText="1"/>
    </xf>
    <xf numFmtId="2" fontId="64" fillId="0" borderId="0" xfId="0" applyNumberFormat="1" applyFont="1" applyBorder="1" applyAlignment="1">
      <alignment/>
    </xf>
    <xf numFmtId="0" fontId="75" fillId="0" borderId="20" xfId="0" applyFont="1" applyBorder="1" applyAlignment="1">
      <alignment horizontal="left" vertical="center" wrapText="1"/>
    </xf>
    <xf numFmtId="0" fontId="73" fillId="55" borderId="20" xfId="0" applyFont="1" applyFill="1" applyBorder="1" applyAlignment="1">
      <alignment wrapText="1"/>
    </xf>
    <xf numFmtId="3" fontId="73" fillId="0" borderId="20" xfId="0" applyNumberFormat="1" applyFont="1" applyBorder="1" applyAlignment="1">
      <alignment wrapText="1"/>
    </xf>
    <xf numFmtId="1" fontId="75" fillId="55" borderId="20" xfId="0" applyNumberFormat="1" applyFont="1" applyFill="1" applyBorder="1" applyAlignment="1">
      <alignment horizontal="right" wrapText="1"/>
    </xf>
    <xf numFmtId="1" fontId="75" fillId="0" borderId="20" xfId="0" applyNumberFormat="1" applyFont="1" applyBorder="1" applyAlignment="1">
      <alignment horizontal="right" wrapText="1"/>
    </xf>
    <xf numFmtId="1" fontId="0" fillId="0" borderId="0" xfId="0" applyNumberFormat="1" applyAlignment="1">
      <alignment/>
    </xf>
    <xf numFmtId="0" fontId="65" fillId="0" borderId="0" xfId="0" applyFont="1" applyAlignment="1">
      <alignment vertical="center"/>
    </xf>
    <xf numFmtId="0" fontId="83" fillId="55" borderId="20" xfId="0" applyFont="1" applyFill="1" applyBorder="1" applyAlignment="1">
      <alignment horizontal="left" wrapText="1"/>
    </xf>
    <xf numFmtId="167" fontId="73" fillId="0" borderId="20" xfId="0" applyNumberFormat="1" applyFont="1" applyBorder="1" applyAlignment="1">
      <alignment horizontal="right" wrapText="1"/>
    </xf>
    <xf numFmtId="167" fontId="73" fillId="55" borderId="20" xfId="0" applyNumberFormat="1" applyFont="1" applyFill="1" applyBorder="1" applyAlignment="1">
      <alignment horizontal="right" wrapText="1"/>
    </xf>
    <xf numFmtId="0" fontId="75" fillId="0" borderId="20" xfId="0" applyFont="1" applyBorder="1" applyAlignment="1">
      <alignment horizontal="left" wrapText="1"/>
    </xf>
    <xf numFmtId="1" fontId="75" fillId="38" borderId="20" xfId="0" applyNumberFormat="1" applyFont="1" applyFill="1" applyBorder="1" applyAlignment="1">
      <alignment horizontal="right" wrapText="1"/>
    </xf>
    <xf numFmtId="164" fontId="75" fillId="0" borderId="20" xfId="0" applyNumberFormat="1" applyFont="1" applyBorder="1" applyAlignment="1">
      <alignment horizontal="right" wrapText="1"/>
    </xf>
    <xf numFmtId="164" fontId="75" fillId="38" borderId="20" xfId="0" applyNumberFormat="1" applyFont="1" applyFill="1" applyBorder="1" applyAlignment="1">
      <alignment horizontal="right" wrapText="1"/>
    </xf>
    <xf numFmtId="164" fontId="83" fillId="55" borderId="20" xfId="0" applyNumberFormat="1" applyFont="1" applyFill="1" applyBorder="1" applyAlignment="1">
      <alignment horizontal="left" wrapText="1"/>
    </xf>
    <xf numFmtId="0" fontId="73" fillId="59" borderId="23" xfId="0" applyFont="1" applyFill="1" applyBorder="1" applyAlignment="1">
      <alignment horizontal="right" vertical="center" wrapText="1"/>
    </xf>
    <xf numFmtId="0" fontId="73" fillId="59" borderId="23" xfId="0" applyFont="1" applyFill="1" applyBorder="1" applyAlignment="1" quotePrefix="1">
      <alignment horizontal="right" vertical="center" wrapText="1"/>
    </xf>
    <xf numFmtId="0" fontId="73" fillId="59" borderId="23" xfId="0" applyFont="1" applyFill="1" applyBorder="1" applyAlignment="1">
      <alignment vertical="center" wrapText="1"/>
    </xf>
    <xf numFmtId="3" fontId="76" fillId="38" borderId="23" xfId="0" applyNumberFormat="1" applyFont="1" applyFill="1" applyBorder="1" applyAlignment="1">
      <alignment horizontal="right" wrapText="1"/>
    </xf>
    <xf numFmtId="164" fontId="73" fillId="38" borderId="23" xfId="0" applyNumberFormat="1" applyFont="1" applyFill="1" applyBorder="1" applyAlignment="1">
      <alignment horizontal="right" vertical="center" wrapText="1"/>
    </xf>
    <xf numFmtId="3" fontId="73" fillId="59" borderId="23" xfId="0" applyNumberFormat="1" applyFont="1" applyFill="1" applyBorder="1" applyAlignment="1">
      <alignment horizontal="right"/>
    </xf>
    <xf numFmtId="167" fontId="73" fillId="59" borderId="23" xfId="0" applyNumberFormat="1" applyFont="1" applyFill="1" applyBorder="1" applyAlignment="1">
      <alignment horizontal="right" vertical="center"/>
    </xf>
    <xf numFmtId="0" fontId="73" fillId="38" borderId="23" xfId="0" applyFont="1" applyFill="1" applyBorder="1" applyAlignment="1">
      <alignment horizontal="right" vertical="center"/>
    </xf>
    <xf numFmtId="3" fontId="73" fillId="59" borderId="23" xfId="0" applyNumberFormat="1" applyFont="1" applyFill="1" applyBorder="1" applyAlignment="1">
      <alignment horizontal="right" vertical="center"/>
    </xf>
    <xf numFmtId="164" fontId="73" fillId="59" borderId="23" xfId="0" applyNumberFormat="1" applyFont="1" applyFill="1" applyBorder="1" applyAlignment="1">
      <alignment horizontal="right" vertical="center" wrapText="1"/>
    </xf>
    <xf numFmtId="0" fontId="75" fillId="59" borderId="23" xfId="0" applyFont="1" applyFill="1" applyBorder="1" applyAlignment="1">
      <alignment vertical="center" wrapText="1"/>
    </xf>
    <xf numFmtId="3" fontId="78" fillId="38" borderId="23" xfId="0" applyNumberFormat="1" applyFont="1" applyFill="1" applyBorder="1" applyAlignment="1">
      <alignment horizontal="right" wrapText="1"/>
    </xf>
    <xf numFmtId="3" fontId="75" fillId="59" borderId="23" xfId="0" applyNumberFormat="1" applyFont="1" applyFill="1" applyBorder="1" applyAlignment="1">
      <alignment horizontal="right"/>
    </xf>
    <xf numFmtId="167" fontId="75" fillId="59" borderId="23" xfId="0" applyNumberFormat="1" applyFont="1" applyFill="1" applyBorder="1" applyAlignment="1">
      <alignment horizontal="right" vertical="center"/>
    </xf>
    <xf numFmtId="0" fontId="75" fillId="38" borderId="23" xfId="0" applyFont="1" applyFill="1" applyBorder="1" applyAlignment="1">
      <alignment horizontal="right" vertical="center"/>
    </xf>
    <xf numFmtId="164" fontId="75" fillId="38" borderId="23" xfId="0" applyNumberFormat="1" applyFont="1" applyFill="1" applyBorder="1" applyAlignment="1">
      <alignment horizontal="right" vertical="center" wrapText="1"/>
    </xf>
    <xf numFmtId="3" fontId="75" fillId="59" borderId="23" xfId="0" applyNumberFormat="1" applyFont="1" applyFill="1" applyBorder="1" applyAlignment="1">
      <alignment horizontal="right" vertical="center"/>
    </xf>
    <xf numFmtId="164" fontId="75" fillId="59" borderId="23" xfId="0" applyNumberFormat="1" applyFont="1" applyFill="1" applyBorder="1" applyAlignment="1">
      <alignment horizontal="right" vertical="center" wrapText="1"/>
    </xf>
    <xf numFmtId="0" fontId="73" fillId="59" borderId="23" xfId="0" applyFont="1" applyFill="1" applyBorder="1" applyAlignment="1">
      <alignment horizontal="right" vertical="center"/>
    </xf>
    <xf numFmtId="0" fontId="75" fillId="0" borderId="23" xfId="0" applyFont="1" applyBorder="1" applyAlignment="1">
      <alignment vertical="center" wrapText="1"/>
    </xf>
    <xf numFmtId="3" fontId="78" fillId="0" borderId="23" xfId="0" applyNumberFormat="1" applyFont="1" applyBorder="1" applyAlignment="1">
      <alignment horizontal="right" wrapText="1"/>
    </xf>
    <xf numFmtId="0" fontId="75" fillId="38" borderId="23" xfId="0" applyFont="1" applyFill="1" applyBorder="1" applyAlignment="1">
      <alignment horizontal="right" vertical="center" wrapText="1"/>
    </xf>
    <xf numFmtId="3" fontId="75" fillId="0" borderId="23" xfId="0" applyNumberFormat="1" applyFont="1" applyBorder="1" applyAlignment="1">
      <alignment horizontal="right" vertical="center" wrapText="1"/>
    </xf>
    <xf numFmtId="167" fontId="75" fillId="0" borderId="23" xfId="0" applyNumberFormat="1" applyFont="1" applyBorder="1" applyAlignment="1">
      <alignment horizontal="right" vertical="center" wrapText="1"/>
    </xf>
    <xf numFmtId="164" fontId="75" fillId="0" borderId="23" xfId="0" applyNumberFormat="1" applyFont="1" applyBorder="1" applyAlignment="1">
      <alignment horizontal="right" vertical="center" wrapText="1"/>
    </xf>
    <xf numFmtId="0" fontId="74" fillId="56" borderId="23" xfId="0" applyFont="1" applyFill="1" applyBorder="1" applyAlignment="1">
      <alignment vertical="center" wrapText="1"/>
    </xf>
    <xf numFmtId="0" fontId="74" fillId="56" borderId="23" xfId="0" applyFont="1" applyFill="1" applyBorder="1" applyAlignment="1">
      <alignment horizontal="right" wrapText="1"/>
    </xf>
    <xf numFmtId="164" fontId="74" fillId="56" borderId="23" xfId="0" applyNumberFormat="1" applyFont="1" applyFill="1" applyBorder="1" applyAlignment="1">
      <alignment horizontal="right" vertical="center" wrapText="1"/>
    </xf>
    <xf numFmtId="3" fontId="74" fillId="56" borderId="23" xfId="0" applyNumberFormat="1" applyFont="1" applyFill="1" applyBorder="1" applyAlignment="1">
      <alignment horizontal="right" wrapText="1"/>
    </xf>
    <xf numFmtId="0" fontId="74" fillId="56" borderId="23" xfId="0" applyFont="1" applyFill="1" applyBorder="1" applyAlignment="1">
      <alignment horizontal="right" vertical="center" wrapText="1"/>
    </xf>
    <xf numFmtId="3" fontId="74" fillId="56" borderId="23" xfId="0" applyNumberFormat="1" applyFont="1" applyFill="1" applyBorder="1" applyAlignment="1">
      <alignment horizontal="right" vertical="center" wrapText="1"/>
    </xf>
    <xf numFmtId="3" fontId="64" fillId="0" borderId="0" xfId="0" applyNumberFormat="1" applyFont="1" applyAlignment="1">
      <alignment/>
    </xf>
    <xf numFmtId="0" fontId="0" fillId="0" borderId="0" xfId="0" applyAlignment="1">
      <alignment/>
    </xf>
    <xf numFmtId="0" fontId="73" fillId="55" borderId="20" xfId="0" applyFont="1" applyFill="1" applyBorder="1" applyAlignment="1">
      <alignment horizontal="right" wrapText="1"/>
    </xf>
    <xf numFmtId="164" fontId="76" fillId="0" borderId="20" xfId="0" applyNumberFormat="1" applyFont="1" applyBorder="1" applyAlignment="1">
      <alignment horizontal="right" vertical="center"/>
    </xf>
    <xf numFmtId="1" fontId="77" fillId="56" borderId="20" xfId="0" applyNumberFormat="1" applyFont="1" applyFill="1" applyBorder="1" applyAlignment="1">
      <alignment horizontal="right" vertical="center" wrapText="1"/>
    </xf>
    <xf numFmtId="3" fontId="73" fillId="38" borderId="20" xfId="0" applyNumberFormat="1" applyFont="1" applyFill="1" applyBorder="1" applyAlignment="1">
      <alignment wrapText="1"/>
    </xf>
    <xf numFmtId="167" fontId="74" fillId="56" borderId="20" xfId="0" applyNumberFormat="1" applyFont="1" applyFill="1" applyBorder="1" applyAlignment="1">
      <alignment wrapText="1"/>
    </xf>
    <xf numFmtId="167" fontId="64" fillId="0" borderId="0" xfId="0" applyNumberFormat="1" applyFont="1" applyAlignment="1">
      <alignment/>
    </xf>
    <xf numFmtId="1" fontId="64" fillId="0" borderId="0" xfId="0" applyNumberFormat="1" applyFont="1" applyAlignment="1">
      <alignment/>
    </xf>
    <xf numFmtId="3" fontId="73" fillId="0" borderId="20" xfId="0" applyNumberFormat="1" applyFont="1" applyFill="1" applyBorder="1" applyAlignment="1">
      <alignment vertical="center" wrapText="1"/>
    </xf>
    <xf numFmtId="164" fontId="12" fillId="0" borderId="20" xfId="118" applyNumberFormat="1" applyFont="1" applyFill="1" applyBorder="1" applyAlignment="1">
      <alignment vertical="center"/>
      <protection/>
    </xf>
    <xf numFmtId="0" fontId="65" fillId="55" borderId="0" xfId="0" applyFont="1" applyFill="1" applyAlignment="1">
      <alignment vertical="top"/>
    </xf>
    <xf numFmtId="0" fontId="65" fillId="0" borderId="0" xfId="0" applyFont="1" applyAlignment="1">
      <alignment horizontal="justify"/>
    </xf>
    <xf numFmtId="0" fontId="0" fillId="0" borderId="0" xfId="0" applyAlignment="1">
      <alignment/>
    </xf>
    <xf numFmtId="0" fontId="66" fillId="0" borderId="0" xfId="0" applyFont="1" applyBorder="1" applyAlignment="1">
      <alignment horizontal="justify"/>
    </xf>
    <xf numFmtId="0" fontId="0" fillId="0" borderId="0" xfId="0" applyBorder="1" applyAlignment="1">
      <alignment/>
    </xf>
    <xf numFmtId="0" fontId="75" fillId="0" borderId="19" xfId="0" applyFont="1" applyBorder="1" applyAlignment="1">
      <alignment horizontal="left" vertical="center" wrapText="1"/>
    </xf>
    <xf numFmtId="0" fontId="75" fillId="0" borderId="0" xfId="0" applyFont="1" applyBorder="1" applyAlignment="1">
      <alignment horizontal="left" vertical="center" wrapText="1"/>
    </xf>
    <xf numFmtId="0" fontId="75" fillId="0" borderId="21" xfId="0" applyFont="1" applyBorder="1" applyAlignment="1">
      <alignment horizontal="left" vertical="center" wrapText="1"/>
    </xf>
    <xf numFmtId="0" fontId="75" fillId="38" borderId="20" xfId="0" applyFont="1" applyFill="1" applyBorder="1" applyAlignment="1">
      <alignment horizontal="center" wrapText="1"/>
    </xf>
    <xf numFmtId="0" fontId="75" fillId="0" borderId="20" xfId="0" applyFont="1" applyBorder="1" applyAlignment="1">
      <alignment horizontal="center" wrapText="1"/>
    </xf>
    <xf numFmtId="0" fontId="0" fillId="0" borderId="20" xfId="0" applyBorder="1" applyAlignment="1">
      <alignment horizontal="center"/>
    </xf>
    <xf numFmtId="0" fontId="70" fillId="0" borderId="0" xfId="0" applyFont="1" applyBorder="1" applyAlignment="1">
      <alignment horizontal="left" vertical="center" wrapText="1"/>
    </xf>
    <xf numFmtId="0" fontId="36" fillId="0" borderId="0" xfId="0" applyFont="1" applyBorder="1" applyAlignment="1">
      <alignment horizontal="justify"/>
    </xf>
    <xf numFmtId="0" fontId="37" fillId="0" borderId="0" xfId="0" applyFont="1" applyBorder="1" applyAlignment="1">
      <alignment/>
    </xf>
    <xf numFmtId="0" fontId="70" fillId="0" borderId="0" xfId="0" applyFont="1" applyAlignment="1">
      <alignment horizontal="left"/>
    </xf>
    <xf numFmtId="0" fontId="66" fillId="55" borderId="0" xfId="0" applyFont="1" applyFill="1" applyBorder="1" applyAlignment="1">
      <alignment horizontal="justify"/>
    </xf>
    <xf numFmtId="0" fontId="0" fillId="55" borderId="0" xfId="0" applyFill="1" applyBorder="1" applyAlignment="1">
      <alignment/>
    </xf>
    <xf numFmtId="0" fontId="84" fillId="0" borderId="19" xfId="0" applyFont="1" applyBorder="1" applyAlignment="1">
      <alignment horizontal="center"/>
    </xf>
    <xf numFmtId="0" fontId="84" fillId="0" borderId="0" xfId="0" applyFont="1" applyBorder="1" applyAlignment="1">
      <alignment horizontal="center"/>
    </xf>
    <xf numFmtId="0" fontId="84" fillId="0" borderId="21" xfId="0" applyFont="1" applyBorder="1" applyAlignment="1">
      <alignment horizontal="center"/>
    </xf>
    <xf numFmtId="0" fontId="75" fillId="0" borderId="20" xfId="0" applyFont="1" applyFill="1" applyBorder="1" applyAlignment="1">
      <alignment horizontal="center" wrapText="1"/>
    </xf>
    <xf numFmtId="0" fontId="13" fillId="55" borderId="19" xfId="0" applyFont="1" applyFill="1" applyBorder="1" applyAlignment="1">
      <alignment horizontal="left" vertical="center" wrapText="1"/>
    </xf>
    <xf numFmtId="0" fontId="76" fillId="55" borderId="0" xfId="0" applyFont="1" applyFill="1" applyBorder="1" applyAlignment="1">
      <alignment horizontal="left" vertical="center"/>
    </xf>
    <xf numFmtId="0" fontId="76" fillId="55" borderId="21" xfId="0" applyFont="1" applyFill="1" applyBorder="1" applyAlignment="1">
      <alignment horizontal="left" vertical="center"/>
    </xf>
    <xf numFmtId="0" fontId="78" fillId="58" borderId="20" xfId="0" applyFont="1" applyFill="1" applyBorder="1" applyAlignment="1">
      <alignment horizontal="center"/>
    </xf>
    <xf numFmtId="0" fontId="78" fillId="0" borderId="20" xfId="0" applyFont="1" applyBorder="1" applyAlignment="1">
      <alignment horizontal="center"/>
    </xf>
    <xf numFmtId="0" fontId="76" fillId="0" borderId="20" xfId="0" applyFont="1" applyBorder="1" applyAlignment="1">
      <alignment horizontal="center"/>
    </xf>
    <xf numFmtId="0" fontId="76" fillId="58" borderId="20" xfId="0" applyFont="1" applyFill="1" applyBorder="1" applyAlignment="1">
      <alignment horizontal="center"/>
    </xf>
    <xf numFmtId="0" fontId="70" fillId="0" borderId="0" xfId="0" applyFont="1" applyAlignment="1">
      <alignment horizontal="justify" vertical="center"/>
    </xf>
    <xf numFmtId="0" fontId="80" fillId="0" borderId="0" xfId="0" applyFont="1" applyAlignment="1">
      <alignment vertical="center"/>
    </xf>
    <xf numFmtId="0" fontId="73" fillId="55" borderId="20" xfId="0" applyFont="1" applyFill="1" applyBorder="1" applyAlignment="1">
      <alignment horizontal="right" wrapText="1"/>
    </xf>
    <xf numFmtId="0" fontId="75" fillId="55" borderId="19" xfId="0" applyFont="1" applyFill="1" applyBorder="1" applyAlignment="1">
      <alignment horizontal="left" wrapText="1"/>
    </xf>
    <xf numFmtId="0" fontId="75" fillId="55" borderId="21" xfId="0" applyFont="1" applyFill="1" applyBorder="1" applyAlignment="1">
      <alignment horizontal="left" wrapText="1"/>
    </xf>
    <xf numFmtId="0" fontId="75" fillId="55" borderId="19" xfId="0" applyFont="1" applyFill="1" applyBorder="1" applyAlignment="1">
      <alignment horizontal="left" vertical="center"/>
    </xf>
    <xf numFmtId="0" fontId="75" fillId="55" borderId="21" xfId="0" applyFont="1" applyFill="1" applyBorder="1" applyAlignment="1">
      <alignment horizontal="left" vertical="center"/>
    </xf>
    <xf numFmtId="0" fontId="13" fillId="58" borderId="20" xfId="0" applyFont="1" applyFill="1" applyBorder="1" applyAlignment="1">
      <alignment horizontal="center" vertical="center"/>
    </xf>
    <xf numFmtId="0" fontId="13" fillId="0" borderId="20" xfId="0" applyFont="1" applyFill="1" applyBorder="1" applyAlignment="1">
      <alignment horizontal="center" vertical="center"/>
    </xf>
    <xf numFmtId="0" fontId="38" fillId="0" borderId="0" xfId="0" applyFont="1" applyBorder="1" applyAlignment="1">
      <alignment/>
    </xf>
    <xf numFmtId="0" fontId="75" fillId="60" borderId="19" xfId="0" applyFont="1" applyFill="1" applyBorder="1" applyAlignment="1">
      <alignment horizontal="left" vertical="center" wrapText="1"/>
    </xf>
    <xf numFmtId="0" fontId="78" fillId="60" borderId="21" xfId="0" applyFont="1" applyFill="1" applyBorder="1" applyAlignment="1">
      <alignment horizontal="left" vertical="center" wrapText="1"/>
    </xf>
    <xf numFmtId="0" fontId="85" fillId="58" borderId="20" xfId="0" applyFont="1" applyFill="1" applyBorder="1" applyAlignment="1">
      <alignment horizontal="center"/>
    </xf>
    <xf numFmtId="0" fontId="75" fillId="60" borderId="20" xfId="0" applyFont="1" applyFill="1" applyBorder="1" applyAlignment="1">
      <alignment horizontal="center"/>
    </xf>
    <xf numFmtId="0" fontId="75" fillId="55" borderId="19" xfId="0" applyFont="1" applyFill="1" applyBorder="1" applyAlignment="1">
      <alignment horizontal="left" vertical="center" wrapText="1"/>
    </xf>
    <xf numFmtId="0" fontId="75" fillId="55" borderId="21" xfId="0" applyFont="1" applyFill="1" applyBorder="1" applyAlignment="1">
      <alignment horizontal="left" vertical="center" wrapText="1"/>
    </xf>
    <xf numFmtId="0" fontId="75" fillId="58" borderId="20" xfId="0" applyFont="1" applyFill="1" applyBorder="1" applyAlignment="1">
      <alignment horizontal="center"/>
    </xf>
    <xf numFmtId="0" fontId="75" fillId="55" borderId="20" xfId="0" applyFont="1" applyFill="1" applyBorder="1" applyAlignment="1">
      <alignment horizontal="center"/>
    </xf>
    <xf numFmtId="0" fontId="70" fillId="0" borderId="0" xfId="0" applyFont="1" applyBorder="1" applyAlignment="1">
      <alignment horizontal="justify" vertical="center"/>
    </xf>
    <xf numFmtId="0" fontId="80" fillId="0" borderId="0" xfId="0" applyFont="1" applyBorder="1" applyAlignment="1">
      <alignment vertical="center"/>
    </xf>
    <xf numFmtId="0" fontId="70" fillId="0" borderId="0" xfId="0" applyFont="1" applyBorder="1" applyAlignment="1">
      <alignment horizontal="left" wrapText="1"/>
    </xf>
    <xf numFmtId="0" fontId="75" fillId="55" borderId="0" xfId="0" applyFont="1" applyFill="1" applyBorder="1" applyAlignment="1">
      <alignment horizontal="left" vertical="center"/>
    </xf>
    <xf numFmtId="0" fontId="75" fillId="55" borderId="20" xfId="0" applyFont="1" applyFill="1" applyBorder="1" applyAlignment="1">
      <alignment horizontal="center" vertical="top" wrapText="1"/>
    </xf>
    <xf numFmtId="0" fontId="75" fillId="58" borderId="20" xfId="0" applyFont="1" applyFill="1" applyBorder="1" applyAlignment="1">
      <alignment horizontal="center" vertical="top" wrapText="1"/>
    </xf>
    <xf numFmtId="0" fontId="75" fillId="0" borderId="20" xfId="0" applyFont="1" applyBorder="1" applyAlignment="1">
      <alignment horizontal="left" vertical="center"/>
    </xf>
    <xf numFmtId="0" fontId="75" fillId="0" borderId="20" xfId="0" applyFont="1" applyBorder="1" applyAlignment="1">
      <alignment horizontal="center" vertical="top" wrapText="1"/>
    </xf>
    <xf numFmtId="0" fontId="36" fillId="0" borderId="0" xfId="0" applyFont="1" applyBorder="1" applyAlignment="1">
      <alignment horizontal="left"/>
    </xf>
    <xf numFmtId="0" fontId="75" fillId="59" borderId="24" xfId="0" applyFont="1" applyFill="1" applyBorder="1" applyAlignment="1">
      <alignment horizontal="left" vertical="center" wrapText="1"/>
    </xf>
    <xf numFmtId="0" fontId="75" fillId="59" borderId="0" xfId="0" applyFont="1" applyFill="1" applyBorder="1" applyAlignment="1">
      <alignment horizontal="left" vertical="center" wrapText="1"/>
    </xf>
    <xf numFmtId="0" fontId="75" fillId="59" borderId="25" xfId="0" applyFont="1" applyFill="1" applyBorder="1" applyAlignment="1">
      <alignment horizontal="left" vertical="center" wrapText="1"/>
    </xf>
    <xf numFmtId="0" fontId="75" fillId="38" borderId="24" xfId="0" applyFont="1" applyFill="1" applyBorder="1" applyAlignment="1">
      <alignment horizontal="center" vertical="center" wrapText="1"/>
    </xf>
    <xf numFmtId="0" fontId="75" fillId="38" borderId="23" xfId="0" applyFont="1" applyFill="1" applyBorder="1" applyAlignment="1">
      <alignment horizontal="center" vertical="center" wrapText="1"/>
    </xf>
    <xf numFmtId="0" fontId="75" fillId="59" borderId="24" xfId="0" applyFont="1" applyFill="1" applyBorder="1" applyAlignment="1">
      <alignment horizontal="center" vertical="center" wrapText="1"/>
    </xf>
    <xf numFmtId="0" fontId="75" fillId="59" borderId="23" xfId="0" applyFont="1" applyFill="1" applyBorder="1" applyAlignment="1">
      <alignment horizontal="center" vertical="center" wrapText="1"/>
    </xf>
    <xf numFmtId="0" fontId="70" fillId="0" borderId="0" xfId="0" applyFont="1" applyAlignment="1">
      <alignment horizontal="justify"/>
    </xf>
    <xf numFmtId="0" fontId="80" fillId="0" borderId="0" xfId="0" applyFont="1" applyAlignment="1">
      <alignment/>
    </xf>
    <xf numFmtId="0" fontId="75" fillId="59" borderId="19" xfId="0" applyFont="1" applyFill="1" applyBorder="1" applyAlignment="1">
      <alignment horizontal="left" vertical="center" wrapText="1"/>
    </xf>
    <xf numFmtId="0" fontId="75" fillId="59" borderId="21" xfId="0" applyFont="1" applyFill="1" applyBorder="1" applyAlignment="1">
      <alignment horizontal="left" vertical="center" wrapText="1"/>
    </xf>
    <xf numFmtId="0" fontId="36" fillId="0" borderId="0" xfId="0" applyFont="1" applyBorder="1" applyAlignment="1">
      <alignment horizontal="justify" wrapText="1"/>
    </xf>
    <xf numFmtId="0" fontId="36" fillId="0" borderId="0" xfId="0" applyFont="1" applyBorder="1" applyAlignment="1">
      <alignment wrapText="1"/>
    </xf>
    <xf numFmtId="0" fontId="75" fillId="55" borderId="20" xfId="0" applyFont="1" applyFill="1" applyBorder="1" applyAlignment="1">
      <alignment horizontal="left" vertical="center" wrapText="1"/>
    </xf>
    <xf numFmtId="0" fontId="75" fillId="0" borderId="20" xfId="0" applyFont="1" applyFill="1" applyBorder="1" applyAlignment="1">
      <alignment horizontal="center" vertical="center"/>
    </xf>
    <xf numFmtId="0" fontId="75" fillId="58" borderId="20" xfId="0" applyFont="1" applyFill="1" applyBorder="1" applyAlignment="1">
      <alignment horizontal="center" vertical="center"/>
    </xf>
    <xf numFmtId="0" fontId="73" fillId="0" borderId="20" xfId="0" applyFont="1" applyFill="1" applyBorder="1" applyAlignment="1">
      <alignment horizontal="right" wrapText="1"/>
    </xf>
    <xf numFmtId="0" fontId="75" fillId="60" borderId="20" xfId="0" applyFont="1" applyFill="1" applyBorder="1" applyAlignment="1">
      <alignment horizontal="left" vertical="center"/>
    </xf>
    <xf numFmtId="0" fontId="75" fillId="61" borderId="20" xfId="0" applyFont="1" applyFill="1" applyBorder="1" applyAlignment="1">
      <alignment horizontal="center"/>
    </xf>
    <xf numFmtId="0" fontId="76" fillId="55" borderId="20" xfId="0" applyFont="1" applyFill="1" applyBorder="1" applyAlignment="1">
      <alignment horizontal="center" wrapText="1"/>
    </xf>
    <xf numFmtId="0" fontId="75" fillId="55" borderId="0" xfId="0" applyFont="1" applyFill="1" applyBorder="1" applyAlignment="1">
      <alignment horizontal="left" vertical="center" wrapText="1"/>
    </xf>
    <xf numFmtId="0" fontId="70" fillId="0" borderId="0" xfId="0" applyFont="1" applyBorder="1" applyAlignment="1">
      <alignment horizontal="justify"/>
    </xf>
    <xf numFmtId="0" fontId="75" fillId="60" borderId="21" xfId="0" applyFont="1" applyFill="1" applyBorder="1" applyAlignment="1">
      <alignment horizontal="left" vertical="center" wrapText="1"/>
    </xf>
    <xf numFmtId="0" fontId="36" fillId="0" borderId="0" xfId="0" applyFont="1" applyBorder="1" applyAlignment="1">
      <alignment/>
    </xf>
    <xf numFmtId="0" fontId="75" fillId="58" borderId="20" xfId="0" applyFont="1" applyFill="1" applyBorder="1" applyAlignment="1">
      <alignment horizontal="center" wrapText="1"/>
    </xf>
    <xf numFmtId="0" fontId="75" fillId="55" borderId="20" xfId="0" applyFont="1" applyFill="1" applyBorder="1" applyAlignment="1">
      <alignment horizontal="center" wrapText="1"/>
    </xf>
    <xf numFmtId="0" fontId="36" fillId="55" borderId="0" xfId="0" applyFont="1" applyFill="1" applyBorder="1" applyAlignment="1">
      <alignment horizontal="justify"/>
    </xf>
    <xf numFmtId="0" fontId="36" fillId="55" borderId="0" xfId="0" applyFont="1" applyFill="1" applyBorder="1" applyAlignment="1">
      <alignment/>
    </xf>
    <xf numFmtId="0" fontId="13" fillId="0" borderId="24" xfId="118" applyFont="1" applyBorder="1" applyAlignment="1">
      <alignment/>
      <protection/>
    </xf>
    <xf numFmtId="0" fontId="13" fillId="0" borderId="23" xfId="118" applyFont="1" applyBorder="1" applyAlignment="1">
      <alignment/>
      <protection/>
    </xf>
    <xf numFmtId="0" fontId="75" fillId="38" borderId="22" xfId="0" applyFont="1" applyFill="1" applyBorder="1" applyAlignment="1">
      <alignment horizontal="center" wrapText="1"/>
    </xf>
    <xf numFmtId="0" fontId="36" fillId="0" borderId="21" xfId="0" applyFont="1" applyBorder="1" applyAlignment="1">
      <alignment horizontal="justify"/>
    </xf>
    <xf numFmtId="0" fontId="75" fillId="55" borderId="19" xfId="0" applyFont="1" applyFill="1" applyBorder="1" applyAlignment="1">
      <alignment horizontal="center" wrapText="1"/>
    </xf>
    <xf numFmtId="0" fontId="0" fillId="55" borderId="19" xfId="0" applyFill="1" applyBorder="1" applyAlignment="1">
      <alignment/>
    </xf>
    <xf numFmtId="0" fontId="75" fillId="38" borderId="21" xfId="0" applyFont="1" applyFill="1" applyBorder="1" applyAlignment="1">
      <alignment horizontal="center" wrapText="1"/>
    </xf>
    <xf numFmtId="0" fontId="0" fillId="0" borderId="21" xfId="0" applyBorder="1" applyAlignment="1">
      <alignment/>
    </xf>
    <xf numFmtId="0" fontId="75" fillId="55" borderId="21" xfId="0" applyFont="1" applyFill="1" applyBorder="1" applyAlignment="1">
      <alignment horizontal="center"/>
    </xf>
    <xf numFmtId="0" fontId="0" fillId="0" borderId="21" xfId="0" applyBorder="1" applyAlignment="1">
      <alignment horizontal="center" wrapText="1"/>
    </xf>
    <xf numFmtId="0" fontId="75" fillId="0" borderId="19" xfId="0" applyFont="1" applyBorder="1" applyAlignment="1">
      <alignment horizontal="left" vertical="center"/>
    </xf>
    <xf numFmtId="0" fontId="75" fillId="0" borderId="21" xfId="0" applyFont="1" applyBorder="1" applyAlignment="1">
      <alignment horizontal="left" vertical="center"/>
    </xf>
    <xf numFmtId="0" fontId="73" fillId="55" borderId="19" xfId="0" applyFont="1" applyFill="1" applyBorder="1" applyAlignment="1">
      <alignment horizontal="right" wrapText="1"/>
    </xf>
    <xf numFmtId="0" fontId="0" fillId="0" borderId="21" xfId="0" applyBorder="1" applyAlignment="1">
      <alignment wrapText="1"/>
    </xf>
    <xf numFmtId="0" fontId="75" fillId="55" borderId="20" xfId="0" applyFont="1" applyFill="1" applyBorder="1" applyAlignment="1">
      <alignment horizontal="left" wrapText="1"/>
    </xf>
    <xf numFmtId="0" fontId="75" fillId="55" borderId="20" xfId="0" applyFont="1" applyFill="1" applyBorder="1" applyAlignment="1">
      <alignment horizontal="right" wrapText="1"/>
    </xf>
  </cellXfs>
  <cellStyles count="144">
    <cellStyle name="Normal" xfId="0"/>
    <cellStyle name="20% - Accent1" xfId="15"/>
    <cellStyle name="20% - Accent2" xfId="16"/>
    <cellStyle name="20% - Accent3" xfId="17"/>
    <cellStyle name="20% - Accent4" xfId="18"/>
    <cellStyle name="20% - Accent5" xfId="19"/>
    <cellStyle name="20% - Accent6" xfId="20"/>
    <cellStyle name="20% - Colore 1" xfId="21"/>
    <cellStyle name="20% - Colore 1 2" xfId="22"/>
    <cellStyle name="20% - Colore 2" xfId="23"/>
    <cellStyle name="20% - Colore 2 2" xfId="24"/>
    <cellStyle name="20% - Colore 3" xfId="25"/>
    <cellStyle name="20% - Colore 3 2" xfId="26"/>
    <cellStyle name="20% - Colore 4" xfId="27"/>
    <cellStyle name="20% - Colore 4 2" xfId="28"/>
    <cellStyle name="20% - Colore 5" xfId="29"/>
    <cellStyle name="20% - Colore 5 2" xfId="30"/>
    <cellStyle name="20% - Colore 6" xfId="31"/>
    <cellStyle name="20% - Colore 6 2" xfId="32"/>
    <cellStyle name="40% - Accent1" xfId="33"/>
    <cellStyle name="40% - Accent2" xfId="34"/>
    <cellStyle name="40% - Accent3" xfId="35"/>
    <cellStyle name="40% - Accent4" xfId="36"/>
    <cellStyle name="40% - Accent5" xfId="37"/>
    <cellStyle name="40% - Accent6" xfId="38"/>
    <cellStyle name="40% - Colore 1" xfId="39"/>
    <cellStyle name="40% - Colore 1 2" xfId="40"/>
    <cellStyle name="40% - Colore 2" xfId="41"/>
    <cellStyle name="40% - Colore 2 2" xfId="42"/>
    <cellStyle name="40% - Colore 3" xfId="43"/>
    <cellStyle name="40% - Colore 3 2" xfId="44"/>
    <cellStyle name="40% - Colore 4" xfId="45"/>
    <cellStyle name="40% - Colore 4 2" xfId="46"/>
    <cellStyle name="40% - Colore 5" xfId="47"/>
    <cellStyle name="40% - Colore 5 2" xfId="48"/>
    <cellStyle name="40% - Colore 6" xfId="49"/>
    <cellStyle name="40% - Colore 6 2" xfId="50"/>
    <cellStyle name="60% - Accent1" xfId="51"/>
    <cellStyle name="60% - Accent2" xfId="52"/>
    <cellStyle name="60% - Accent3" xfId="53"/>
    <cellStyle name="60% - Accent4" xfId="54"/>
    <cellStyle name="60% - Accent5" xfId="55"/>
    <cellStyle name="60% - Accent6" xfId="56"/>
    <cellStyle name="60% - Colore 1" xfId="57"/>
    <cellStyle name="60% - Colore 1 2" xfId="58"/>
    <cellStyle name="60% - Colore 2" xfId="59"/>
    <cellStyle name="60% - Colore 2 2" xfId="60"/>
    <cellStyle name="60% - Colore 3" xfId="61"/>
    <cellStyle name="60% - Colore 3 2" xfId="62"/>
    <cellStyle name="60% - Colore 4" xfId="63"/>
    <cellStyle name="60% - Colore 4 2" xfId="64"/>
    <cellStyle name="60% - Colore 5" xfId="65"/>
    <cellStyle name="60% - Colore 5 2" xfId="66"/>
    <cellStyle name="60% - Colore 6" xfId="67"/>
    <cellStyle name="60% - Colore 6 2" xfId="68"/>
    <cellStyle name="Accent1" xfId="69"/>
    <cellStyle name="Accent2" xfId="70"/>
    <cellStyle name="Accent3" xfId="71"/>
    <cellStyle name="Accent4" xfId="72"/>
    <cellStyle name="Accent5" xfId="73"/>
    <cellStyle name="Accent6" xfId="74"/>
    <cellStyle name="Bad" xfId="75"/>
    <cellStyle name="Calcolo" xfId="76"/>
    <cellStyle name="Calcolo 2" xfId="77"/>
    <cellStyle name="Calculation" xfId="78"/>
    <cellStyle name="Cella collegata" xfId="79"/>
    <cellStyle name="Cella collegata 2" xfId="80"/>
    <cellStyle name="Cella da controllare" xfId="81"/>
    <cellStyle name="Cella da controllare 2" xfId="82"/>
    <cellStyle name="Check Cell" xfId="83"/>
    <cellStyle name="Colore 1" xfId="84"/>
    <cellStyle name="Colore 1 2" xfId="85"/>
    <cellStyle name="Colore 2" xfId="86"/>
    <cellStyle name="Colore 2 2" xfId="87"/>
    <cellStyle name="Colore 3" xfId="88"/>
    <cellStyle name="Colore 3 2" xfId="89"/>
    <cellStyle name="Colore 4" xfId="90"/>
    <cellStyle name="Colore 4 2" xfId="91"/>
    <cellStyle name="Colore 5" xfId="92"/>
    <cellStyle name="Colore 5 2" xfId="93"/>
    <cellStyle name="Colore 6" xfId="94"/>
    <cellStyle name="Colore 6 2" xfId="95"/>
    <cellStyle name="Comma 2" xfId="96"/>
    <cellStyle name="Euro" xfId="97"/>
    <cellStyle name="Explanatory Text" xfId="98"/>
    <cellStyle name="Good" xfId="99"/>
    <cellStyle name="Heading 1" xfId="100"/>
    <cellStyle name="Heading 2" xfId="101"/>
    <cellStyle name="Heading 3" xfId="102"/>
    <cellStyle name="Heading 4" xfId="103"/>
    <cellStyle name="Input" xfId="104"/>
    <cellStyle name="Input 2" xfId="105"/>
    <cellStyle name="Linked Cell" xfId="106"/>
    <cellStyle name="Comma" xfId="107"/>
    <cellStyle name="Migliaia (0)_Foglio1" xfId="108"/>
    <cellStyle name="Comma [0]" xfId="109"/>
    <cellStyle name="Migliaia [0] 2" xfId="110"/>
    <cellStyle name="Neutral" xfId="111"/>
    <cellStyle name="Neutrale" xfId="112"/>
    <cellStyle name="Neutrale 2" xfId="113"/>
    <cellStyle name="Normal 2" xfId="114"/>
    <cellStyle name="Normal 3" xfId="115"/>
    <cellStyle name="Normal 3 2" xfId="116"/>
    <cellStyle name="Normal_Cas_05Q3(met adjusted)" xfId="117"/>
    <cellStyle name="Normale 2" xfId="118"/>
    <cellStyle name="Normale 2 2" xfId="119"/>
    <cellStyle name="Normale 3" xfId="120"/>
    <cellStyle name="Normale 3 2" xfId="121"/>
    <cellStyle name="Normale 4" xfId="122"/>
    <cellStyle name="Normale 5" xfId="123"/>
    <cellStyle name="Normale 6" xfId="124"/>
    <cellStyle name="Nota" xfId="125"/>
    <cellStyle name="Nota 2" xfId="126"/>
    <cellStyle name="Note" xfId="127"/>
    <cellStyle name="Output" xfId="128"/>
    <cellStyle name="Output 2" xfId="129"/>
    <cellStyle name="Percent" xfId="130"/>
    <cellStyle name="Standaard_Verkeersprestaties_v_240513064826" xfId="131"/>
    <cellStyle name="Testo avviso" xfId="132"/>
    <cellStyle name="Testo avviso 2" xfId="133"/>
    <cellStyle name="Testo descrittivo" xfId="134"/>
    <cellStyle name="Testo descrittivo 2" xfId="135"/>
    <cellStyle name="Title" xfId="136"/>
    <cellStyle name="Titolo" xfId="137"/>
    <cellStyle name="Titolo 1" xfId="138"/>
    <cellStyle name="Titolo 1 2" xfId="139"/>
    <cellStyle name="Titolo 2" xfId="140"/>
    <cellStyle name="Titolo 2 2" xfId="141"/>
    <cellStyle name="Titolo 3" xfId="142"/>
    <cellStyle name="Titolo 3 2" xfId="143"/>
    <cellStyle name="Titolo 4" xfId="144"/>
    <cellStyle name="Titolo 4 2" xfId="145"/>
    <cellStyle name="Titolo 5" xfId="146"/>
    <cellStyle name="Total" xfId="147"/>
    <cellStyle name="Totale" xfId="148"/>
    <cellStyle name="Totale 2" xfId="149"/>
    <cellStyle name="Valore non valido" xfId="150"/>
    <cellStyle name="Valore non valido 2" xfId="151"/>
    <cellStyle name="Valore valido" xfId="152"/>
    <cellStyle name="Valore valido 2" xfId="153"/>
    <cellStyle name="Currency" xfId="154"/>
    <cellStyle name="Valuta (0)_Foglio1" xfId="155"/>
    <cellStyle name="Currency [0]" xfId="156"/>
    <cellStyle name="Warning Text" xfId="157"/>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B3:P11"/>
  <sheetViews>
    <sheetView tabSelected="1" zoomScalePageLayoutView="0" workbookViewId="0" topLeftCell="A1">
      <selection activeCell="A1" sqref="A1"/>
    </sheetView>
  </sheetViews>
  <sheetFormatPr defaultColWidth="9.140625" defaultRowHeight="15"/>
  <cols>
    <col min="2" max="2" width="10.140625" style="0" customWidth="1"/>
  </cols>
  <sheetData>
    <row r="1" ht="15.75" customHeight="1"/>
    <row r="3" spans="2:11" ht="15">
      <c r="B3" s="299" t="s">
        <v>198</v>
      </c>
      <c r="C3" s="300"/>
      <c r="D3" s="300"/>
      <c r="E3" s="300"/>
      <c r="F3" s="300"/>
      <c r="G3" s="300"/>
      <c r="H3" s="300"/>
      <c r="I3" s="300"/>
      <c r="J3" s="300"/>
      <c r="K3" s="300"/>
    </row>
    <row r="4" spans="2:11" ht="15">
      <c r="B4" s="301" t="s">
        <v>247</v>
      </c>
      <c r="C4" s="302"/>
      <c r="D4" s="302"/>
      <c r="E4" s="302"/>
      <c r="F4" s="302"/>
      <c r="G4" s="302"/>
      <c r="H4" s="302"/>
      <c r="I4" s="302"/>
      <c r="J4" s="302"/>
      <c r="K4" s="302"/>
    </row>
    <row r="5" spans="2:11" ht="15">
      <c r="B5" s="303" t="s">
        <v>4</v>
      </c>
      <c r="C5" s="306">
        <v>2016</v>
      </c>
      <c r="D5" s="306"/>
      <c r="E5" s="306"/>
      <c r="F5" s="307">
        <v>2015</v>
      </c>
      <c r="G5" s="307"/>
      <c r="H5" s="307"/>
      <c r="I5" s="306" t="s">
        <v>248</v>
      </c>
      <c r="J5" s="306"/>
      <c r="K5" s="306"/>
    </row>
    <row r="6" spans="2:11" ht="15">
      <c r="B6" s="304"/>
      <c r="C6" s="306"/>
      <c r="D6" s="306"/>
      <c r="E6" s="306"/>
      <c r="F6" s="307"/>
      <c r="G6" s="307"/>
      <c r="H6" s="307"/>
      <c r="I6" s="308"/>
      <c r="J6" s="308"/>
      <c r="K6" s="308"/>
    </row>
    <row r="7" spans="2:11" ht="15">
      <c r="B7" s="305"/>
      <c r="C7" s="31" t="s">
        <v>0</v>
      </c>
      <c r="D7" s="31" t="s">
        <v>1</v>
      </c>
      <c r="E7" s="31" t="s">
        <v>2</v>
      </c>
      <c r="F7" s="31" t="s">
        <v>0</v>
      </c>
      <c r="G7" s="31" t="s">
        <v>1</v>
      </c>
      <c r="H7" s="31" t="s">
        <v>2</v>
      </c>
      <c r="I7" s="31" t="s">
        <v>0</v>
      </c>
      <c r="J7" s="31" t="s">
        <v>1</v>
      </c>
      <c r="K7" s="31" t="s">
        <v>2</v>
      </c>
    </row>
    <row r="8" spans="2:11" ht="15">
      <c r="B8" s="32" t="s">
        <v>5</v>
      </c>
      <c r="C8" s="33">
        <v>1715</v>
      </c>
      <c r="D8" s="34">
        <v>28</v>
      </c>
      <c r="E8" s="33">
        <v>2404</v>
      </c>
      <c r="F8" s="35">
        <v>1613</v>
      </c>
      <c r="G8" s="36">
        <v>45</v>
      </c>
      <c r="H8" s="35">
        <v>2338</v>
      </c>
      <c r="I8" s="37">
        <f>C8/F8*100-100</f>
        <v>6.323620582765031</v>
      </c>
      <c r="J8" s="38">
        <f>D8/G8*100-100</f>
        <v>-37.77777777777778</v>
      </c>
      <c r="K8" s="37">
        <f>E8/H8*100-100</f>
        <v>2.8229255774165836</v>
      </c>
    </row>
    <row r="9" spans="2:11" ht="15">
      <c r="B9" s="32" t="s">
        <v>6</v>
      </c>
      <c r="C9" s="36">
        <v>667</v>
      </c>
      <c r="D9" s="34">
        <v>7</v>
      </c>
      <c r="E9" s="36">
        <v>933</v>
      </c>
      <c r="F9" s="34">
        <v>672</v>
      </c>
      <c r="G9" s="36">
        <v>19</v>
      </c>
      <c r="H9" s="34">
        <v>980</v>
      </c>
      <c r="I9" s="37">
        <f>C9/F9*100-100</f>
        <v>-0.7440476190476204</v>
      </c>
      <c r="J9" s="38">
        <f>D9/G9*100-100</f>
        <v>-63.15789473684211</v>
      </c>
      <c r="K9" s="37">
        <f>E9/H9*100-100</f>
        <v>-4.7959183673469425</v>
      </c>
    </row>
    <row r="10" spans="2:16" ht="15">
      <c r="B10" s="39" t="s">
        <v>3</v>
      </c>
      <c r="C10" s="40">
        <v>2382</v>
      </c>
      <c r="D10" s="41">
        <v>35</v>
      </c>
      <c r="E10" s="40">
        <v>3337</v>
      </c>
      <c r="F10" s="40">
        <v>2285</v>
      </c>
      <c r="G10" s="41">
        <v>64</v>
      </c>
      <c r="H10" s="40">
        <v>3318</v>
      </c>
      <c r="I10" s="42">
        <f>C10/F10*100-100</f>
        <v>4.2450765864332425</v>
      </c>
      <c r="J10" s="42">
        <f>D10/G10*100-100</f>
        <v>-45.3125</v>
      </c>
      <c r="K10" s="42">
        <f>E10/H10*100-100</f>
        <v>0.5726341169379054</v>
      </c>
      <c r="M10" s="191"/>
      <c r="N10" s="191"/>
      <c r="P10" s="191"/>
    </row>
    <row r="11" spans="2:11" ht="15" customHeight="1">
      <c r="B11" s="39" t="s">
        <v>7</v>
      </c>
      <c r="C11" s="40">
        <v>175791</v>
      </c>
      <c r="D11" s="40">
        <v>3283</v>
      </c>
      <c r="E11" s="40">
        <v>249175</v>
      </c>
      <c r="F11" s="40">
        <v>174539</v>
      </c>
      <c r="G11" s="40">
        <v>3428</v>
      </c>
      <c r="H11" s="40">
        <v>246920</v>
      </c>
      <c r="I11" s="42">
        <f>C11/F11*100-100</f>
        <v>0.7173181924956538</v>
      </c>
      <c r="J11" s="42">
        <f>D11/G11*100-100</f>
        <v>-4.229871645274201</v>
      </c>
      <c r="K11" s="42">
        <f>E11/H11*100-100</f>
        <v>0.913251255467344</v>
      </c>
    </row>
    <row r="12" ht="15" customHeight="1"/>
    <row r="16" ht="15" customHeight="1"/>
  </sheetData>
  <sheetProtection/>
  <mergeCells count="6">
    <mergeCell ref="B3:K3"/>
    <mergeCell ref="B4:K4"/>
    <mergeCell ref="B5:B7"/>
    <mergeCell ref="C5:E6"/>
    <mergeCell ref="F5:H6"/>
    <mergeCell ref="I5:K6"/>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rgb="FF00B0F0"/>
  </sheetPr>
  <dimension ref="B3:H13"/>
  <sheetViews>
    <sheetView zoomScalePageLayoutView="0" workbookViewId="0" topLeftCell="A1">
      <selection activeCell="B3" sqref="B3"/>
    </sheetView>
  </sheetViews>
  <sheetFormatPr defaultColWidth="9.140625" defaultRowHeight="15"/>
  <cols>
    <col min="1" max="1" width="9.140625" style="1" customWidth="1"/>
    <col min="2" max="2" width="18.7109375" style="4" customWidth="1"/>
    <col min="3" max="5" width="10.140625" style="1" customWidth="1"/>
    <col min="6" max="7" width="10.140625" style="3" customWidth="1"/>
    <col min="8" max="16384" width="9.140625" style="1" customWidth="1"/>
  </cols>
  <sheetData>
    <row r="3" spans="2:8" ht="15">
      <c r="B3" s="5" t="s">
        <v>183</v>
      </c>
      <c r="C3" s="5"/>
      <c r="D3" s="5"/>
      <c r="E3" s="5"/>
      <c r="F3" s="5"/>
      <c r="G3" s="5"/>
      <c r="H3" s="190"/>
    </row>
    <row r="4" ht="12.75">
      <c r="B4" s="26" t="s">
        <v>128</v>
      </c>
    </row>
    <row r="5" spans="2:8" ht="15">
      <c r="B5" s="329" t="s">
        <v>11</v>
      </c>
      <c r="C5" s="328" t="s">
        <v>0</v>
      </c>
      <c r="D5" s="328" t="s">
        <v>1</v>
      </c>
      <c r="E5" s="328" t="s">
        <v>2</v>
      </c>
      <c r="F5" s="328" t="s">
        <v>180</v>
      </c>
      <c r="G5" s="328" t="s">
        <v>181</v>
      </c>
      <c r="H5" s="7"/>
    </row>
    <row r="6" spans="2:8" ht="15">
      <c r="B6" s="330"/>
      <c r="C6" s="328"/>
      <c r="D6" s="328"/>
      <c r="E6" s="328"/>
      <c r="F6" s="328"/>
      <c r="G6" s="328"/>
      <c r="H6" s="8"/>
    </row>
    <row r="7" spans="2:8" ht="15">
      <c r="B7" s="78" t="s">
        <v>12</v>
      </c>
      <c r="C7" s="79">
        <v>1474</v>
      </c>
      <c r="D7" s="80">
        <v>20</v>
      </c>
      <c r="E7" s="79">
        <v>1999</v>
      </c>
      <c r="F7" s="81">
        <v>1.36</v>
      </c>
      <c r="G7" s="67">
        <v>135.62</v>
      </c>
      <c r="H7" s="8"/>
    </row>
    <row r="8" spans="2:8" ht="15">
      <c r="B8" s="78" t="s">
        <v>13</v>
      </c>
      <c r="C8" s="79">
        <v>110</v>
      </c>
      <c r="D8" s="80">
        <v>1</v>
      </c>
      <c r="E8" s="79">
        <v>166</v>
      </c>
      <c r="F8" s="81">
        <v>0.91</v>
      </c>
      <c r="G8" s="67">
        <v>150.91</v>
      </c>
      <c r="H8" s="8"/>
    </row>
    <row r="9" spans="2:8" ht="15">
      <c r="B9" s="78" t="s">
        <v>14</v>
      </c>
      <c r="C9" s="79">
        <v>674</v>
      </c>
      <c r="D9" s="80">
        <v>26</v>
      </c>
      <c r="E9" s="79">
        <v>1131</v>
      </c>
      <c r="F9" s="81">
        <v>3.86</v>
      </c>
      <c r="G9" s="67">
        <v>167.8</v>
      </c>
      <c r="H9" s="8"/>
    </row>
    <row r="10" spans="2:8" ht="15">
      <c r="B10" s="82" t="s">
        <v>15</v>
      </c>
      <c r="C10" s="83">
        <v>2258</v>
      </c>
      <c r="D10" s="83">
        <v>47</v>
      </c>
      <c r="E10" s="83">
        <v>3296</v>
      </c>
      <c r="F10" s="84">
        <v>2.08</v>
      </c>
      <c r="G10" s="84">
        <v>145.97</v>
      </c>
      <c r="H10" s="8"/>
    </row>
    <row r="11" ht="11.25">
      <c r="B11" s="48" t="s">
        <v>236</v>
      </c>
    </row>
    <row r="12" spans="2:8" ht="11.25">
      <c r="B12" s="212" t="s">
        <v>237</v>
      </c>
      <c r="C12" s="213"/>
      <c r="D12" s="213"/>
      <c r="E12" s="213"/>
      <c r="F12" s="214"/>
      <c r="G12" s="214"/>
      <c r="H12" s="213"/>
    </row>
    <row r="13" spans="2:8" ht="11.25">
      <c r="B13" s="48" t="s">
        <v>179</v>
      </c>
      <c r="C13" s="46"/>
      <c r="D13" s="46"/>
      <c r="E13" s="46"/>
      <c r="F13" s="47"/>
      <c r="G13" s="47"/>
      <c r="H13" s="46"/>
    </row>
  </sheetData>
  <sheetProtection/>
  <mergeCells count="6">
    <mergeCell ref="G5:G6"/>
    <mergeCell ref="B5:B6"/>
    <mergeCell ref="C5:C6"/>
    <mergeCell ref="D5:D6"/>
    <mergeCell ref="E5:E6"/>
    <mergeCell ref="F5:F6"/>
  </mergeCells>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00B0F0"/>
  </sheetPr>
  <dimension ref="B3:H11"/>
  <sheetViews>
    <sheetView zoomScalePageLayoutView="0" workbookViewId="0" topLeftCell="A1">
      <selection activeCell="L16" sqref="L16"/>
    </sheetView>
  </sheetViews>
  <sheetFormatPr defaultColWidth="9.140625" defaultRowHeight="15"/>
  <cols>
    <col min="2" max="2" width="28.140625" style="0" customWidth="1"/>
  </cols>
  <sheetData>
    <row r="3" spans="2:3" ht="15">
      <c r="B3" s="5" t="s">
        <v>269</v>
      </c>
      <c r="C3" s="203"/>
    </row>
    <row r="4" spans="2:6" ht="15">
      <c r="B4" s="50" t="s">
        <v>287</v>
      </c>
      <c r="C4" s="1"/>
      <c r="E4" s="203"/>
      <c r="F4" s="203"/>
    </row>
    <row r="5" spans="2:6" ht="15">
      <c r="B5" s="329" t="s">
        <v>285</v>
      </c>
      <c r="C5" s="328" t="s">
        <v>0</v>
      </c>
      <c r="D5" s="328" t="s">
        <v>1</v>
      </c>
      <c r="E5" s="328" t="s">
        <v>2</v>
      </c>
      <c r="F5" s="328" t="s">
        <v>49</v>
      </c>
    </row>
    <row r="6" spans="2:6" ht="15">
      <c r="B6" s="330"/>
      <c r="C6" s="328"/>
      <c r="D6" s="328"/>
      <c r="E6" s="328"/>
      <c r="F6" s="328"/>
    </row>
    <row r="7" spans="2:8" ht="15">
      <c r="B7" s="32" t="s">
        <v>266</v>
      </c>
      <c r="C7" s="33">
        <v>305</v>
      </c>
      <c r="D7" s="35">
        <v>2</v>
      </c>
      <c r="E7" s="184">
        <v>389</v>
      </c>
      <c r="F7" s="226">
        <v>0.66</v>
      </c>
      <c r="H7" s="191"/>
    </row>
    <row r="8" spans="2:8" ht="15">
      <c r="B8" s="32" t="s">
        <v>267</v>
      </c>
      <c r="C8" s="33">
        <v>1766</v>
      </c>
      <c r="D8" s="35">
        <v>28</v>
      </c>
      <c r="E8" s="184">
        <v>2468</v>
      </c>
      <c r="F8" s="226">
        <v>1.59</v>
      </c>
      <c r="H8" s="191"/>
    </row>
    <row r="9" spans="2:8" ht="15">
      <c r="B9" s="32" t="s">
        <v>268</v>
      </c>
      <c r="C9" s="33">
        <v>311</v>
      </c>
      <c r="D9" s="35">
        <v>5</v>
      </c>
      <c r="E9" s="184">
        <v>480</v>
      </c>
      <c r="F9" s="226">
        <v>1.61</v>
      </c>
      <c r="H9" s="191"/>
    </row>
    <row r="10" spans="2:6" ht="15">
      <c r="B10" s="39" t="s">
        <v>15</v>
      </c>
      <c r="C10" s="40">
        <v>2382</v>
      </c>
      <c r="D10" s="40">
        <v>35</v>
      </c>
      <c r="E10" s="40">
        <v>3337</v>
      </c>
      <c r="F10" s="42">
        <v>1.47</v>
      </c>
    </row>
    <row r="11" spans="2:6" ht="15">
      <c r="B11" s="48" t="s">
        <v>258</v>
      </c>
      <c r="C11" s="1"/>
      <c r="D11" s="1"/>
      <c r="E11" s="1"/>
      <c r="F11" s="3"/>
    </row>
  </sheetData>
  <sheetProtection/>
  <mergeCells count="5">
    <mergeCell ref="B5:B6"/>
    <mergeCell ref="C5:C6"/>
    <mergeCell ref="D5:D6"/>
    <mergeCell ref="E5:E6"/>
    <mergeCell ref="F5:F6"/>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00B0F0"/>
  </sheetPr>
  <dimension ref="A3:O9"/>
  <sheetViews>
    <sheetView zoomScalePageLayoutView="0" workbookViewId="0" topLeftCell="A1">
      <selection activeCell="A1" sqref="A1"/>
    </sheetView>
  </sheetViews>
  <sheetFormatPr defaultColWidth="9.140625" defaultRowHeight="15"/>
  <cols>
    <col min="1" max="1" width="9.00390625" style="1" customWidth="1"/>
    <col min="2" max="2" width="8.57421875" style="1" customWidth="1"/>
    <col min="3" max="3" width="8.57421875" style="4" customWidth="1"/>
    <col min="4" max="6" width="8.57421875" style="1" customWidth="1"/>
    <col min="7" max="7" width="11.00390625" style="1" customWidth="1"/>
    <col min="8" max="13" width="8.8515625" style="1" customWidth="1"/>
    <col min="14" max="14" width="10.421875" style="1" customWidth="1"/>
    <col min="15" max="15" width="7.421875" style="1" customWidth="1"/>
    <col min="16" max="16384" width="9.140625" style="1" customWidth="1"/>
  </cols>
  <sheetData>
    <row r="3" spans="1:15" ht="15">
      <c r="A3" s="5" t="s">
        <v>199</v>
      </c>
      <c r="B3" s="5"/>
      <c r="C3" s="5"/>
      <c r="D3" s="5"/>
      <c r="E3"/>
      <c r="F3"/>
      <c r="G3"/>
      <c r="H3"/>
      <c r="I3"/>
      <c r="J3"/>
      <c r="K3"/>
      <c r="L3"/>
      <c r="M3"/>
      <c r="N3"/>
      <c r="O3"/>
    </row>
    <row r="4" spans="1:15" ht="15">
      <c r="A4" s="26" t="s">
        <v>253</v>
      </c>
      <c r="B4" s="6"/>
      <c r="C4" s="6"/>
      <c r="D4" s="6"/>
      <c r="E4" s="6"/>
      <c r="F4" s="6"/>
      <c r="G4" s="6"/>
      <c r="H4" s="6"/>
      <c r="I4"/>
      <c r="J4"/>
      <c r="K4"/>
      <c r="L4"/>
      <c r="M4"/>
      <c r="N4"/>
      <c r="O4"/>
    </row>
    <row r="5" spans="1:15" ht="13.5">
      <c r="A5" s="331" t="s">
        <v>4</v>
      </c>
      <c r="B5" s="333" t="s">
        <v>16</v>
      </c>
      <c r="C5" s="333"/>
      <c r="D5" s="333"/>
      <c r="E5" s="333"/>
      <c r="F5" s="333"/>
      <c r="G5" s="333"/>
      <c r="H5" s="333"/>
      <c r="I5" s="334" t="s">
        <v>17</v>
      </c>
      <c r="J5" s="334"/>
      <c r="K5" s="334"/>
      <c r="L5" s="334"/>
      <c r="M5" s="334"/>
      <c r="N5" s="334"/>
      <c r="O5" s="334"/>
    </row>
    <row r="6" spans="1:15" ht="67.5">
      <c r="A6" s="332"/>
      <c r="B6" s="85" t="s">
        <v>18</v>
      </c>
      <c r="C6" s="85" t="s">
        <v>19</v>
      </c>
      <c r="D6" s="85" t="s">
        <v>20</v>
      </c>
      <c r="E6" s="85" t="s">
        <v>21</v>
      </c>
      <c r="F6" s="85" t="s">
        <v>22</v>
      </c>
      <c r="G6" s="205" t="s">
        <v>184</v>
      </c>
      <c r="H6" s="86" t="s">
        <v>15</v>
      </c>
      <c r="I6" s="85" t="s">
        <v>18</v>
      </c>
      <c r="J6" s="85" t="s">
        <v>19</v>
      </c>
      <c r="K6" s="85" t="s">
        <v>20</v>
      </c>
      <c r="L6" s="85" t="s">
        <v>21</v>
      </c>
      <c r="M6" s="85" t="s">
        <v>22</v>
      </c>
      <c r="N6" s="205" t="s">
        <v>184</v>
      </c>
      <c r="O6" s="86" t="s">
        <v>15</v>
      </c>
    </row>
    <row r="7" spans="1:15" ht="13.5">
      <c r="A7" s="87" t="s">
        <v>5</v>
      </c>
      <c r="B7" s="88">
        <v>271</v>
      </c>
      <c r="C7" s="89">
        <v>42</v>
      </c>
      <c r="D7" s="88">
        <v>159</v>
      </c>
      <c r="E7" s="89">
        <v>510</v>
      </c>
      <c r="F7" s="88">
        <v>106</v>
      </c>
      <c r="G7" s="89">
        <v>24</v>
      </c>
      <c r="H7" s="90">
        <v>1112</v>
      </c>
      <c r="I7" s="91">
        <v>59</v>
      </c>
      <c r="J7" s="92">
        <v>6</v>
      </c>
      <c r="K7" s="91">
        <v>80</v>
      </c>
      <c r="L7" s="92">
        <v>273</v>
      </c>
      <c r="M7" s="91">
        <v>168</v>
      </c>
      <c r="N7" s="92">
        <v>17</v>
      </c>
      <c r="O7" s="93">
        <v>603</v>
      </c>
    </row>
    <row r="8" spans="1:15" ht="13.5">
      <c r="A8" s="87" t="s">
        <v>6</v>
      </c>
      <c r="B8" s="88">
        <v>156</v>
      </c>
      <c r="C8" s="89">
        <v>29</v>
      </c>
      <c r="D8" s="88">
        <v>44</v>
      </c>
      <c r="E8" s="89">
        <v>213</v>
      </c>
      <c r="F8" s="88">
        <v>28</v>
      </c>
      <c r="G8" s="89">
        <v>7</v>
      </c>
      <c r="H8" s="90">
        <v>477</v>
      </c>
      <c r="I8" s="91">
        <v>13</v>
      </c>
      <c r="J8" s="92">
        <v>5</v>
      </c>
      <c r="K8" s="91">
        <v>15</v>
      </c>
      <c r="L8" s="92">
        <v>88</v>
      </c>
      <c r="M8" s="91">
        <v>64</v>
      </c>
      <c r="N8" s="92">
        <v>5</v>
      </c>
      <c r="O8" s="93">
        <v>190</v>
      </c>
    </row>
    <row r="9" spans="1:15" ht="13.5">
      <c r="A9" s="94" t="s">
        <v>15</v>
      </c>
      <c r="B9" s="83">
        <v>427</v>
      </c>
      <c r="C9" s="83">
        <v>71</v>
      </c>
      <c r="D9" s="83">
        <v>203</v>
      </c>
      <c r="E9" s="83">
        <v>723</v>
      </c>
      <c r="F9" s="83">
        <v>134</v>
      </c>
      <c r="G9" s="83">
        <v>31</v>
      </c>
      <c r="H9" s="83">
        <v>1589</v>
      </c>
      <c r="I9" s="95">
        <v>72</v>
      </c>
      <c r="J9" s="95">
        <v>11</v>
      </c>
      <c r="K9" s="95">
        <v>95</v>
      </c>
      <c r="L9" s="95">
        <v>361</v>
      </c>
      <c r="M9" s="95">
        <v>232</v>
      </c>
      <c r="N9" s="95">
        <v>22</v>
      </c>
      <c r="O9" s="95">
        <v>793</v>
      </c>
    </row>
  </sheetData>
  <sheetProtection/>
  <mergeCells count="3">
    <mergeCell ref="A5:A6"/>
    <mergeCell ref="B5:H5"/>
    <mergeCell ref="I5:O5"/>
  </mergeCells>
  <printOptions/>
  <pageMargins left="0.7" right="0.7" top="0.75" bottom="0.75" header="0.3" footer="0.3"/>
  <pageSetup horizontalDpi="600" verticalDpi="600" orientation="landscape" paperSize="9" scale="91" r:id="rId1"/>
</worksheet>
</file>

<file path=xl/worksheets/sheet13.xml><?xml version="1.0" encoding="utf-8"?>
<worksheet xmlns="http://schemas.openxmlformats.org/spreadsheetml/2006/main" xmlns:r="http://schemas.openxmlformats.org/officeDocument/2006/relationships">
  <sheetPr>
    <tabColor rgb="FF00B0F0"/>
  </sheetPr>
  <dimension ref="A3:J9"/>
  <sheetViews>
    <sheetView zoomScalePageLayoutView="0" workbookViewId="0" topLeftCell="A1">
      <selection activeCell="B2" sqref="B2"/>
    </sheetView>
  </sheetViews>
  <sheetFormatPr defaultColWidth="9.140625" defaultRowHeight="15"/>
  <cols>
    <col min="1" max="1" width="15.421875" style="1" customWidth="1"/>
    <col min="2" max="6" width="11.00390625" style="1" customWidth="1"/>
    <col min="7" max="7" width="10.28125" style="1" customWidth="1"/>
    <col min="8" max="8" width="11.00390625" style="1" customWidth="1"/>
    <col min="9" max="16384" width="9.140625" style="1" customWidth="1"/>
  </cols>
  <sheetData>
    <row r="3" spans="1:10" ht="15">
      <c r="A3" s="298" t="s">
        <v>238</v>
      </c>
      <c r="B3" s="215"/>
      <c r="C3" s="216"/>
      <c r="D3" s="217"/>
      <c r="E3" s="217"/>
      <c r="F3" s="217"/>
      <c r="G3" s="217"/>
      <c r="H3" s="217"/>
      <c r="I3" s="218"/>
      <c r="J3" s="218"/>
    </row>
    <row r="4" spans="1:8" ht="12.75">
      <c r="A4" s="28" t="s">
        <v>254</v>
      </c>
      <c r="B4" s="29"/>
      <c r="C4" s="6"/>
      <c r="D4" s="6"/>
      <c r="E4" s="6"/>
      <c r="F4" s="6"/>
      <c r="G4" s="6"/>
      <c r="H4" s="6"/>
    </row>
    <row r="5" spans="1:8" ht="13.5">
      <c r="A5" s="331" t="s">
        <v>4</v>
      </c>
      <c r="B5" s="334" t="s">
        <v>201</v>
      </c>
      <c r="C5" s="334"/>
      <c r="D5" s="334"/>
      <c r="E5" s="334"/>
      <c r="F5" s="334"/>
      <c r="G5" s="334"/>
      <c r="H5" s="334"/>
    </row>
    <row r="6" spans="1:8" ht="67.5">
      <c r="A6" s="332"/>
      <c r="B6" s="85" t="s">
        <v>18</v>
      </c>
      <c r="C6" s="85" t="s">
        <v>19</v>
      </c>
      <c r="D6" s="85" t="s">
        <v>20</v>
      </c>
      <c r="E6" s="85" t="s">
        <v>21</v>
      </c>
      <c r="F6" s="85" t="s">
        <v>22</v>
      </c>
      <c r="G6" s="205" t="s">
        <v>184</v>
      </c>
      <c r="H6" s="86" t="s">
        <v>15</v>
      </c>
    </row>
    <row r="7" spans="1:8" ht="13.5">
      <c r="A7" s="87" t="s">
        <v>5</v>
      </c>
      <c r="B7" s="67">
        <v>24.37</v>
      </c>
      <c r="C7" s="81">
        <v>3.78</v>
      </c>
      <c r="D7" s="67">
        <v>14.3</v>
      </c>
      <c r="E7" s="81">
        <v>45.86</v>
      </c>
      <c r="F7" s="67">
        <v>9.53</v>
      </c>
      <c r="G7" s="81">
        <v>2.16</v>
      </c>
      <c r="H7" s="67">
        <v>100</v>
      </c>
    </row>
    <row r="8" spans="1:8" ht="13.5">
      <c r="A8" s="87" t="s">
        <v>6</v>
      </c>
      <c r="B8" s="67">
        <v>32.7</v>
      </c>
      <c r="C8" s="81">
        <v>6.08</v>
      </c>
      <c r="D8" s="67">
        <v>9.22</v>
      </c>
      <c r="E8" s="81">
        <v>44.65</v>
      </c>
      <c r="F8" s="67">
        <v>5.87</v>
      </c>
      <c r="G8" s="81">
        <v>1.47</v>
      </c>
      <c r="H8" s="67">
        <v>100</v>
      </c>
    </row>
    <row r="9" spans="1:10" ht="13.5">
      <c r="A9" s="94" t="s">
        <v>15</v>
      </c>
      <c r="B9" s="96">
        <v>26.87</v>
      </c>
      <c r="C9" s="96">
        <v>4.47</v>
      </c>
      <c r="D9" s="96">
        <v>12.78</v>
      </c>
      <c r="E9" s="96">
        <v>45.5</v>
      </c>
      <c r="F9" s="96">
        <v>8.43</v>
      </c>
      <c r="G9" s="96">
        <v>1.95</v>
      </c>
      <c r="H9" s="96">
        <v>100</v>
      </c>
      <c r="I9" s="30"/>
      <c r="J9" s="30"/>
    </row>
  </sheetData>
  <sheetProtection/>
  <mergeCells count="2">
    <mergeCell ref="A5:A6"/>
    <mergeCell ref="B5:H5"/>
  </mergeCells>
  <printOptions/>
  <pageMargins left="0.7" right="0.7" top="0.75" bottom="0.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rgb="FF00B0F0"/>
  </sheetPr>
  <dimension ref="A3:K9"/>
  <sheetViews>
    <sheetView zoomScalePageLayoutView="0" workbookViewId="0" topLeftCell="A1">
      <selection activeCell="A1" sqref="A1"/>
    </sheetView>
  </sheetViews>
  <sheetFormatPr defaultColWidth="9.140625" defaultRowHeight="15"/>
  <cols>
    <col min="1" max="1" width="15.421875" style="1" customWidth="1"/>
    <col min="2" max="8" width="10.28125" style="1" customWidth="1"/>
    <col min="9" max="16384" width="9.140625" style="1" customWidth="1"/>
  </cols>
  <sheetData>
    <row r="3" spans="1:11" ht="15">
      <c r="A3" s="5" t="s">
        <v>239</v>
      </c>
      <c r="B3" s="219"/>
      <c r="C3" s="220"/>
      <c r="D3" s="220"/>
      <c r="E3" s="220"/>
      <c r="F3" s="220"/>
      <c r="G3" s="220"/>
      <c r="H3" s="220"/>
      <c r="I3" s="51"/>
      <c r="J3" s="51"/>
      <c r="K3" s="51"/>
    </row>
    <row r="4" spans="1:8" ht="12.75">
      <c r="A4" s="310" t="s">
        <v>254</v>
      </c>
      <c r="B4" s="335"/>
      <c r="C4" s="335"/>
      <c r="D4" s="335"/>
      <c r="E4" s="335"/>
      <c r="F4" s="335"/>
      <c r="G4" s="335"/>
      <c r="H4" s="6"/>
    </row>
    <row r="5" spans="1:8" ht="13.5">
      <c r="A5" s="331" t="s">
        <v>4</v>
      </c>
      <c r="B5" s="334" t="s">
        <v>202</v>
      </c>
      <c r="C5" s="334"/>
      <c r="D5" s="334"/>
      <c r="E5" s="334"/>
      <c r="F5" s="334"/>
      <c r="G5" s="334"/>
      <c r="H5" s="334"/>
    </row>
    <row r="6" spans="1:8" ht="67.5">
      <c r="A6" s="332"/>
      <c r="B6" s="85" t="s">
        <v>18</v>
      </c>
      <c r="C6" s="85" t="s">
        <v>19</v>
      </c>
      <c r="D6" s="85" t="s">
        <v>20</v>
      </c>
      <c r="E6" s="85" t="s">
        <v>21</v>
      </c>
      <c r="F6" s="85" t="s">
        <v>22</v>
      </c>
      <c r="G6" s="205" t="s">
        <v>184</v>
      </c>
      <c r="H6" s="86" t="s">
        <v>15</v>
      </c>
    </row>
    <row r="7" spans="1:8" ht="13.5">
      <c r="A7" s="78" t="s">
        <v>5</v>
      </c>
      <c r="B7" s="97">
        <v>9.78</v>
      </c>
      <c r="C7" s="98">
        <v>1</v>
      </c>
      <c r="D7" s="97">
        <v>13.27</v>
      </c>
      <c r="E7" s="98">
        <v>45.27</v>
      </c>
      <c r="F7" s="97">
        <v>27.86</v>
      </c>
      <c r="G7" s="98">
        <v>2.82</v>
      </c>
      <c r="H7" s="97">
        <v>100</v>
      </c>
    </row>
    <row r="8" spans="1:8" ht="13.5">
      <c r="A8" s="78" t="s">
        <v>6</v>
      </c>
      <c r="B8" s="97">
        <v>6.84</v>
      </c>
      <c r="C8" s="98">
        <v>2.63</v>
      </c>
      <c r="D8" s="97">
        <v>7.89</v>
      </c>
      <c r="E8" s="98">
        <v>46.32</v>
      </c>
      <c r="F8" s="97">
        <v>33.68</v>
      </c>
      <c r="G8" s="98">
        <v>2.63</v>
      </c>
      <c r="H8" s="97">
        <v>100</v>
      </c>
    </row>
    <row r="9" spans="1:8" ht="13.5">
      <c r="A9" s="82" t="s">
        <v>15</v>
      </c>
      <c r="B9" s="99">
        <v>9.08</v>
      </c>
      <c r="C9" s="99">
        <v>1.39</v>
      </c>
      <c r="D9" s="99">
        <v>11.98</v>
      </c>
      <c r="E9" s="99">
        <v>45.52</v>
      </c>
      <c r="F9" s="99">
        <v>29.26</v>
      </c>
      <c r="G9" s="99">
        <v>2.77</v>
      </c>
      <c r="H9" s="99">
        <v>100</v>
      </c>
    </row>
  </sheetData>
  <sheetProtection/>
  <mergeCells count="3">
    <mergeCell ref="A4:G4"/>
    <mergeCell ref="A5:A6"/>
    <mergeCell ref="B5:H5"/>
  </mergeCells>
  <printOptions/>
  <pageMargins left="0.7" right="0.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rgb="FF00B0F0"/>
  </sheetPr>
  <dimension ref="A3:K19"/>
  <sheetViews>
    <sheetView zoomScalePageLayoutView="0" workbookViewId="0" topLeftCell="A1">
      <selection activeCell="A1" sqref="A1"/>
    </sheetView>
  </sheetViews>
  <sheetFormatPr defaultColWidth="9.140625" defaultRowHeight="15"/>
  <cols>
    <col min="1" max="2" width="9.140625" style="1" customWidth="1"/>
    <col min="3" max="3" width="9.140625" style="4" customWidth="1"/>
    <col min="4" max="6" width="12.421875" style="1" customWidth="1"/>
    <col min="7" max="9" width="12.421875" style="11" customWidth="1"/>
    <col min="10" max="16384" width="9.140625" style="1" customWidth="1"/>
  </cols>
  <sheetData>
    <row r="3" spans="1:7" ht="15">
      <c r="A3" s="5" t="s">
        <v>185</v>
      </c>
      <c r="B3" s="5"/>
      <c r="C3" s="5"/>
      <c r="D3" s="5"/>
      <c r="E3" s="5"/>
      <c r="F3" s="5"/>
      <c r="G3"/>
    </row>
    <row r="4" spans="1:7" ht="12.75">
      <c r="A4" s="26" t="s">
        <v>255</v>
      </c>
      <c r="B4" s="6"/>
      <c r="C4" s="6"/>
      <c r="D4" s="6"/>
      <c r="E4" s="6"/>
      <c r="F4" s="6"/>
      <c r="G4" s="6"/>
    </row>
    <row r="5" spans="1:7" ht="13.5">
      <c r="A5" s="336" t="s">
        <v>203</v>
      </c>
      <c r="B5" s="338" t="s">
        <v>24</v>
      </c>
      <c r="C5" s="338"/>
      <c r="D5" s="338"/>
      <c r="E5" s="339" t="s">
        <v>25</v>
      </c>
      <c r="F5" s="339"/>
      <c r="G5" s="339"/>
    </row>
    <row r="6" spans="1:7" ht="13.5">
      <c r="A6" s="337"/>
      <c r="B6" s="100" t="s">
        <v>0</v>
      </c>
      <c r="C6" s="100" t="s">
        <v>1</v>
      </c>
      <c r="D6" s="100" t="s">
        <v>2</v>
      </c>
      <c r="E6" s="100" t="s">
        <v>0</v>
      </c>
      <c r="F6" s="100" t="s">
        <v>1</v>
      </c>
      <c r="G6" s="100" t="s">
        <v>2</v>
      </c>
    </row>
    <row r="7" spans="1:7" ht="13.5">
      <c r="A7" s="101" t="s">
        <v>26</v>
      </c>
      <c r="B7" s="102">
        <v>176</v>
      </c>
      <c r="C7" s="103">
        <v>2</v>
      </c>
      <c r="D7" s="102">
        <v>254</v>
      </c>
      <c r="E7" s="104">
        <v>7.3887</v>
      </c>
      <c r="F7" s="105">
        <v>5.7143</v>
      </c>
      <c r="G7" s="104">
        <v>7.6116</v>
      </c>
    </row>
    <row r="8" spans="1:7" ht="13.5">
      <c r="A8" s="101" t="s">
        <v>27</v>
      </c>
      <c r="B8" s="102">
        <v>155</v>
      </c>
      <c r="C8" s="103">
        <v>1</v>
      </c>
      <c r="D8" s="102">
        <v>211</v>
      </c>
      <c r="E8" s="104">
        <v>6.5071</v>
      </c>
      <c r="F8" s="105">
        <v>2.8571</v>
      </c>
      <c r="G8" s="104">
        <v>6.323</v>
      </c>
    </row>
    <row r="9" spans="1:7" ht="13.5">
      <c r="A9" s="101" t="s">
        <v>28</v>
      </c>
      <c r="B9" s="102">
        <v>188</v>
      </c>
      <c r="C9" s="103">
        <v>2</v>
      </c>
      <c r="D9" s="102">
        <v>275</v>
      </c>
      <c r="E9" s="104">
        <v>7.8925</v>
      </c>
      <c r="F9" s="105">
        <v>5.7143</v>
      </c>
      <c r="G9" s="104">
        <v>8.2409</v>
      </c>
    </row>
    <row r="10" spans="1:7" ht="13.5">
      <c r="A10" s="101" t="s">
        <v>29</v>
      </c>
      <c r="B10" s="102">
        <v>180</v>
      </c>
      <c r="C10" s="103" t="s">
        <v>10</v>
      </c>
      <c r="D10" s="102">
        <v>263</v>
      </c>
      <c r="E10" s="104">
        <v>7.5567</v>
      </c>
      <c r="F10" s="105" t="s">
        <v>10</v>
      </c>
      <c r="G10" s="104">
        <v>7.8813</v>
      </c>
    </row>
    <row r="11" spans="1:11" ht="13.5">
      <c r="A11" s="101" t="s">
        <v>30</v>
      </c>
      <c r="B11" s="102">
        <v>223</v>
      </c>
      <c r="C11" s="103">
        <v>6</v>
      </c>
      <c r="D11" s="102">
        <v>321</v>
      </c>
      <c r="E11" s="104">
        <v>9.3619</v>
      </c>
      <c r="F11" s="105">
        <v>17.1429</v>
      </c>
      <c r="G11" s="104">
        <v>9.6194</v>
      </c>
      <c r="I11" s="295"/>
      <c r="J11" s="295"/>
      <c r="K11" s="295"/>
    </row>
    <row r="12" spans="1:7" ht="13.5">
      <c r="A12" s="101" t="s">
        <v>31</v>
      </c>
      <c r="B12" s="102">
        <v>218</v>
      </c>
      <c r="C12" s="103">
        <v>5</v>
      </c>
      <c r="D12" s="102">
        <v>310</v>
      </c>
      <c r="E12" s="104">
        <v>9.152</v>
      </c>
      <c r="F12" s="105">
        <v>14.2857</v>
      </c>
      <c r="G12" s="104">
        <v>9.2898</v>
      </c>
    </row>
    <row r="13" spans="1:7" ht="13.5">
      <c r="A13" s="101" t="s">
        <v>32</v>
      </c>
      <c r="B13" s="102">
        <v>209</v>
      </c>
      <c r="C13" s="103">
        <v>5</v>
      </c>
      <c r="D13" s="102">
        <v>274</v>
      </c>
      <c r="E13" s="104">
        <v>8.7741</v>
      </c>
      <c r="F13" s="105">
        <v>14.2857</v>
      </c>
      <c r="G13" s="104">
        <v>8.211</v>
      </c>
    </row>
    <row r="14" spans="1:7" ht="13.5">
      <c r="A14" s="101" t="s">
        <v>33</v>
      </c>
      <c r="B14" s="102">
        <v>199</v>
      </c>
      <c r="C14" s="103">
        <v>4</v>
      </c>
      <c r="D14" s="102">
        <v>276</v>
      </c>
      <c r="E14" s="104">
        <v>8.3543</v>
      </c>
      <c r="F14" s="105">
        <v>11.4286</v>
      </c>
      <c r="G14" s="104">
        <v>8.2709</v>
      </c>
    </row>
    <row r="15" spans="1:7" ht="13.5">
      <c r="A15" s="101" t="s">
        <v>34</v>
      </c>
      <c r="B15" s="102">
        <v>207</v>
      </c>
      <c r="C15" s="103">
        <v>6</v>
      </c>
      <c r="D15" s="102">
        <v>269</v>
      </c>
      <c r="E15" s="104">
        <v>8.6902</v>
      </c>
      <c r="F15" s="105">
        <v>17.1429</v>
      </c>
      <c r="G15" s="104">
        <v>8.0611</v>
      </c>
    </row>
    <row r="16" spans="1:7" ht="13.5">
      <c r="A16" s="101" t="s">
        <v>35</v>
      </c>
      <c r="B16" s="102">
        <v>201</v>
      </c>
      <c r="C16" s="103">
        <v>1</v>
      </c>
      <c r="D16" s="102">
        <v>272</v>
      </c>
      <c r="E16" s="104">
        <v>8.4383</v>
      </c>
      <c r="F16" s="105">
        <v>2.8571</v>
      </c>
      <c r="G16" s="104">
        <v>8.151</v>
      </c>
    </row>
    <row r="17" spans="1:7" ht="13.5">
      <c r="A17" s="101" t="s">
        <v>36</v>
      </c>
      <c r="B17" s="102">
        <v>207</v>
      </c>
      <c r="C17" s="103">
        <v>3</v>
      </c>
      <c r="D17" s="102">
        <v>300</v>
      </c>
      <c r="E17" s="104">
        <v>8.6902</v>
      </c>
      <c r="F17" s="105">
        <v>8.5714</v>
      </c>
      <c r="G17" s="104">
        <v>8.9901</v>
      </c>
    </row>
    <row r="18" spans="1:7" ht="13.5">
      <c r="A18" s="101" t="s">
        <v>37</v>
      </c>
      <c r="B18" s="102">
        <v>219</v>
      </c>
      <c r="C18" s="106" t="s">
        <v>10</v>
      </c>
      <c r="D18" s="107">
        <v>312</v>
      </c>
      <c r="E18" s="108">
        <v>9.194</v>
      </c>
      <c r="F18" s="109" t="s">
        <v>10</v>
      </c>
      <c r="G18" s="108">
        <v>9.3497</v>
      </c>
    </row>
    <row r="19" spans="1:11" ht="13.5">
      <c r="A19" s="110" t="s">
        <v>15</v>
      </c>
      <c r="B19" s="111">
        <v>2382</v>
      </c>
      <c r="C19" s="111">
        <v>35</v>
      </c>
      <c r="D19" s="111">
        <v>3337</v>
      </c>
      <c r="E19" s="112">
        <v>100</v>
      </c>
      <c r="F19" s="112">
        <v>100</v>
      </c>
      <c r="G19" s="112">
        <v>100</v>
      </c>
      <c r="I19" s="202"/>
      <c r="J19" s="202"/>
      <c r="K19" s="202"/>
    </row>
  </sheetData>
  <sheetProtection/>
  <mergeCells count="3">
    <mergeCell ref="A5:A6"/>
    <mergeCell ref="B5:D5"/>
    <mergeCell ref="E5:G5"/>
  </mergeCells>
  <printOptions/>
  <pageMargins left="0.7" right="0.7" top="0.75" bottom="0.75" header="0.3" footer="0.3"/>
  <pageSetup horizontalDpi="600" verticalDpi="600" orientation="landscape" paperSize="9" scale="94" r:id="rId1"/>
</worksheet>
</file>

<file path=xl/worksheets/sheet16.xml><?xml version="1.0" encoding="utf-8"?>
<worksheet xmlns="http://schemas.openxmlformats.org/spreadsheetml/2006/main" xmlns:r="http://schemas.openxmlformats.org/officeDocument/2006/relationships">
  <sheetPr>
    <tabColor rgb="FF00B0F0"/>
  </sheetPr>
  <dimension ref="A3:G14"/>
  <sheetViews>
    <sheetView zoomScalePageLayoutView="0" workbookViewId="0" topLeftCell="A1">
      <selection activeCell="B1" sqref="B1"/>
    </sheetView>
  </sheetViews>
  <sheetFormatPr defaultColWidth="9.140625" defaultRowHeight="15"/>
  <cols>
    <col min="1" max="1" width="10.7109375" style="1" customWidth="1"/>
    <col min="2" max="2" width="9.140625" style="4" customWidth="1"/>
    <col min="3" max="5" width="15.00390625" style="1" customWidth="1"/>
    <col min="6" max="8" width="15.00390625" style="3" customWidth="1"/>
    <col min="9" max="16384" width="9.140625" style="1" customWidth="1"/>
  </cols>
  <sheetData>
    <row r="3" spans="1:7" ht="15">
      <c r="A3" s="5" t="s">
        <v>230</v>
      </c>
      <c r="B3" s="5"/>
      <c r="C3" s="5"/>
      <c r="D3" s="5"/>
      <c r="E3" s="5"/>
      <c r="F3" s="5"/>
      <c r="G3"/>
    </row>
    <row r="4" spans="1:7" ht="12.75">
      <c r="A4" s="26" t="s">
        <v>255</v>
      </c>
      <c r="B4" s="6"/>
      <c r="C4" s="6"/>
      <c r="D4" s="6"/>
      <c r="E4" s="6"/>
      <c r="F4" s="6"/>
      <c r="G4" s="6"/>
    </row>
    <row r="5" spans="1:7" ht="13.5">
      <c r="A5" s="340" t="s">
        <v>39</v>
      </c>
      <c r="B5" s="342" t="s">
        <v>24</v>
      </c>
      <c r="C5" s="342"/>
      <c r="D5" s="342"/>
      <c r="E5" s="343" t="s">
        <v>25</v>
      </c>
      <c r="F5" s="343"/>
      <c r="G5" s="343"/>
    </row>
    <row r="6" spans="1:7" ht="13.5">
      <c r="A6" s="341"/>
      <c r="B6" s="85" t="s">
        <v>0</v>
      </c>
      <c r="C6" s="85" t="s">
        <v>1</v>
      </c>
      <c r="D6" s="85" t="s">
        <v>2</v>
      </c>
      <c r="E6" s="85" t="s">
        <v>0</v>
      </c>
      <c r="F6" s="85" t="s">
        <v>1</v>
      </c>
      <c r="G6" s="85" t="s">
        <v>2</v>
      </c>
    </row>
    <row r="7" spans="1:7" ht="13.5">
      <c r="A7" s="87" t="s">
        <v>40</v>
      </c>
      <c r="B7" s="113">
        <v>369</v>
      </c>
      <c r="C7" s="79">
        <v>5</v>
      </c>
      <c r="D7" s="113">
        <v>521</v>
      </c>
      <c r="E7" s="114">
        <v>15.4912</v>
      </c>
      <c r="F7" s="70">
        <v>14.2857</v>
      </c>
      <c r="G7" s="114">
        <v>15.6128</v>
      </c>
    </row>
    <row r="8" spans="1:7" ht="13.5">
      <c r="A8" s="87" t="s">
        <v>41</v>
      </c>
      <c r="B8" s="113">
        <v>325</v>
      </c>
      <c r="C8" s="79">
        <v>7</v>
      </c>
      <c r="D8" s="113">
        <v>452</v>
      </c>
      <c r="E8" s="114">
        <v>13.644</v>
      </c>
      <c r="F8" s="70">
        <v>20</v>
      </c>
      <c r="G8" s="114">
        <v>13.5451</v>
      </c>
    </row>
    <row r="9" spans="1:7" ht="13.5">
      <c r="A9" s="87" t="s">
        <v>42</v>
      </c>
      <c r="B9" s="113">
        <v>391</v>
      </c>
      <c r="C9" s="79">
        <v>4</v>
      </c>
      <c r="D9" s="113">
        <v>544</v>
      </c>
      <c r="E9" s="114">
        <v>16.4148</v>
      </c>
      <c r="F9" s="70">
        <v>11.4286</v>
      </c>
      <c r="G9" s="114">
        <v>16.3021</v>
      </c>
    </row>
    <row r="10" spans="1:7" ht="13.5">
      <c r="A10" s="87" t="s">
        <v>43</v>
      </c>
      <c r="B10" s="113">
        <v>341</v>
      </c>
      <c r="C10" s="79">
        <v>5</v>
      </c>
      <c r="D10" s="113">
        <v>465</v>
      </c>
      <c r="E10" s="114">
        <v>14.3157</v>
      </c>
      <c r="F10" s="70">
        <v>14.2857</v>
      </c>
      <c r="G10" s="114">
        <v>13.9347</v>
      </c>
    </row>
    <row r="11" spans="1:7" ht="13.5">
      <c r="A11" s="87" t="s">
        <v>44</v>
      </c>
      <c r="B11" s="113">
        <v>389</v>
      </c>
      <c r="C11" s="79">
        <v>5</v>
      </c>
      <c r="D11" s="113">
        <v>527</v>
      </c>
      <c r="E11" s="114">
        <v>16.3308</v>
      </c>
      <c r="F11" s="70">
        <v>14.2857</v>
      </c>
      <c r="G11" s="114">
        <v>15.7926</v>
      </c>
    </row>
    <row r="12" spans="1:7" ht="13.5">
      <c r="A12" s="87" t="s">
        <v>45</v>
      </c>
      <c r="B12" s="113">
        <v>325</v>
      </c>
      <c r="C12" s="79">
        <v>7</v>
      </c>
      <c r="D12" s="113">
        <v>443</v>
      </c>
      <c r="E12" s="114">
        <v>13.644</v>
      </c>
      <c r="F12" s="70">
        <v>20</v>
      </c>
      <c r="G12" s="114">
        <v>13.2754</v>
      </c>
    </row>
    <row r="13" spans="1:7" ht="13.5">
      <c r="A13" s="87" t="s">
        <v>46</v>
      </c>
      <c r="B13" s="113">
        <v>242</v>
      </c>
      <c r="C13" s="79">
        <v>2</v>
      </c>
      <c r="D13" s="113">
        <v>385</v>
      </c>
      <c r="E13" s="114">
        <v>10.1595</v>
      </c>
      <c r="F13" s="70">
        <v>5.7143</v>
      </c>
      <c r="G13" s="114">
        <v>11.5373</v>
      </c>
    </row>
    <row r="14" spans="1:7" ht="13.5">
      <c r="A14" s="94" t="s">
        <v>15</v>
      </c>
      <c r="B14" s="83">
        <v>2382</v>
      </c>
      <c r="C14" s="83">
        <v>35</v>
      </c>
      <c r="D14" s="83">
        <v>3337</v>
      </c>
      <c r="E14" s="84">
        <v>100</v>
      </c>
      <c r="F14" s="84">
        <v>100</v>
      </c>
      <c r="G14" s="84">
        <v>100</v>
      </c>
    </row>
  </sheetData>
  <sheetProtection/>
  <mergeCells count="3">
    <mergeCell ref="A5:A6"/>
    <mergeCell ref="B5:D5"/>
    <mergeCell ref="E5:G5"/>
  </mergeCells>
  <printOptions/>
  <pageMargins left="0.7" right="0.7" top="0.75" bottom="0.7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rgb="FF00B0F0"/>
  </sheetPr>
  <dimension ref="A3:K34"/>
  <sheetViews>
    <sheetView zoomScalePageLayoutView="0" workbookViewId="0" topLeftCell="A1">
      <selection activeCell="A1" sqref="A1"/>
    </sheetView>
  </sheetViews>
  <sheetFormatPr defaultColWidth="9.140625" defaultRowHeight="15"/>
  <cols>
    <col min="1" max="1" width="14.8515625" style="1" customWidth="1"/>
    <col min="2" max="2" width="10.8515625" style="2" customWidth="1"/>
    <col min="3" max="5" width="10.8515625" style="1" customWidth="1"/>
    <col min="6" max="6" width="10.00390625" style="3" customWidth="1"/>
    <col min="7" max="7" width="9.140625" style="3" customWidth="1"/>
    <col min="8" max="16384" width="9.140625" style="1" customWidth="1"/>
  </cols>
  <sheetData>
    <row r="3" spans="1:6" ht="12.75">
      <c r="A3" s="5" t="s">
        <v>231</v>
      </c>
      <c r="B3" s="5"/>
      <c r="C3" s="5"/>
      <c r="D3" s="5"/>
      <c r="E3" s="5"/>
      <c r="F3" s="5"/>
    </row>
    <row r="4" spans="1:6" ht="12.75">
      <c r="A4" s="26" t="s">
        <v>252</v>
      </c>
      <c r="B4" s="6"/>
      <c r="C4" s="6"/>
      <c r="D4" s="6"/>
      <c r="E4" s="6"/>
      <c r="F4" s="6"/>
    </row>
    <row r="5" spans="1:6" ht="27">
      <c r="A5" s="115" t="s">
        <v>47</v>
      </c>
      <c r="B5" s="180" t="s">
        <v>0</v>
      </c>
      <c r="C5" s="180" t="s">
        <v>1</v>
      </c>
      <c r="D5" s="180" t="s">
        <v>2</v>
      </c>
      <c r="E5" s="207" t="s">
        <v>49</v>
      </c>
      <c r="F5" s="207" t="s">
        <v>50</v>
      </c>
    </row>
    <row r="6" spans="1:6" ht="13.5">
      <c r="A6" s="116">
        <v>1</v>
      </c>
      <c r="B6" s="117">
        <v>32</v>
      </c>
      <c r="C6" s="118">
        <v>1</v>
      </c>
      <c r="D6" s="117">
        <v>53</v>
      </c>
      <c r="E6" s="119">
        <v>3.13</v>
      </c>
      <c r="F6" s="120">
        <v>165.63</v>
      </c>
    </row>
    <row r="7" spans="1:6" ht="13.5">
      <c r="A7" s="116">
        <v>2</v>
      </c>
      <c r="B7" s="117">
        <v>29</v>
      </c>
      <c r="C7" s="121" t="s">
        <v>10</v>
      </c>
      <c r="D7" s="117">
        <v>49</v>
      </c>
      <c r="E7" s="55" t="s">
        <v>10</v>
      </c>
      <c r="F7" s="120">
        <v>168.97</v>
      </c>
    </row>
    <row r="8" spans="1:6" ht="13.5">
      <c r="A8" s="116">
        <v>3</v>
      </c>
      <c r="B8" s="117">
        <v>23</v>
      </c>
      <c r="C8" s="121">
        <v>1</v>
      </c>
      <c r="D8" s="117">
        <v>32</v>
      </c>
      <c r="E8" s="55">
        <v>4.35</v>
      </c>
      <c r="F8" s="120">
        <v>139.13</v>
      </c>
    </row>
    <row r="9" spans="1:6" ht="13.5">
      <c r="A9" s="116">
        <v>4</v>
      </c>
      <c r="B9" s="117">
        <v>8</v>
      </c>
      <c r="C9" s="121" t="s">
        <v>10</v>
      </c>
      <c r="D9" s="117">
        <v>10</v>
      </c>
      <c r="E9" s="55" t="s">
        <v>10</v>
      </c>
      <c r="F9" s="120">
        <v>125</v>
      </c>
    </row>
    <row r="10" spans="1:6" ht="13.5">
      <c r="A10" s="116">
        <v>5</v>
      </c>
      <c r="B10" s="117">
        <v>18</v>
      </c>
      <c r="C10" s="121" t="s">
        <v>10</v>
      </c>
      <c r="D10" s="117">
        <v>25</v>
      </c>
      <c r="E10" s="55" t="s">
        <v>10</v>
      </c>
      <c r="F10" s="120">
        <v>138.89</v>
      </c>
    </row>
    <row r="11" spans="1:6" ht="13.5">
      <c r="A11" s="116">
        <v>6</v>
      </c>
      <c r="B11" s="117">
        <v>27</v>
      </c>
      <c r="C11" s="118">
        <v>1</v>
      </c>
      <c r="D11" s="117">
        <v>42</v>
      </c>
      <c r="E11" s="119">
        <v>3.7</v>
      </c>
      <c r="F11" s="120">
        <v>155.56</v>
      </c>
    </row>
    <row r="12" spans="1:6" ht="13.5">
      <c r="A12" s="116">
        <v>7</v>
      </c>
      <c r="B12" s="117">
        <v>32</v>
      </c>
      <c r="C12" s="121" t="s">
        <v>10</v>
      </c>
      <c r="D12" s="117">
        <v>36</v>
      </c>
      <c r="E12" s="290" t="s">
        <v>10</v>
      </c>
      <c r="F12" s="120">
        <v>112.5</v>
      </c>
    </row>
    <row r="13" spans="1:6" ht="13.5">
      <c r="A13" s="116">
        <v>8</v>
      </c>
      <c r="B13" s="296">
        <v>113</v>
      </c>
      <c r="C13" s="118">
        <v>2</v>
      </c>
      <c r="D13" s="117">
        <v>139</v>
      </c>
      <c r="E13" s="119">
        <v>1.77</v>
      </c>
      <c r="F13" s="120">
        <v>123.01</v>
      </c>
    </row>
    <row r="14" spans="1:6" ht="13.5">
      <c r="A14" s="116">
        <v>9</v>
      </c>
      <c r="B14" s="296">
        <v>140</v>
      </c>
      <c r="C14" s="121">
        <v>2</v>
      </c>
      <c r="D14" s="117">
        <v>186</v>
      </c>
      <c r="E14" s="55">
        <v>1.43</v>
      </c>
      <c r="F14" s="120">
        <v>132.86</v>
      </c>
    </row>
    <row r="15" spans="1:6" ht="13.5">
      <c r="A15" s="116">
        <v>10</v>
      </c>
      <c r="B15" s="296">
        <v>147</v>
      </c>
      <c r="C15" s="118">
        <v>1</v>
      </c>
      <c r="D15" s="117">
        <v>203</v>
      </c>
      <c r="E15" s="119">
        <v>0.68</v>
      </c>
      <c r="F15" s="120">
        <v>138.1</v>
      </c>
    </row>
    <row r="16" spans="1:6" ht="13.5">
      <c r="A16" s="116">
        <v>11</v>
      </c>
      <c r="B16" s="296">
        <v>155</v>
      </c>
      <c r="C16" s="118">
        <v>3</v>
      </c>
      <c r="D16" s="117">
        <v>210</v>
      </c>
      <c r="E16" s="119">
        <v>1.94</v>
      </c>
      <c r="F16" s="120">
        <v>135.48</v>
      </c>
    </row>
    <row r="17" spans="1:6" ht="13.5">
      <c r="A17" s="116">
        <v>12</v>
      </c>
      <c r="B17" s="296">
        <v>156</v>
      </c>
      <c r="C17" s="118">
        <v>4</v>
      </c>
      <c r="D17" s="117">
        <v>221</v>
      </c>
      <c r="E17" s="119">
        <v>2.56</v>
      </c>
      <c r="F17" s="120">
        <v>141.67</v>
      </c>
    </row>
    <row r="18" spans="1:6" ht="13.5">
      <c r="A18" s="116">
        <v>13</v>
      </c>
      <c r="B18" s="296">
        <v>174</v>
      </c>
      <c r="C18" s="121" t="s">
        <v>10</v>
      </c>
      <c r="D18" s="117">
        <v>237</v>
      </c>
      <c r="E18" s="290" t="s">
        <v>10</v>
      </c>
      <c r="F18" s="120">
        <v>136.21</v>
      </c>
    </row>
    <row r="19" spans="1:6" ht="13.5">
      <c r="A19" s="116">
        <v>14</v>
      </c>
      <c r="B19" s="296">
        <v>153</v>
      </c>
      <c r="C19" s="118">
        <v>2</v>
      </c>
      <c r="D19" s="117">
        <v>219</v>
      </c>
      <c r="E19" s="119">
        <v>1.31</v>
      </c>
      <c r="F19" s="120">
        <v>143.14</v>
      </c>
    </row>
    <row r="20" spans="1:6" ht="13.5">
      <c r="A20" s="116">
        <v>15</v>
      </c>
      <c r="B20" s="296">
        <v>145</v>
      </c>
      <c r="C20" s="118">
        <v>2</v>
      </c>
      <c r="D20" s="117">
        <v>205</v>
      </c>
      <c r="E20" s="119">
        <v>1.38</v>
      </c>
      <c r="F20" s="120">
        <v>141.38</v>
      </c>
    </row>
    <row r="21" spans="1:6" ht="13.5">
      <c r="A21" s="116">
        <v>16</v>
      </c>
      <c r="B21" s="296">
        <v>151</v>
      </c>
      <c r="C21" s="118">
        <v>5</v>
      </c>
      <c r="D21" s="117">
        <v>211</v>
      </c>
      <c r="E21" s="119">
        <v>3.31</v>
      </c>
      <c r="F21" s="120">
        <v>139.74</v>
      </c>
    </row>
    <row r="22" spans="1:6" ht="13.5">
      <c r="A22" s="116">
        <v>17</v>
      </c>
      <c r="B22" s="296">
        <v>168</v>
      </c>
      <c r="C22" s="118">
        <v>4</v>
      </c>
      <c r="D22" s="117">
        <v>241</v>
      </c>
      <c r="E22" s="119">
        <v>2.38</v>
      </c>
      <c r="F22" s="120">
        <v>143.45</v>
      </c>
    </row>
    <row r="23" spans="1:6" ht="13.5">
      <c r="A23" s="116">
        <v>18</v>
      </c>
      <c r="B23" s="296">
        <v>215</v>
      </c>
      <c r="C23" s="118">
        <v>4</v>
      </c>
      <c r="D23" s="117">
        <v>295</v>
      </c>
      <c r="E23" s="119">
        <v>1.86</v>
      </c>
      <c r="F23" s="120">
        <v>137.21</v>
      </c>
    </row>
    <row r="24" spans="1:6" ht="13.5">
      <c r="A24" s="116">
        <v>19</v>
      </c>
      <c r="B24" s="296">
        <v>174</v>
      </c>
      <c r="C24" s="118">
        <v>2</v>
      </c>
      <c r="D24" s="117">
        <v>246</v>
      </c>
      <c r="E24" s="119">
        <v>1.15</v>
      </c>
      <c r="F24" s="120">
        <v>141.38</v>
      </c>
    </row>
    <row r="25" spans="1:11" ht="13.5">
      <c r="A25" s="116">
        <v>20</v>
      </c>
      <c r="B25" s="296">
        <v>142</v>
      </c>
      <c r="C25" s="121" t="s">
        <v>10</v>
      </c>
      <c r="D25" s="117">
        <v>209</v>
      </c>
      <c r="E25" s="290" t="s">
        <v>10</v>
      </c>
      <c r="F25" s="120">
        <v>147.18</v>
      </c>
      <c r="J25" s="287"/>
      <c r="K25" s="287"/>
    </row>
    <row r="26" spans="1:6" ht="13.5">
      <c r="A26" s="116">
        <v>21</v>
      </c>
      <c r="B26" s="296">
        <v>73</v>
      </c>
      <c r="C26" s="121">
        <v>1</v>
      </c>
      <c r="D26" s="117">
        <v>106</v>
      </c>
      <c r="E26" s="55">
        <v>1.37</v>
      </c>
      <c r="F26" s="120">
        <v>145.21</v>
      </c>
    </row>
    <row r="27" spans="1:6" ht="13.5">
      <c r="A27" s="116">
        <v>22</v>
      </c>
      <c r="B27" s="117">
        <v>36</v>
      </c>
      <c r="C27" s="121" t="s">
        <v>10</v>
      </c>
      <c r="D27" s="117">
        <v>53</v>
      </c>
      <c r="E27" s="55" t="s">
        <v>10</v>
      </c>
      <c r="F27" s="120">
        <v>147.22</v>
      </c>
    </row>
    <row r="28" spans="1:6" ht="13.5">
      <c r="A28" s="122">
        <v>23</v>
      </c>
      <c r="B28" s="123">
        <v>51</v>
      </c>
      <c r="C28" s="124" t="s">
        <v>10</v>
      </c>
      <c r="D28" s="125">
        <v>79</v>
      </c>
      <c r="E28" s="38" t="s">
        <v>10</v>
      </c>
      <c r="F28" s="126">
        <v>154.9</v>
      </c>
    </row>
    <row r="29" spans="1:6" ht="13.5">
      <c r="A29" s="122">
        <v>24</v>
      </c>
      <c r="B29" s="123">
        <v>20</v>
      </c>
      <c r="C29" s="121" t="s">
        <v>10</v>
      </c>
      <c r="D29" s="125">
        <v>30</v>
      </c>
      <c r="E29" s="55" t="s">
        <v>10</v>
      </c>
      <c r="F29" s="126">
        <v>150</v>
      </c>
    </row>
    <row r="30" spans="1:6" ht="13.5">
      <c r="A30" s="127" t="s">
        <v>15</v>
      </c>
      <c r="B30" s="128">
        <v>2382</v>
      </c>
      <c r="C30" s="128">
        <v>35</v>
      </c>
      <c r="D30" s="128">
        <v>3337</v>
      </c>
      <c r="E30" s="129">
        <v>1.47</v>
      </c>
      <c r="F30" s="129">
        <v>140.09</v>
      </c>
    </row>
    <row r="31" spans="1:6" ht="16.5">
      <c r="A31" s="344" t="s">
        <v>236</v>
      </c>
      <c r="B31" s="345"/>
      <c r="C31" s="345"/>
      <c r="D31" s="345"/>
      <c r="E31" s="345"/>
      <c r="F31" s="345"/>
    </row>
    <row r="32" spans="1:6" ht="11.25">
      <c r="A32" s="346" t="s">
        <v>240</v>
      </c>
      <c r="B32" s="346"/>
      <c r="C32" s="346"/>
      <c r="D32" s="346"/>
      <c r="E32" s="346"/>
      <c r="F32" s="346"/>
    </row>
    <row r="34" ht="11.25">
      <c r="C34" s="287"/>
    </row>
  </sheetData>
  <sheetProtection/>
  <mergeCells count="2">
    <mergeCell ref="A31:F31"/>
    <mergeCell ref="A32:F32"/>
  </mergeCells>
  <printOptions/>
  <pageMargins left="0.7" right="0.7" top="0.75" bottom="0.7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rgb="FF00B0F0"/>
  </sheetPr>
  <dimension ref="A3:Q16"/>
  <sheetViews>
    <sheetView zoomScalePageLayoutView="0" workbookViewId="0" topLeftCell="A1">
      <selection activeCell="A1" sqref="A1"/>
    </sheetView>
  </sheetViews>
  <sheetFormatPr defaultColWidth="9.140625" defaultRowHeight="15"/>
  <cols>
    <col min="1" max="1" width="11.421875" style="1" customWidth="1"/>
    <col min="2" max="2" width="6.140625" style="1" customWidth="1"/>
    <col min="3" max="3" width="4.7109375" style="1" customWidth="1"/>
    <col min="4" max="4" width="7.57421875" style="4" customWidth="1"/>
    <col min="5" max="5" width="8.421875" style="1" customWidth="1"/>
    <col min="6" max="6" width="6.8515625" style="1" customWidth="1"/>
    <col min="7" max="7" width="4.8515625" style="1" customWidth="1"/>
    <col min="8" max="8" width="7.140625" style="3" customWidth="1"/>
    <col min="9" max="9" width="8.140625" style="1" customWidth="1"/>
    <col min="10" max="10" width="6.421875" style="1" customWidth="1"/>
    <col min="11" max="11" width="4.57421875" style="1" customWidth="1"/>
    <col min="12" max="12" width="7.421875" style="3" customWidth="1"/>
    <col min="13" max="13" width="8.00390625" style="1" customWidth="1"/>
    <col min="14" max="14" width="6.00390625" style="1" customWidth="1"/>
    <col min="15" max="15" width="4.57421875" style="1" customWidth="1"/>
    <col min="16" max="16" width="7.57421875" style="3" customWidth="1"/>
    <col min="17" max="17" width="8.57421875" style="1" customWidth="1"/>
    <col min="18" max="19" width="9.140625" style="1" customWidth="1"/>
    <col min="20" max="20" width="9.140625" style="3" customWidth="1"/>
    <col min="21" max="16384" width="9.140625" style="1" customWidth="1"/>
  </cols>
  <sheetData>
    <row r="3" spans="1:17" ht="15">
      <c r="A3" s="12" t="s">
        <v>186</v>
      </c>
      <c r="B3" s="12"/>
      <c r="C3" s="12"/>
      <c r="D3" s="12"/>
      <c r="E3" s="12"/>
      <c r="F3" s="12"/>
      <c r="G3" s="13"/>
      <c r="H3" s="9"/>
      <c r="I3" s="9"/>
      <c r="J3" s="9"/>
      <c r="K3" s="9"/>
      <c r="L3" s="9"/>
      <c r="M3" s="9"/>
      <c r="N3" s="9"/>
      <c r="O3" s="9"/>
      <c r="P3" s="9"/>
      <c r="Q3" s="9"/>
    </row>
    <row r="4" spans="1:17" ht="12.75">
      <c r="A4" s="27" t="s">
        <v>256</v>
      </c>
      <c r="B4" s="14"/>
      <c r="C4" s="14"/>
      <c r="D4" s="14"/>
      <c r="E4" s="14"/>
      <c r="F4" s="14"/>
      <c r="G4" s="14"/>
      <c r="H4" s="9"/>
      <c r="I4" s="9"/>
      <c r="J4" s="9"/>
      <c r="K4" s="9"/>
      <c r="L4" s="9"/>
      <c r="M4" s="9"/>
      <c r="N4" s="9"/>
      <c r="O4" s="9"/>
      <c r="P4" s="9"/>
      <c r="Q4" s="9"/>
    </row>
    <row r="5" spans="1:17" ht="13.5">
      <c r="A5" s="331" t="s">
        <v>4</v>
      </c>
      <c r="B5" s="348" t="s">
        <v>39</v>
      </c>
      <c r="C5" s="348"/>
      <c r="D5" s="348"/>
      <c r="E5" s="348"/>
      <c r="F5" s="348"/>
      <c r="G5" s="348"/>
      <c r="H5" s="348"/>
      <c r="I5" s="348"/>
      <c r="J5" s="348"/>
      <c r="K5" s="348"/>
      <c r="L5" s="348"/>
      <c r="M5" s="348"/>
      <c r="N5" s="348"/>
      <c r="O5" s="348"/>
      <c r="P5" s="348"/>
      <c r="Q5" s="348"/>
    </row>
    <row r="6" spans="1:17" ht="13.5">
      <c r="A6" s="347"/>
      <c r="B6" s="349" t="s">
        <v>51</v>
      </c>
      <c r="C6" s="349"/>
      <c r="D6" s="349"/>
      <c r="E6" s="349"/>
      <c r="F6" s="348" t="s">
        <v>52</v>
      </c>
      <c r="G6" s="348"/>
      <c r="H6" s="348"/>
      <c r="I6" s="348"/>
      <c r="J6" s="349" t="s">
        <v>53</v>
      </c>
      <c r="K6" s="349"/>
      <c r="L6" s="349"/>
      <c r="M6" s="349"/>
      <c r="N6" s="348" t="s">
        <v>15</v>
      </c>
      <c r="O6" s="348"/>
      <c r="P6" s="348"/>
      <c r="Q6" s="348"/>
    </row>
    <row r="7" spans="1:17" ht="27">
      <c r="A7" s="332"/>
      <c r="B7" s="205" t="s">
        <v>0</v>
      </c>
      <c r="C7" s="205" t="s">
        <v>1</v>
      </c>
      <c r="D7" s="205" t="s">
        <v>2</v>
      </c>
      <c r="E7" s="130" t="s">
        <v>48</v>
      </c>
      <c r="F7" s="205" t="s">
        <v>0</v>
      </c>
      <c r="G7" s="205" t="s">
        <v>1</v>
      </c>
      <c r="H7" s="205" t="s">
        <v>2</v>
      </c>
      <c r="I7" s="130" t="s">
        <v>48</v>
      </c>
      <c r="J7" s="205" t="s">
        <v>0</v>
      </c>
      <c r="K7" s="205" t="s">
        <v>1</v>
      </c>
      <c r="L7" s="205" t="s">
        <v>2</v>
      </c>
      <c r="M7" s="130" t="s">
        <v>48</v>
      </c>
      <c r="N7" s="205" t="s">
        <v>0</v>
      </c>
      <c r="O7" s="205" t="s">
        <v>1</v>
      </c>
      <c r="P7" s="205" t="s">
        <v>2</v>
      </c>
      <c r="Q7" s="130" t="s">
        <v>48</v>
      </c>
    </row>
    <row r="8" spans="1:17" ht="13.5">
      <c r="A8" s="131" t="s">
        <v>5</v>
      </c>
      <c r="B8" s="132">
        <v>34</v>
      </c>
      <c r="C8" s="133">
        <v>1</v>
      </c>
      <c r="D8" s="132">
        <v>42</v>
      </c>
      <c r="E8" s="57">
        <v>2.94</v>
      </c>
      <c r="F8" s="132">
        <v>51</v>
      </c>
      <c r="G8" s="133" t="s">
        <v>10</v>
      </c>
      <c r="H8" s="132">
        <v>81</v>
      </c>
      <c r="I8" s="57" t="s">
        <v>10</v>
      </c>
      <c r="J8" s="132">
        <v>96</v>
      </c>
      <c r="K8" s="134">
        <v>2</v>
      </c>
      <c r="L8" s="132">
        <v>149</v>
      </c>
      <c r="M8" s="135">
        <v>2.08</v>
      </c>
      <c r="N8" s="132">
        <v>181</v>
      </c>
      <c r="O8" s="134">
        <v>3</v>
      </c>
      <c r="P8" s="132">
        <v>272</v>
      </c>
      <c r="Q8" s="135">
        <v>1.66</v>
      </c>
    </row>
    <row r="9" spans="1:17" ht="13.5">
      <c r="A9" s="131" t="s">
        <v>6</v>
      </c>
      <c r="B9" s="132">
        <v>12</v>
      </c>
      <c r="C9" s="133" t="s">
        <v>10</v>
      </c>
      <c r="D9" s="132">
        <v>12</v>
      </c>
      <c r="E9" s="133" t="s">
        <v>10</v>
      </c>
      <c r="F9" s="132">
        <v>14</v>
      </c>
      <c r="G9" s="133" t="s">
        <v>10</v>
      </c>
      <c r="H9" s="132">
        <v>22</v>
      </c>
      <c r="I9" s="57" t="s">
        <v>10</v>
      </c>
      <c r="J9" s="132">
        <v>37</v>
      </c>
      <c r="K9" s="133" t="s">
        <v>10</v>
      </c>
      <c r="L9" s="132">
        <v>67</v>
      </c>
      <c r="M9" s="57" t="s">
        <v>10</v>
      </c>
      <c r="N9" s="132">
        <v>63</v>
      </c>
      <c r="O9" s="133" t="s">
        <v>10</v>
      </c>
      <c r="P9" s="132">
        <v>101</v>
      </c>
      <c r="Q9" s="57" t="s">
        <v>10</v>
      </c>
    </row>
    <row r="10" spans="1:17" ht="13.5">
      <c r="A10" s="127" t="s">
        <v>15</v>
      </c>
      <c r="B10" s="136">
        <v>46</v>
      </c>
      <c r="C10" s="291">
        <v>1</v>
      </c>
      <c r="D10" s="136">
        <v>54</v>
      </c>
      <c r="E10" s="84">
        <v>2.17</v>
      </c>
      <c r="F10" s="136">
        <v>65</v>
      </c>
      <c r="G10" s="138" t="s">
        <v>10</v>
      </c>
      <c r="H10" s="136">
        <v>103</v>
      </c>
      <c r="I10" s="84" t="s">
        <v>10</v>
      </c>
      <c r="J10" s="136">
        <v>133</v>
      </c>
      <c r="K10" s="136">
        <v>2</v>
      </c>
      <c r="L10" s="136">
        <v>216</v>
      </c>
      <c r="M10" s="137">
        <v>1.5</v>
      </c>
      <c r="N10" s="136">
        <v>244</v>
      </c>
      <c r="O10" s="136">
        <v>3</v>
      </c>
      <c r="P10" s="136">
        <v>373</v>
      </c>
      <c r="Q10" s="137">
        <v>1.23</v>
      </c>
    </row>
    <row r="11" spans="1:17" ht="12.75">
      <c r="A11" s="21" t="s">
        <v>156</v>
      </c>
      <c r="B11" s="21"/>
      <c r="C11" s="20"/>
      <c r="D11" s="20"/>
      <c r="E11" s="20"/>
      <c r="F11" s="20"/>
      <c r="G11" s="18"/>
      <c r="H11" s="19"/>
      <c r="I11" s="4"/>
      <c r="J11" s="4"/>
      <c r="K11" s="4"/>
      <c r="L11" s="15"/>
      <c r="M11" s="4"/>
      <c r="N11" s="4"/>
      <c r="O11" s="4"/>
      <c r="P11" s="15"/>
      <c r="Q11" s="4"/>
    </row>
    <row r="12" spans="1:17" ht="11.25">
      <c r="A12" s="21" t="s">
        <v>241</v>
      </c>
      <c r="B12" s="10"/>
      <c r="C12" s="10"/>
      <c r="D12" s="10"/>
      <c r="E12" s="10"/>
      <c r="F12" s="10"/>
      <c r="G12" s="16"/>
      <c r="H12" s="15"/>
      <c r="I12" s="4"/>
      <c r="J12" s="4"/>
      <c r="K12" s="4"/>
      <c r="L12" s="15"/>
      <c r="M12" s="4"/>
      <c r="N12" s="4"/>
      <c r="O12" s="4"/>
      <c r="P12" s="15"/>
      <c r="Q12" s="4"/>
    </row>
    <row r="15" ht="11.25">
      <c r="D15" s="1"/>
    </row>
    <row r="16" spans="2:4" ht="11.25">
      <c r="B16" s="202"/>
      <c r="C16" s="202"/>
      <c r="D16" s="202"/>
    </row>
  </sheetData>
  <sheetProtection/>
  <mergeCells count="6">
    <mergeCell ref="A5:A7"/>
    <mergeCell ref="B5:Q5"/>
    <mergeCell ref="B6:E6"/>
    <mergeCell ref="F6:I6"/>
    <mergeCell ref="J6:M6"/>
    <mergeCell ref="N6:Q6"/>
  </mergeCells>
  <printOptions/>
  <pageMargins left="0.11811023622047245" right="0.11811023622047245" top="0.7480314960629921" bottom="0.7480314960629921" header="0.31496062992125984" footer="0.31496062992125984"/>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rgb="FF00B0F0"/>
  </sheetPr>
  <dimension ref="A3:Q12"/>
  <sheetViews>
    <sheetView zoomScalePageLayoutView="0" workbookViewId="0" topLeftCell="A1">
      <selection activeCell="A1" sqref="A1"/>
    </sheetView>
  </sheetViews>
  <sheetFormatPr defaultColWidth="9.140625" defaultRowHeight="15" customHeight="1"/>
  <cols>
    <col min="1" max="1" width="12.8515625" style="4" customWidth="1"/>
    <col min="2" max="4" width="9.140625" style="1" customWidth="1"/>
    <col min="5" max="5" width="9.140625" style="3" customWidth="1"/>
    <col min="6" max="8" width="9.140625" style="1" customWidth="1"/>
    <col min="9" max="9" width="9.140625" style="3" customWidth="1"/>
    <col min="10" max="12" width="9.140625" style="1" customWidth="1"/>
    <col min="13" max="13" width="9.140625" style="3" customWidth="1"/>
    <col min="14" max="16" width="9.140625" style="1" customWidth="1"/>
    <col min="17" max="17" width="9.140625" style="3" customWidth="1"/>
    <col min="18" max="16384" width="9.140625" style="1" customWidth="1"/>
  </cols>
  <sheetData>
    <row r="3" spans="1:17" ht="15" customHeight="1">
      <c r="A3" s="49" t="s">
        <v>232</v>
      </c>
      <c r="D3" s="12"/>
      <c r="E3" s="12"/>
      <c r="F3" s="12"/>
      <c r="G3" s="13"/>
      <c r="H3" s="9"/>
      <c r="I3" s="9"/>
      <c r="J3" s="9"/>
      <c r="K3" s="9"/>
      <c r="L3" s="9"/>
      <c r="M3" s="12"/>
      <c r="N3" s="9"/>
      <c r="O3" s="9"/>
      <c r="P3" s="9"/>
      <c r="Q3" s="9"/>
    </row>
    <row r="4" spans="1:17" ht="15" customHeight="1">
      <c r="A4" s="50" t="s">
        <v>256</v>
      </c>
      <c r="B4" s="51"/>
      <c r="D4" s="14"/>
      <c r="E4" s="14"/>
      <c r="F4" s="14"/>
      <c r="G4" s="14"/>
      <c r="H4" s="9"/>
      <c r="I4" s="9"/>
      <c r="J4" s="9"/>
      <c r="K4" s="9"/>
      <c r="L4" s="9"/>
      <c r="M4" s="9"/>
      <c r="N4" s="9"/>
      <c r="O4" s="9"/>
      <c r="P4" s="9"/>
      <c r="Q4" s="9"/>
    </row>
    <row r="5" spans="1:17" ht="15" customHeight="1">
      <c r="A5" s="350" t="s">
        <v>4</v>
      </c>
      <c r="B5" s="351" t="s">
        <v>39</v>
      </c>
      <c r="C5" s="351"/>
      <c r="D5" s="351"/>
      <c r="E5" s="351"/>
      <c r="F5" s="351"/>
      <c r="G5" s="351"/>
      <c r="H5" s="351"/>
      <c r="I5" s="351"/>
      <c r="J5" s="351"/>
      <c r="K5" s="351"/>
      <c r="L5" s="351"/>
      <c r="M5" s="351"/>
      <c r="N5" s="351"/>
      <c r="O5" s="351"/>
      <c r="P5" s="351"/>
      <c r="Q5" s="351"/>
    </row>
    <row r="6" spans="1:17" ht="15" customHeight="1">
      <c r="A6" s="350"/>
      <c r="B6" s="349" t="s">
        <v>51</v>
      </c>
      <c r="C6" s="349"/>
      <c r="D6" s="349"/>
      <c r="E6" s="349"/>
      <c r="F6" s="351" t="s">
        <v>52</v>
      </c>
      <c r="G6" s="351"/>
      <c r="H6" s="351"/>
      <c r="I6" s="351"/>
      <c r="J6" s="349" t="s">
        <v>53</v>
      </c>
      <c r="K6" s="349"/>
      <c r="L6" s="349"/>
      <c r="M6" s="349"/>
      <c r="N6" s="351" t="s">
        <v>15</v>
      </c>
      <c r="O6" s="351"/>
      <c r="P6" s="351"/>
      <c r="Q6" s="351"/>
    </row>
    <row r="7" spans="1:17" ht="30" customHeight="1">
      <c r="A7" s="350"/>
      <c r="B7" s="34" t="s">
        <v>0</v>
      </c>
      <c r="C7" s="34" t="s">
        <v>1</v>
      </c>
      <c r="D7" s="34" t="s">
        <v>2</v>
      </c>
      <c r="E7" s="139" t="s">
        <v>48</v>
      </c>
      <c r="F7" s="34" t="s">
        <v>0</v>
      </c>
      <c r="G7" s="34" t="s">
        <v>1</v>
      </c>
      <c r="H7" s="34" t="s">
        <v>2</v>
      </c>
      <c r="I7" s="139" t="s">
        <v>48</v>
      </c>
      <c r="J7" s="34" t="s">
        <v>0</v>
      </c>
      <c r="K7" s="34" t="s">
        <v>1</v>
      </c>
      <c r="L7" s="34" t="s">
        <v>2</v>
      </c>
      <c r="M7" s="139" t="s">
        <v>48</v>
      </c>
      <c r="N7" s="34" t="s">
        <v>0</v>
      </c>
      <c r="O7" s="34" t="s">
        <v>1</v>
      </c>
      <c r="P7" s="34" t="s">
        <v>2</v>
      </c>
      <c r="Q7" s="139" t="s">
        <v>48</v>
      </c>
    </row>
    <row r="8" spans="1:17" ht="15" customHeight="1">
      <c r="A8" s="131" t="s">
        <v>5</v>
      </c>
      <c r="B8" s="140">
        <v>21</v>
      </c>
      <c r="C8" s="124" t="s">
        <v>10</v>
      </c>
      <c r="D8" s="140">
        <v>27</v>
      </c>
      <c r="E8" s="38" t="s">
        <v>10</v>
      </c>
      <c r="F8" s="140">
        <v>22</v>
      </c>
      <c r="G8" s="34" t="s">
        <v>10</v>
      </c>
      <c r="H8" s="140">
        <v>39</v>
      </c>
      <c r="I8" s="38" t="s">
        <v>10</v>
      </c>
      <c r="J8" s="140">
        <v>54</v>
      </c>
      <c r="K8" s="32">
        <v>2</v>
      </c>
      <c r="L8" s="140">
        <v>85</v>
      </c>
      <c r="M8" s="141">
        <v>3.7</v>
      </c>
      <c r="N8" s="140">
        <v>97</v>
      </c>
      <c r="O8" s="32">
        <v>2</v>
      </c>
      <c r="P8" s="140">
        <v>151</v>
      </c>
      <c r="Q8" s="141">
        <v>2.06</v>
      </c>
    </row>
    <row r="9" spans="1:17" ht="15" customHeight="1">
      <c r="A9" s="131" t="s">
        <v>6</v>
      </c>
      <c r="B9" s="140">
        <v>11</v>
      </c>
      <c r="C9" s="124" t="s">
        <v>10</v>
      </c>
      <c r="D9" s="140">
        <v>11</v>
      </c>
      <c r="E9" s="38" t="s">
        <v>10</v>
      </c>
      <c r="F9" s="140">
        <v>9</v>
      </c>
      <c r="G9" s="34" t="s">
        <v>10</v>
      </c>
      <c r="H9" s="140">
        <v>13</v>
      </c>
      <c r="I9" s="38" t="s">
        <v>10</v>
      </c>
      <c r="J9" s="140">
        <v>22</v>
      </c>
      <c r="K9" s="124" t="s">
        <v>10</v>
      </c>
      <c r="L9" s="140">
        <v>44</v>
      </c>
      <c r="M9" s="38" t="s">
        <v>10</v>
      </c>
      <c r="N9" s="140">
        <v>42</v>
      </c>
      <c r="O9" s="34" t="s">
        <v>10</v>
      </c>
      <c r="P9" s="140">
        <v>68</v>
      </c>
      <c r="Q9" s="38" t="s">
        <v>10</v>
      </c>
    </row>
    <row r="10" spans="1:17" ht="15" customHeight="1">
      <c r="A10" s="39" t="s">
        <v>15</v>
      </c>
      <c r="B10" s="39">
        <v>32</v>
      </c>
      <c r="C10" s="222" t="s">
        <v>10</v>
      </c>
      <c r="D10" s="39">
        <v>38</v>
      </c>
      <c r="E10" s="42" t="s">
        <v>10</v>
      </c>
      <c r="F10" s="39">
        <v>31</v>
      </c>
      <c r="G10" s="41" t="s">
        <v>10</v>
      </c>
      <c r="H10" s="39">
        <v>52</v>
      </c>
      <c r="I10" s="42" t="s">
        <v>10</v>
      </c>
      <c r="J10" s="39">
        <v>76</v>
      </c>
      <c r="K10" s="39">
        <v>2</v>
      </c>
      <c r="L10" s="39">
        <v>129</v>
      </c>
      <c r="M10" s="142">
        <v>2.63</v>
      </c>
      <c r="N10" s="39">
        <v>139</v>
      </c>
      <c r="O10" s="39">
        <v>2</v>
      </c>
      <c r="P10" s="39">
        <v>219</v>
      </c>
      <c r="Q10" s="142">
        <v>1.44</v>
      </c>
    </row>
    <row r="11" ht="15" customHeight="1">
      <c r="A11" s="52" t="s">
        <v>156</v>
      </c>
    </row>
    <row r="12" spans="1:17" ht="15" customHeight="1">
      <c r="A12" s="52" t="s">
        <v>242</v>
      </c>
      <c r="H12" s="15"/>
      <c r="I12" s="4"/>
      <c r="J12" s="4"/>
      <c r="K12" s="4"/>
      <c r="L12" s="15"/>
      <c r="M12" s="4"/>
      <c r="N12" s="4"/>
      <c r="O12" s="4"/>
      <c r="P12" s="15"/>
      <c r="Q12" s="4"/>
    </row>
  </sheetData>
  <sheetProtection/>
  <mergeCells count="6">
    <mergeCell ref="A5:A7"/>
    <mergeCell ref="B5:Q5"/>
    <mergeCell ref="B6:E6"/>
    <mergeCell ref="F6:I6"/>
    <mergeCell ref="J6:M6"/>
    <mergeCell ref="N6:Q6"/>
  </mergeCells>
  <printOptions/>
  <pageMargins left="0.7086614173228347" right="0.7086614173228347" top="0.7480314960629921" bottom="0.7480314960629921" header="0.31496062992125984" footer="0.31496062992125984"/>
  <pageSetup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sheetPr>
    <tabColor rgb="FF00B0F0"/>
  </sheetPr>
  <dimension ref="B2:I13"/>
  <sheetViews>
    <sheetView zoomScalePageLayoutView="0" workbookViewId="0" topLeftCell="A1">
      <selection activeCell="B2" sqref="B2:F2"/>
    </sheetView>
  </sheetViews>
  <sheetFormatPr defaultColWidth="9.140625" defaultRowHeight="15"/>
  <cols>
    <col min="2" max="2" width="10.140625" style="0" customWidth="1"/>
  </cols>
  <sheetData>
    <row r="2" spans="2:6" ht="15">
      <c r="B2" s="309"/>
      <c r="C2" s="309"/>
      <c r="D2" s="309"/>
      <c r="E2" s="309"/>
      <c r="F2" s="309"/>
    </row>
    <row r="3" spans="2:9" ht="22.5" customHeight="1">
      <c r="B3" s="299" t="s">
        <v>157</v>
      </c>
      <c r="C3" s="300"/>
      <c r="D3" s="300"/>
      <c r="E3" s="300"/>
      <c r="F3" s="300"/>
      <c r="G3" s="300"/>
      <c r="H3" s="300"/>
      <c r="I3" s="300"/>
    </row>
    <row r="4" spans="2:6" ht="15">
      <c r="B4" s="301" t="s">
        <v>249</v>
      </c>
      <c r="C4" s="302"/>
      <c r="D4" s="302"/>
      <c r="E4" s="302"/>
      <c r="F4" s="302"/>
    </row>
    <row r="5" spans="2:6" ht="15">
      <c r="B5" s="303" t="s">
        <v>4</v>
      </c>
      <c r="C5" s="306">
        <v>2016</v>
      </c>
      <c r="D5" s="306"/>
      <c r="E5" s="307">
        <v>2015</v>
      </c>
      <c r="F5" s="307"/>
    </row>
    <row r="6" spans="2:6" ht="15">
      <c r="B6" s="304"/>
      <c r="C6" s="306"/>
      <c r="D6" s="306"/>
      <c r="E6" s="307"/>
      <c r="F6" s="307"/>
    </row>
    <row r="7" spans="2:6" ht="27">
      <c r="B7" s="305"/>
      <c r="C7" s="205" t="s">
        <v>62</v>
      </c>
      <c r="D7" s="205" t="s">
        <v>8</v>
      </c>
      <c r="E7" s="205" t="s">
        <v>62</v>
      </c>
      <c r="F7" s="205" t="s">
        <v>8</v>
      </c>
    </row>
    <row r="8" spans="2:6" ht="15">
      <c r="B8" s="53" t="s">
        <v>5</v>
      </c>
      <c r="C8" s="54">
        <v>1.63</v>
      </c>
      <c r="D8" s="55">
        <v>1.15</v>
      </c>
      <c r="E8" s="56">
        <v>2.79</v>
      </c>
      <c r="F8" s="57">
        <v>1.89</v>
      </c>
    </row>
    <row r="9" spans="2:6" ht="15">
      <c r="B9" s="53" t="s">
        <v>6</v>
      </c>
      <c r="C9" s="54">
        <v>1.05</v>
      </c>
      <c r="D9" s="55">
        <v>0.74</v>
      </c>
      <c r="E9" s="56">
        <v>2.83</v>
      </c>
      <c r="F9" s="57">
        <v>1.9</v>
      </c>
    </row>
    <row r="10" spans="2:6" ht="15">
      <c r="B10" s="58" t="s">
        <v>3</v>
      </c>
      <c r="C10" s="59">
        <v>1.47</v>
      </c>
      <c r="D10" s="59">
        <v>1.04</v>
      </c>
      <c r="E10" s="59">
        <v>2.8</v>
      </c>
      <c r="F10" s="59">
        <v>1.89</v>
      </c>
    </row>
    <row r="11" spans="2:6" ht="15">
      <c r="B11" s="58" t="s">
        <v>7</v>
      </c>
      <c r="C11" s="59">
        <v>1.87</v>
      </c>
      <c r="D11" s="59">
        <v>1.3</v>
      </c>
      <c r="E11" s="59">
        <v>1.96</v>
      </c>
      <c r="F11" s="59">
        <v>1.37</v>
      </c>
    </row>
    <row r="12" spans="2:9" ht="15">
      <c r="B12" s="44" t="s">
        <v>235</v>
      </c>
      <c r="C12" s="43"/>
      <c r="D12" s="43"/>
      <c r="E12" s="43"/>
      <c r="F12" s="43"/>
      <c r="G12" s="43"/>
      <c r="H12" s="43"/>
      <c r="I12" s="43"/>
    </row>
    <row r="13" spans="2:9" ht="15" customHeight="1">
      <c r="B13" s="44" t="s">
        <v>234</v>
      </c>
      <c r="C13" s="43"/>
      <c r="D13" s="43"/>
      <c r="E13" s="43"/>
      <c r="F13" s="43"/>
      <c r="G13" s="43"/>
      <c r="H13" s="43"/>
      <c r="I13" s="43"/>
    </row>
    <row r="14" ht="15" customHeight="1"/>
    <row r="17" ht="15" customHeight="1"/>
    <row r="18" ht="15.75" customHeight="1"/>
    <row r="33" ht="15" customHeight="1"/>
    <row r="34" ht="15" customHeight="1"/>
    <row r="38" ht="15" customHeight="1"/>
    <row r="54" ht="15" customHeight="1"/>
    <row r="55" ht="15.75" customHeight="1"/>
    <row r="56" ht="15" customHeight="1"/>
    <row r="67" ht="15" customHeight="1"/>
    <row r="68" ht="15.75" customHeight="1"/>
    <row r="78" ht="15" customHeight="1"/>
    <row r="79" ht="15" customHeight="1"/>
    <row r="82" ht="15" customHeight="1"/>
    <row r="83" ht="15.75" customHeight="1"/>
    <row r="93" ht="15" customHeight="1"/>
    <row r="94" ht="15" customHeight="1"/>
    <row r="98" ht="15" customHeight="1"/>
  </sheetData>
  <sheetProtection/>
  <mergeCells count="6">
    <mergeCell ref="B4:F4"/>
    <mergeCell ref="B5:B7"/>
    <mergeCell ref="C5:D6"/>
    <mergeCell ref="E5:F6"/>
    <mergeCell ref="B2:F2"/>
    <mergeCell ref="B3:I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tabColor rgb="FF00B0F0"/>
  </sheetPr>
  <dimension ref="A3:Q12"/>
  <sheetViews>
    <sheetView zoomScalePageLayoutView="0" workbookViewId="0" topLeftCell="A1">
      <selection activeCell="A1" sqref="A1"/>
    </sheetView>
  </sheetViews>
  <sheetFormatPr defaultColWidth="9.140625" defaultRowHeight="15" customHeight="1"/>
  <cols>
    <col min="1" max="1" width="12.8515625" style="4" customWidth="1"/>
    <col min="2" max="4" width="9.140625" style="1" customWidth="1"/>
    <col min="5" max="5" width="9.140625" style="3" customWidth="1"/>
    <col min="6" max="8" width="9.140625" style="1" customWidth="1"/>
    <col min="9" max="9" width="9.140625" style="3" customWidth="1"/>
    <col min="10" max="12" width="9.140625" style="1" customWidth="1"/>
    <col min="13" max="13" width="9.140625" style="3" customWidth="1"/>
    <col min="14" max="16" width="9.140625" style="1" customWidth="1"/>
    <col min="17" max="17" width="9.140625" style="3" customWidth="1"/>
    <col min="18" max="16384" width="9.140625" style="1" customWidth="1"/>
  </cols>
  <sheetData>
    <row r="3" spans="1:17" ht="15" customHeight="1">
      <c r="A3" s="12" t="s">
        <v>187</v>
      </c>
      <c r="B3" s="12"/>
      <c r="C3" s="12"/>
      <c r="D3" s="12"/>
      <c r="E3" s="12"/>
      <c r="F3" s="12"/>
      <c r="G3" s="13"/>
      <c r="H3" s="9"/>
      <c r="I3" s="9"/>
      <c r="J3" s="9"/>
      <c r="K3" s="9"/>
      <c r="L3" s="9"/>
      <c r="M3" s="9"/>
      <c r="N3" s="9"/>
      <c r="O3" s="9"/>
      <c r="P3" s="9"/>
      <c r="Q3" s="9"/>
    </row>
    <row r="4" spans="1:17" ht="15" customHeight="1">
      <c r="A4" s="27" t="s">
        <v>256</v>
      </c>
      <c r="B4" s="14"/>
      <c r="C4" s="14"/>
      <c r="D4" s="14"/>
      <c r="E4" s="14"/>
      <c r="F4" s="14"/>
      <c r="G4" s="14"/>
      <c r="H4" s="9"/>
      <c r="I4" s="9"/>
      <c r="J4" s="9"/>
      <c r="K4" s="9"/>
      <c r="L4" s="9"/>
      <c r="M4" s="9"/>
      <c r="N4" s="9"/>
      <c r="O4" s="9"/>
      <c r="P4" s="9"/>
      <c r="Q4" s="9"/>
    </row>
    <row r="5" spans="1:17" ht="15" customHeight="1">
      <c r="A5" s="350" t="s">
        <v>4</v>
      </c>
      <c r="B5" s="351" t="s">
        <v>39</v>
      </c>
      <c r="C5" s="351"/>
      <c r="D5" s="351"/>
      <c r="E5" s="351"/>
      <c r="F5" s="351"/>
      <c r="G5" s="351"/>
      <c r="H5" s="351"/>
      <c r="I5" s="351"/>
      <c r="J5" s="351"/>
      <c r="K5" s="351"/>
      <c r="L5" s="351"/>
      <c r="M5" s="351"/>
      <c r="N5" s="351"/>
      <c r="O5" s="351"/>
      <c r="P5" s="351"/>
      <c r="Q5" s="351"/>
    </row>
    <row r="6" spans="1:17" ht="15" customHeight="1">
      <c r="A6" s="350"/>
      <c r="B6" s="349" t="s">
        <v>51</v>
      </c>
      <c r="C6" s="349"/>
      <c r="D6" s="349"/>
      <c r="E6" s="349"/>
      <c r="F6" s="351" t="s">
        <v>52</v>
      </c>
      <c r="G6" s="351"/>
      <c r="H6" s="351"/>
      <c r="I6" s="351"/>
      <c r="J6" s="349" t="s">
        <v>53</v>
      </c>
      <c r="K6" s="349"/>
      <c r="L6" s="349"/>
      <c r="M6" s="349"/>
      <c r="N6" s="351" t="s">
        <v>15</v>
      </c>
      <c r="O6" s="351"/>
      <c r="P6" s="351"/>
      <c r="Q6" s="351"/>
    </row>
    <row r="7" spans="1:17" ht="28.5" customHeight="1">
      <c r="A7" s="350"/>
      <c r="B7" s="34" t="s">
        <v>0</v>
      </c>
      <c r="C7" s="34" t="s">
        <v>1</v>
      </c>
      <c r="D7" s="34" t="s">
        <v>2</v>
      </c>
      <c r="E7" s="139" t="s">
        <v>48</v>
      </c>
      <c r="F7" s="34" t="s">
        <v>0</v>
      </c>
      <c r="G7" s="34" t="s">
        <v>1</v>
      </c>
      <c r="H7" s="34" t="s">
        <v>2</v>
      </c>
      <c r="I7" s="139" t="s">
        <v>48</v>
      </c>
      <c r="J7" s="34" t="s">
        <v>0</v>
      </c>
      <c r="K7" s="34" t="s">
        <v>1</v>
      </c>
      <c r="L7" s="34" t="s">
        <v>2</v>
      </c>
      <c r="M7" s="139" t="s">
        <v>48</v>
      </c>
      <c r="N7" s="34" t="s">
        <v>0</v>
      </c>
      <c r="O7" s="34" t="s">
        <v>1</v>
      </c>
      <c r="P7" s="34" t="s">
        <v>2</v>
      </c>
      <c r="Q7" s="139" t="s">
        <v>48</v>
      </c>
    </row>
    <row r="8" spans="1:17" ht="15" customHeight="1">
      <c r="A8" s="131" t="s">
        <v>5</v>
      </c>
      <c r="B8" s="140">
        <v>13</v>
      </c>
      <c r="C8" s="34">
        <v>1</v>
      </c>
      <c r="D8" s="140">
        <v>15</v>
      </c>
      <c r="E8" s="38">
        <v>7.69</v>
      </c>
      <c r="F8" s="140">
        <v>29</v>
      </c>
      <c r="G8" s="34" t="s">
        <v>10</v>
      </c>
      <c r="H8" s="140">
        <v>42</v>
      </c>
      <c r="I8" s="38" t="s">
        <v>10</v>
      </c>
      <c r="J8" s="140">
        <v>42</v>
      </c>
      <c r="K8" s="34" t="s">
        <v>10</v>
      </c>
      <c r="L8" s="140">
        <v>64</v>
      </c>
      <c r="M8" s="38" t="s">
        <v>10</v>
      </c>
      <c r="N8" s="140">
        <v>84</v>
      </c>
      <c r="O8" s="32">
        <v>1</v>
      </c>
      <c r="P8" s="140">
        <v>121</v>
      </c>
      <c r="Q8" s="141">
        <v>1.19</v>
      </c>
    </row>
    <row r="9" spans="1:17" ht="15" customHeight="1">
      <c r="A9" s="131" t="s">
        <v>6</v>
      </c>
      <c r="B9" s="140">
        <v>1</v>
      </c>
      <c r="C9" s="34" t="s">
        <v>10</v>
      </c>
      <c r="D9" s="140">
        <v>1</v>
      </c>
      <c r="E9" s="34" t="s">
        <v>10</v>
      </c>
      <c r="F9" s="140">
        <v>5</v>
      </c>
      <c r="G9" s="34" t="s">
        <v>10</v>
      </c>
      <c r="H9" s="140">
        <v>9</v>
      </c>
      <c r="I9" s="38" t="s">
        <v>10</v>
      </c>
      <c r="J9" s="140">
        <v>15</v>
      </c>
      <c r="K9" s="34" t="s">
        <v>10</v>
      </c>
      <c r="L9" s="140">
        <v>23</v>
      </c>
      <c r="M9" s="38" t="s">
        <v>10</v>
      </c>
      <c r="N9" s="140">
        <v>21</v>
      </c>
      <c r="O9" s="34" t="s">
        <v>10</v>
      </c>
      <c r="P9" s="140">
        <v>33</v>
      </c>
      <c r="Q9" s="38" t="s">
        <v>10</v>
      </c>
    </row>
    <row r="10" spans="1:17" ht="15" customHeight="1">
      <c r="A10" s="39" t="s">
        <v>15</v>
      </c>
      <c r="B10" s="39">
        <v>14</v>
      </c>
      <c r="C10" s="41">
        <v>1</v>
      </c>
      <c r="D10" s="39">
        <v>16</v>
      </c>
      <c r="E10" s="42">
        <v>7.14</v>
      </c>
      <c r="F10" s="39">
        <v>34</v>
      </c>
      <c r="G10" s="41" t="s">
        <v>10</v>
      </c>
      <c r="H10" s="39">
        <v>51</v>
      </c>
      <c r="I10" s="42" t="s">
        <v>10</v>
      </c>
      <c r="J10" s="39">
        <v>57</v>
      </c>
      <c r="K10" s="41" t="s">
        <v>10</v>
      </c>
      <c r="L10" s="39">
        <v>87</v>
      </c>
      <c r="M10" s="42" t="s">
        <v>10</v>
      </c>
      <c r="N10" s="39">
        <v>105</v>
      </c>
      <c r="O10" s="39">
        <v>1</v>
      </c>
      <c r="P10" s="39">
        <v>154</v>
      </c>
      <c r="Q10" s="142">
        <v>0.95</v>
      </c>
    </row>
    <row r="11" ht="15" customHeight="1">
      <c r="A11" s="24" t="s">
        <v>156</v>
      </c>
    </row>
    <row r="12" spans="1:17" ht="15" customHeight="1">
      <c r="A12" s="52" t="s">
        <v>243</v>
      </c>
      <c r="B12" s="10"/>
      <c r="C12" s="10"/>
      <c r="D12" s="10"/>
      <c r="E12" s="10"/>
      <c r="F12" s="10"/>
      <c r="G12" s="16"/>
      <c r="H12" s="15"/>
      <c r="I12" s="4"/>
      <c r="J12" s="4"/>
      <c r="K12" s="4"/>
      <c r="L12" s="15"/>
      <c r="M12" s="4"/>
      <c r="N12" s="4"/>
      <c r="O12" s="4"/>
      <c r="P12" s="15"/>
      <c r="Q12" s="4"/>
    </row>
  </sheetData>
  <sheetProtection/>
  <mergeCells count="6">
    <mergeCell ref="A5:A7"/>
    <mergeCell ref="B5:Q5"/>
    <mergeCell ref="B6:E6"/>
    <mergeCell ref="F6:I6"/>
    <mergeCell ref="J6:M6"/>
    <mergeCell ref="N6:Q6"/>
  </mergeCells>
  <printOptions/>
  <pageMargins left="0.7086614173228347" right="0.7086614173228347" top="0.7480314960629921" bottom="0.7480314960629921" header="0.31496062992125984" footer="0.31496062992125984"/>
  <pageSetup horizontalDpi="600" verticalDpi="600" orientation="landscape" paperSize="9" scale="77" r:id="rId1"/>
</worksheet>
</file>

<file path=xl/worksheets/sheet21.xml><?xml version="1.0" encoding="utf-8"?>
<worksheet xmlns="http://schemas.openxmlformats.org/spreadsheetml/2006/main" xmlns:r="http://schemas.openxmlformats.org/officeDocument/2006/relationships">
  <sheetPr>
    <tabColor rgb="FF00B0F0"/>
  </sheetPr>
  <dimension ref="A3:L15"/>
  <sheetViews>
    <sheetView zoomScalePageLayoutView="0" workbookViewId="0" topLeftCell="A1">
      <selection activeCell="A1" sqref="A1"/>
    </sheetView>
  </sheetViews>
  <sheetFormatPr defaultColWidth="9.140625" defaultRowHeight="15"/>
  <cols>
    <col min="1" max="1" width="16.7109375" style="0" customWidth="1"/>
    <col min="2" max="2" width="6.421875" style="0" customWidth="1"/>
    <col min="3" max="3" width="4.7109375" style="0" customWidth="1"/>
    <col min="4" max="4" width="6.421875" style="0" customWidth="1"/>
    <col min="5" max="5" width="4.7109375" style="0" customWidth="1"/>
    <col min="6" max="6" width="6.421875" style="0" customWidth="1"/>
    <col min="7" max="7" width="4.28125" style="0" customWidth="1"/>
    <col min="8" max="8" width="6.421875" style="0" customWidth="1"/>
    <col min="9" max="9" width="4.7109375" style="0" customWidth="1"/>
    <col min="10" max="12" width="6.00390625" style="0" customWidth="1"/>
  </cols>
  <sheetData>
    <row r="3" spans="1:8" ht="15">
      <c r="A3" s="5" t="s">
        <v>188</v>
      </c>
      <c r="B3" s="288"/>
      <c r="C3" s="288"/>
      <c r="D3" s="288"/>
      <c r="E3" s="288"/>
      <c r="F3" s="288"/>
      <c r="G3" s="288"/>
      <c r="H3" s="288"/>
    </row>
    <row r="4" spans="1:5" ht="15.75" thickBot="1">
      <c r="A4" s="352" t="s">
        <v>293</v>
      </c>
      <c r="B4" s="352"/>
      <c r="C4" s="352"/>
      <c r="D4" s="352"/>
      <c r="E4" s="352"/>
    </row>
    <row r="5" spans="1:12" ht="15">
      <c r="A5" s="353" t="s">
        <v>54</v>
      </c>
      <c r="B5" s="356">
        <v>2016</v>
      </c>
      <c r="C5" s="356"/>
      <c r="D5" s="356"/>
      <c r="E5" s="356"/>
      <c r="F5" s="356"/>
      <c r="G5" s="356"/>
      <c r="H5" s="356"/>
      <c r="I5" s="356"/>
      <c r="J5" s="358" t="s">
        <v>282</v>
      </c>
      <c r="K5" s="358"/>
      <c r="L5" s="358"/>
    </row>
    <row r="6" spans="1:12" ht="15.75" thickBot="1">
      <c r="A6" s="354"/>
      <c r="B6" s="357"/>
      <c r="C6" s="357"/>
      <c r="D6" s="357"/>
      <c r="E6" s="357"/>
      <c r="F6" s="357"/>
      <c r="G6" s="357"/>
      <c r="H6" s="357"/>
      <c r="I6" s="357"/>
      <c r="J6" s="359" t="s">
        <v>283</v>
      </c>
      <c r="K6" s="359"/>
      <c r="L6" s="359"/>
    </row>
    <row r="7" spans="1:12" ht="27.75" thickBot="1">
      <c r="A7" s="355"/>
      <c r="B7" s="256" t="s">
        <v>144</v>
      </c>
      <c r="C7" s="257" t="s">
        <v>23</v>
      </c>
      <c r="D7" s="256" t="s">
        <v>0</v>
      </c>
      <c r="E7" s="257" t="s">
        <v>23</v>
      </c>
      <c r="F7" s="256" t="s">
        <v>1</v>
      </c>
      <c r="G7" s="257" t="s">
        <v>23</v>
      </c>
      <c r="H7" s="256" t="s">
        <v>2</v>
      </c>
      <c r="I7" s="257" t="s">
        <v>23</v>
      </c>
      <c r="J7" s="256" t="s">
        <v>0</v>
      </c>
      <c r="K7" s="256" t="s">
        <v>1</v>
      </c>
      <c r="L7" s="256" t="s">
        <v>2</v>
      </c>
    </row>
    <row r="8" spans="1:12" ht="15.75" thickBot="1">
      <c r="A8" s="258" t="s">
        <v>55</v>
      </c>
      <c r="B8" s="259">
        <v>4</v>
      </c>
      <c r="C8" s="260">
        <f>B8/B$15*100</f>
        <v>4.3478260869565215</v>
      </c>
      <c r="D8" s="261">
        <v>1218</v>
      </c>
      <c r="E8" s="262">
        <f>D8/D$15*100</f>
        <v>51.13350125944584</v>
      </c>
      <c r="F8" s="263">
        <v>11</v>
      </c>
      <c r="G8" s="260">
        <f>F8/F$15*100</f>
        <v>31.428571428571427</v>
      </c>
      <c r="H8" s="264">
        <v>1663</v>
      </c>
      <c r="I8" s="262">
        <v>49.835181300569374</v>
      </c>
      <c r="J8" s="260">
        <v>1.8394648829431475</v>
      </c>
      <c r="K8" s="265">
        <v>-59.25925925925926</v>
      </c>
      <c r="L8" s="260">
        <v>0.48338368580060376</v>
      </c>
    </row>
    <row r="9" spans="1:12" ht="15.75" thickBot="1">
      <c r="A9" s="258" t="s">
        <v>56</v>
      </c>
      <c r="B9" s="259">
        <v>5</v>
      </c>
      <c r="C9" s="260">
        <f aca="true" t="shared" si="0" ref="C9:C14">B9/B$15*100</f>
        <v>5.434782608695652</v>
      </c>
      <c r="D9" s="261">
        <v>178</v>
      </c>
      <c r="E9" s="262">
        <f aca="true" t="shared" si="1" ref="E9:E14">D9/D$15*100</f>
        <v>7.472712006717044</v>
      </c>
      <c r="F9" s="263">
        <v>3</v>
      </c>
      <c r="G9" s="260">
        <f aca="true" t="shared" si="2" ref="G9:G15">F9/F$15*100</f>
        <v>8.571428571428571</v>
      </c>
      <c r="H9" s="264">
        <v>243</v>
      </c>
      <c r="I9" s="262">
        <v>7.281989811207672</v>
      </c>
      <c r="J9" s="260">
        <v>15.584415584415595</v>
      </c>
      <c r="K9" s="265">
        <v>-50</v>
      </c>
      <c r="L9" s="260">
        <v>-0.4098360655737707</v>
      </c>
    </row>
    <row r="10" spans="1:12" ht="15.75" thickBot="1">
      <c r="A10" s="258" t="s">
        <v>57</v>
      </c>
      <c r="B10" s="259">
        <v>26</v>
      </c>
      <c r="C10" s="260">
        <f t="shared" si="0"/>
        <v>28.26086956521739</v>
      </c>
      <c r="D10" s="261">
        <v>522</v>
      </c>
      <c r="E10" s="262">
        <f t="shared" si="1"/>
        <v>21.91435768261965</v>
      </c>
      <c r="F10" s="263">
        <v>9</v>
      </c>
      <c r="G10" s="260">
        <f t="shared" si="2"/>
        <v>25.71428571428571</v>
      </c>
      <c r="H10" s="264">
        <v>763</v>
      </c>
      <c r="I10" s="262">
        <v>22.864848666466887</v>
      </c>
      <c r="J10" s="260">
        <v>5.668016194331997</v>
      </c>
      <c r="K10" s="265">
        <v>-52.631578947368425</v>
      </c>
      <c r="L10" s="260">
        <v>2.968960863697717</v>
      </c>
    </row>
    <row r="11" spans="1:12" ht="15.75" thickBot="1">
      <c r="A11" s="266" t="s">
        <v>58</v>
      </c>
      <c r="B11" s="267">
        <v>35</v>
      </c>
      <c r="C11" s="260">
        <f t="shared" si="0"/>
        <v>38.04347826086957</v>
      </c>
      <c r="D11" s="268">
        <v>1918</v>
      </c>
      <c r="E11" s="269">
        <f t="shared" si="1"/>
        <v>80.52057094878253</v>
      </c>
      <c r="F11" s="270">
        <v>23</v>
      </c>
      <c r="G11" s="271">
        <f t="shared" si="2"/>
        <v>65.71428571428571</v>
      </c>
      <c r="H11" s="272">
        <v>2669</v>
      </c>
      <c r="I11" s="269">
        <v>79.98201977824392</v>
      </c>
      <c r="J11" s="271">
        <v>4.013015184381771</v>
      </c>
      <c r="K11" s="273">
        <v>-55.769230769230774</v>
      </c>
      <c r="L11" s="271">
        <v>1.0984848484848442</v>
      </c>
    </row>
    <row r="12" spans="1:12" ht="15.75" thickBot="1">
      <c r="A12" s="258" t="s">
        <v>59</v>
      </c>
      <c r="B12" s="259">
        <v>40</v>
      </c>
      <c r="C12" s="260">
        <f t="shared" si="0"/>
        <v>43.47826086956522</v>
      </c>
      <c r="D12" s="261">
        <v>397</v>
      </c>
      <c r="E12" s="262">
        <f t="shared" si="1"/>
        <v>16.666666666666664</v>
      </c>
      <c r="F12" s="263">
        <v>11</v>
      </c>
      <c r="G12" s="260">
        <f t="shared" si="2"/>
        <v>31.428571428571427</v>
      </c>
      <c r="H12" s="264">
        <v>569</v>
      </c>
      <c r="I12" s="262">
        <v>17</v>
      </c>
      <c r="J12" s="260">
        <v>-0.5012531328320762</v>
      </c>
      <c r="K12" s="265" t="s">
        <v>10</v>
      </c>
      <c r="L12" s="260">
        <v>-7.92880258899676</v>
      </c>
    </row>
    <row r="13" spans="1:12" ht="15.75" thickBot="1">
      <c r="A13" s="258" t="s">
        <v>60</v>
      </c>
      <c r="B13" s="259">
        <v>17</v>
      </c>
      <c r="C13" s="260">
        <f t="shared" si="0"/>
        <v>18.478260869565215</v>
      </c>
      <c r="D13" s="261">
        <v>67</v>
      </c>
      <c r="E13" s="262">
        <f t="shared" si="1"/>
        <v>2.8127623845507976</v>
      </c>
      <c r="F13" s="263">
        <v>1</v>
      </c>
      <c r="G13" s="260">
        <f t="shared" si="2"/>
        <v>2.857142857142857</v>
      </c>
      <c r="H13" s="274">
        <v>99</v>
      </c>
      <c r="I13" s="262">
        <v>2.9667365897512736</v>
      </c>
      <c r="J13" s="260">
        <v>59.52380952380955</v>
      </c>
      <c r="K13" s="265" t="s">
        <v>10</v>
      </c>
      <c r="L13" s="260">
        <v>65</v>
      </c>
    </row>
    <row r="14" spans="1:12" ht="15.75" thickBot="1">
      <c r="A14" s="275" t="s">
        <v>61</v>
      </c>
      <c r="B14" s="267">
        <v>57</v>
      </c>
      <c r="C14" s="260">
        <f t="shared" si="0"/>
        <v>61.95652173913043</v>
      </c>
      <c r="D14" s="276">
        <v>464</v>
      </c>
      <c r="E14" s="269">
        <f t="shared" si="1"/>
        <v>19.479429051217465</v>
      </c>
      <c r="F14" s="277">
        <v>12</v>
      </c>
      <c r="G14" s="271">
        <f t="shared" si="2"/>
        <v>34.285714285714285</v>
      </c>
      <c r="H14" s="278">
        <v>668</v>
      </c>
      <c r="I14" s="279">
        <v>20.01798022175607</v>
      </c>
      <c r="J14" s="271">
        <v>5.2154195011337805</v>
      </c>
      <c r="K14" s="280" t="s">
        <v>10</v>
      </c>
      <c r="L14" s="271">
        <v>-1.4749262536873147</v>
      </c>
    </row>
    <row r="15" spans="1:12" ht="15.75" thickBot="1">
      <c r="A15" s="281" t="s">
        <v>3</v>
      </c>
      <c r="B15" s="282">
        <v>92</v>
      </c>
      <c r="C15" s="283">
        <v>100</v>
      </c>
      <c r="D15" s="284">
        <v>2382</v>
      </c>
      <c r="E15" s="283">
        <v>100</v>
      </c>
      <c r="F15" s="285">
        <v>35</v>
      </c>
      <c r="G15" s="283">
        <f t="shared" si="2"/>
        <v>100</v>
      </c>
      <c r="H15" s="286">
        <v>3337</v>
      </c>
      <c r="I15" s="283">
        <v>100</v>
      </c>
      <c r="J15" s="283">
        <v>4.2450765864332425</v>
      </c>
      <c r="K15" s="283">
        <v>-45.3125</v>
      </c>
      <c r="L15" s="283">
        <v>0.5726341169379054</v>
      </c>
    </row>
  </sheetData>
  <sheetProtection/>
  <mergeCells count="5">
    <mergeCell ref="A4:E4"/>
    <mergeCell ref="A5:A7"/>
    <mergeCell ref="B5:I6"/>
    <mergeCell ref="J5:L5"/>
    <mergeCell ref="J6:L6"/>
  </mergeCells>
  <printOptions/>
  <pageMargins left="0.31496062992125984" right="0.31496062992125984" top="0.7480314960629921" bottom="0.7480314960629921" header="0.31496062992125984" footer="0.31496062992125984"/>
  <pageSetup horizontalDpi="600" verticalDpi="600" orientation="landscape" paperSize="9" scale="140" r:id="rId1"/>
</worksheet>
</file>

<file path=xl/worksheets/sheet22.xml><?xml version="1.0" encoding="utf-8"?>
<worksheet xmlns="http://schemas.openxmlformats.org/spreadsheetml/2006/main" xmlns:r="http://schemas.openxmlformats.org/officeDocument/2006/relationships">
  <sheetPr>
    <tabColor rgb="FF00B0F0"/>
  </sheetPr>
  <dimension ref="A3:H17"/>
  <sheetViews>
    <sheetView zoomScalePageLayoutView="0" workbookViewId="0" topLeftCell="A1">
      <selection activeCell="A1" sqref="A1"/>
    </sheetView>
  </sheetViews>
  <sheetFormatPr defaultColWidth="9.140625" defaultRowHeight="15"/>
  <cols>
    <col min="1" max="1" width="21.57421875" style="0" customWidth="1"/>
    <col min="2" max="2" width="9.140625" style="0" customWidth="1"/>
  </cols>
  <sheetData>
    <row r="1" ht="15" customHeight="1"/>
    <row r="2" ht="15" customHeight="1"/>
    <row r="3" spans="1:7" ht="15">
      <c r="A3" s="5" t="s">
        <v>189</v>
      </c>
      <c r="B3" s="203"/>
      <c r="C3" s="203"/>
      <c r="D3" s="203"/>
      <c r="E3" s="203"/>
      <c r="F3" s="203"/>
      <c r="G3" s="203"/>
    </row>
    <row r="4" spans="1:5" ht="15">
      <c r="A4" s="352" t="s">
        <v>257</v>
      </c>
      <c r="B4" s="352"/>
      <c r="C4" s="352"/>
      <c r="D4" s="352"/>
      <c r="E4" s="352"/>
    </row>
    <row r="5" spans="1:5" ht="15">
      <c r="A5" s="362" t="s">
        <v>54</v>
      </c>
      <c r="B5" s="306">
        <v>2016</v>
      </c>
      <c r="C5" s="306"/>
      <c r="D5" s="318">
        <v>2015</v>
      </c>
      <c r="E5" s="318"/>
    </row>
    <row r="6" spans="1:5" ht="15">
      <c r="A6" s="354"/>
      <c r="B6" s="306"/>
      <c r="C6" s="306"/>
      <c r="D6" s="318"/>
      <c r="E6" s="318"/>
    </row>
    <row r="7" spans="1:5" ht="27">
      <c r="A7" s="363"/>
      <c r="B7" s="205" t="s">
        <v>62</v>
      </c>
      <c r="C7" s="205" t="s">
        <v>8</v>
      </c>
      <c r="D7" s="205" t="s">
        <v>62</v>
      </c>
      <c r="E7" s="205" t="s">
        <v>8</v>
      </c>
    </row>
    <row r="8" spans="1:5" ht="15">
      <c r="A8" s="144" t="s">
        <v>55</v>
      </c>
      <c r="B8" s="54">
        <v>0.9031198686371099</v>
      </c>
      <c r="C8" s="55">
        <v>0.6571087216248507</v>
      </c>
      <c r="D8" s="54">
        <v>2.25752508361204</v>
      </c>
      <c r="E8" s="55">
        <v>1.6052318668252081</v>
      </c>
    </row>
    <row r="9" spans="1:5" ht="15">
      <c r="A9" s="144" t="s">
        <v>56</v>
      </c>
      <c r="B9" s="54">
        <v>1.6853932584269662</v>
      </c>
      <c r="C9" s="55">
        <v>1.2195121951219512</v>
      </c>
      <c r="D9" s="54">
        <v>3.896103896103896</v>
      </c>
      <c r="E9" s="55">
        <v>2.4</v>
      </c>
    </row>
    <row r="10" spans="1:5" ht="15">
      <c r="A10" s="144" t="s">
        <v>57</v>
      </c>
      <c r="B10" s="54">
        <v>1.7241379310344827</v>
      </c>
      <c r="C10" s="55">
        <v>1.16580310880829</v>
      </c>
      <c r="D10" s="54">
        <v>3.8461538461538463</v>
      </c>
      <c r="E10" s="55">
        <v>2.5</v>
      </c>
    </row>
    <row r="11" spans="1:5" ht="15">
      <c r="A11" s="145" t="s">
        <v>58</v>
      </c>
      <c r="B11" s="147">
        <v>1.1991657977059436</v>
      </c>
      <c r="C11" s="148">
        <v>0.8543833580980683</v>
      </c>
      <c r="D11" s="147">
        <v>2.8199566160520604</v>
      </c>
      <c r="E11" s="148">
        <v>1.9316493313521546</v>
      </c>
    </row>
    <row r="12" spans="1:5" ht="15">
      <c r="A12" s="144" t="s">
        <v>59</v>
      </c>
      <c r="B12" s="54">
        <v>2.770780856423174</v>
      </c>
      <c r="C12" s="55">
        <v>1.896551724137931</v>
      </c>
      <c r="D12" s="54">
        <v>2.756892230576441</v>
      </c>
      <c r="E12" s="55">
        <v>1.7488076311605723</v>
      </c>
    </row>
    <row r="13" spans="1:5" ht="15">
      <c r="A13" s="144" t="s">
        <v>60</v>
      </c>
      <c r="B13" s="54">
        <v>1.4925373134328357</v>
      </c>
      <c r="C13" s="55">
        <v>1</v>
      </c>
      <c r="D13" s="54">
        <v>2.380952380952381</v>
      </c>
      <c r="E13" s="55">
        <v>1.639344262295082</v>
      </c>
    </row>
    <row r="14" spans="1:5" ht="15">
      <c r="A14" s="146" t="s">
        <v>61</v>
      </c>
      <c r="B14" s="147">
        <v>2.586206896551724</v>
      </c>
      <c r="C14" s="148">
        <v>1.7647058823529411</v>
      </c>
      <c r="D14" s="147">
        <v>2.7210884353741496</v>
      </c>
      <c r="E14" s="148">
        <v>1.7391304347826086</v>
      </c>
    </row>
    <row r="15" spans="1:5" ht="15">
      <c r="A15" s="58" t="s">
        <v>3</v>
      </c>
      <c r="B15" s="59">
        <v>1.4693534844668346</v>
      </c>
      <c r="C15" s="59">
        <v>1.0379596678529062</v>
      </c>
      <c r="D15" s="59">
        <v>2.800875273522976</v>
      </c>
      <c r="E15" s="59">
        <v>1.8923713778829097</v>
      </c>
    </row>
    <row r="16" spans="1:8" ht="16.5">
      <c r="A16" s="360" t="s">
        <v>244</v>
      </c>
      <c r="B16" s="361"/>
      <c r="C16" s="361"/>
      <c r="D16" s="361"/>
      <c r="E16" s="361"/>
      <c r="F16" s="361"/>
      <c r="G16" s="361"/>
      <c r="H16" s="361"/>
    </row>
    <row r="17" spans="1:8" ht="15">
      <c r="A17" s="44" t="s">
        <v>245</v>
      </c>
      <c r="B17" s="44"/>
      <c r="C17" s="44"/>
      <c r="D17" s="44"/>
      <c r="E17" s="44"/>
      <c r="F17" s="44"/>
      <c r="G17" s="44"/>
      <c r="H17" s="44"/>
    </row>
  </sheetData>
  <sheetProtection/>
  <mergeCells count="5">
    <mergeCell ref="A16:H16"/>
    <mergeCell ref="A4:E4"/>
    <mergeCell ref="A5:A7"/>
    <mergeCell ref="B5:C6"/>
    <mergeCell ref="D5:E6"/>
  </mergeCells>
  <printOptions/>
  <pageMargins left="0.31496062992125984" right="0.31496062992125984" top="0.15748031496062992" bottom="0.15748031496062992" header="0.31496062992125984" footer="0.31496062992125984"/>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tabColor rgb="FF00B0F0"/>
  </sheetPr>
  <dimension ref="A3:L21"/>
  <sheetViews>
    <sheetView zoomScalePageLayoutView="0" workbookViewId="0" topLeftCell="A1">
      <selection activeCell="A1" sqref="A1"/>
    </sheetView>
  </sheetViews>
  <sheetFormatPr defaultColWidth="9.140625" defaultRowHeight="15"/>
  <cols>
    <col min="1" max="1" width="25.00390625" style="4" customWidth="1"/>
    <col min="2" max="7" width="9.140625" style="1" customWidth="1"/>
    <col min="8" max="8" width="10.7109375" style="3" customWidth="1"/>
    <col min="9" max="16384" width="9.140625" style="1" customWidth="1"/>
  </cols>
  <sheetData>
    <row r="3" spans="1:8" ht="15">
      <c r="A3" s="12" t="s">
        <v>298</v>
      </c>
      <c r="B3"/>
      <c r="C3"/>
      <c r="D3"/>
      <c r="E3"/>
      <c r="F3"/>
      <c r="G3"/>
      <c r="H3"/>
    </row>
    <row r="4" spans="1:8" ht="12.75">
      <c r="A4" s="364" t="s">
        <v>259</v>
      </c>
      <c r="B4" s="365"/>
      <c r="C4" s="365"/>
      <c r="D4" s="365"/>
      <c r="E4" s="365"/>
      <c r="F4" s="365"/>
      <c r="G4" s="365"/>
      <c r="H4" s="365"/>
    </row>
    <row r="5" spans="1:8" ht="13.5">
      <c r="A5" s="366" t="s">
        <v>75</v>
      </c>
      <c r="B5" s="367" t="s">
        <v>24</v>
      </c>
      <c r="C5" s="367"/>
      <c r="D5" s="367"/>
      <c r="E5" s="368" t="s">
        <v>25</v>
      </c>
      <c r="F5" s="368"/>
      <c r="G5" s="368"/>
      <c r="H5" s="369" t="s">
        <v>190</v>
      </c>
    </row>
    <row r="6" spans="1:8" ht="13.5">
      <c r="A6" s="366"/>
      <c r="B6" s="149" t="s">
        <v>0</v>
      </c>
      <c r="C6" s="149" t="s">
        <v>1</v>
      </c>
      <c r="D6" s="149" t="s">
        <v>2</v>
      </c>
      <c r="E6" s="149" t="s">
        <v>0</v>
      </c>
      <c r="F6" s="149" t="s">
        <v>1</v>
      </c>
      <c r="G6" s="149" t="s">
        <v>2</v>
      </c>
      <c r="H6" s="369"/>
    </row>
    <row r="7" spans="1:8" ht="13.5">
      <c r="A7" s="87" t="s">
        <v>63</v>
      </c>
      <c r="B7" s="79">
        <v>193</v>
      </c>
      <c r="C7" s="80">
        <v>8</v>
      </c>
      <c r="D7" s="79">
        <v>320</v>
      </c>
      <c r="E7" s="150">
        <v>8.1</v>
      </c>
      <c r="F7" s="67">
        <v>22.86</v>
      </c>
      <c r="G7" s="150">
        <v>9.59</v>
      </c>
      <c r="H7" s="67">
        <v>4.145077720207254</v>
      </c>
    </row>
    <row r="8" spans="1:8" ht="13.5">
      <c r="A8" s="87" t="s">
        <v>64</v>
      </c>
      <c r="B8" s="79">
        <v>707</v>
      </c>
      <c r="C8" s="80">
        <v>10</v>
      </c>
      <c r="D8" s="79">
        <v>1041</v>
      </c>
      <c r="E8" s="150">
        <v>29.68</v>
      </c>
      <c r="F8" s="67">
        <v>28.57</v>
      </c>
      <c r="G8" s="150">
        <v>31.2</v>
      </c>
      <c r="H8" s="67">
        <v>1.4144271570014144</v>
      </c>
    </row>
    <row r="9" spans="1:8" ht="13.5">
      <c r="A9" s="87" t="s">
        <v>65</v>
      </c>
      <c r="B9" s="79">
        <v>214</v>
      </c>
      <c r="C9" s="80" t="s">
        <v>10</v>
      </c>
      <c r="D9" s="79">
        <v>273</v>
      </c>
      <c r="E9" s="150">
        <v>8.98</v>
      </c>
      <c r="F9" s="67" t="s">
        <v>10</v>
      </c>
      <c r="G9" s="150">
        <v>8.18</v>
      </c>
      <c r="H9" s="67" t="s">
        <v>10</v>
      </c>
    </row>
    <row r="10" spans="1:8" ht="13.5">
      <c r="A10" s="87" t="s">
        <v>66</v>
      </c>
      <c r="B10" s="79">
        <v>437</v>
      </c>
      <c r="C10" s="80">
        <v>3</v>
      </c>
      <c r="D10" s="79">
        <v>738</v>
      </c>
      <c r="E10" s="150">
        <v>18.35</v>
      </c>
      <c r="F10" s="67">
        <v>8.57</v>
      </c>
      <c r="G10" s="150">
        <v>22.12</v>
      </c>
      <c r="H10" s="67">
        <v>0.6864988558352403</v>
      </c>
    </row>
    <row r="11" spans="1:8" ht="13.5">
      <c r="A11" s="87" t="s">
        <v>76</v>
      </c>
      <c r="B11" s="79">
        <v>50</v>
      </c>
      <c r="C11" s="80">
        <v>1</v>
      </c>
      <c r="D11" s="79">
        <v>61</v>
      </c>
      <c r="E11" s="150">
        <v>2.1</v>
      </c>
      <c r="F11" s="67">
        <v>2.86</v>
      </c>
      <c r="G11" s="150">
        <v>1.83</v>
      </c>
      <c r="H11" s="67">
        <v>2</v>
      </c>
    </row>
    <row r="12" spans="1:8" ht="13.5">
      <c r="A12" s="151" t="s">
        <v>67</v>
      </c>
      <c r="B12" s="152">
        <v>1601</v>
      </c>
      <c r="C12" s="153">
        <v>22</v>
      </c>
      <c r="D12" s="152">
        <v>2433</v>
      </c>
      <c r="E12" s="154">
        <v>67.21</v>
      </c>
      <c r="F12" s="155">
        <v>62.86</v>
      </c>
      <c r="G12" s="154">
        <v>72.91</v>
      </c>
      <c r="H12" s="155">
        <v>1.3741411617738912</v>
      </c>
    </row>
    <row r="13" spans="1:8" ht="13.5">
      <c r="A13" s="87" t="s">
        <v>68</v>
      </c>
      <c r="B13" s="79">
        <v>298</v>
      </c>
      <c r="C13" s="80">
        <v>5</v>
      </c>
      <c r="D13" s="79">
        <v>324</v>
      </c>
      <c r="E13" s="150">
        <v>12.51</v>
      </c>
      <c r="F13" s="67">
        <v>14.29</v>
      </c>
      <c r="G13" s="150">
        <v>9.71</v>
      </c>
      <c r="H13" s="67">
        <v>1.6778523489932886</v>
      </c>
    </row>
    <row r="14" spans="1:8" ht="13.5">
      <c r="A14" s="87" t="s">
        <v>69</v>
      </c>
      <c r="B14" s="79">
        <v>27</v>
      </c>
      <c r="C14" s="80" t="s">
        <v>10</v>
      </c>
      <c r="D14" s="79">
        <v>29</v>
      </c>
      <c r="E14" s="150">
        <v>1.13</v>
      </c>
      <c r="F14" s="67" t="s">
        <v>10</v>
      </c>
      <c r="G14" s="150">
        <v>0.87</v>
      </c>
      <c r="H14" s="67" t="s">
        <v>10</v>
      </c>
    </row>
    <row r="15" spans="1:12" ht="13.5">
      <c r="A15" s="87" t="s">
        <v>70</v>
      </c>
      <c r="B15" s="79">
        <v>188</v>
      </c>
      <c r="C15" s="80">
        <v>2</v>
      </c>
      <c r="D15" s="79">
        <v>228</v>
      </c>
      <c r="E15" s="150">
        <v>7.89</v>
      </c>
      <c r="F15" s="67">
        <v>5.71</v>
      </c>
      <c r="G15" s="150">
        <v>6.83</v>
      </c>
      <c r="H15" s="67">
        <v>1.0638297872340425</v>
      </c>
      <c r="J15" s="202"/>
      <c r="K15" s="202"/>
      <c r="L15" s="202"/>
    </row>
    <row r="16" spans="1:12" ht="13.5">
      <c r="A16" s="87" t="s">
        <v>71</v>
      </c>
      <c r="B16" s="79">
        <v>247</v>
      </c>
      <c r="C16" s="80">
        <v>6</v>
      </c>
      <c r="D16" s="79">
        <v>300</v>
      </c>
      <c r="E16" s="150">
        <v>10.37</v>
      </c>
      <c r="F16" s="67">
        <v>17.14</v>
      </c>
      <c r="G16" s="150">
        <v>8.99</v>
      </c>
      <c r="H16" s="67">
        <v>2.42914979757085</v>
      </c>
      <c r="J16" s="202"/>
      <c r="K16" s="202"/>
      <c r="L16" s="202"/>
    </row>
    <row r="17" spans="1:12" ht="13.5">
      <c r="A17" s="87" t="s">
        <v>72</v>
      </c>
      <c r="B17" s="79">
        <v>6</v>
      </c>
      <c r="C17" s="80" t="s">
        <v>10</v>
      </c>
      <c r="D17" s="79">
        <v>7</v>
      </c>
      <c r="E17" s="150">
        <v>0.25</v>
      </c>
      <c r="F17" s="67" t="s">
        <v>10</v>
      </c>
      <c r="G17" s="150">
        <v>0.21</v>
      </c>
      <c r="H17" s="67" t="s">
        <v>10</v>
      </c>
      <c r="J17" s="202"/>
      <c r="K17" s="202"/>
      <c r="L17" s="202"/>
    </row>
    <row r="18" spans="1:12" ht="13.5">
      <c r="A18" s="87" t="s">
        <v>73</v>
      </c>
      <c r="B18" s="79">
        <v>15</v>
      </c>
      <c r="C18" s="80" t="s">
        <v>10</v>
      </c>
      <c r="D18" s="79">
        <v>16</v>
      </c>
      <c r="E18" s="150">
        <v>0.63</v>
      </c>
      <c r="F18" s="67" t="s">
        <v>10</v>
      </c>
      <c r="G18" s="150">
        <v>0.48</v>
      </c>
      <c r="H18" s="67" t="s">
        <v>10</v>
      </c>
      <c r="J18" s="202"/>
      <c r="K18" s="202"/>
      <c r="L18" s="202"/>
    </row>
    <row r="19" spans="1:12" ht="13.5">
      <c r="A19" s="151" t="s">
        <v>74</v>
      </c>
      <c r="B19" s="152">
        <v>781</v>
      </c>
      <c r="C19" s="153">
        <v>13</v>
      </c>
      <c r="D19" s="152">
        <v>904</v>
      </c>
      <c r="E19" s="154">
        <v>32.79</v>
      </c>
      <c r="F19" s="155">
        <v>37.14</v>
      </c>
      <c r="G19" s="154">
        <v>27.09</v>
      </c>
      <c r="H19" s="155">
        <v>1.6645326504481435</v>
      </c>
      <c r="J19" s="202"/>
      <c r="K19" s="202"/>
      <c r="L19" s="202"/>
    </row>
    <row r="20" spans="1:12" ht="13.5">
      <c r="A20" s="94" t="s">
        <v>194</v>
      </c>
      <c r="B20" s="156">
        <v>2382</v>
      </c>
      <c r="C20" s="156">
        <v>35</v>
      </c>
      <c r="D20" s="156">
        <v>3337</v>
      </c>
      <c r="E20" s="84">
        <v>100</v>
      </c>
      <c r="F20" s="96">
        <v>100</v>
      </c>
      <c r="G20" s="84">
        <v>100</v>
      </c>
      <c r="H20" s="84">
        <v>1.4693534844668346</v>
      </c>
      <c r="J20" s="202"/>
      <c r="K20" s="202"/>
      <c r="L20" s="202"/>
    </row>
    <row r="21" spans="1:8" ht="11.25">
      <c r="A21" s="179" t="s">
        <v>236</v>
      </c>
      <c r="B21" s="179"/>
      <c r="C21" s="179"/>
      <c r="D21" s="179"/>
      <c r="E21" s="179"/>
      <c r="F21" s="179"/>
      <c r="G21" s="179"/>
      <c r="H21" s="179"/>
    </row>
  </sheetData>
  <sheetProtection/>
  <mergeCells count="5">
    <mergeCell ref="A4:H4"/>
    <mergeCell ref="A5:A6"/>
    <mergeCell ref="B5:D5"/>
    <mergeCell ref="E5:G5"/>
    <mergeCell ref="H5:H6"/>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rgb="FF00B0F0"/>
  </sheetPr>
  <dimension ref="A3:I33"/>
  <sheetViews>
    <sheetView zoomScalePageLayoutView="0" workbookViewId="0" topLeftCell="A1">
      <selection activeCell="A1" sqref="A1"/>
    </sheetView>
  </sheetViews>
  <sheetFormatPr defaultColWidth="9.140625" defaultRowHeight="15"/>
  <cols>
    <col min="1" max="1" width="61.8515625" style="0" customWidth="1"/>
    <col min="2" max="7" width="9.57421875" style="0" customWidth="1"/>
  </cols>
  <sheetData>
    <row r="3" spans="1:2" ht="15">
      <c r="A3" s="12" t="s">
        <v>195</v>
      </c>
      <c r="B3" s="12"/>
    </row>
    <row r="4" spans="1:7" ht="15">
      <c r="A4" s="208" t="s">
        <v>260</v>
      </c>
      <c r="B4" s="17"/>
      <c r="C4" s="17"/>
      <c r="D4" s="17"/>
      <c r="E4" s="17"/>
      <c r="F4" s="17"/>
      <c r="G4" s="17"/>
    </row>
    <row r="5" spans="1:7" ht="15">
      <c r="A5" s="370" t="s">
        <v>200</v>
      </c>
      <c r="B5" s="371" t="s">
        <v>12</v>
      </c>
      <c r="C5" s="371"/>
      <c r="D5" s="339" t="s">
        <v>77</v>
      </c>
      <c r="E5" s="339"/>
      <c r="F5" s="371" t="s">
        <v>15</v>
      </c>
      <c r="G5" s="371"/>
    </row>
    <row r="6" spans="1:7" ht="15">
      <c r="A6" s="370"/>
      <c r="B6" s="157" t="s">
        <v>24</v>
      </c>
      <c r="C6" s="100" t="s">
        <v>23</v>
      </c>
      <c r="D6" s="157" t="s">
        <v>24</v>
      </c>
      <c r="E6" s="100" t="s">
        <v>23</v>
      </c>
      <c r="F6" s="157" t="s">
        <v>24</v>
      </c>
      <c r="G6" s="100" t="s">
        <v>23</v>
      </c>
    </row>
    <row r="7" spans="1:9" ht="15">
      <c r="A7" s="101" t="s">
        <v>78</v>
      </c>
      <c r="B7" s="158">
        <v>285</v>
      </c>
      <c r="C7" s="159">
        <v>15.135422198619224</v>
      </c>
      <c r="D7" s="158">
        <v>190</v>
      </c>
      <c r="E7" s="159">
        <v>18.867924528301888</v>
      </c>
      <c r="F7" s="158">
        <v>475</v>
      </c>
      <c r="G7" s="297">
        <v>16.43598615916955</v>
      </c>
      <c r="I7" s="191"/>
    </row>
    <row r="8" spans="1:7" ht="15">
      <c r="A8" s="101" t="s">
        <v>79</v>
      </c>
      <c r="B8" s="158">
        <v>376</v>
      </c>
      <c r="C8" s="159">
        <v>19.968135953266064</v>
      </c>
      <c r="D8" s="158">
        <v>64</v>
      </c>
      <c r="E8" s="159">
        <v>6.355511420059583</v>
      </c>
      <c r="F8" s="158">
        <v>440</v>
      </c>
      <c r="G8" s="297">
        <v>15.22491349480969</v>
      </c>
    </row>
    <row r="9" spans="1:7" ht="15">
      <c r="A9" s="101" t="s">
        <v>96</v>
      </c>
      <c r="B9" s="158">
        <v>135</v>
      </c>
      <c r="C9" s="159">
        <v>7.169410515135423</v>
      </c>
      <c r="D9" s="158">
        <v>29</v>
      </c>
      <c r="E9" s="159">
        <v>2.8798411122144985</v>
      </c>
      <c r="F9" s="158">
        <v>164</v>
      </c>
      <c r="G9" s="297">
        <v>5.674740484429066</v>
      </c>
    </row>
    <row r="10" spans="1:7" ht="15">
      <c r="A10" s="101" t="s">
        <v>97</v>
      </c>
      <c r="B10" s="158">
        <v>104</v>
      </c>
      <c r="C10" s="159">
        <v>5.523101433882103</v>
      </c>
      <c r="D10" s="158">
        <v>23</v>
      </c>
      <c r="E10" s="159">
        <v>2.284011916583913</v>
      </c>
      <c r="F10" s="158">
        <v>127</v>
      </c>
      <c r="G10" s="297">
        <v>4.3944636678200695</v>
      </c>
    </row>
    <row r="11" spans="1:7" ht="15">
      <c r="A11" s="101" t="s">
        <v>98</v>
      </c>
      <c r="B11" s="158">
        <v>125</v>
      </c>
      <c r="C11" s="159">
        <v>6.638343069569835</v>
      </c>
      <c r="D11" s="158">
        <v>12</v>
      </c>
      <c r="E11" s="159">
        <v>1.1916583912611718</v>
      </c>
      <c r="F11" s="158">
        <v>137</v>
      </c>
      <c r="G11" s="297">
        <v>4.740484429065743</v>
      </c>
    </row>
    <row r="12" spans="1:7" ht="15">
      <c r="A12" s="101" t="s">
        <v>99</v>
      </c>
      <c r="B12" s="158">
        <v>12</v>
      </c>
      <c r="C12" s="159">
        <v>0.6372809346787042</v>
      </c>
      <c r="D12" s="160" t="s">
        <v>10</v>
      </c>
      <c r="E12" s="161" t="s">
        <v>10</v>
      </c>
      <c r="F12" s="158">
        <v>12</v>
      </c>
      <c r="G12" s="297">
        <v>0.4152249134948097</v>
      </c>
    </row>
    <row r="13" spans="1:7" ht="15">
      <c r="A13" s="101" t="s">
        <v>80</v>
      </c>
      <c r="B13" s="158">
        <v>271</v>
      </c>
      <c r="C13" s="159">
        <v>14.391927774827403</v>
      </c>
      <c r="D13" s="158">
        <v>226</v>
      </c>
      <c r="E13" s="159">
        <v>22.442899702085402</v>
      </c>
      <c r="F13" s="158">
        <v>497</v>
      </c>
      <c r="G13" s="297">
        <v>17.197231833910035</v>
      </c>
    </row>
    <row r="14" spans="1:7" ht="15">
      <c r="A14" s="101" t="s">
        <v>100</v>
      </c>
      <c r="B14" s="158">
        <v>264</v>
      </c>
      <c r="C14" s="159">
        <v>14.020180562931492</v>
      </c>
      <c r="D14" s="158">
        <v>218</v>
      </c>
      <c r="E14" s="159">
        <v>21.648460774577956</v>
      </c>
      <c r="F14" s="158">
        <v>482</v>
      </c>
      <c r="G14" s="297">
        <v>16.67820069204152</v>
      </c>
    </row>
    <row r="15" spans="1:7" ht="15">
      <c r="A15" s="101" t="s">
        <v>101</v>
      </c>
      <c r="B15" s="158">
        <v>7</v>
      </c>
      <c r="C15" s="159">
        <v>0.37174721189591076</v>
      </c>
      <c r="D15" s="158">
        <v>8</v>
      </c>
      <c r="E15" s="159">
        <v>0.7944389275074478</v>
      </c>
      <c r="F15" s="158">
        <v>15</v>
      </c>
      <c r="G15" s="159">
        <v>0.5190311418685121</v>
      </c>
    </row>
    <row r="16" spans="1:7" ht="15">
      <c r="A16" s="101" t="s">
        <v>81</v>
      </c>
      <c r="B16" s="158">
        <v>133</v>
      </c>
      <c r="C16" s="159">
        <v>7.063197026022305</v>
      </c>
      <c r="D16" s="158">
        <v>107</v>
      </c>
      <c r="E16" s="159">
        <v>10.625620655412115</v>
      </c>
      <c r="F16" s="158">
        <v>240</v>
      </c>
      <c r="G16" s="159">
        <v>8.304498269896193</v>
      </c>
    </row>
    <row r="17" spans="1:7" ht="15">
      <c r="A17" s="101" t="s">
        <v>82</v>
      </c>
      <c r="B17" s="158">
        <v>198</v>
      </c>
      <c r="C17" s="159">
        <v>10.51513542219862</v>
      </c>
      <c r="D17" s="158">
        <v>47</v>
      </c>
      <c r="E17" s="159">
        <v>4.667328699106256</v>
      </c>
      <c r="F17" s="158">
        <v>245</v>
      </c>
      <c r="G17" s="159">
        <v>8.477508650519031</v>
      </c>
    </row>
    <row r="18" spans="1:7" ht="15">
      <c r="A18" s="101" t="s">
        <v>83</v>
      </c>
      <c r="B18" s="158">
        <v>50</v>
      </c>
      <c r="C18" s="159">
        <v>2.655337227827934</v>
      </c>
      <c r="D18" s="158">
        <v>16</v>
      </c>
      <c r="E18" s="159">
        <v>1.5888778550148956</v>
      </c>
      <c r="F18" s="158">
        <v>66</v>
      </c>
      <c r="G18" s="159">
        <v>2.283737024221453</v>
      </c>
    </row>
    <row r="19" spans="1:7" ht="15">
      <c r="A19" s="101" t="s">
        <v>84</v>
      </c>
      <c r="B19" s="158">
        <v>36</v>
      </c>
      <c r="C19" s="159">
        <v>1.9118428040361128</v>
      </c>
      <c r="D19" s="158">
        <v>32</v>
      </c>
      <c r="E19" s="159">
        <v>3.1777557100297913</v>
      </c>
      <c r="F19" s="158">
        <v>68</v>
      </c>
      <c r="G19" s="159">
        <v>2.3529411764705883</v>
      </c>
    </row>
    <row r="20" spans="1:7" ht="15">
      <c r="A20" s="101" t="s">
        <v>85</v>
      </c>
      <c r="B20" s="158">
        <v>41</v>
      </c>
      <c r="C20" s="159">
        <v>2.177376526818906</v>
      </c>
      <c r="D20" s="158">
        <v>20</v>
      </c>
      <c r="E20" s="159">
        <v>1.9860973187686197</v>
      </c>
      <c r="F20" s="158">
        <v>61</v>
      </c>
      <c r="G20" s="159">
        <v>2.110726643598616</v>
      </c>
    </row>
    <row r="21" spans="1:7" ht="15">
      <c r="A21" s="101" t="s">
        <v>86</v>
      </c>
      <c r="B21" s="158">
        <v>116</v>
      </c>
      <c r="C21" s="159">
        <v>6.160382368560807</v>
      </c>
      <c r="D21" s="160">
        <v>3</v>
      </c>
      <c r="E21" s="221">
        <v>0.29791459781529295</v>
      </c>
      <c r="F21" s="158">
        <v>119</v>
      </c>
      <c r="G21" s="159">
        <v>4.117647058823529</v>
      </c>
    </row>
    <row r="22" spans="1:7" ht="15">
      <c r="A22" s="101" t="s">
        <v>87</v>
      </c>
      <c r="B22" s="158">
        <v>34</v>
      </c>
      <c r="C22" s="159">
        <v>1.8056293149229952</v>
      </c>
      <c r="D22" s="158">
        <v>54</v>
      </c>
      <c r="E22" s="159">
        <v>5.362462760675273</v>
      </c>
      <c r="F22" s="158">
        <v>88</v>
      </c>
      <c r="G22" s="159">
        <v>3.0449826989619377</v>
      </c>
    </row>
    <row r="23" spans="1:7" ht="15">
      <c r="A23" s="101" t="s">
        <v>88</v>
      </c>
      <c r="B23" s="158">
        <v>18</v>
      </c>
      <c r="C23" s="159">
        <v>0.9559214020180564</v>
      </c>
      <c r="D23" s="158">
        <v>5</v>
      </c>
      <c r="E23" s="159">
        <v>0.49652432969215493</v>
      </c>
      <c r="F23" s="158">
        <v>23</v>
      </c>
      <c r="G23" s="159">
        <v>0.795847750865052</v>
      </c>
    </row>
    <row r="24" spans="1:7" ht="15">
      <c r="A24" s="101" t="s">
        <v>89</v>
      </c>
      <c r="B24" s="158">
        <v>12</v>
      </c>
      <c r="C24" s="159">
        <v>0.6372809346787042</v>
      </c>
      <c r="D24" s="158">
        <v>22</v>
      </c>
      <c r="E24" s="159">
        <v>2.1847070506454815</v>
      </c>
      <c r="F24" s="158">
        <v>34</v>
      </c>
      <c r="G24" s="159">
        <v>1.1764705882352942</v>
      </c>
    </row>
    <row r="25" spans="1:7" ht="15">
      <c r="A25" s="101" t="s">
        <v>90</v>
      </c>
      <c r="B25" s="158">
        <v>3</v>
      </c>
      <c r="C25" s="159">
        <v>0.15932023366967604</v>
      </c>
      <c r="D25" s="158">
        <v>12</v>
      </c>
      <c r="E25" s="159">
        <v>1.1916583912611718</v>
      </c>
      <c r="F25" s="158">
        <v>15</v>
      </c>
      <c r="G25" s="159">
        <v>0.5190311418685121</v>
      </c>
    </row>
    <row r="26" spans="1:7" ht="15">
      <c r="A26" s="101" t="s">
        <v>91</v>
      </c>
      <c r="B26" s="158">
        <v>56</v>
      </c>
      <c r="C26" s="159">
        <v>2.973977695167286</v>
      </c>
      <c r="D26" s="158">
        <v>82</v>
      </c>
      <c r="E26" s="159">
        <v>8.14299900695134</v>
      </c>
      <c r="F26" s="158">
        <v>138</v>
      </c>
      <c r="G26" s="159">
        <v>4.775086505190312</v>
      </c>
    </row>
    <row r="27" spans="1:7" ht="15">
      <c r="A27" s="101" t="s">
        <v>92</v>
      </c>
      <c r="B27" s="158">
        <v>50</v>
      </c>
      <c r="C27" s="159">
        <v>2.655337227827934</v>
      </c>
      <c r="D27" s="158">
        <v>39</v>
      </c>
      <c r="E27" s="159">
        <v>3.8728897715988087</v>
      </c>
      <c r="F27" s="158">
        <v>89</v>
      </c>
      <c r="G27" s="159">
        <v>3.0795847750865053</v>
      </c>
    </row>
    <row r="28" spans="1:7" ht="15">
      <c r="A28" s="101" t="s">
        <v>93</v>
      </c>
      <c r="B28" s="158">
        <v>97</v>
      </c>
      <c r="C28" s="159">
        <v>5.1513542219861925</v>
      </c>
      <c r="D28" s="158">
        <v>8</v>
      </c>
      <c r="E28" s="159">
        <v>0.7944389275074478</v>
      </c>
      <c r="F28" s="158">
        <v>105</v>
      </c>
      <c r="G28" s="159">
        <v>3.633217993079585</v>
      </c>
    </row>
    <row r="29" spans="1:7" ht="15">
      <c r="A29" s="101" t="s">
        <v>94</v>
      </c>
      <c r="B29" s="158">
        <v>1776</v>
      </c>
      <c r="C29" s="159">
        <v>94.31757833244822</v>
      </c>
      <c r="D29" s="158">
        <v>927</v>
      </c>
      <c r="E29" s="159">
        <v>92.05561072492551</v>
      </c>
      <c r="F29" s="158">
        <v>2703</v>
      </c>
      <c r="G29" s="159">
        <v>93.52941176470588</v>
      </c>
    </row>
    <row r="30" spans="1:7" ht="15">
      <c r="A30" s="101" t="s">
        <v>102</v>
      </c>
      <c r="B30" s="158">
        <v>107</v>
      </c>
      <c r="C30" s="159">
        <v>5.682421667551779</v>
      </c>
      <c r="D30" s="158">
        <v>80</v>
      </c>
      <c r="E30" s="159">
        <v>7.944389275074479</v>
      </c>
      <c r="F30" s="158">
        <v>187</v>
      </c>
      <c r="G30" s="159">
        <v>6.470588235294119</v>
      </c>
    </row>
    <row r="31" spans="1:7" ht="15">
      <c r="A31" s="110" t="s">
        <v>95</v>
      </c>
      <c r="B31" s="162">
        <v>1883</v>
      </c>
      <c r="C31" s="163">
        <v>100</v>
      </c>
      <c r="D31" s="162">
        <v>1007</v>
      </c>
      <c r="E31" s="163">
        <v>100</v>
      </c>
      <c r="F31" s="162">
        <v>2890</v>
      </c>
      <c r="G31" s="163">
        <v>100</v>
      </c>
    </row>
    <row r="32" spans="1:7" ht="26.25" customHeight="1">
      <c r="A32" s="344" t="s">
        <v>145</v>
      </c>
      <c r="B32" s="345"/>
      <c r="C32" s="345"/>
      <c r="D32" s="345"/>
      <c r="E32" s="345"/>
      <c r="F32" s="345"/>
      <c r="G32" s="345"/>
    </row>
    <row r="33" spans="1:7" ht="50.25" customHeight="1">
      <c r="A33" s="360" t="s">
        <v>103</v>
      </c>
      <c r="B33" s="361"/>
      <c r="C33" s="361"/>
      <c r="D33" s="361"/>
      <c r="E33" s="361"/>
      <c r="F33" s="361"/>
      <c r="G33" s="361"/>
    </row>
  </sheetData>
  <sheetProtection/>
  <mergeCells count="6">
    <mergeCell ref="A33:G33"/>
    <mergeCell ref="A5:A6"/>
    <mergeCell ref="B5:C5"/>
    <mergeCell ref="D5:E5"/>
    <mergeCell ref="F5:G5"/>
    <mergeCell ref="A32:G32"/>
  </mergeCells>
  <printOptions/>
  <pageMargins left="0.7" right="0.7" top="0.75" bottom="0.75" header="0.3" footer="0.3"/>
  <pageSetup horizontalDpi="600" verticalDpi="600" orientation="landscape" paperSize="9" scale="90" r:id="rId1"/>
</worksheet>
</file>

<file path=xl/worksheets/sheet25.xml><?xml version="1.0" encoding="utf-8"?>
<worksheet xmlns="http://schemas.openxmlformats.org/spreadsheetml/2006/main" xmlns:r="http://schemas.openxmlformats.org/officeDocument/2006/relationships">
  <sheetPr>
    <tabColor rgb="FF00B0F0"/>
  </sheetPr>
  <dimension ref="A3:I22"/>
  <sheetViews>
    <sheetView zoomScalePageLayoutView="0" workbookViewId="0" topLeftCell="A1">
      <selection activeCell="A1" sqref="A1"/>
    </sheetView>
  </sheetViews>
  <sheetFormatPr defaultColWidth="9.140625" defaultRowHeight="15"/>
  <cols>
    <col min="1" max="1" width="12.8515625" style="0" customWidth="1"/>
    <col min="11" max="11" width="9.7109375" style="0" bestFit="1" customWidth="1"/>
  </cols>
  <sheetData>
    <row r="3" ht="15">
      <c r="A3" s="247" t="s">
        <v>281</v>
      </c>
    </row>
    <row r="4" ht="15">
      <c r="A4" s="50" t="s">
        <v>261</v>
      </c>
    </row>
    <row r="5" spans="1:9" ht="15">
      <c r="A5" s="340" t="s">
        <v>104</v>
      </c>
      <c r="B5" s="343" t="s">
        <v>1</v>
      </c>
      <c r="C5" s="343"/>
      <c r="D5" s="343"/>
      <c r="E5" s="343"/>
      <c r="F5" s="342" t="s">
        <v>2</v>
      </c>
      <c r="G5" s="342"/>
      <c r="H5" s="342"/>
      <c r="I5" s="342"/>
    </row>
    <row r="6" spans="1:9" ht="27">
      <c r="A6" s="373"/>
      <c r="B6" s="164" t="s">
        <v>105</v>
      </c>
      <c r="C6" s="164" t="s">
        <v>106</v>
      </c>
      <c r="D6" s="164" t="s">
        <v>107</v>
      </c>
      <c r="E6" s="205" t="s">
        <v>15</v>
      </c>
      <c r="F6" s="164" t="s">
        <v>105</v>
      </c>
      <c r="G6" s="164" t="s">
        <v>106</v>
      </c>
      <c r="H6" s="164" t="s">
        <v>107</v>
      </c>
      <c r="I6" s="205" t="s">
        <v>15</v>
      </c>
    </row>
    <row r="7" spans="1:9" ht="15">
      <c r="A7" s="341"/>
      <c r="B7" s="372" t="s">
        <v>108</v>
      </c>
      <c r="C7" s="372"/>
      <c r="D7" s="372"/>
      <c r="E7" s="372"/>
      <c r="F7" s="372"/>
      <c r="G7" s="372"/>
      <c r="H7" s="372"/>
      <c r="I7" s="372"/>
    </row>
    <row r="8" spans="1:9" ht="15">
      <c r="A8" s="122" t="s">
        <v>109</v>
      </c>
      <c r="B8" s="33" t="s">
        <v>10</v>
      </c>
      <c r="C8" s="35">
        <v>1</v>
      </c>
      <c r="D8" s="33" t="s">
        <v>10</v>
      </c>
      <c r="E8" s="35">
        <f>SUM(B8:D8)</f>
        <v>1</v>
      </c>
      <c r="F8" s="33">
        <v>19</v>
      </c>
      <c r="G8" s="35">
        <v>137</v>
      </c>
      <c r="H8" s="33">
        <v>30</v>
      </c>
      <c r="I8" s="35">
        <f>SUM(F8:H8)</f>
        <v>186</v>
      </c>
    </row>
    <row r="9" spans="1:9" ht="15">
      <c r="A9" s="122" t="s">
        <v>110</v>
      </c>
      <c r="B9" s="292">
        <v>2</v>
      </c>
      <c r="C9" s="35" t="s">
        <v>10</v>
      </c>
      <c r="D9" s="33" t="s">
        <v>10</v>
      </c>
      <c r="E9" s="35">
        <f aca="true" t="shared" si="0" ref="E9:E14">SUM(B9:D9)</f>
        <v>2</v>
      </c>
      <c r="F9" s="33">
        <v>585</v>
      </c>
      <c r="G9" s="35">
        <v>198</v>
      </c>
      <c r="H9" s="33">
        <v>41</v>
      </c>
      <c r="I9" s="35">
        <f aca="true" t="shared" si="1" ref="I9:I14">SUM(F9:H9)</f>
        <v>824</v>
      </c>
    </row>
    <row r="10" spans="1:9" ht="15">
      <c r="A10" s="122" t="s">
        <v>111</v>
      </c>
      <c r="B10" s="292">
        <v>8</v>
      </c>
      <c r="C10" s="35">
        <v>1</v>
      </c>
      <c r="D10" s="33" t="s">
        <v>10</v>
      </c>
      <c r="E10" s="35">
        <f t="shared" si="0"/>
        <v>9</v>
      </c>
      <c r="F10" s="33">
        <v>627</v>
      </c>
      <c r="G10" s="35">
        <v>138</v>
      </c>
      <c r="H10" s="33">
        <v>42</v>
      </c>
      <c r="I10" s="35">
        <f t="shared" si="1"/>
        <v>807</v>
      </c>
    </row>
    <row r="11" spans="1:9" ht="15">
      <c r="A11" s="122" t="s">
        <v>112</v>
      </c>
      <c r="B11" s="292">
        <v>7</v>
      </c>
      <c r="C11" s="143">
        <v>1</v>
      </c>
      <c r="D11" s="33">
        <v>1</v>
      </c>
      <c r="E11" s="35">
        <f t="shared" si="0"/>
        <v>9</v>
      </c>
      <c r="F11" s="33">
        <v>735</v>
      </c>
      <c r="G11" s="35">
        <v>162</v>
      </c>
      <c r="H11" s="33">
        <v>71</v>
      </c>
      <c r="I11" s="35">
        <f t="shared" si="1"/>
        <v>968</v>
      </c>
    </row>
    <row r="12" spans="1:9" ht="15">
      <c r="A12" s="122" t="s">
        <v>113</v>
      </c>
      <c r="B12" s="292">
        <v>7</v>
      </c>
      <c r="C12" s="35">
        <v>1</v>
      </c>
      <c r="D12" s="33">
        <v>6</v>
      </c>
      <c r="E12" s="35">
        <f t="shared" si="0"/>
        <v>14</v>
      </c>
      <c r="F12" s="33">
        <v>285</v>
      </c>
      <c r="G12" s="35">
        <v>107</v>
      </c>
      <c r="H12" s="33">
        <v>132</v>
      </c>
      <c r="I12" s="35">
        <f t="shared" si="1"/>
        <v>524</v>
      </c>
    </row>
    <row r="13" spans="1:9" ht="15">
      <c r="A13" s="122" t="s">
        <v>114</v>
      </c>
      <c r="B13" s="33" t="s">
        <v>10</v>
      </c>
      <c r="C13" s="35" t="s">
        <v>10</v>
      </c>
      <c r="D13" s="33" t="s">
        <v>10</v>
      </c>
      <c r="E13" s="35" t="s">
        <v>10</v>
      </c>
      <c r="F13" s="33">
        <v>16</v>
      </c>
      <c r="G13" s="35">
        <v>11</v>
      </c>
      <c r="H13" s="37">
        <v>1</v>
      </c>
      <c r="I13" s="35">
        <f t="shared" si="1"/>
        <v>28</v>
      </c>
    </row>
    <row r="14" spans="1:9" ht="15">
      <c r="A14" s="39" t="s">
        <v>115</v>
      </c>
      <c r="B14" s="40">
        <v>24</v>
      </c>
      <c r="C14" s="77">
        <v>4</v>
      </c>
      <c r="D14" s="40">
        <v>7</v>
      </c>
      <c r="E14" s="40">
        <f t="shared" si="0"/>
        <v>35</v>
      </c>
      <c r="F14" s="40">
        <v>2267</v>
      </c>
      <c r="G14" s="40">
        <v>753</v>
      </c>
      <c r="H14" s="77">
        <v>317</v>
      </c>
      <c r="I14" s="40">
        <f t="shared" si="1"/>
        <v>3337</v>
      </c>
    </row>
    <row r="15" spans="1:9" ht="15">
      <c r="A15" s="248"/>
      <c r="B15" s="372" t="s">
        <v>116</v>
      </c>
      <c r="C15" s="372"/>
      <c r="D15" s="372"/>
      <c r="E15" s="372"/>
      <c r="F15" s="372"/>
      <c r="G15" s="372"/>
      <c r="H15" s="372"/>
      <c r="I15" s="372"/>
    </row>
    <row r="16" spans="1:9" ht="15">
      <c r="A16" s="122" t="s">
        <v>109</v>
      </c>
      <c r="B16" s="37" t="s">
        <v>10</v>
      </c>
      <c r="C16" s="249">
        <v>25</v>
      </c>
      <c r="D16" s="37" t="s">
        <v>10</v>
      </c>
      <c r="E16" s="250">
        <f>E8/E$14*100</f>
        <v>2.857142857142857</v>
      </c>
      <c r="F16" s="185">
        <v>0.8</v>
      </c>
      <c r="G16" s="249">
        <v>18.2</v>
      </c>
      <c r="H16" s="185">
        <v>9.5</v>
      </c>
      <c r="I16" s="249">
        <f>I8/I$14*100</f>
        <v>5.573868744381181</v>
      </c>
    </row>
    <row r="17" spans="1:9" ht="15">
      <c r="A17" s="122" t="s">
        <v>110</v>
      </c>
      <c r="B17" s="185">
        <v>8.3</v>
      </c>
      <c r="C17" s="249" t="s">
        <v>10</v>
      </c>
      <c r="D17" s="37" t="s">
        <v>10</v>
      </c>
      <c r="E17" s="250">
        <f>E9/E$14*100</f>
        <v>5.714285714285714</v>
      </c>
      <c r="F17" s="185">
        <v>25.8</v>
      </c>
      <c r="G17" s="249">
        <v>26.3</v>
      </c>
      <c r="H17" s="185">
        <v>12.9</v>
      </c>
      <c r="I17" s="249">
        <f>I9/I$14*100</f>
        <v>24.692837878333833</v>
      </c>
    </row>
    <row r="18" spans="1:9" ht="15">
      <c r="A18" s="122" t="s">
        <v>111</v>
      </c>
      <c r="B18" s="185">
        <v>33.3</v>
      </c>
      <c r="C18" s="249">
        <v>25</v>
      </c>
      <c r="D18" s="185" t="s">
        <v>10</v>
      </c>
      <c r="E18" s="250">
        <f>E10/E$14*100</f>
        <v>25.71428571428571</v>
      </c>
      <c r="F18" s="185">
        <v>27.7</v>
      </c>
      <c r="G18" s="249">
        <v>18.3</v>
      </c>
      <c r="H18" s="185">
        <v>13.2</v>
      </c>
      <c r="I18" s="249">
        <f>I10/I$14*100</f>
        <v>24.183398261911897</v>
      </c>
    </row>
    <row r="19" spans="1:9" ht="15">
      <c r="A19" s="122" t="s">
        <v>112</v>
      </c>
      <c r="B19" s="185">
        <v>29.2</v>
      </c>
      <c r="C19" s="249">
        <v>25</v>
      </c>
      <c r="D19" s="185">
        <v>14.3</v>
      </c>
      <c r="E19" s="250">
        <f>E11/E$14*100</f>
        <v>25.71428571428571</v>
      </c>
      <c r="F19" s="185">
        <v>32.4</v>
      </c>
      <c r="G19" s="249">
        <v>21.5</v>
      </c>
      <c r="H19" s="185">
        <v>22.4</v>
      </c>
      <c r="I19" s="249">
        <f>I11/I$14*100</f>
        <v>29.008091099790228</v>
      </c>
    </row>
    <row r="20" spans="1:9" ht="15">
      <c r="A20" s="122" t="s">
        <v>113</v>
      </c>
      <c r="B20" s="185">
        <v>29.2</v>
      </c>
      <c r="C20" s="249">
        <v>25</v>
      </c>
      <c r="D20" s="185">
        <v>85.7</v>
      </c>
      <c r="E20" s="250">
        <f>E12/E$14*100</f>
        <v>40</v>
      </c>
      <c r="F20" s="185">
        <v>12.6</v>
      </c>
      <c r="G20" s="249">
        <v>14.2</v>
      </c>
      <c r="H20" s="185">
        <v>41.6</v>
      </c>
      <c r="I20" s="249">
        <f>I12/I$14*100</f>
        <v>15.70272700029967</v>
      </c>
    </row>
    <row r="21" spans="1:9" ht="15">
      <c r="A21" s="122" t="s">
        <v>114</v>
      </c>
      <c r="B21" s="37" t="s">
        <v>10</v>
      </c>
      <c r="C21" s="37" t="s">
        <v>10</v>
      </c>
      <c r="D21" s="37" t="s">
        <v>10</v>
      </c>
      <c r="E21" s="250" t="s">
        <v>10</v>
      </c>
      <c r="F21" s="185">
        <v>0.7</v>
      </c>
      <c r="G21" s="249">
        <v>1.5</v>
      </c>
      <c r="H21" s="37">
        <v>0.3</v>
      </c>
      <c r="I21" s="249">
        <f>I13/I$14*100</f>
        <v>0.8390770152831885</v>
      </c>
    </row>
    <row r="22" spans="1:9" ht="15">
      <c r="A22" s="39" t="s">
        <v>115</v>
      </c>
      <c r="B22" s="188">
        <v>100</v>
      </c>
      <c r="C22" s="293">
        <v>100</v>
      </c>
      <c r="D22" s="188">
        <v>100</v>
      </c>
      <c r="E22" s="188">
        <v>100</v>
      </c>
      <c r="F22" s="188">
        <v>100</v>
      </c>
      <c r="G22" s="188">
        <v>100</v>
      </c>
      <c r="H22" s="293">
        <v>100</v>
      </c>
      <c r="I22" s="188">
        <v>100</v>
      </c>
    </row>
  </sheetData>
  <sheetProtection/>
  <mergeCells count="5">
    <mergeCell ref="B15:I15"/>
    <mergeCell ref="A5:A7"/>
    <mergeCell ref="B5:E5"/>
    <mergeCell ref="F5:I5"/>
    <mergeCell ref="B7:I7"/>
  </mergeCells>
  <printOptions/>
  <pageMargins left="0.7" right="0.7" top="0.75" bottom="0.75" header="0.3" footer="0.3"/>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sheetPr>
    <tabColor rgb="FF00B0F0"/>
  </sheetPr>
  <dimension ref="A3:I22"/>
  <sheetViews>
    <sheetView zoomScalePageLayoutView="0" workbookViewId="0" topLeftCell="A1">
      <selection activeCell="O19" sqref="O19"/>
    </sheetView>
  </sheetViews>
  <sheetFormatPr defaultColWidth="9.140625" defaultRowHeight="15"/>
  <cols>
    <col min="1" max="1" width="21.140625" style="0" customWidth="1"/>
    <col min="3" max="3" width="13.140625" style="0" customWidth="1"/>
    <col min="5" max="5" width="13.28125" style="0" customWidth="1"/>
  </cols>
  <sheetData>
    <row r="3" ht="15">
      <c r="A3" s="247" t="s">
        <v>191</v>
      </c>
    </row>
    <row r="4" ht="15">
      <c r="A4" s="50" t="s">
        <v>262</v>
      </c>
    </row>
    <row r="5" spans="1:6" ht="15">
      <c r="A5" s="336" t="s">
        <v>123</v>
      </c>
      <c r="B5" s="306" t="s">
        <v>1</v>
      </c>
      <c r="C5" s="306"/>
      <c r="D5" s="307" t="s">
        <v>2</v>
      </c>
      <c r="E5" s="307"/>
      <c r="F5" s="328" t="s">
        <v>192</v>
      </c>
    </row>
    <row r="6" spans="1:6" ht="27">
      <c r="A6" s="375"/>
      <c r="B6" s="289" t="s">
        <v>24</v>
      </c>
      <c r="C6" s="289" t="s">
        <v>289</v>
      </c>
      <c r="D6" s="289" t="s">
        <v>117</v>
      </c>
      <c r="E6" s="289" t="s">
        <v>290</v>
      </c>
      <c r="F6" s="328"/>
    </row>
    <row r="7" spans="1:6" ht="15">
      <c r="A7" s="248"/>
      <c r="B7" s="372" t="s">
        <v>118</v>
      </c>
      <c r="C7" s="372"/>
      <c r="D7" s="372"/>
      <c r="E7" s="372"/>
      <c r="F7" s="248"/>
    </row>
    <row r="8" spans="1:9" ht="15">
      <c r="A8" s="122" t="s">
        <v>105</v>
      </c>
      <c r="B8" s="123">
        <v>22</v>
      </c>
      <c r="C8" s="38">
        <v>81.48148148148148</v>
      </c>
      <c r="D8" s="33">
        <v>1520</v>
      </c>
      <c r="E8" s="38">
        <v>77.23577235772358</v>
      </c>
      <c r="F8" s="37">
        <v>1.4267185473411155</v>
      </c>
      <c r="H8" s="191"/>
      <c r="I8" s="191"/>
    </row>
    <row r="9" spans="1:9" ht="15">
      <c r="A9" s="122" t="s">
        <v>106</v>
      </c>
      <c r="B9" s="123">
        <v>1</v>
      </c>
      <c r="C9" s="38">
        <v>3.7037037037037033</v>
      </c>
      <c r="D9" s="33">
        <v>299</v>
      </c>
      <c r="E9" s="38">
        <v>15.193089430894307</v>
      </c>
      <c r="F9" s="37">
        <v>0.33333333333333337</v>
      </c>
      <c r="H9" s="191"/>
      <c r="I9" s="191"/>
    </row>
    <row r="10" spans="1:9" ht="15">
      <c r="A10" s="122" t="s">
        <v>107</v>
      </c>
      <c r="B10" s="123">
        <v>4</v>
      </c>
      <c r="C10" s="38">
        <v>14.814814814814813</v>
      </c>
      <c r="D10" s="33">
        <v>149</v>
      </c>
      <c r="E10" s="38">
        <v>7.571138211382114</v>
      </c>
      <c r="F10" s="37">
        <v>2.6143790849673203</v>
      </c>
      <c r="H10" s="191"/>
      <c r="I10" s="191"/>
    </row>
    <row r="11" spans="1:9" ht="15">
      <c r="A11" s="251" t="s">
        <v>119</v>
      </c>
      <c r="B11" s="252">
        <v>27</v>
      </c>
      <c r="C11" s="253">
        <v>100</v>
      </c>
      <c r="D11" s="231">
        <v>1968</v>
      </c>
      <c r="E11" s="253">
        <v>100</v>
      </c>
      <c r="F11" s="254">
        <v>1.3533834586466165</v>
      </c>
      <c r="H11" s="191"/>
      <c r="I11" s="191"/>
    </row>
    <row r="12" spans="1:6" ht="15">
      <c r="A12" s="248"/>
      <c r="B12" s="372" t="s">
        <v>120</v>
      </c>
      <c r="C12" s="372"/>
      <c r="D12" s="372"/>
      <c r="E12" s="372"/>
      <c r="F12" s="255"/>
    </row>
    <row r="13" spans="1:9" ht="15">
      <c r="A13" s="122" t="s">
        <v>105</v>
      </c>
      <c r="B13" s="123">
        <v>2</v>
      </c>
      <c r="C13" s="38">
        <v>25</v>
      </c>
      <c r="D13" s="33">
        <v>747</v>
      </c>
      <c r="E13" s="38">
        <v>54.5653761869978</v>
      </c>
      <c r="F13" s="37">
        <v>0.26702269692923897</v>
      </c>
      <c r="H13" s="191"/>
      <c r="I13" s="191"/>
    </row>
    <row r="14" spans="1:9" ht="15">
      <c r="A14" s="122" t="s">
        <v>106</v>
      </c>
      <c r="B14" s="123">
        <v>3</v>
      </c>
      <c r="C14" s="38">
        <v>37.5</v>
      </c>
      <c r="D14" s="33">
        <v>454</v>
      </c>
      <c r="E14" s="38">
        <v>33.16289262235208</v>
      </c>
      <c r="F14" s="37">
        <v>0.6564551422319475</v>
      </c>
      <c r="H14" s="191"/>
      <c r="I14" s="191"/>
    </row>
    <row r="15" spans="1:9" ht="15">
      <c r="A15" s="122" t="s">
        <v>107</v>
      </c>
      <c r="B15" s="123">
        <v>3</v>
      </c>
      <c r="C15" s="38">
        <v>37.5</v>
      </c>
      <c r="D15" s="33">
        <v>168</v>
      </c>
      <c r="E15" s="38">
        <v>12.27173119065011</v>
      </c>
      <c r="F15" s="37">
        <v>1.7543859649122806</v>
      </c>
      <c r="H15" s="191"/>
      <c r="I15" s="191"/>
    </row>
    <row r="16" spans="1:9" ht="15">
      <c r="A16" s="251" t="s">
        <v>121</v>
      </c>
      <c r="B16" s="252">
        <v>8</v>
      </c>
      <c r="C16" s="253">
        <v>100</v>
      </c>
      <c r="D16" s="231">
        <v>1369</v>
      </c>
      <c r="E16" s="253">
        <v>100</v>
      </c>
      <c r="F16" s="254">
        <v>0.5809731299927379</v>
      </c>
      <c r="H16" s="191"/>
      <c r="I16" s="191"/>
    </row>
    <row r="17" spans="1:6" ht="15">
      <c r="A17" s="248"/>
      <c r="B17" s="372" t="s">
        <v>122</v>
      </c>
      <c r="C17" s="372"/>
      <c r="D17" s="372"/>
      <c r="E17" s="372"/>
      <c r="F17" s="255"/>
    </row>
    <row r="18" spans="1:9" ht="15">
      <c r="A18" s="122" t="s">
        <v>105</v>
      </c>
      <c r="B18" s="123">
        <f>B8+B13</f>
        <v>24</v>
      </c>
      <c r="C18" s="38">
        <v>68.57142857142857</v>
      </c>
      <c r="D18" s="123">
        <f>D8+D13</f>
        <v>2267</v>
      </c>
      <c r="E18" s="38">
        <f>D18/D$21*100</f>
        <v>67.93527120167815</v>
      </c>
      <c r="F18" s="37">
        <f>B18/(B18+D18)*100</f>
        <v>1.0475774770842428</v>
      </c>
      <c r="H18" s="191"/>
      <c r="I18" s="191"/>
    </row>
    <row r="19" spans="1:9" ht="15">
      <c r="A19" s="122" t="s">
        <v>106</v>
      </c>
      <c r="B19" s="123">
        <f>B9+B14</f>
        <v>4</v>
      </c>
      <c r="C19" s="38">
        <v>11.428571428571429</v>
      </c>
      <c r="D19" s="123">
        <f aca="true" t="shared" si="0" ref="B19:D21">D9+D14</f>
        <v>753</v>
      </c>
      <c r="E19" s="38">
        <f>D19/D$21*100</f>
        <v>22.56517830386575</v>
      </c>
      <c r="F19" s="37">
        <f>B19/(B19+D19)*100</f>
        <v>0.5284015852047557</v>
      </c>
      <c r="H19" s="191"/>
      <c r="I19" s="191"/>
    </row>
    <row r="20" spans="1:9" ht="15">
      <c r="A20" s="122" t="s">
        <v>107</v>
      </c>
      <c r="B20" s="123">
        <f>B10+B15</f>
        <v>7</v>
      </c>
      <c r="C20" s="38">
        <v>20</v>
      </c>
      <c r="D20" s="123">
        <f t="shared" si="0"/>
        <v>317</v>
      </c>
      <c r="E20" s="38">
        <f>D20/D$21*100</f>
        <v>9.499550494456098</v>
      </c>
      <c r="F20" s="37">
        <f>B20/(B20+D20)*100</f>
        <v>2.1604938271604937</v>
      </c>
      <c r="H20" s="191"/>
      <c r="I20" s="191"/>
    </row>
    <row r="21" spans="1:9" ht="15">
      <c r="A21" s="39" t="s">
        <v>15</v>
      </c>
      <c r="B21" s="222">
        <f t="shared" si="0"/>
        <v>35</v>
      </c>
      <c r="C21" s="142">
        <v>100</v>
      </c>
      <c r="D21" s="40">
        <f t="shared" si="0"/>
        <v>3337</v>
      </c>
      <c r="E21" s="42">
        <v>99.99999999999999</v>
      </c>
      <c r="F21" s="42">
        <f>B21/(B21+D21)*100</f>
        <v>1.0379596678529062</v>
      </c>
      <c r="H21" s="191"/>
      <c r="I21" s="191"/>
    </row>
    <row r="22" spans="1:6" ht="24" customHeight="1">
      <c r="A22" s="374" t="s">
        <v>288</v>
      </c>
      <c r="B22" s="302"/>
      <c r="C22" s="302"/>
      <c r="D22" s="302"/>
      <c r="E22" s="302"/>
      <c r="F22" s="302"/>
    </row>
  </sheetData>
  <sheetProtection/>
  <mergeCells count="8">
    <mergeCell ref="B7:E7"/>
    <mergeCell ref="B12:E12"/>
    <mergeCell ref="B17:E17"/>
    <mergeCell ref="A22:F22"/>
    <mergeCell ref="A5:A6"/>
    <mergeCell ref="B5:C5"/>
    <mergeCell ref="D5:E5"/>
    <mergeCell ref="F5:F6"/>
  </mergeCells>
  <printOptions/>
  <pageMargins left="0.7" right="0.7" top="0.75" bottom="0.75" header="0.3" footer="0.3"/>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tabColor rgb="FF00B0F0"/>
  </sheetPr>
  <dimension ref="A3:I27"/>
  <sheetViews>
    <sheetView zoomScalePageLayoutView="0" workbookViewId="0" topLeftCell="A1">
      <selection activeCell="A1" sqref="A1"/>
    </sheetView>
  </sheetViews>
  <sheetFormatPr defaultColWidth="9.140625" defaultRowHeight="15"/>
  <cols>
    <col min="1" max="1" width="22.421875" style="0" customWidth="1"/>
    <col min="2" max="8" width="10.28125" style="0" customWidth="1"/>
    <col min="9" max="9" width="10.140625" style="0" customWidth="1"/>
  </cols>
  <sheetData>
    <row r="3" ht="15">
      <c r="A3" s="209" t="s">
        <v>193</v>
      </c>
    </row>
    <row r="4" spans="1:6" ht="15">
      <c r="A4" s="310" t="s">
        <v>252</v>
      </c>
      <c r="B4" s="376"/>
      <c r="C4" s="376"/>
      <c r="D4" s="376"/>
      <c r="E4" s="376"/>
      <c r="F4" s="376"/>
    </row>
    <row r="5" spans="1:9" ht="15">
      <c r="A5" s="223" t="s">
        <v>263</v>
      </c>
      <c r="B5" s="328" t="s">
        <v>0</v>
      </c>
      <c r="C5" s="328" t="s">
        <v>1</v>
      </c>
      <c r="D5" s="328" t="s">
        <v>2</v>
      </c>
      <c r="E5" s="328" t="s">
        <v>124</v>
      </c>
      <c r="F5" s="328" t="s">
        <v>125</v>
      </c>
      <c r="G5" s="328" t="s">
        <v>126</v>
      </c>
      <c r="H5" s="328" t="s">
        <v>49</v>
      </c>
      <c r="I5" s="328" t="s">
        <v>50</v>
      </c>
    </row>
    <row r="6" spans="1:9" ht="15">
      <c r="A6" s="224" t="s">
        <v>127</v>
      </c>
      <c r="B6" s="328"/>
      <c r="C6" s="328"/>
      <c r="D6" s="328"/>
      <c r="E6" s="328"/>
      <c r="F6" s="328"/>
      <c r="G6" s="328"/>
      <c r="H6" s="328"/>
      <c r="I6" s="328"/>
    </row>
    <row r="7" spans="1:9" ht="15">
      <c r="A7" s="165" t="s">
        <v>5</v>
      </c>
      <c r="B7" s="166">
        <v>516</v>
      </c>
      <c r="C7" s="167">
        <v>5</v>
      </c>
      <c r="D7" s="166">
        <v>674</v>
      </c>
      <c r="E7" s="168">
        <v>3.10086836333043</v>
      </c>
      <c r="F7" s="169">
        <v>3.00471740632794</v>
      </c>
      <c r="G7" s="168">
        <v>405.035906373005</v>
      </c>
      <c r="H7" s="169">
        <v>0.968992248062015</v>
      </c>
      <c r="I7" s="168">
        <v>130.62015503876</v>
      </c>
    </row>
    <row r="8" spans="1:9" ht="15">
      <c r="A8" s="170" t="s">
        <v>129</v>
      </c>
      <c r="B8" s="76">
        <v>84</v>
      </c>
      <c r="C8" s="171">
        <v>1</v>
      </c>
      <c r="D8" s="76">
        <v>124</v>
      </c>
      <c r="E8" s="172">
        <v>2.96411305974099</v>
      </c>
      <c r="F8" s="97">
        <v>3.52870602350118</v>
      </c>
      <c r="G8" s="172">
        <v>437.559546914146</v>
      </c>
      <c r="H8" s="97">
        <v>1.19047619047619</v>
      </c>
      <c r="I8" s="172">
        <v>147.619047619048</v>
      </c>
    </row>
    <row r="9" spans="1:9" ht="15">
      <c r="A9" s="170" t="s">
        <v>130</v>
      </c>
      <c r="B9" s="76">
        <v>55</v>
      </c>
      <c r="C9" s="75">
        <v>1</v>
      </c>
      <c r="D9" s="76">
        <v>87</v>
      </c>
      <c r="E9" s="172">
        <v>2.51958403958037</v>
      </c>
      <c r="F9" s="173">
        <v>4.58106189014614</v>
      </c>
      <c r="G9" s="172">
        <v>398.552384442713</v>
      </c>
      <c r="H9" s="173">
        <v>1.81818181818182</v>
      </c>
      <c r="I9" s="172">
        <v>158.181818181818</v>
      </c>
    </row>
    <row r="10" spans="1:9" ht="15">
      <c r="A10" s="170" t="s">
        <v>131</v>
      </c>
      <c r="B10" s="76">
        <v>35</v>
      </c>
      <c r="C10" s="171">
        <v>1</v>
      </c>
      <c r="D10" s="76">
        <v>52</v>
      </c>
      <c r="E10" s="172">
        <v>2.2609819121447</v>
      </c>
      <c r="F10" s="97">
        <v>6.45994832041344</v>
      </c>
      <c r="G10" s="172">
        <v>335.917312661498</v>
      </c>
      <c r="H10" s="97">
        <v>2.85714285714286</v>
      </c>
      <c r="I10" s="172">
        <v>148.571428571429</v>
      </c>
    </row>
    <row r="11" spans="1:9" ht="15">
      <c r="A11" s="170" t="s">
        <v>132</v>
      </c>
      <c r="B11" s="76">
        <v>114</v>
      </c>
      <c r="C11" s="75">
        <v>1</v>
      </c>
      <c r="D11" s="76">
        <v>152</v>
      </c>
      <c r="E11" s="172">
        <v>2.86241572822116</v>
      </c>
      <c r="F11" s="173">
        <v>2.51089098966768</v>
      </c>
      <c r="G11" s="172">
        <v>381.655430429487</v>
      </c>
      <c r="H11" s="173">
        <v>0.87719298245614</v>
      </c>
      <c r="I11" s="172">
        <v>133.333333333333</v>
      </c>
    </row>
    <row r="12" spans="1:9" ht="15">
      <c r="A12" s="170" t="s">
        <v>133</v>
      </c>
      <c r="B12" s="76">
        <v>71</v>
      </c>
      <c r="C12" s="75">
        <v>1</v>
      </c>
      <c r="D12" s="76">
        <v>116</v>
      </c>
      <c r="E12" s="172">
        <v>3.32700733347391</v>
      </c>
      <c r="F12" s="173">
        <v>4.68592582179424</v>
      </c>
      <c r="G12" s="172">
        <v>543.567395328132</v>
      </c>
      <c r="H12" s="173">
        <v>1.40845070422535</v>
      </c>
      <c r="I12" s="172">
        <v>163.380281690141</v>
      </c>
    </row>
    <row r="13" spans="1:9" ht="15">
      <c r="A13" s="170" t="s">
        <v>134</v>
      </c>
      <c r="B13" s="76">
        <v>185</v>
      </c>
      <c r="C13" s="171">
        <v>2</v>
      </c>
      <c r="D13" s="76">
        <v>261</v>
      </c>
      <c r="E13" s="172">
        <v>3.23655735267103</v>
      </c>
      <c r="F13" s="97">
        <v>3.49898092180652</v>
      </c>
      <c r="G13" s="172">
        <v>456.617010295751</v>
      </c>
      <c r="H13" s="97">
        <v>1.08108108108108</v>
      </c>
      <c r="I13" s="172">
        <v>141.081081081081</v>
      </c>
    </row>
    <row r="14" spans="1:9" ht="15">
      <c r="A14" s="170" t="s">
        <v>135</v>
      </c>
      <c r="B14" s="76">
        <v>31</v>
      </c>
      <c r="C14" s="171" t="s">
        <v>10</v>
      </c>
      <c r="D14" s="76">
        <v>49</v>
      </c>
      <c r="E14" s="172">
        <v>2.04748852415706</v>
      </c>
      <c r="F14" s="97" t="s">
        <v>10</v>
      </c>
      <c r="G14" s="172">
        <v>323.635282850632</v>
      </c>
      <c r="H14" s="97" t="s">
        <v>10</v>
      </c>
      <c r="I14" s="172">
        <v>158.064516129032</v>
      </c>
    </row>
    <row r="15" spans="1:9" ht="15">
      <c r="A15" s="170" t="s">
        <v>136</v>
      </c>
      <c r="B15" s="76">
        <v>96</v>
      </c>
      <c r="C15" s="75">
        <v>2</v>
      </c>
      <c r="D15" s="76">
        <v>122</v>
      </c>
      <c r="E15" s="172">
        <v>2.99275192892214</v>
      </c>
      <c r="F15" s="173">
        <v>6.23489985192113</v>
      </c>
      <c r="G15" s="172">
        <v>380.328890967188</v>
      </c>
      <c r="H15" s="173">
        <v>2.08333333333333</v>
      </c>
      <c r="I15" s="172">
        <v>127.083333333333</v>
      </c>
    </row>
    <row r="16" spans="1:9" ht="15">
      <c r="A16" s="170" t="s">
        <v>137</v>
      </c>
      <c r="B16" s="76">
        <v>19</v>
      </c>
      <c r="C16" s="171" t="s">
        <v>10</v>
      </c>
      <c r="D16" s="76">
        <v>32</v>
      </c>
      <c r="E16" s="172">
        <v>1.00809125878764</v>
      </c>
      <c r="F16" s="97" t="s">
        <v>10</v>
      </c>
      <c r="G16" s="172">
        <v>169.783790953707</v>
      </c>
      <c r="H16" s="97" t="s">
        <v>10</v>
      </c>
      <c r="I16" s="172">
        <v>168.421052631579</v>
      </c>
    </row>
    <row r="17" spans="1:9" ht="15">
      <c r="A17" s="170" t="s">
        <v>138</v>
      </c>
      <c r="B17" s="76">
        <v>99</v>
      </c>
      <c r="C17" s="75">
        <v>3</v>
      </c>
      <c r="D17" s="76">
        <v>147</v>
      </c>
      <c r="E17" s="172">
        <v>2.59661914941052</v>
      </c>
      <c r="F17" s="173">
        <v>7.86854287700156</v>
      </c>
      <c r="G17" s="172">
        <v>385.558600973076</v>
      </c>
      <c r="H17" s="173">
        <v>3.03030303030303</v>
      </c>
      <c r="I17" s="172">
        <v>148.484848484849</v>
      </c>
    </row>
    <row r="18" spans="1:9" ht="15">
      <c r="A18" s="170" t="s">
        <v>139</v>
      </c>
      <c r="B18" s="76">
        <v>27</v>
      </c>
      <c r="C18" s="75">
        <v>1</v>
      </c>
      <c r="D18" s="76">
        <v>36</v>
      </c>
      <c r="E18" s="172">
        <v>1.61141117841903</v>
      </c>
      <c r="F18" s="173">
        <v>5.9681895497001</v>
      </c>
      <c r="G18" s="172">
        <v>214.854823789203</v>
      </c>
      <c r="H18" s="173">
        <v>3.7037037037037</v>
      </c>
      <c r="I18" s="172">
        <v>133.333333333333</v>
      </c>
    </row>
    <row r="19" spans="1:9" ht="15">
      <c r="A19" s="170" t="s">
        <v>140</v>
      </c>
      <c r="B19" s="76">
        <v>38</v>
      </c>
      <c r="C19" s="171">
        <v>1</v>
      </c>
      <c r="D19" s="76">
        <v>49</v>
      </c>
      <c r="E19" s="172">
        <v>2.28310502283105</v>
      </c>
      <c r="F19" s="97">
        <v>6.00817111271329</v>
      </c>
      <c r="G19" s="172">
        <v>294.400384522951</v>
      </c>
      <c r="H19" s="97">
        <v>2.63157894736842</v>
      </c>
      <c r="I19" s="172">
        <v>128.947368421053</v>
      </c>
    </row>
    <row r="20" spans="1:9" ht="15">
      <c r="A20" s="165" t="s">
        <v>6</v>
      </c>
      <c r="B20" s="166">
        <v>418</v>
      </c>
      <c r="C20" s="167">
        <v>1</v>
      </c>
      <c r="D20" s="166">
        <v>581</v>
      </c>
      <c r="E20" s="168">
        <v>3.74961875885825</v>
      </c>
      <c r="F20" s="169">
        <v>0.897037980588098</v>
      </c>
      <c r="G20" s="168">
        <v>521.179066721685</v>
      </c>
      <c r="H20" s="169">
        <v>0.239234449760766</v>
      </c>
      <c r="I20" s="168">
        <v>138.995215311005</v>
      </c>
    </row>
    <row r="21" spans="1:9" ht="15">
      <c r="A21" s="170" t="s">
        <v>141</v>
      </c>
      <c r="B21" s="76">
        <v>56</v>
      </c>
      <c r="C21" s="171">
        <v>1</v>
      </c>
      <c r="D21" s="76">
        <v>84</v>
      </c>
      <c r="E21" s="172">
        <v>2.84784377542718</v>
      </c>
      <c r="F21" s="97">
        <v>5.08543531326282</v>
      </c>
      <c r="G21" s="172">
        <v>427.176566314076</v>
      </c>
      <c r="H21" s="97">
        <v>1.78571428571429</v>
      </c>
      <c r="I21" s="172">
        <v>150</v>
      </c>
    </row>
    <row r="22" spans="1:9" ht="15">
      <c r="A22" s="170" t="s">
        <v>142</v>
      </c>
      <c r="B22" s="76">
        <v>54</v>
      </c>
      <c r="C22" s="75">
        <v>3</v>
      </c>
      <c r="D22" s="76">
        <v>73</v>
      </c>
      <c r="E22" s="172">
        <v>2.62786510292472</v>
      </c>
      <c r="F22" s="173">
        <v>14.599250571804</v>
      </c>
      <c r="G22" s="172">
        <v>355.248430580563</v>
      </c>
      <c r="H22" s="173">
        <v>5.55555555555556</v>
      </c>
      <c r="I22" s="172">
        <v>135.185185185185</v>
      </c>
    </row>
    <row r="23" spans="1:9" ht="15">
      <c r="A23" s="174" t="s">
        <v>196</v>
      </c>
      <c r="B23" s="166">
        <v>1898</v>
      </c>
      <c r="C23" s="166">
        <v>24</v>
      </c>
      <c r="D23" s="166">
        <v>2639</v>
      </c>
      <c r="E23" s="168">
        <v>2.9671920483005088</v>
      </c>
      <c r="F23" s="169">
        <v>3.7519815152377354</v>
      </c>
      <c r="G23" s="168">
        <v>412.56163411301594</v>
      </c>
      <c r="H23" s="169">
        <v>1.2644889357218125</v>
      </c>
      <c r="I23" s="168">
        <v>139.04109589041096</v>
      </c>
    </row>
    <row r="24" spans="1:9" ht="15">
      <c r="A24" s="165" t="s">
        <v>127</v>
      </c>
      <c r="B24" s="166">
        <v>484</v>
      </c>
      <c r="C24" s="167">
        <v>11</v>
      </c>
      <c r="D24" s="166">
        <v>698</v>
      </c>
      <c r="E24" s="168">
        <v>1.9330424450590595</v>
      </c>
      <c r="F24" s="169">
        <v>4.393278284225135</v>
      </c>
      <c r="G24" s="168">
        <v>278.7734765808313</v>
      </c>
      <c r="H24" s="169">
        <v>2.272727272727273</v>
      </c>
      <c r="I24" s="168">
        <v>144.21487603305786</v>
      </c>
    </row>
    <row r="25" spans="1:9" ht="15">
      <c r="A25" s="175" t="s">
        <v>3</v>
      </c>
      <c r="B25" s="176">
        <v>2382</v>
      </c>
      <c r="C25" s="176">
        <v>35</v>
      </c>
      <c r="D25" s="176">
        <v>3337</v>
      </c>
      <c r="E25" s="177">
        <v>2.67627068084798</v>
      </c>
      <c r="F25" s="177">
        <v>3.9323876502804076</v>
      </c>
      <c r="G25" s="177">
        <v>374.92507397102054</v>
      </c>
      <c r="H25" s="177">
        <v>1.4693534844668346</v>
      </c>
      <c r="I25" s="177">
        <v>140.09235936188077</v>
      </c>
    </row>
    <row r="26" spans="1:9" ht="16.5" customHeight="1">
      <c r="A26" s="326" t="s">
        <v>235</v>
      </c>
      <c r="B26" s="327"/>
      <c r="C26" s="327"/>
      <c r="D26" s="327"/>
      <c r="E26" s="327"/>
      <c r="F26" s="327"/>
      <c r="G26" s="327"/>
      <c r="H26" s="327"/>
      <c r="I26" s="327"/>
    </row>
    <row r="27" spans="1:9" ht="16.5" customHeight="1">
      <c r="A27" s="326" t="s">
        <v>246</v>
      </c>
      <c r="B27" s="327"/>
      <c r="C27" s="327"/>
      <c r="D27" s="327"/>
      <c r="E27" s="327"/>
      <c r="F27" s="327"/>
      <c r="G27" s="327"/>
      <c r="H27" s="327"/>
      <c r="I27" s="327"/>
    </row>
  </sheetData>
  <sheetProtection/>
  <mergeCells count="11">
    <mergeCell ref="G5:G6"/>
    <mergeCell ref="H5:H6"/>
    <mergeCell ref="I5:I6"/>
    <mergeCell ref="A26:I26"/>
    <mergeCell ref="A27:I27"/>
    <mergeCell ref="A4:F4"/>
    <mergeCell ref="B5:B6"/>
    <mergeCell ref="C5:C6"/>
    <mergeCell ref="D5:D6"/>
    <mergeCell ref="E5:E6"/>
    <mergeCell ref="F5:F6"/>
  </mergeCells>
  <printOptions/>
  <pageMargins left="0.7" right="0.7" top="0.75" bottom="0.75" header="0.3" footer="0.3"/>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tabColor rgb="FF00B0F0"/>
  </sheetPr>
  <dimension ref="A3:G25"/>
  <sheetViews>
    <sheetView zoomScalePageLayoutView="0" workbookViewId="0" topLeftCell="A1">
      <selection activeCell="A2" sqref="A2"/>
    </sheetView>
  </sheetViews>
  <sheetFormatPr defaultColWidth="9.140625" defaultRowHeight="15"/>
  <cols>
    <col min="1" max="1" width="22.8515625" style="0" customWidth="1"/>
  </cols>
  <sheetData>
    <row r="3" ht="15">
      <c r="A3" s="12" t="s">
        <v>197</v>
      </c>
    </row>
    <row r="4" spans="1:6" ht="15">
      <c r="A4" s="379" t="s">
        <v>253</v>
      </c>
      <c r="B4" s="380"/>
      <c r="C4" s="380"/>
      <c r="D4" s="380"/>
      <c r="E4" s="380"/>
      <c r="F4" s="380"/>
    </row>
    <row r="5" spans="1:7" ht="15">
      <c r="A5" s="340" t="s">
        <v>233</v>
      </c>
      <c r="B5" s="377" t="s">
        <v>12</v>
      </c>
      <c r="C5" s="377"/>
      <c r="D5" s="377"/>
      <c r="E5" s="378" t="s">
        <v>143</v>
      </c>
      <c r="F5" s="378"/>
      <c r="G5" s="378"/>
    </row>
    <row r="6" spans="1:7" ht="15">
      <c r="A6" s="341"/>
      <c r="B6" s="205" t="s">
        <v>0</v>
      </c>
      <c r="C6" s="205" t="s">
        <v>1</v>
      </c>
      <c r="D6" s="205" t="s">
        <v>2</v>
      </c>
      <c r="E6" s="205" t="s">
        <v>0</v>
      </c>
      <c r="F6" s="205" t="s">
        <v>1</v>
      </c>
      <c r="G6" s="205" t="s">
        <v>2</v>
      </c>
    </row>
    <row r="7" spans="1:7" ht="15">
      <c r="A7" s="165" t="s">
        <v>5</v>
      </c>
      <c r="B7" s="166">
        <v>369</v>
      </c>
      <c r="C7" s="167">
        <v>3</v>
      </c>
      <c r="D7" s="166">
        <v>462</v>
      </c>
      <c r="E7" s="167">
        <v>147</v>
      </c>
      <c r="F7" s="166">
        <v>2</v>
      </c>
      <c r="G7" s="167">
        <v>212</v>
      </c>
    </row>
    <row r="8" spans="1:7" ht="15">
      <c r="A8" s="170" t="s">
        <v>129</v>
      </c>
      <c r="B8" s="76">
        <v>50</v>
      </c>
      <c r="C8" s="171">
        <v>1</v>
      </c>
      <c r="D8" s="76">
        <v>72</v>
      </c>
      <c r="E8" s="75">
        <v>34</v>
      </c>
      <c r="F8" s="69" t="s">
        <v>10</v>
      </c>
      <c r="G8" s="75">
        <v>52</v>
      </c>
    </row>
    <row r="9" spans="1:7" ht="15">
      <c r="A9" s="170" t="s">
        <v>130</v>
      </c>
      <c r="B9" s="76">
        <v>44</v>
      </c>
      <c r="C9" s="75">
        <v>1</v>
      </c>
      <c r="D9" s="76">
        <v>69</v>
      </c>
      <c r="E9" s="75">
        <v>11</v>
      </c>
      <c r="F9" s="69" t="s">
        <v>10</v>
      </c>
      <c r="G9" s="75">
        <v>18</v>
      </c>
    </row>
    <row r="10" spans="1:7" ht="15">
      <c r="A10" s="170" t="s">
        <v>131</v>
      </c>
      <c r="B10" s="76">
        <v>21</v>
      </c>
      <c r="C10" s="75">
        <v>1</v>
      </c>
      <c r="D10" s="76">
        <v>29</v>
      </c>
      <c r="E10" s="75">
        <v>14</v>
      </c>
      <c r="F10" s="69" t="s">
        <v>10</v>
      </c>
      <c r="G10" s="75">
        <v>23</v>
      </c>
    </row>
    <row r="11" spans="1:7" ht="15">
      <c r="A11" s="170" t="s">
        <v>132</v>
      </c>
      <c r="B11" s="76">
        <v>91</v>
      </c>
      <c r="C11" s="75">
        <v>1</v>
      </c>
      <c r="D11" s="76">
        <v>121</v>
      </c>
      <c r="E11" s="75">
        <v>23</v>
      </c>
      <c r="F11" s="69" t="s">
        <v>10</v>
      </c>
      <c r="G11" s="75">
        <v>31</v>
      </c>
    </row>
    <row r="12" spans="1:7" ht="15">
      <c r="A12" s="170" t="s">
        <v>133</v>
      </c>
      <c r="B12" s="76">
        <v>42</v>
      </c>
      <c r="C12" s="171">
        <v>1</v>
      </c>
      <c r="D12" s="76">
        <v>65</v>
      </c>
      <c r="E12" s="75">
        <v>29</v>
      </c>
      <c r="F12" s="69" t="s">
        <v>10</v>
      </c>
      <c r="G12" s="75">
        <v>51</v>
      </c>
    </row>
    <row r="13" spans="1:7" ht="15">
      <c r="A13" s="170" t="s">
        <v>134</v>
      </c>
      <c r="B13" s="76">
        <v>144</v>
      </c>
      <c r="C13" s="75">
        <v>1</v>
      </c>
      <c r="D13" s="76">
        <v>197</v>
      </c>
      <c r="E13" s="75">
        <v>41</v>
      </c>
      <c r="F13" s="76">
        <v>1</v>
      </c>
      <c r="G13" s="75">
        <v>64</v>
      </c>
    </row>
    <row r="14" spans="1:7" ht="15">
      <c r="A14" s="170" t="s">
        <v>135</v>
      </c>
      <c r="B14" s="76">
        <v>18</v>
      </c>
      <c r="C14" s="171" t="s">
        <v>10</v>
      </c>
      <c r="D14" s="76">
        <v>26</v>
      </c>
      <c r="E14" s="75">
        <v>13</v>
      </c>
      <c r="F14" s="69" t="s">
        <v>10</v>
      </c>
      <c r="G14" s="75">
        <v>23</v>
      </c>
    </row>
    <row r="15" spans="1:7" ht="15">
      <c r="A15" s="170" t="s">
        <v>136</v>
      </c>
      <c r="B15" s="76">
        <v>60</v>
      </c>
      <c r="C15" s="171" t="s">
        <v>10</v>
      </c>
      <c r="D15" s="76">
        <v>77</v>
      </c>
      <c r="E15" s="75">
        <v>36</v>
      </c>
      <c r="F15" s="69">
        <v>2</v>
      </c>
      <c r="G15" s="75">
        <v>45</v>
      </c>
    </row>
    <row r="16" spans="1:7" ht="15">
      <c r="A16" s="170" t="s">
        <v>137</v>
      </c>
      <c r="B16" s="76">
        <v>12</v>
      </c>
      <c r="C16" s="171" t="s">
        <v>10</v>
      </c>
      <c r="D16" s="76">
        <v>20</v>
      </c>
      <c r="E16" s="75">
        <v>7</v>
      </c>
      <c r="F16" s="76" t="s">
        <v>10</v>
      </c>
      <c r="G16" s="75">
        <v>12</v>
      </c>
    </row>
    <row r="17" spans="1:7" ht="15">
      <c r="A17" s="170" t="s">
        <v>138</v>
      </c>
      <c r="B17" s="76">
        <v>59</v>
      </c>
      <c r="C17" s="171" t="s">
        <v>10</v>
      </c>
      <c r="D17" s="76">
        <v>81</v>
      </c>
      <c r="E17" s="75">
        <v>40</v>
      </c>
      <c r="F17" s="69">
        <v>3</v>
      </c>
      <c r="G17" s="75">
        <v>66</v>
      </c>
    </row>
    <row r="18" spans="1:7" ht="15">
      <c r="A18" s="170" t="s">
        <v>139</v>
      </c>
      <c r="B18" s="76">
        <v>14</v>
      </c>
      <c r="C18" s="171">
        <v>1</v>
      </c>
      <c r="D18" s="76">
        <v>17</v>
      </c>
      <c r="E18" s="75">
        <v>13</v>
      </c>
      <c r="F18" s="69" t="s">
        <v>10</v>
      </c>
      <c r="G18" s="75">
        <v>19</v>
      </c>
    </row>
    <row r="19" spans="1:7" ht="15">
      <c r="A19" s="170" t="s">
        <v>140</v>
      </c>
      <c r="B19" s="76">
        <v>21</v>
      </c>
      <c r="C19" s="171">
        <v>1</v>
      </c>
      <c r="D19" s="76">
        <v>25</v>
      </c>
      <c r="E19" s="75">
        <v>17</v>
      </c>
      <c r="F19" s="69" t="s">
        <v>10</v>
      </c>
      <c r="G19" s="75">
        <v>24</v>
      </c>
    </row>
    <row r="20" spans="1:7" ht="15">
      <c r="A20" s="165" t="s">
        <v>6</v>
      </c>
      <c r="B20" s="166">
        <v>387</v>
      </c>
      <c r="C20" s="167">
        <v>1</v>
      </c>
      <c r="D20" s="166">
        <v>536</v>
      </c>
      <c r="E20" s="167">
        <v>31</v>
      </c>
      <c r="F20" s="225" t="s">
        <v>10</v>
      </c>
      <c r="G20" s="167">
        <v>45</v>
      </c>
    </row>
    <row r="21" spans="1:7" ht="15">
      <c r="A21" s="170" t="s">
        <v>141</v>
      </c>
      <c r="B21" s="76">
        <v>25</v>
      </c>
      <c r="C21" s="171" t="s">
        <v>10</v>
      </c>
      <c r="D21" s="76">
        <v>30</v>
      </c>
      <c r="E21" s="75">
        <v>31</v>
      </c>
      <c r="F21" s="76">
        <v>1</v>
      </c>
      <c r="G21" s="75">
        <v>54</v>
      </c>
    </row>
    <row r="22" spans="1:7" ht="15">
      <c r="A22" s="170" t="s">
        <v>142</v>
      </c>
      <c r="B22" s="76">
        <v>23</v>
      </c>
      <c r="C22" s="171" t="s">
        <v>10</v>
      </c>
      <c r="D22" s="76">
        <v>29</v>
      </c>
      <c r="E22" s="75">
        <v>31</v>
      </c>
      <c r="F22" s="69">
        <v>3</v>
      </c>
      <c r="G22" s="75">
        <v>44</v>
      </c>
    </row>
    <row r="23" spans="1:7" ht="15">
      <c r="A23" s="174" t="s">
        <v>196</v>
      </c>
      <c r="B23" s="166">
        <v>1380</v>
      </c>
      <c r="C23" s="167">
        <v>12</v>
      </c>
      <c r="D23" s="166">
        <v>1856</v>
      </c>
      <c r="E23" s="167">
        <v>518</v>
      </c>
      <c r="F23" s="166">
        <v>12</v>
      </c>
      <c r="G23" s="167">
        <v>783</v>
      </c>
    </row>
    <row r="24" spans="1:7" ht="15">
      <c r="A24" s="165" t="s">
        <v>127</v>
      </c>
      <c r="B24" s="166">
        <v>209</v>
      </c>
      <c r="C24" s="167">
        <v>2</v>
      </c>
      <c r="D24" s="166">
        <v>297</v>
      </c>
      <c r="E24" s="167">
        <v>275</v>
      </c>
      <c r="F24" s="166">
        <v>9</v>
      </c>
      <c r="G24" s="167">
        <v>401</v>
      </c>
    </row>
    <row r="25" spans="1:7" ht="15">
      <c r="A25" s="175" t="s">
        <v>3</v>
      </c>
      <c r="B25" s="176">
        <v>1589</v>
      </c>
      <c r="C25" s="176">
        <v>14</v>
      </c>
      <c r="D25" s="176">
        <v>2153</v>
      </c>
      <c r="E25" s="176">
        <v>793</v>
      </c>
      <c r="F25" s="176">
        <v>21</v>
      </c>
      <c r="G25" s="176">
        <v>1184</v>
      </c>
    </row>
  </sheetData>
  <sheetProtection/>
  <mergeCells count="4">
    <mergeCell ref="A5:A6"/>
    <mergeCell ref="B5:D5"/>
    <mergeCell ref="E5:G5"/>
    <mergeCell ref="A4:F4"/>
  </mergeCells>
  <printOptions/>
  <pageMargins left="0.11811023622047245" right="0.11811023622047245" top="0.7480314960629921" bottom="0.7480314960629921" header="0.31496062992125984" footer="0.31496062992125984"/>
  <pageSetup horizontalDpi="600" verticalDpi="600" orientation="landscape" paperSize="9" r:id="rId1"/>
  <rowBreaks count="1" manualBreakCount="1">
    <brk id="1" max="255" man="1"/>
  </rowBreaks>
</worksheet>
</file>

<file path=xl/worksheets/sheet29.xml><?xml version="1.0" encoding="utf-8"?>
<worksheet xmlns="http://schemas.openxmlformats.org/spreadsheetml/2006/main" xmlns:r="http://schemas.openxmlformats.org/officeDocument/2006/relationships">
  <sheetPr>
    <tabColor rgb="FF00B0F0"/>
  </sheetPr>
  <dimension ref="A3:F29"/>
  <sheetViews>
    <sheetView zoomScalePageLayoutView="0" workbookViewId="0" topLeftCell="A1">
      <selection activeCell="A1" sqref="A1"/>
    </sheetView>
  </sheetViews>
  <sheetFormatPr defaultColWidth="9.140625" defaultRowHeight="15"/>
  <cols>
    <col min="1" max="1" width="20.28125" style="0" customWidth="1"/>
    <col min="2" max="2" width="31.00390625" style="0" customWidth="1"/>
    <col min="3" max="3" width="21.00390625" style="0" customWidth="1"/>
    <col min="4" max="4" width="16.421875" style="0" customWidth="1"/>
    <col min="5" max="5" width="12.00390625" style="0" bestFit="1" customWidth="1"/>
    <col min="6" max="6" width="22.140625" style="0" customWidth="1"/>
    <col min="7" max="7" width="12.7109375" style="0" bestFit="1" customWidth="1"/>
    <col min="8" max="8" width="16.8515625" style="0" customWidth="1"/>
  </cols>
  <sheetData>
    <row r="3" spans="1:3" ht="15">
      <c r="A3" s="5" t="s">
        <v>264</v>
      </c>
      <c r="B3" s="203"/>
      <c r="C3" s="203"/>
    </row>
    <row r="4" ht="15.75" thickBot="1"/>
    <row r="5" spans="1:3" ht="15.75" thickBot="1">
      <c r="A5" s="381" t="s">
        <v>207</v>
      </c>
      <c r="B5" s="383" t="s">
        <v>208</v>
      </c>
      <c r="C5" s="383"/>
    </row>
    <row r="6" spans="1:6" ht="15.75" thickBot="1">
      <c r="A6" s="382"/>
      <c r="B6" s="192" t="s">
        <v>209</v>
      </c>
      <c r="C6" s="192" t="s">
        <v>210</v>
      </c>
      <c r="F6" s="191"/>
    </row>
    <row r="7" spans="1:6" ht="15.75" thickBot="1">
      <c r="A7" s="193" t="s">
        <v>211</v>
      </c>
      <c r="B7" s="194">
        <v>182.14462357101417</v>
      </c>
      <c r="C7" s="195">
        <v>1064629314</v>
      </c>
      <c r="F7" s="191"/>
    </row>
    <row r="8" spans="1:6" ht="15.75" thickBot="1">
      <c r="A8" s="193" t="s">
        <v>215</v>
      </c>
      <c r="B8" s="194">
        <v>188.34291064151182</v>
      </c>
      <c r="C8" s="195">
        <v>23939514</v>
      </c>
      <c r="F8" s="191"/>
    </row>
    <row r="9" spans="1:6" ht="15.75" thickBot="1">
      <c r="A9" s="193" t="s">
        <v>213</v>
      </c>
      <c r="B9" s="194">
        <v>205.67622848109806</v>
      </c>
      <c r="C9" s="195">
        <v>64014258</v>
      </c>
      <c r="F9" s="191"/>
    </row>
    <row r="10" spans="1:6" ht="15.75" thickBot="1">
      <c r="A10" s="193" t="s">
        <v>212</v>
      </c>
      <c r="B10" s="194">
        <v>209.77989043230227</v>
      </c>
      <c r="C10" s="195">
        <v>412810008</v>
      </c>
      <c r="F10" s="191"/>
    </row>
    <row r="11" spans="1:6" ht="15.75" thickBot="1">
      <c r="A11" s="193" t="s">
        <v>214</v>
      </c>
      <c r="B11" s="194">
        <v>219.37350909129316</v>
      </c>
      <c r="C11" s="195">
        <v>1111225761</v>
      </c>
      <c r="F11" s="191"/>
    </row>
    <row r="12" spans="1:6" ht="15.75" thickBot="1">
      <c r="A12" s="193" t="s">
        <v>216</v>
      </c>
      <c r="B12" s="194">
        <v>240.6869068815507</v>
      </c>
      <c r="C12" s="195">
        <v>137680011</v>
      </c>
      <c r="F12" s="191"/>
    </row>
    <row r="13" spans="1:6" ht="15.75" thickBot="1">
      <c r="A13" s="193" t="s">
        <v>3</v>
      </c>
      <c r="B13" s="194">
        <v>246.83384370107336</v>
      </c>
      <c r="C13" s="195">
        <v>219693105</v>
      </c>
      <c r="F13" s="191"/>
    </row>
    <row r="14" spans="1:6" ht="15.75" thickBot="1">
      <c r="A14" s="193" t="s">
        <v>217</v>
      </c>
      <c r="B14" s="194">
        <v>251.96525686646797</v>
      </c>
      <c r="C14" s="195">
        <v>417162876</v>
      </c>
      <c r="F14" s="191"/>
    </row>
    <row r="15" spans="1:6" ht="15.75" thickBot="1">
      <c r="A15" s="193" t="s">
        <v>219</v>
      </c>
      <c r="B15" s="194">
        <v>257.62969691478276</v>
      </c>
      <c r="C15" s="195">
        <v>341199618</v>
      </c>
      <c r="F15" s="191"/>
    </row>
    <row r="16" spans="1:6" ht="15.75" thickBot="1">
      <c r="A16" s="193" t="s">
        <v>218</v>
      </c>
      <c r="B16" s="194">
        <v>263.28073707037083</v>
      </c>
      <c r="C16" s="195">
        <v>1158010308</v>
      </c>
      <c r="F16" s="191"/>
    </row>
    <row r="17" spans="1:6" ht="15.75" thickBot="1">
      <c r="A17" s="193" t="s">
        <v>220</v>
      </c>
      <c r="B17" s="194">
        <v>274.0349310603545</v>
      </c>
      <c r="C17" s="195">
        <v>334197930</v>
      </c>
      <c r="F17" s="191"/>
    </row>
    <row r="18" spans="1:6" ht="15.75" thickBot="1">
      <c r="A18" s="193" t="s">
        <v>222</v>
      </c>
      <c r="B18" s="194">
        <v>292.7100975832498</v>
      </c>
      <c r="C18" s="195">
        <v>2931127935</v>
      </c>
      <c r="F18" s="191"/>
    </row>
    <row r="19" spans="1:6" ht="15.75" thickBot="1">
      <c r="A19" s="193" t="s">
        <v>154</v>
      </c>
      <c r="B19" s="194">
        <v>292.86580337140623</v>
      </c>
      <c r="C19" s="195">
        <v>1192118160</v>
      </c>
      <c r="F19" s="191"/>
    </row>
    <row r="20" spans="1:6" ht="15.75" thickBot="1">
      <c r="A20" s="193" t="s">
        <v>223</v>
      </c>
      <c r="B20" s="194">
        <v>298.9831713300917</v>
      </c>
      <c r="C20" s="195">
        <v>317217258</v>
      </c>
      <c r="F20" s="191"/>
    </row>
    <row r="21" spans="1:6" ht="15.75" thickBot="1">
      <c r="A21" s="193" t="s">
        <v>221</v>
      </c>
      <c r="B21" s="194">
        <v>301.284455969732</v>
      </c>
      <c r="C21" s="195">
        <v>1479706182</v>
      </c>
      <c r="F21" s="191"/>
    </row>
    <row r="22" spans="1:6" ht="15.75" thickBot="1">
      <c r="A22" s="193" t="s">
        <v>224</v>
      </c>
      <c r="B22" s="194">
        <v>324.62344514056474</v>
      </c>
      <c r="C22" s="195">
        <v>1913102700</v>
      </c>
      <c r="F22" s="191"/>
    </row>
    <row r="23" spans="1:6" ht="15.75" thickBot="1">
      <c r="A23" s="193" t="s">
        <v>225</v>
      </c>
      <c r="B23" s="194">
        <v>337.48727548480485</v>
      </c>
      <c r="C23" s="195">
        <v>520035324</v>
      </c>
      <c r="F23" s="191"/>
    </row>
    <row r="24" spans="1:6" ht="15.75" thickBot="1">
      <c r="A24" s="193" t="s">
        <v>226</v>
      </c>
      <c r="B24" s="194">
        <v>370.7013019126587</v>
      </c>
      <c r="C24" s="195">
        <v>1649062332</v>
      </c>
      <c r="F24" s="191"/>
    </row>
    <row r="25" spans="1:6" ht="15.75" thickBot="1">
      <c r="A25" s="193" t="s">
        <v>228</v>
      </c>
      <c r="B25" s="194">
        <v>392.9648363070566</v>
      </c>
      <c r="C25" s="195">
        <v>616239597</v>
      </c>
      <c r="F25" s="191"/>
    </row>
    <row r="26" spans="1:3" ht="15.75" thickBot="1">
      <c r="A26" s="193" t="s">
        <v>227</v>
      </c>
      <c r="B26" s="194">
        <v>396.8529371890792</v>
      </c>
      <c r="C26" s="195">
        <v>1485586230</v>
      </c>
    </row>
    <row r="27" spans="1:3" ht="15.75" thickBot="1">
      <c r="A27" s="196" t="s">
        <v>229</v>
      </c>
      <c r="B27" s="197">
        <v>286.8130632901922</v>
      </c>
      <c r="C27" s="198">
        <v>17388758421</v>
      </c>
    </row>
    <row r="29" spans="1:6" ht="15">
      <c r="A29" s="374" t="s">
        <v>265</v>
      </c>
      <c r="B29" s="302"/>
      <c r="C29" s="302"/>
      <c r="D29" s="302"/>
      <c r="E29" s="302"/>
      <c r="F29" s="302"/>
    </row>
  </sheetData>
  <sheetProtection/>
  <mergeCells count="3">
    <mergeCell ref="A5:A6"/>
    <mergeCell ref="B5:C5"/>
    <mergeCell ref="A29:F29"/>
  </mergeCells>
  <conditionalFormatting sqref="C7:C26">
    <cfRule type="dataBar" priority="2" dxfId="0">
      <dataBar minLength="0" maxLength="100">
        <cfvo type="min"/>
        <cfvo type="max"/>
        <color rgb="FFFF555A"/>
      </dataBar>
      <extLst>
        <ext xmlns:x14="http://schemas.microsoft.com/office/spreadsheetml/2009/9/main" uri="{B025F937-C7B1-47D3-B67F-A62EFF666E3E}">
          <x14:id>{a00beb6e-a789-437b-aae6-f0f806fb6099}</x14:id>
        </ext>
      </extLst>
    </cfRule>
  </conditionalFormatting>
  <conditionalFormatting sqref="B7:B26">
    <cfRule type="dataBar" priority="1" dxfId="0">
      <dataBar minLength="0" maxLength="100">
        <cfvo type="min"/>
        <cfvo type="max"/>
        <color rgb="FF638EC6"/>
      </dataBar>
      <extLst>
        <ext xmlns:x14="http://schemas.microsoft.com/office/spreadsheetml/2009/9/main" uri="{B025F937-C7B1-47D3-B67F-A62EFF666E3E}">
          <x14:id>{0d911ca5-1d86-4bb0-84ff-817471a73fcf}</x14:id>
        </ext>
      </extLst>
    </cfRule>
  </conditionalFormatting>
  <printOptions/>
  <pageMargins left="0.7" right="0.7" top="0.75" bottom="0.75" header="0.3" footer="0.3"/>
  <pageSetup horizontalDpi="600" verticalDpi="600" orientation="portrait" paperSize="9" scale="70" r:id="rId1"/>
  <colBreaks count="1" manualBreakCount="1">
    <brk id="5" max="65535" man="1"/>
  </colBreaks>
  <extLst>
    <ext xmlns:x14="http://schemas.microsoft.com/office/spreadsheetml/2009/9/main" uri="{78C0D931-6437-407d-A8EE-F0AAD7539E65}">
      <x14:conditionalFormattings>
        <x14:conditionalFormatting xmlns:xm="http://schemas.microsoft.com/office/excel/2006/main">
          <x14:cfRule type="dataBar" id="{a00beb6e-a789-437b-aae6-f0f806fb6099}">
            <x14:dataBar minLength="0" maxLength="100" gradient="0">
              <x14:cfvo type="min"/>
              <x14:cfvo type="max"/>
              <x14:negativeFillColor rgb="FFFF0000"/>
              <x14:axisColor rgb="FF000000"/>
            </x14:dataBar>
            <x14:dxf>
              <border/>
            </x14:dxf>
          </x14:cfRule>
          <xm:sqref>C7:C26</xm:sqref>
        </x14:conditionalFormatting>
        <x14:conditionalFormatting xmlns:xm="http://schemas.microsoft.com/office/excel/2006/main">
          <x14:cfRule type="dataBar" id="{0d911ca5-1d86-4bb0-84ff-817471a73fcf}">
            <x14:dataBar minLength="0" maxLength="100" gradient="0">
              <x14:cfvo type="min"/>
              <x14:cfvo type="max"/>
              <x14:negativeFillColor rgb="FFFF0000"/>
              <x14:axisColor rgb="FF000000"/>
            </x14:dataBar>
            <x14:dxf/>
          </x14:cfRule>
          <xm:sqref>B7:B26</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tabColor rgb="FF00B0F0"/>
  </sheetPr>
  <dimension ref="B3:I13"/>
  <sheetViews>
    <sheetView zoomScalePageLayoutView="0" workbookViewId="0" topLeftCell="A1">
      <selection activeCell="A2" sqref="A2"/>
    </sheetView>
  </sheetViews>
  <sheetFormatPr defaultColWidth="9.140625" defaultRowHeight="15"/>
  <cols>
    <col min="2" max="2" width="10.140625" style="0" customWidth="1"/>
  </cols>
  <sheetData>
    <row r="3" spans="2:9" ht="15">
      <c r="B3" s="299" t="s">
        <v>158</v>
      </c>
      <c r="C3" s="300"/>
      <c r="D3" s="300"/>
      <c r="E3" s="300"/>
      <c r="F3" s="300"/>
      <c r="G3" s="300"/>
      <c r="H3" s="300"/>
      <c r="I3" s="300"/>
    </row>
    <row r="4" spans="2:6" ht="15">
      <c r="B4" s="310" t="s">
        <v>250</v>
      </c>
      <c r="C4" s="311"/>
      <c r="D4" s="311"/>
      <c r="E4" s="311"/>
      <c r="F4" s="311"/>
    </row>
    <row r="5" spans="2:6" ht="15">
      <c r="B5" s="303" t="s">
        <v>4</v>
      </c>
      <c r="C5" s="306">
        <v>2016</v>
      </c>
      <c r="D5" s="306"/>
      <c r="E5" s="307">
        <v>2010</v>
      </c>
      <c r="F5" s="307"/>
    </row>
    <row r="6" spans="2:6" ht="15">
      <c r="B6" s="304"/>
      <c r="C6" s="306"/>
      <c r="D6" s="306"/>
      <c r="E6" s="307"/>
      <c r="F6" s="307"/>
    </row>
    <row r="7" spans="2:6" ht="27">
      <c r="B7" s="305"/>
      <c r="C7" s="205" t="s">
        <v>62</v>
      </c>
      <c r="D7" s="205" t="s">
        <v>8</v>
      </c>
      <c r="E7" s="205" t="s">
        <v>62</v>
      </c>
      <c r="F7" s="205" t="s">
        <v>8</v>
      </c>
    </row>
    <row r="8" spans="2:6" ht="15">
      <c r="B8" s="53" t="s">
        <v>5</v>
      </c>
      <c r="C8" s="54">
        <v>1.63</v>
      </c>
      <c r="D8" s="55">
        <v>1.15</v>
      </c>
      <c r="E8" s="56">
        <v>2.4451097804391217</v>
      </c>
      <c r="F8" s="57">
        <v>1.7002081887578073</v>
      </c>
    </row>
    <row r="9" spans="2:6" ht="15">
      <c r="B9" s="53" t="s">
        <v>6</v>
      </c>
      <c r="C9" s="54">
        <v>1.05</v>
      </c>
      <c r="D9" s="55">
        <v>0.74</v>
      </c>
      <c r="E9" s="56">
        <v>3.3003300330033</v>
      </c>
      <c r="F9" s="57">
        <v>2.3603461841070024</v>
      </c>
    </row>
    <row r="10" spans="2:6" ht="15">
      <c r="B10" s="58" t="s">
        <v>3</v>
      </c>
      <c r="C10" s="59">
        <v>1.47</v>
      </c>
      <c r="D10" s="59">
        <v>1.04</v>
      </c>
      <c r="E10" s="59">
        <v>2.7119807758324748</v>
      </c>
      <c r="F10" s="59">
        <v>1.9022393450517698</v>
      </c>
    </row>
    <row r="11" spans="2:6" ht="15">
      <c r="B11" s="58" t="s">
        <v>7</v>
      </c>
      <c r="C11" s="59">
        <v>1.87</v>
      </c>
      <c r="D11" s="59">
        <v>1.3</v>
      </c>
      <c r="E11" s="59">
        <v>1.87</v>
      </c>
      <c r="F11" s="59">
        <v>1.3</v>
      </c>
    </row>
    <row r="12" spans="2:9" ht="15">
      <c r="B12" s="44" t="s">
        <v>236</v>
      </c>
      <c r="C12" s="43"/>
      <c r="D12" s="43"/>
      <c r="E12" s="43"/>
      <c r="F12" s="43"/>
      <c r="G12" s="43"/>
      <c r="H12" s="43"/>
      <c r="I12" s="43"/>
    </row>
    <row r="13" spans="2:9" ht="15" customHeight="1">
      <c r="B13" s="44" t="s">
        <v>234</v>
      </c>
      <c r="C13" s="43"/>
      <c r="D13" s="43"/>
      <c r="E13" s="43"/>
      <c r="F13" s="43"/>
      <c r="G13" s="43"/>
      <c r="H13" s="43"/>
      <c r="I13" s="43"/>
    </row>
    <row r="14" ht="15.75" customHeight="1"/>
    <row r="29" ht="15" customHeight="1"/>
    <row r="30" ht="15" customHeight="1"/>
    <row r="33" ht="15" customHeight="1"/>
    <row r="34" ht="15.75" customHeight="1"/>
    <row r="49" ht="15" customHeight="1"/>
    <row r="50" ht="15" customHeight="1"/>
    <row r="54" ht="15" customHeight="1"/>
    <row r="70" ht="15" customHeight="1"/>
    <row r="71" ht="15.75" customHeight="1"/>
    <row r="72" ht="15" customHeight="1"/>
    <row r="83" ht="15" customHeight="1"/>
    <row r="84" ht="15.75" customHeight="1"/>
    <row r="94" ht="15" customHeight="1"/>
    <row r="95" ht="15" customHeight="1"/>
    <row r="98" ht="15" customHeight="1"/>
    <row r="99" ht="15.75" customHeight="1"/>
    <row r="109" ht="15" customHeight="1"/>
    <row r="110" ht="15" customHeight="1"/>
    <row r="114" ht="15" customHeight="1"/>
  </sheetData>
  <sheetProtection/>
  <mergeCells count="5">
    <mergeCell ref="B3:I3"/>
    <mergeCell ref="B4:F4"/>
    <mergeCell ref="B5:B7"/>
    <mergeCell ref="C5:D6"/>
    <mergeCell ref="E5:F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sheetPr>
    <tabColor rgb="FFFF0000"/>
  </sheetPr>
  <dimension ref="B3:N11"/>
  <sheetViews>
    <sheetView zoomScalePageLayoutView="0" workbookViewId="0" topLeftCell="A1">
      <selection activeCell="J23" sqref="J23"/>
    </sheetView>
  </sheetViews>
  <sheetFormatPr defaultColWidth="9.140625" defaultRowHeight="15"/>
  <sheetData>
    <row r="3" ht="15">
      <c r="B3" s="49" t="s">
        <v>294</v>
      </c>
    </row>
    <row r="4" spans="2:6" ht="15">
      <c r="B4" s="384" t="s">
        <v>253</v>
      </c>
      <c r="C4" s="384"/>
      <c r="D4" s="384"/>
      <c r="E4" s="384"/>
      <c r="F4" s="384"/>
    </row>
    <row r="5" spans="2:14" ht="15">
      <c r="B5" s="303" t="s">
        <v>4</v>
      </c>
      <c r="C5" s="385" t="s">
        <v>270</v>
      </c>
      <c r="D5" s="386"/>
      <c r="E5" s="386"/>
      <c r="F5" s="386"/>
      <c r="G5" s="386"/>
      <c r="H5" s="386"/>
      <c r="I5" s="386"/>
      <c r="J5" s="386"/>
      <c r="K5" s="386"/>
      <c r="L5" s="386"/>
      <c r="M5" s="386"/>
      <c r="N5" s="386"/>
    </row>
    <row r="6" spans="2:14" ht="15">
      <c r="B6" s="304"/>
      <c r="C6" s="387" t="s">
        <v>201</v>
      </c>
      <c r="D6" s="388"/>
      <c r="E6" s="388"/>
      <c r="F6" s="388"/>
      <c r="G6" s="389" t="s">
        <v>271</v>
      </c>
      <c r="H6" s="388"/>
      <c r="I6" s="388"/>
      <c r="J6" s="388"/>
      <c r="K6" s="387" t="s">
        <v>272</v>
      </c>
      <c r="L6" s="390"/>
      <c r="M6" s="390"/>
      <c r="N6" s="388"/>
    </row>
    <row r="7" spans="2:14" ht="27">
      <c r="B7" s="305"/>
      <c r="C7" s="227" t="s">
        <v>273</v>
      </c>
      <c r="D7" s="227" t="s">
        <v>274</v>
      </c>
      <c r="E7" s="227" t="s">
        <v>275</v>
      </c>
      <c r="F7" s="227" t="s">
        <v>15</v>
      </c>
      <c r="G7" s="227" t="s">
        <v>273</v>
      </c>
      <c r="H7" s="227" t="s">
        <v>274</v>
      </c>
      <c r="I7" s="227" t="s">
        <v>275</v>
      </c>
      <c r="J7" s="227" t="s">
        <v>15</v>
      </c>
      <c r="K7" s="228" t="s">
        <v>273</v>
      </c>
      <c r="L7" s="228" t="s">
        <v>274</v>
      </c>
      <c r="M7" s="227" t="s">
        <v>275</v>
      </c>
      <c r="N7" s="227" t="s">
        <v>15</v>
      </c>
    </row>
    <row r="8" spans="2:14" ht="15">
      <c r="B8" s="229" t="s">
        <v>5</v>
      </c>
      <c r="C8" s="33">
        <v>24</v>
      </c>
      <c r="D8" s="35">
        <v>302</v>
      </c>
      <c r="E8" s="33">
        <v>786</v>
      </c>
      <c r="F8" s="230">
        <v>1112</v>
      </c>
      <c r="G8" s="33">
        <v>55</v>
      </c>
      <c r="H8" s="35">
        <v>4</v>
      </c>
      <c r="I8" s="231">
        <v>1</v>
      </c>
      <c r="J8" s="230">
        <v>60</v>
      </c>
      <c r="K8" s="33">
        <v>171</v>
      </c>
      <c r="L8" s="35">
        <v>218</v>
      </c>
      <c r="M8" s="33">
        <v>154</v>
      </c>
      <c r="N8" s="232">
        <v>543</v>
      </c>
    </row>
    <row r="9" spans="2:14" ht="15">
      <c r="B9" s="229" t="s">
        <v>6</v>
      </c>
      <c r="C9" s="33">
        <v>20</v>
      </c>
      <c r="D9" s="35">
        <v>67</v>
      </c>
      <c r="E9" s="33">
        <v>390</v>
      </c>
      <c r="F9" s="230">
        <v>477</v>
      </c>
      <c r="G9" s="33">
        <v>30</v>
      </c>
      <c r="H9" s="35" t="s">
        <v>10</v>
      </c>
      <c r="I9" s="231" t="s">
        <v>10</v>
      </c>
      <c r="J9" s="230">
        <v>30</v>
      </c>
      <c r="K9" s="33">
        <v>50</v>
      </c>
      <c r="L9" s="35">
        <v>77</v>
      </c>
      <c r="M9" s="33">
        <v>33</v>
      </c>
      <c r="N9" s="230">
        <v>160</v>
      </c>
    </row>
    <row r="10" spans="2:14" ht="15">
      <c r="B10" s="39" t="s">
        <v>3</v>
      </c>
      <c r="C10" s="40">
        <v>44</v>
      </c>
      <c r="D10" s="40">
        <v>369</v>
      </c>
      <c r="E10" s="40">
        <v>1176</v>
      </c>
      <c r="F10" s="40">
        <v>1589</v>
      </c>
      <c r="G10" s="40">
        <v>85</v>
      </c>
      <c r="H10" s="40">
        <v>4</v>
      </c>
      <c r="I10" s="40">
        <v>1</v>
      </c>
      <c r="J10" s="40">
        <v>90</v>
      </c>
      <c r="K10" s="40">
        <v>221</v>
      </c>
      <c r="L10" s="40">
        <v>295</v>
      </c>
      <c r="M10" s="40">
        <v>187</v>
      </c>
      <c r="N10" s="40">
        <v>703</v>
      </c>
    </row>
    <row r="11" ht="15">
      <c r="B11" s="233" t="s">
        <v>276</v>
      </c>
    </row>
  </sheetData>
  <sheetProtection/>
  <mergeCells count="6">
    <mergeCell ref="B4:F4"/>
    <mergeCell ref="B5:B7"/>
    <mergeCell ref="C5:N5"/>
    <mergeCell ref="C6:F6"/>
    <mergeCell ref="G6:J6"/>
    <mergeCell ref="K6:N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sheetPr>
    <tabColor rgb="FFFF0000"/>
  </sheetPr>
  <dimension ref="B3:F19"/>
  <sheetViews>
    <sheetView zoomScalePageLayoutView="0" workbookViewId="0" topLeftCell="A1">
      <selection activeCell="I13" sqref="I13"/>
    </sheetView>
  </sheetViews>
  <sheetFormatPr defaultColWidth="9.140625" defaultRowHeight="15"/>
  <sheetData>
    <row r="3" spans="2:6" ht="15">
      <c r="B3" s="5" t="s">
        <v>295</v>
      </c>
      <c r="C3" s="234"/>
      <c r="D3" s="234"/>
      <c r="E3" s="234"/>
      <c r="F3" s="235"/>
    </row>
    <row r="4" spans="2:6" ht="15" customHeight="1">
      <c r="B4" s="384" t="s">
        <v>277</v>
      </c>
      <c r="C4" s="384"/>
      <c r="D4" s="384"/>
      <c r="E4" s="384"/>
      <c r="F4" s="384"/>
    </row>
    <row r="5" spans="2:6" ht="15">
      <c r="B5" s="391" t="s">
        <v>203</v>
      </c>
      <c r="C5" s="393" t="s">
        <v>278</v>
      </c>
      <c r="D5" s="393" t="s">
        <v>274</v>
      </c>
      <c r="E5" s="393" t="s">
        <v>275</v>
      </c>
      <c r="F5" s="393" t="s">
        <v>15</v>
      </c>
    </row>
    <row r="6" spans="2:6" ht="15">
      <c r="B6" s="392"/>
      <c r="C6" s="394"/>
      <c r="D6" s="394" t="s">
        <v>1</v>
      </c>
      <c r="E6" s="394" t="s">
        <v>2</v>
      </c>
      <c r="F6" s="394" t="s">
        <v>0</v>
      </c>
    </row>
    <row r="7" spans="2:6" ht="15">
      <c r="B7" s="236" t="s">
        <v>26</v>
      </c>
      <c r="C7" s="237">
        <v>23</v>
      </c>
      <c r="D7" s="238">
        <v>52</v>
      </c>
      <c r="E7" s="237">
        <v>101</v>
      </c>
      <c r="F7" s="239">
        <v>176</v>
      </c>
    </row>
    <row r="8" spans="2:6" ht="15">
      <c r="B8" s="236" t="s">
        <v>27</v>
      </c>
      <c r="C8" s="237">
        <v>25</v>
      </c>
      <c r="D8" s="238">
        <v>47</v>
      </c>
      <c r="E8" s="237">
        <v>83</v>
      </c>
      <c r="F8" s="239">
        <v>155</v>
      </c>
    </row>
    <row r="9" spans="2:6" ht="15">
      <c r="B9" s="236" t="s">
        <v>28</v>
      </c>
      <c r="C9" s="237">
        <v>37</v>
      </c>
      <c r="D9" s="238">
        <v>49</v>
      </c>
      <c r="E9" s="237">
        <v>102</v>
      </c>
      <c r="F9" s="239">
        <v>188</v>
      </c>
    </row>
    <row r="10" spans="2:6" ht="15">
      <c r="B10" s="236" t="s">
        <v>29</v>
      </c>
      <c r="C10" s="237">
        <v>25</v>
      </c>
      <c r="D10" s="238">
        <v>48</v>
      </c>
      <c r="E10" s="237">
        <v>107</v>
      </c>
      <c r="F10" s="239">
        <v>180</v>
      </c>
    </row>
    <row r="11" spans="2:6" ht="15">
      <c r="B11" s="236" t="s">
        <v>30</v>
      </c>
      <c r="C11" s="237">
        <v>30</v>
      </c>
      <c r="D11" s="238">
        <v>71</v>
      </c>
      <c r="E11" s="237">
        <v>122</v>
      </c>
      <c r="F11" s="239">
        <v>223</v>
      </c>
    </row>
    <row r="12" spans="2:6" ht="15">
      <c r="B12" s="236" t="s">
        <v>31</v>
      </c>
      <c r="C12" s="237">
        <v>37</v>
      </c>
      <c r="D12" s="238">
        <v>58</v>
      </c>
      <c r="E12" s="237">
        <v>123</v>
      </c>
      <c r="F12" s="239">
        <v>218</v>
      </c>
    </row>
    <row r="13" spans="2:6" ht="15">
      <c r="B13" s="236" t="s">
        <v>32</v>
      </c>
      <c r="C13" s="237">
        <v>36</v>
      </c>
      <c r="D13" s="238">
        <v>55</v>
      </c>
      <c r="E13" s="237">
        <v>118</v>
      </c>
      <c r="F13" s="239">
        <v>209</v>
      </c>
    </row>
    <row r="14" spans="2:6" ht="15">
      <c r="B14" s="236" t="s">
        <v>33</v>
      </c>
      <c r="C14" s="237">
        <v>33</v>
      </c>
      <c r="D14" s="238">
        <v>56</v>
      </c>
      <c r="E14" s="237">
        <v>110</v>
      </c>
      <c r="F14" s="239">
        <v>199</v>
      </c>
    </row>
    <row r="15" spans="2:6" ht="15">
      <c r="B15" s="236" t="s">
        <v>34</v>
      </c>
      <c r="C15" s="237">
        <v>26</v>
      </c>
      <c r="D15" s="238">
        <v>64</v>
      </c>
      <c r="E15" s="237">
        <v>117</v>
      </c>
      <c r="F15" s="239">
        <v>207</v>
      </c>
    </row>
    <row r="16" spans="2:6" ht="15">
      <c r="B16" s="236" t="s">
        <v>35</v>
      </c>
      <c r="C16" s="237">
        <v>31</v>
      </c>
      <c r="D16" s="238">
        <v>52</v>
      </c>
      <c r="E16" s="237">
        <v>118</v>
      </c>
      <c r="F16" s="239">
        <v>201</v>
      </c>
    </row>
    <row r="17" spans="2:6" ht="15">
      <c r="B17" s="236" t="s">
        <v>36</v>
      </c>
      <c r="C17" s="237">
        <v>23</v>
      </c>
      <c r="D17" s="238">
        <v>59</v>
      </c>
      <c r="E17" s="237">
        <v>125</v>
      </c>
      <c r="F17" s="239">
        <v>207</v>
      </c>
    </row>
    <row r="18" spans="2:6" ht="15">
      <c r="B18" s="236" t="s">
        <v>37</v>
      </c>
      <c r="C18" s="237">
        <v>24</v>
      </c>
      <c r="D18" s="238">
        <v>57</v>
      </c>
      <c r="E18" s="237">
        <v>138</v>
      </c>
      <c r="F18" s="239">
        <v>219</v>
      </c>
    </row>
    <row r="19" spans="2:6" ht="15">
      <c r="B19" s="39" t="s">
        <v>279</v>
      </c>
      <c r="C19" s="77">
        <v>350</v>
      </c>
      <c r="D19" s="77">
        <v>668</v>
      </c>
      <c r="E19" s="77">
        <v>1364</v>
      </c>
      <c r="F19" s="77">
        <v>2382</v>
      </c>
    </row>
  </sheetData>
  <sheetProtection/>
  <mergeCells count="6">
    <mergeCell ref="B4:F4"/>
    <mergeCell ref="B5:B6"/>
    <mergeCell ref="C5:C6"/>
    <mergeCell ref="D5:D6"/>
    <mergeCell ref="E5:E6"/>
    <mergeCell ref="F5:F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sheetPr>
    <tabColor rgb="FFFF0000"/>
  </sheetPr>
  <dimension ref="B3:F13"/>
  <sheetViews>
    <sheetView zoomScalePageLayoutView="0" workbookViewId="0" topLeftCell="A1">
      <selection activeCell="K13" sqref="K13"/>
    </sheetView>
  </sheetViews>
  <sheetFormatPr defaultColWidth="9.140625" defaultRowHeight="15"/>
  <sheetData>
    <row r="3" spans="2:6" ht="15">
      <c r="B3" s="5" t="s">
        <v>296</v>
      </c>
      <c r="C3" s="203"/>
      <c r="D3" s="203"/>
      <c r="E3" s="203"/>
      <c r="F3" s="203"/>
    </row>
    <row r="4" spans="2:6" ht="15">
      <c r="B4" s="14" t="s">
        <v>261</v>
      </c>
      <c r="C4" s="9"/>
      <c r="D4" s="9"/>
      <c r="E4" s="9"/>
      <c r="F4" s="240"/>
    </row>
    <row r="5" spans="2:6" ht="54">
      <c r="B5" s="241" t="s">
        <v>39</v>
      </c>
      <c r="C5" s="205" t="s">
        <v>278</v>
      </c>
      <c r="D5" s="205" t="s">
        <v>274</v>
      </c>
      <c r="E5" s="205" t="s">
        <v>275</v>
      </c>
      <c r="F5" s="227" t="s">
        <v>15</v>
      </c>
    </row>
    <row r="6" spans="2:6" ht="15">
      <c r="B6" s="242" t="s">
        <v>40</v>
      </c>
      <c r="C6" s="243">
        <v>50</v>
      </c>
      <c r="D6" s="33">
        <v>116</v>
      </c>
      <c r="E6" s="35">
        <v>203</v>
      </c>
      <c r="F6" s="231">
        <v>369</v>
      </c>
    </row>
    <row r="7" spans="2:6" ht="15">
      <c r="B7" s="242" t="s">
        <v>41</v>
      </c>
      <c r="C7" s="243">
        <v>43</v>
      </c>
      <c r="D7" s="33">
        <v>71</v>
      </c>
      <c r="E7" s="35">
        <v>211</v>
      </c>
      <c r="F7" s="231">
        <v>325</v>
      </c>
    </row>
    <row r="8" spans="2:6" ht="15">
      <c r="B8" s="242" t="s">
        <v>42</v>
      </c>
      <c r="C8" s="243">
        <v>40</v>
      </c>
      <c r="D8" s="33">
        <v>114</v>
      </c>
      <c r="E8" s="35">
        <v>237</v>
      </c>
      <c r="F8" s="231">
        <v>391</v>
      </c>
    </row>
    <row r="9" spans="2:6" ht="15">
      <c r="B9" s="242" t="s">
        <v>43</v>
      </c>
      <c r="C9" s="243">
        <v>51</v>
      </c>
      <c r="D9" s="33">
        <v>78</v>
      </c>
      <c r="E9" s="35">
        <v>212</v>
      </c>
      <c r="F9" s="231">
        <v>341</v>
      </c>
    </row>
    <row r="10" spans="2:6" ht="15">
      <c r="B10" s="242" t="s">
        <v>44</v>
      </c>
      <c r="C10" s="243">
        <v>61</v>
      </c>
      <c r="D10" s="33">
        <v>89</v>
      </c>
      <c r="E10" s="35">
        <v>239</v>
      </c>
      <c r="F10" s="231">
        <v>389</v>
      </c>
    </row>
    <row r="11" spans="2:6" ht="15">
      <c r="B11" s="242" t="s">
        <v>45</v>
      </c>
      <c r="C11" s="243">
        <v>45</v>
      </c>
      <c r="D11" s="33">
        <v>110</v>
      </c>
      <c r="E11" s="35">
        <v>170</v>
      </c>
      <c r="F11" s="231">
        <v>325</v>
      </c>
    </row>
    <row r="12" spans="2:6" ht="15">
      <c r="B12" s="242" t="s">
        <v>46</v>
      </c>
      <c r="C12" s="243">
        <v>60</v>
      </c>
      <c r="D12" s="33">
        <v>90</v>
      </c>
      <c r="E12" s="35">
        <v>92</v>
      </c>
      <c r="F12" s="231">
        <v>242</v>
      </c>
    </row>
    <row r="13" spans="2:6" ht="15">
      <c r="B13" s="39" t="s">
        <v>15</v>
      </c>
      <c r="C13" s="40">
        <v>350</v>
      </c>
      <c r="D13" s="40">
        <v>668</v>
      </c>
      <c r="E13" s="40">
        <v>1364</v>
      </c>
      <c r="F13" s="40">
        <v>2382</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sheetPr>
    <tabColor rgb="FFFF0000"/>
  </sheetPr>
  <dimension ref="B3:G31"/>
  <sheetViews>
    <sheetView zoomScalePageLayoutView="0" workbookViewId="0" topLeftCell="A1">
      <selection activeCell="B3" sqref="B3"/>
    </sheetView>
  </sheetViews>
  <sheetFormatPr defaultColWidth="9.140625" defaultRowHeight="15"/>
  <sheetData>
    <row r="3" spans="2:6" ht="15">
      <c r="B3" s="5" t="s">
        <v>297</v>
      </c>
      <c r="C3" s="234"/>
      <c r="D3" s="234"/>
      <c r="E3" s="234"/>
      <c r="F3" s="235"/>
    </row>
    <row r="4" spans="2:6" ht="15">
      <c r="B4" s="208" t="s">
        <v>277</v>
      </c>
      <c r="C4" s="206"/>
      <c r="D4" s="206"/>
      <c r="E4" s="206"/>
      <c r="F4" s="206"/>
    </row>
    <row r="5" spans="2:6" ht="15">
      <c r="B5" s="395" t="s">
        <v>47</v>
      </c>
      <c r="C5" s="328" t="s">
        <v>278</v>
      </c>
      <c r="D5" s="328" t="s">
        <v>274</v>
      </c>
      <c r="E5" s="328" t="s">
        <v>275</v>
      </c>
      <c r="F5" s="396" t="s">
        <v>15</v>
      </c>
    </row>
    <row r="6" spans="2:6" ht="15">
      <c r="B6" s="395"/>
      <c r="C6" s="328"/>
      <c r="D6" s="328"/>
      <c r="E6" s="328"/>
      <c r="F6" s="396"/>
    </row>
    <row r="7" spans="2:6" ht="15">
      <c r="B7" s="122">
        <v>1</v>
      </c>
      <c r="C7" s="123">
        <v>9</v>
      </c>
      <c r="D7" s="124">
        <v>12</v>
      </c>
      <c r="E7" s="125">
        <v>11</v>
      </c>
      <c r="F7" s="244">
        <v>32</v>
      </c>
    </row>
    <row r="8" spans="2:6" ht="15">
      <c r="B8" s="122">
        <v>2</v>
      </c>
      <c r="C8" s="123">
        <v>8</v>
      </c>
      <c r="D8" s="124">
        <v>16</v>
      </c>
      <c r="E8" s="125">
        <v>5</v>
      </c>
      <c r="F8" s="244">
        <v>29</v>
      </c>
    </row>
    <row r="9" spans="2:6" ht="15">
      <c r="B9" s="122">
        <v>3</v>
      </c>
      <c r="C9" s="123">
        <v>3</v>
      </c>
      <c r="D9" s="124">
        <v>16</v>
      </c>
      <c r="E9" s="125">
        <v>4</v>
      </c>
      <c r="F9" s="244">
        <v>23</v>
      </c>
    </row>
    <row r="10" spans="2:6" ht="15">
      <c r="B10" s="122">
        <v>4</v>
      </c>
      <c r="C10" s="123">
        <v>3</v>
      </c>
      <c r="D10" s="124">
        <v>2</v>
      </c>
      <c r="E10" s="125">
        <v>3</v>
      </c>
      <c r="F10" s="244">
        <v>8</v>
      </c>
    </row>
    <row r="11" spans="2:6" ht="15">
      <c r="B11" s="122">
        <v>5</v>
      </c>
      <c r="C11" s="123">
        <v>7</v>
      </c>
      <c r="D11" s="124">
        <v>10</v>
      </c>
      <c r="E11" s="125">
        <v>1</v>
      </c>
      <c r="F11" s="245">
        <v>18</v>
      </c>
    </row>
    <row r="12" spans="2:6" ht="15">
      <c r="B12" s="122">
        <v>6</v>
      </c>
      <c r="C12" s="123">
        <v>11</v>
      </c>
      <c r="D12" s="124">
        <v>9</v>
      </c>
      <c r="E12" s="125">
        <v>7</v>
      </c>
      <c r="F12" s="244">
        <v>27</v>
      </c>
    </row>
    <row r="13" spans="2:6" ht="15">
      <c r="B13" s="122">
        <v>7</v>
      </c>
      <c r="C13" s="123">
        <v>9</v>
      </c>
      <c r="D13" s="124">
        <v>12</v>
      </c>
      <c r="E13" s="125">
        <v>11</v>
      </c>
      <c r="F13" s="244">
        <v>32</v>
      </c>
    </row>
    <row r="14" spans="2:6" ht="15">
      <c r="B14" s="122">
        <v>8</v>
      </c>
      <c r="C14" s="123">
        <v>13</v>
      </c>
      <c r="D14" s="124">
        <v>37</v>
      </c>
      <c r="E14" s="125">
        <v>63</v>
      </c>
      <c r="F14" s="244">
        <v>113</v>
      </c>
    </row>
    <row r="15" spans="2:6" ht="15">
      <c r="B15" s="122">
        <v>9</v>
      </c>
      <c r="C15" s="123">
        <v>17</v>
      </c>
      <c r="D15" s="124">
        <v>29</v>
      </c>
      <c r="E15" s="125">
        <v>94</v>
      </c>
      <c r="F15" s="244">
        <v>140</v>
      </c>
    </row>
    <row r="16" spans="2:6" ht="15">
      <c r="B16" s="122">
        <v>10</v>
      </c>
      <c r="C16" s="123">
        <v>13</v>
      </c>
      <c r="D16" s="124">
        <v>34</v>
      </c>
      <c r="E16" s="125">
        <v>100</v>
      </c>
      <c r="F16" s="244">
        <v>147</v>
      </c>
    </row>
    <row r="17" spans="2:6" ht="15">
      <c r="B17" s="122">
        <v>11</v>
      </c>
      <c r="C17" s="123">
        <v>19</v>
      </c>
      <c r="D17" s="124">
        <v>43</v>
      </c>
      <c r="E17" s="125">
        <v>93</v>
      </c>
      <c r="F17" s="244">
        <v>155</v>
      </c>
    </row>
    <row r="18" spans="2:6" ht="15">
      <c r="B18" s="122">
        <v>12</v>
      </c>
      <c r="C18" s="123">
        <v>31</v>
      </c>
      <c r="D18" s="124">
        <v>28</v>
      </c>
      <c r="E18" s="125">
        <v>97</v>
      </c>
      <c r="F18" s="244">
        <v>156</v>
      </c>
    </row>
    <row r="19" spans="2:6" ht="15">
      <c r="B19" s="122">
        <v>13</v>
      </c>
      <c r="C19" s="123">
        <v>23</v>
      </c>
      <c r="D19" s="124">
        <v>51</v>
      </c>
      <c r="E19" s="125">
        <v>100</v>
      </c>
      <c r="F19" s="244">
        <v>174</v>
      </c>
    </row>
    <row r="20" spans="2:6" ht="15">
      <c r="B20" s="122">
        <v>14</v>
      </c>
      <c r="C20" s="123">
        <v>23</v>
      </c>
      <c r="D20" s="124">
        <v>41</v>
      </c>
      <c r="E20" s="125">
        <v>89</v>
      </c>
      <c r="F20" s="244">
        <v>153</v>
      </c>
    </row>
    <row r="21" spans="2:6" ht="15">
      <c r="B21" s="122">
        <v>15</v>
      </c>
      <c r="C21" s="123">
        <v>27</v>
      </c>
      <c r="D21" s="124">
        <v>26</v>
      </c>
      <c r="E21" s="125">
        <v>92</v>
      </c>
      <c r="F21" s="244">
        <v>145</v>
      </c>
    </row>
    <row r="22" spans="2:6" ht="15">
      <c r="B22" s="122">
        <v>16</v>
      </c>
      <c r="C22" s="123">
        <v>22</v>
      </c>
      <c r="D22" s="124">
        <v>43</v>
      </c>
      <c r="E22" s="125">
        <v>86</v>
      </c>
      <c r="F22" s="244">
        <v>151</v>
      </c>
    </row>
    <row r="23" spans="2:6" ht="15">
      <c r="B23" s="122">
        <v>17</v>
      </c>
      <c r="C23" s="123">
        <v>20</v>
      </c>
      <c r="D23" s="124">
        <v>34</v>
      </c>
      <c r="E23" s="125">
        <v>114</v>
      </c>
      <c r="F23" s="244">
        <v>168</v>
      </c>
    </row>
    <row r="24" spans="2:6" ht="15">
      <c r="B24" s="122">
        <v>18</v>
      </c>
      <c r="C24" s="123">
        <v>19</v>
      </c>
      <c r="D24" s="124">
        <v>45</v>
      </c>
      <c r="E24" s="125">
        <v>151</v>
      </c>
      <c r="F24" s="244">
        <v>215</v>
      </c>
    </row>
    <row r="25" spans="2:6" ht="15">
      <c r="B25" s="122">
        <v>19</v>
      </c>
      <c r="C25" s="123">
        <v>21</v>
      </c>
      <c r="D25" s="124">
        <v>42</v>
      </c>
      <c r="E25" s="125">
        <v>111</v>
      </c>
      <c r="F25" s="244">
        <v>174</v>
      </c>
    </row>
    <row r="26" spans="2:6" ht="15">
      <c r="B26" s="122">
        <v>20</v>
      </c>
      <c r="C26" s="123">
        <v>21</v>
      </c>
      <c r="D26" s="124">
        <v>56</v>
      </c>
      <c r="E26" s="125">
        <v>65</v>
      </c>
      <c r="F26" s="244">
        <v>142</v>
      </c>
    </row>
    <row r="27" spans="2:6" ht="15">
      <c r="B27" s="122">
        <v>21</v>
      </c>
      <c r="C27" s="123">
        <v>13</v>
      </c>
      <c r="D27" s="124">
        <v>34</v>
      </c>
      <c r="E27" s="125">
        <v>26</v>
      </c>
      <c r="F27" s="244">
        <v>73</v>
      </c>
    </row>
    <row r="28" spans="2:6" ht="15">
      <c r="B28" s="122">
        <v>22</v>
      </c>
      <c r="C28" s="123">
        <v>6</v>
      </c>
      <c r="D28" s="124">
        <v>18</v>
      </c>
      <c r="E28" s="125">
        <v>12</v>
      </c>
      <c r="F28" s="244">
        <v>36</v>
      </c>
    </row>
    <row r="29" spans="2:6" ht="15">
      <c r="B29" s="122">
        <v>23</v>
      </c>
      <c r="C29" s="123">
        <v>8</v>
      </c>
      <c r="D29" s="124">
        <v>18</v>
      </c>
      <c r="E29" s="125">
        <v>25</v>
      </c>
      <c r="F29" s="244">
        <v>51</v>
      </c>
    </row>
    <row r="30" spans="2:6" ht="15">
      <c r="B30" s="122">
        <v>24</v>
      </c>
      <c r="C30" s="123">
        <v>4</v>
      </c>
      <c r="D30" s="124">
        <v>12</v>
      </c>
      <c r="E30" s="125">
        <v>4</v>
      </c>
      <c r="F30" s="124">
        <v>20</v>
      </c>
    </row>
    <row r="31" spans="2:7" ht="15">
      <c r="B31" s="39" t="s">
        <v>15</v>
      </c>
      <c r="C31" s="40">
        <v>350</v>
      </c>
      <c r="D31" s="40">
        <v>668</v>
      </c>
      <c r="E31" s="40">
        <v>1364</v>
      </c>
      <c r="F31" s="40">
        <v>2382</v>
      </c>
      <c r="G31" s="246"/>
    </row>
  </sheetData>
  <sheetProtection/>
  <mergeCells count="5">
    <mergeCell ref="B5:B6"/>
    <mergeCell ref="C5:C6"/>
    <mergeCell ref="D5:D6"/>
    <mergeCell ref="E5:E6"/>
    <mergeCell ref="F5:F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00B0F0"/>
  </sheetPr>
  <dimension ref="B1:J24"/>
  <sheetViews>
    <sheetView zoomScalePageLayoutView="0" workbookViewId="0" topLeftCell="A1">
      <selection activeCell="A1" sqref="A1"/>
    </sheetView>
  </sheetViews>
  <sheetFormatPr defaultColWidth="9.140625" defaultRowHeight="15"/>
  <cols>
    <col min="1" max="2" width="8.8515625" style="0" customWidth="1"/>
    <col min="3" max="3" width="9.8515625" style="1" customWidth="1"/>
    <col min="4" max="4" width="9.8515625" style="2" customWidth="1"/>
    <col min="5" max="5" width="9.8515625" style="1" customWidth="1"/>
    <col min="6" max="6" width="9.28125" style="1" customWidth="1"/>
    <col min="7" max="7" width="9.00390625" style="1" customWidth="1"/>
    <col min="8" max="9" width="9.8515625" style="1" customWidth="1"/>
    <col min="10" max="16384" width="9.140625" style="1" customWidth="1"/>
  </cols>
  <sheetData>
    <row r="1" spans="2:8" ht="16.5">
      <c r="B1" s="201"/>
      <c r="C1" s="199"/>
      <c r="D1" s="199"/>
      <c r="E1" s="199"/>
      <c r="F1" s="199"/>
      <c r="G1" s="199"/>
      <c r="H1" s="199"/>
    </row>
    <row r="2" spans="2:8" ht="16.5">
      <c r="B2" s="201"/>
      <c r="C2" s="199"/>
      <c r="D2" s="199"/>
      <c r="E2" s="199"/>
      <c r="F2" s="199"/>
      <c r="G2" s="199"/>
      <c r="H2" s="199"/>
    </row>
    <row r="3" spans="2:10" ht="15">
      <c r="B3" s="299" t="s">
        <v>291</v>
      </c>
      <c r="C3" s="300"/>
      <c r="D3" s="300"/>
      <c r="E3" s="300"/>
      <c r="F3" s="300"/>
      <c r="G3" s="300"/>
      <c r="H3" s="300"/>
      <c r="I3" s="300"/>
      <c r="J3" s="300"/>
    </row>
    <row r="4" spans="2:10" ht="15">
      <c r="B4" s="313" t="s">
        <v>251</v>
      </c>
      <c r="C4" s="314"/>
      <c r="D4" s="314"/>
      <c r="E4" s="314"/>
      <c r="F4" s="314"/>
      <c r="G4" s="203"/>
      <c r="H4" s="203"/>
      <c r="I4" s="203"/>
      <c r="J4" s="203"/>
    </row>
    <row r="5" spans="2:10" ht="81">
      <c r="B5" s="60" t="s">
        <v>9</v>
      </c>
      <c r="C5" s="61" t="s">
        <v>0</v>
      </c>
      <c r="D5" s="61" t="s">
        <v>1</v>
      </c>
      <c r="E5" s="61" t="s">
        <v>2</v>
      </c>
      <c r="F5" s="62" t="s">
        <v>161</v>
      </c>
      <c r="G5" s="62" t="s">
        <v>48</v>
      </c>
      <c r="H5" s="62" t="s">
        <v>160</v>
      </c>
      <c r="I5" s="62" t="s">
        <v>162</v>
      </c>
      <c r="J5"/>
    </row>
    <row r="6" spans="2:10" ht="15">
      <c r="B6" s="63">
        <v>2001</v>
      </c>
      <c r="C6" s="64">
        <v>4181</v>
      </c>
      <c r="D6" s="65">
        <v>117</v>
      </c>
      <c r="E6" s="64">
        <v>6050</v>
      </c>
      <c r="F6" s="66">
        <v>14.1793</v>
      </c>
      <c r="G6" s="67">
        <v>2.79837</v>
      </c>
      <c r="H6" s="68" t="s">
        <v>10</v>
      </c>
      <c r="I6" s="69" t="s">
        <v>10</v>
      </c>
      <c r="J6" s="23"/>
    </row>
    <row r="7" spans="2:10" ht="15">
      <c r="B7" s="63">
        <v>2002</v>
      </c>
      <c r="C7" s="64">
        <v>4116</v>
      </c>
      <c r="D7" s="65">
        <v>112</v>
      </c>
      <c r="E7" s="64">
        <v>5954</v>
      </c>
      <c r="F7" s="66">
        <v>13.5233</v>
      </c>
      <c r="G7" s="67">
        <v>2.72109</v>
      </c>
      <c r="H7" s="70">
        <v>-4.2735</v>
      </c>
      <c r="I7" s="67">
        <v>-4.2735</v>
      </c>
      <c r="J7" s="23"/>
    </row>
    <row r="8" spans="2:10" ht="15">
      <c r="B8" s="63">
        <v>2003</v>
      </c>
      <c r="C8" s="64">
        <v>3861</v>
      </c>
      <c r="D8" s="65">
        <v>127</v>
      </c>
      <c r="E8" s="64">
        <v>5493</v>
      </c>
      <c r="F8" s="66">
        <v>15.2017</v>
      </c>
      <c r="G8" s="67">
        <v>3.2893</v>
      </c>
      <c r="H8" s="70">
        <v>13.3929</v>
      </c>
      <c r="I8" s="67">
        <v>8.547</v>
      </c>
      <c r="J8" s="23"/>
    </row>
    <row r="9" spans="2:10" ht="15">
      <c r="B9" s="63">
        <v>2004</v>
      </c>
      <c r="C9" s="64">
        <v>3721</v>
      </c>
      <c r="D9" s="65">
        <v>104</v>
      </c>
      <c r="E9" s="64">
        <v>5242</v>
      </c>
      <c r="F9" s="66">
        <v>12.3176</v>
      </c>
      <c r="G9" s="67">
        <v>2.79495</v>
      </c>
      <c r="H9" s="70">
        <v>-18.1102</v>
      </c>
      <c r="I9" s="67">
        <v>-11.1111</v>
      </c>
      <c r="J9" s="23"/>
    </row>
    <row r="10" spans="2:10" ht="15">
      <c r="B10" s="63">
        <v>2005</v>
      </c>
      <c r="C10" s="64">
        <v>3464</v>
      </c>
      <c r="D10" s="65">
        <v>96</v>
      </c>
      <c r="E10" s="64">
        <v>4853</v>
      </c>
      <c r="F10" s="66">
        <v>11.2853</v>
      </c>
      <c r="G10" s="67">
        <v>2.77136</v>
      </c>
      <c r="H10" s="70">
        <v>-7.6923</v>
      </c>
      <c r="I10" s="67">
        <v>-17.9487</v>
      </c>
      <c r="J10" s="23"/>
    </row>
    <row r="11" spans="2:10" ht="15">
      <c r="B11" s="63">
        <v>2006</v>
      </c>
      <c r="C11" s="64">
        <v>3581</v>
      </c>
      <c r="D11" s="65">
        <v>100</v>
      </c>
      <c r="E11" s="64">
        <v>5089</v>
      </c>
      <c r="F11" s="66">
        <v>11.6999</v>
      </c>
      <c r="G11" s="67">
        <v>2.79252</v>
      </c>
      <c r="H11" s="70">
        <v>4.1667</v>
      </c>
      <c r="I11" s="67">
        <v>-14.5299</v>
      </c>
      <c r="J11" s="23"/>
    </row>
    <row r="12" spans="2:10" ht="15">
      <c r="B12" s="63">
        <v>2007</v>
      </c>
      <c r="C12" s="64">
        <v>3573</v>
      </c>
      <c r="D12" s="65">
        <v>92</v>
      </c>
      <c r="E12" s="64">
        <v>5076</v>
      </c>
      <c r="F12" s="66">
        <v>10.6785</v>
      </c>
      <c r="G12" s="67">
        <v>2.57487</v>
      </c>
      <c r="H12" s="70">
        <v>-8</v>
      </c>
      <c r="I12" s="67">
        <v>-21.3675</v>
      </c>
      <c r="J12" s="23"/>
    </row>
    <row r="13" spans="2:10" ht="15">
      <c r="B13" s="63">
        <v>2008</v>
      </c>
      <c r="C13" s="64">
        <v>3312</v>
      </c>
      <c r="D13" s="65">
        <v>82</v>
      </c>
      <c r="E13" s="64">
        <v>4694</v>
      </c>
      <c r="F13" s="66">
        <v>9.4134</v>
      </c>
      <c r="G13" s="67">
        <v>2.47585</v>
      </c>
      <c r="H13" s="70">
        <v>-10.8696</v>
      </c>
      <c r="I13" s="67">
        <v>-29.9145</v>
      </c>
      <c r="J13" s="23"/>
    </row>
    <row r="14" spans="2:10" ht="15">
      <c r="B14" s="63">
        <v>2009</v>
      </c>
      <c r="C14" s="64">
        <v>3074</v>
      </c>
      <c r="D14" s="65">
        <v>75</v>
      </c>
      <c r="E14" s="64">
        <v>4475</v>
      </c>
      <c r="F14" s="66">
        <v>8.5448</v>
      </c>
      <c r="G14" s="67">
        <v>2.43982</v>
      </c>
      <c r="H14" s="70">
        <v>-8.5366</v>
      </c>
      <c r="I14" s="67">
        <v>-35.8974</v>
      </c>
      <c r="J14" s="23"/>
    </row>
    <row r="15" spans="2:10" ht="15">
      <c r="B15" s="63">
        <v>2010</v>
      </c>
      <c r="C15" s="64">
        <v>2913</v>
      </c>
      <c r="D15" s="65">
        <v>79</v>
      </c>
      <c r="E15" s="64">
        <v>4074</v>
      </c>
      <c r="F15" s="66">
        <v>8.9558</v>
      </c>
      <c r="G15" s="67">
        <v>2.71198</v>
      </c>
      <c r="H15" s="70">
        <v>5.3333</v>
      </c>
      <c r="I15" s="67">
        <v>-32.4786</v>
      </c>
      <c r="J15" s="23"/>
    </row>
    <row r="16" spans="2:10" ht="15">
      <c r="B16" s="63">
        <v>2011</v>
      </c>
      <c r="C16" s="64">
        <v>2856</v>
      </c>
      <c r="D16" s="65">
        <v>61</v>
      </c>
      <c r="E16" s="64">
        <v>4079</v>
      </c>
      <c r="F16" s="66">
        <v>6.9035</v>
      </c>
      <c r="G16" s="67">
        <v>2.13585</v>
      </c>
      <c r="H16" s="70">
        <v>-22.7848</v>
      </c>
      <c r="I16" s="67">
        <v>-47.8632</v>
      </c>
      <c r="J16" s="23"/>
    </row>
    <row r="17" spans="2:10" ht="15">
      <c r="B17" s="63">
        <v>2012</v>
      </c>
      <c r="C17" s="64">
        <v>2363</v>
      </c>
      <c r="D17" s="65">
        <v>50</v>
      </c>
      <c r="E17" s="64">
        <v>3412</v>
      </c>
      <c r="F17" s="66">
        <v>5.6515</v>
      </c>
      <c r="G17" s="67">
        <v>2.11595</v>
      </c>
      <c r="H17" s="70">
        <v>-18.0328</v>
      </c>
      <c r="I17" s="67">
        <v>-57.265</v>
      </c>
      <c r="J17" s="23"/>
    </row>
    <row r="18" spans="2:10" ht="15">
      <c r="B18" s="63">
        <v>2013</v>
      </c>
      <c r="C18" s="64">
        <v>2402</v>
      </c>
      <c r="D18" s="65">
        <v>61</v>
      </c>
      <c r="E18" s="64">
        <v>3447</v>
      </c>
      <c r="F18" s="66">
        <v>6.8425</v>
      </c>
      <c r="G18" s="67">
        <v>2.53955</v>
      </c>
      <c r="H18" s="70">
        <v>22</v>
      </c>
      <c r="I18" s="67">
        <v>-47.8632</v>
      </c>
      <c r="J18" s="23"/>
    </row>
    <row r="19" spans="2:10" ht="15">
      <c r="B19" s="63">
        <v>2014</v>
      </c>
      <c r="C19" s="64">
        <v>2258</v>
      </c>
      <c r="D19" s="65">
        <v>47</v>
      </c>
      <c r="E19" s="64">
        <v>3296</v>
      </c>
      <c r="F19" s="66">
        <v>5.247</v>
      </c>
      <c r="G19" s="67">
        <v>2.08149</v>
      </c>
      <c r="H19" s="70">
        <v>-22.9508</v>
      </c>
      <c r="I19" s="67">
        <v>-59.8291</v>
      </c>
      <c r="J19" s="23"/>
    </row>
    <row r="20" spans="2:10" ht="15">
      <c r="B20" s="63">
        <v>2015</v>
      </c>
      <c r="C20" s="64">
        <v>2285</v>
      </c>
      <c r="D20" s="65">
        <v>64</v>
      </c>
      <c r="E20" s="64">
        <v>3318</v>
      </c>
      <c r="F20" s="66">
        <v>7.1671</v>
      </c>
      <c r="G20" s="67">
        <v>2.80088</v>
      </c>
      <c r="H20" s="70">
        <v>36.1702</v>
      </c>
      <c r="I20" s="67">
        <v>-45.2991</v>
      </c>
      <c r="J20" s="23"/>
    </row>
    <row r="21" spans="2:10" ht="15">
      <c r="B21" s="63">
        <v>2016</v>
      </c>
      <c r="C21" s="64">
        <v>2382</v>
      </c>
      <c r="D21" s="65">
        <v>35</v>
      </c>
      <c r="E21" s="64">
        <v>3337</v>
      </c>
      <c r="F21" s="66">
        <v>3.9324</v>
      </c>
      <c r="G21" s="67">
        <v>1.46935</v>
      </c>
      <c r="H21" s="70">
        <v>-45.3125</v>
      </c>
      <c r="I21" s="67">
        <v>-70.0855</v>
      </c>
      <c r="J21" s="23"/>
    </row>
    <row r="22" spans="2:10" ht="16.5">
      <c r="B22" s="312" t="s">
        <v>155</v>
      </c>
      <c r="C22" s="312"/>
      <c r="D22" s="312"/>
      <c r="E22" s="312"/>
      <c r="F22" s="312"/>
      <c r="G22" s="312"/>
      <c r="H22" s="312"/>
      <c r="I22" s="204"/>
      <c r="J22" s="204"/>
    </row>
    <row r="23" spans="2:10" ht="16.5">
      <c r="B23" s="45" t="s">
        <v>284</v>
      </c>
      <c r="C23" s="46"/>
      <c r="D23" s="46"/>
      <c r="E23" s="46"/>
      <c r="F23" s="46"/>
      <c r="G23" s="46"/>
      <c r="H23" s="46"/>
      <c r="I23" s="204"/>
      <c r="J23" s="204"/>
    </row>
    <row r="24" spans="2:10" ht="16.5">
      <c r="B24" s="45" t="s">
        <v>159</v>
      </c>
      <c r="C24" s="46"/>
      <c r="D24" s="46"/>
      <c r="E24" s="46"/>
      <c r="F24" s="46"/>
      <c r="G24" s="46"/>
      <c r="H24" s="46"/>
      <c r="I24" s="204"/>
      <c r="J24" s="204"/>
    </row>
  </sheetData>
  <sheetProtection/>
  <mergeCells count="3">
    <mergeCell ref="B22:H22"/>
    <mergeCell ref="B3:J3"/>
    <mergeCell ref="B4:F4"/>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00B0F0"/>
  </sheetPr>
  <dimension ref="B3:L15"/>
  <sheetViews>
    <sheetView zoomScalePageLayoutView="0" workbookViewId="0" topLeftCell="A1">
      <selection activeCell="B1" sqref="B1"/>
    </sheetView>
  </sheetViews>
  <sheetFormatPr defaultColWidth="9.140625" defaultRowHeight="15"/>
  <cols>
    <col min="2" max="2" width="13.57421875" style="0" bestFit="1" customWidth="1"/>
    <col min="3" max="4" width="9.7109375" style="0" bestFit="1" customWidth="1"/>
    <col min="5" max="5" width="8.8515625" style="0" customWidth="1"/>
  </cols>
  <sheetData>
    <row r="3" spans="2:9" ht="15">
      <c r="B3" s="5" t="s">
        <v>163</v>
      </c>
      <c r="C3" s="203"/>
      <c r="D3" s="203"/>
      <c r="E3" s="203"/>
      <c r="F3" s="203"/>
      <c r="G3" s="203"/>
      <c r="H3" s="203"/>
      <c r="I3" s="203"/>
    </row>
    <row r="4" spans="2:5" ht="15">
      <c r="B4" s="210" t="s">
        <v>286</v>
      </c>
      <c r="C4" s="211"/>
      <c r="D4" s="211"/>
      <c r="E4" s="211"/>
    </row>
    <row r="5" spans="2:10" ht="15">
      <c r="B5" s="315"/>
      <c r="C5" s="306" t="s">
        <v>3</v>
      </c>
      <c r="D5" s="306" t="s">
        <v>154</v>
      </c>
      <c r="E5" s="307" t="s">
        <v>7</v>
      </c>
      <c r="F5" s="307"/>
      <c r="G5" s="306" t="s">
        <v>3</v>
      </c>
      <c r="H5" s="306" t="s">
        <v>154</v>
      </c>
      <c r="I5" s="307" t="s">
        <v>7</v>
      </c>
      <c r="J5" s="307" t="s">
        <v>7</v>
      </c>
    </row>
    <row r="6" spans="2:10" ht="15">
      <c r="B6" s="316"/>
      <c r="C6" s="318" t="s">
        <v>24</v>
      </c>
      <c r="D6" s="318"/>
      <c r="E6" s="318"/>
      <c r="F6" s="318"/>
      <c r="G6" s="318" t="s">
        <v>25</v>
      </c>
      <c r="H6" s="318"/>
      <c r="I6" s="318"/>
      <c r="J6" s="318"/>
    </row>
    <row r="7" spans="2:10" ht="15">
      <c r="B7" s="317"/>
      <c r="C7" s="181">
        <v>2010</v>
      </c>
      <c r="D7" s="181">
        <v>2016</v>
      </c>
      <c r="E7" s="181">
        <v>2010</v>
      </c>
      <c r="F7" s="181">
        <v>2016</v>
      </c>
      <c r="G7" s="182">
        <v>2010</v>
      </c>
      <c r="H7" s="182">
        <v>2016</v>
      </c>
      <c r="I7" s="182">
        <v>2010</v>
      </c>
      <c r="J7" s="182">
        <v>2016</v>
      </c>
    </row>
    <row r="8" spans="2:12" ht="15">
      <c r="B8" s="32" t="s">
        <v>153</v>
      </c>
      <c r="C8" s="33">
        <v>2</v>
      </c>
      <c r="D8" s="183">
        <v>1</v>
      </c>
      <c r="E8" s="184">
        <v>70</v>
      </c>
      <c r="F8" s="183">
        <v>49</v>
      </c>
      <c r="G8" s="185">
        <v>2.5316455696202533</v>
      </c>
      <c r="H8" s="186">
        <v>2.9</v>
      </c>
      <c r="I8" s="187">
        <v>1.7015070491006319</v>
      </c>
      <c r="J8" s="186">
        <v>1.5</v>
      </c>
      <c r="L8" s="200"/>
    </row>
    <row r="9" spans="2:12" ht="15">
      <c r="B9" s="32" t="s">
        <v>152</v>
      </c>
      <c r="C9" s="33">
        <v>13</v>
      </c>
      <c r="D9" s="183">
        <v>1</v>
      </c>
      <c r="E9" s="184">
        <v>668</v>
      </c>
      <c r="F9" s="183">
        <v>418</v>
      </c>
      <c r="G9" s="185">
        <v>16.455696202531644</v>
      </c>
      <c r="H9" s="186">
        <v>2.9</v>
      </c>
      <c r="I9" s="187">
        <v>16.237238697131744</v>
      </c>
      <c r="J9" s="186">
        <v>12.7</v>
      </c>
      <c r="L9" s="200"/>
    </row>
    <row r="10" spans="2:12" ht="15">
      <c r="B10" s="32" t="s">
        <v>151</v>
      </c>
      <c r="C10" s="33">
        <v>20</v>
      </c>
      <c r="D10" s="183">
        <v>14</v>
      </c>
      <c r="E10" s="184">
        <v>1064</v>
      </c>
      <c r="F10" s="183">
        <v>1045</v>
      </c>
      <c r="G10" s="185">
        <v>25.31645569620253</v>
      </c>
      <c r="H10" s="186">
        <v>40</v>
      </c>
      <c r="I10" s="187">
        <v>25.862907146329604</v>
      </c>
      <c r="J10" s="186">
        <v>31.8</v>
      </c>
      <c r="L10" s="200"/>
    </row>
    <row r="11" spans="2:12" ht="15">
      <c r="B11" s="32" t="s">
        <v>150</v>
      </c>
      <c r="C11" s="33">
        <v>44</v>
      </c>
      <c r="D11" s="183">
        <v>19</v>
      </c>
      <c r="E11" s="184">
        <v>2312</v>
      </c>
      <c r="F11" s="183">
        <v>1771</v>
      </c>
      <c r="G11" s="185">
        <v>55.69620253164557</v>
      </c>
      <c r="H11" s="186">
        <v>54.3</v>
      </c>
      <c r="I11" s="187">
        <v>56.19834710743802</v>
      </c>
      <c r="J11" s="186">
        <v>53.9</v>
      </c>
      <c r="L11" s="200"/>
    </row>
    <row r="12" spans="2:10" ht="15">
      <c r="B12" s="39" t="s">
        <v>38</v>
      </c>
      <c r="C12" s="40">
        <v>79</v>
      </c>
      <c r="D12" s="40">
        <v>35</v>
      </c>
      <c r="E12" s="40">
        <v>4114</v>
      </c>
      <c r="F12" s="40">
        <v>3283</v>
      </c>
      <c r="G12" s="188">
        <v>100</v>
      </c>
      <c r="H12" s="188">
        <v>100</v>
      </c>
      <c r="I12" s="188">
        <v>100</v>
      </c>
      <c r="J12" s="188">
        <v>100</v>
      </c>
    </row>
    <row r="15" ht="15">
      <c r="H15" s="200"/>
    </row>
  </sheetData>
  <sheetProtection/>
  <mergeCells count="7">
    <mergeCell ref="B5:B7"/>
    <mergeCell ref="C5:D5"/>
    <mergeCell ref="E5:F5"/>
    <mergeCell ref="G5:H5"/>
    <mergeCell ref="I5:J5"/>
    <mergeCell ref="C6:F6"/>
    <mergeCell ref="G6:J6"/>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00B0F0"/>
  </sheetPr>
  <dimension ref="B3:O17"/>
  <sheetViews>
    <sheetView zoomScalePageLayoutView="0" workbookViewId="0" topLeftCell="A1">
      <selection activeCell="F38" sqref="F38"/>
    </sheetView>
  </sheetViews>
  <sheetFormatPr defaultColWidth="9.140625" defaultRowHeight="15"/>
  <cols>
    <col min="2" max="2" width="13.57421875" style="0" bestFit="1" customWidth="1"/>
    <col min="3" max="4" width="9.7109375" style="0" bestFit="1" customWidth="1"/>
    <col min="5" max="5" width="8.8515625" style="0" customWidth="1"/>
  </cols>
  <sheetData>
    <row r="3" spans="2:9" ht="15">
      <c r="B3" s="5" t="s">
        <v>299</v>
      </c>
      <c r="C3" s="203"/>
      <c r="D3" s="203"/>
      <c r="E3" s="203"/>
      <c r="F3" s="203"/>
      <c r="G3" s="203"/>
      <c r="H3" s="203"/>
      <c r="I3" s="203"/>
    </row>
    <row r="4" spans="2:5" ht="15">
      <c r="B4" s="210" t="s">
        <v>286</v>
      </c>
      <c r="C4" s="211"/>
      <c r="D4" s="211"/>
      <c r="E4" s="211"/>
    </row>
    <row r="5" spans="2:10" ht="15">
      <c r="B5" s="315"/>
      <c r="C5" s="306" t="s">
        <v>3</v>
      </c>
      <c r="D5" s="306" t="s">
        <v>154</v>
      </c>
      <c r="E5" s="307" t="s">
        <v>7</v>
      </c>
      <c r="F5" s="307" t="s">
        <v>7</v>
      </c>
      <c r="G5" s="306" t="s">
        <v>3</v>
      </c>
      <c r="H5" s="306" t="s">
        <v>154</v>
      </c>
      <c r="I5" s="307" t="s">
        <v>7</v>
      </c>
      <c r="J5" s="307" t="s">
        <v>7</v>
      </c>
    </row>
    <row r="6" spans="2:10" ht="15">
      <c r="B6" s="316"/>
      <c r="C6" s="318" t="s">
        <v>24</v>
      </c>
      <c r="D6" s="318"/>
      <c r="E6" s="318"/>
      <c r="F6" s="318"/>
      <c r="G6" s="318" t="s">
        <v>25</v>
      </c>
      <c r="H6" s="318"/>
      <c r="I6" s="318"/>
      <c r="J6" s="318"/>
    </row>
    <row r="7" spans="2:10" ht="15">
      <c r="B7" s="317"/>
      <c r="C7" s="189">
        <v>2010</v>
      </c>
      <c r="D7" s="182">
        <v>2016</v>
      </c>
      <c r="E7" s="182">
        <v>2010</v>
      </c>
      <c r="F7" s="182">
        <v>2016</v>
      </c>
      <c r="G7" s="181">
        <v>2010</v>
      </c>
      <c r="H7" s="181">
        <v>2016</v>
      </c>
      <c r="I7" s="181">
        <v>2010</v>
      </c>
      <c r="J7" s="181">
        <v>2016</v>
      </c>
    </row>
    <row r="8" spans="2:15" ht="15">
      <c r="B8" s="32" t="s">
        <v>149</v>
      </c>
      <c r="C8" s="33">
        <v>4</v>
      </c>
      <c r="D8" s="183">
        <v>1</v>
      </c>
      <c r="E8" s="184">
        <v>206</v>
      </c>
      <c r="F8" s="183">
        <v>116</v>
      </c>
      <c r="G8" s="185">
        <v>5.063291139240507</v>
      </c>
      <c r="H8" s="186">
        <v>2.9</v>
      </c>
      <c r="I8" s="187">
        <v>5.007292173067574</v>
      </c>
      <c r="J8" s="186">
        <v>3.5</v>
      </c>
      <c r="L8" s="191"/>
      <c r="M8" s="191"/>
      <c r="N8" s="191"/>
      <c r="O8" s="191"/>
    </row>
    <row r="9" spans="2:15" ht="15">
      <c r="B9" s="32" t="s">
        <v>148</v>
      </c>
      <c r="C9" s="33">
        <v>12</v>
      </c>
      <c r="D9" s="183">
        <v>7</v>
      </c>
      <c r="E9" s="184">
        <v>950</v>
      </c>
      <c r="F9" s="183">
        <v>657</v>
      </c>
      <c r="G9" s="185">
        <v>15.18987341772152</v>
      </c>
      <c r="H9" s="186">
        <v>20</v>
      </c>
      <c r="I9" s="187">
        <v>23.091881380651433</v>
      </c>
      <c r="J9" s="186">
        <v>20</v>
      </c>
      <c r="L9" s="191"/>
      <c r="M9" s="191"/>
      <c r="N9" s="191"/>
      <c r="O9" s="191"/>
    </row>
    <row r="10" spans="2:15" ht="15">
      <c r="B10" s="32" t="s">
        <v>147</v>
      </c>
      <c r="C10" s="33">
        <v>2</v>
      </c>
      <c r="D10" s="183" t="s">
        <v>10</v>
      </c>
      <c r="E10" s="184">
        <v>265</v>
      </c>
      <c r="F10" s="183">
        <v>275</v>
      </c>
      <c r="G10" s="185">
        <v>2.5316455696202533</v>
      </c>
      <c r="H10" s="186" t="s">
        <v>10</v>
      </c>
      <c r="I10" s="187">
        <v>6.441419543023821</v>
      </c>
      <c r="J10" s="186">
        <v>8.4</v>
      </c>
      <c r="L10" s="191"/>
      <c r="M10" s="191"/>
      <c r="N10" s="191"/>
      <c r="O10" s="191"/>
    </row>
    <row r="11" spans="2:15" ht="15">
      <c r="B11" s="32" t="s">
        <v>146</v>
      </c>
      <c r="C11" s="33">
        <v>12</v>
      </c>
      <c r="D11" s="183">
        <v>7</v>
      </c>
      <c r="E11" s="184">
        <v>621</v>
      </c>
      <c r="F11" s="183">
        <v>570</v>
      </c>
      <c r="G11" s="185">
        <v>15.18987341772152</v>
      </c>
      <c r="H11" s="186">
        <v>20</v>
      </c>
      <c r="I11" s="187">
        <v>15.094798249878464</v>
      </c>
      <c r="J11" s="186">
        <v>17.4</v>
      </c>
      <c r="L11" s="191"/>
      <c r="M11" s="191"/>
      <c r="N11" s="191"/>
      <c r="O11" s="191"/>
    </row>
    <row r="12" spans="2:15" ht="15">
      <c r="B12" s="32" t="s">
        <v>204</v>
      </c>
      <c r="C12" s="33">
        <v>49</v>
      </c>
      <c r="D12" s="183">
        <v>20</v>
      </c>
      <c r="E12" s="184">
        <v>2072</v>
      </c>
      <c r="F12" s="183">
        <v>1665</v>
      </c>
      <c r="G12" s="185">
        <v>62.0253164556962</v>
      </c>
      <c r="H12" s="186">
        <v>57.1</v>
      </c>
      <c r="I12" s="187">
        <v>50.36460865337871</v>
      </c>
      <c r="J12" s="186">
        <v>50.7</v>
      </c>
      <c r="L12" s="191"/>
      <c r="M12" s="191"/>
      <c r="N12" s="191"/>
      <c r="O12" s="191"/>
    </row>
    <row r="13" spans="2:15" ht="15">
      <c r="B13" s="39" t="s">
        <v>38</v>
      </c>
      <c r="C13" s="40">
        <v>79</v>
      </c>
      <c r="D13" s="40">
        <v>35</v>
      </c>
      <c r="E13" s="40">
        <v>4114</v>
      </c>
      <c r="F13" s="40">
        <v>3283</v>
      </c>
      <c r="G13" s="188">
        <v>100</v>
      </c>
      <c r="H13" s="188">
        <v>100</v>
      </c>
      <c r="I13" s="188">
        <v>100</v>
      </c>
      <c r="J13" s="188">
        <v>100</v>
      </c>
      <c r="L13" s="191"/>
      <c r="M13" s="191"/>
      <c r="N13" s="191"/>
      <c r="O13" s="191"/>
    </row>
    <row r="14" ht="15">
      <c r="B14" s="22" t="s">
        <v>205</v>
      </c>
    </row>
    <row r="16" spans="8:10" ht="15">
      <c r="H16" s="200"/>
      <c r="J16" s="200"/>
    </row>
    <row r="17" spans="3:6" ht="15">
      <c r="C17" s="191"/>
      <c r="D17" s="191"/>
      <c r="E17" s="191"/>
      <c r="F17" s="191"/>
    </row>
  </sheetData>
  <sheetProtection/>
  <mergeCells count="7">
    <mergeCell ref="B5:B7"/>
    <mergeCell ref="C5:D5"/>
    <mergeCell ref="E5:F5"/>
    <mergeCell ref="G5:H5"/>
    <mergeCell ref="I5:J5"/>
    <mergeCell ref="C6:F6"/>
    <mergeCell ref="G6:J6"/>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00B0F0"/>
  </sheetPr>
  <dimension ref="B3:J21"/>
  <sheetViews>
    <sheetView zoomScalePageLayoutView="0" workbookViewId="0" topLeftCell="A1">
      <selection activeCell="B2" sqref="B2"/>
    </sheetView>
  </sheetViews>
  <sheetFormatPr defaultColWidth="9.140625" defaultRowHeight="15"/>
  <cols>
    <col min="2" max="2" width="11.8515625" style="0" customWidth="1"/>
  </cols>
  <sheetData>
    <row r="3" ht="15">
      <c r="B3" s="5" t="s">
        <v>292</v>
      </c>
    </row>
    <row r="4" ht="15">
      <c r="B4" s="25" t="s">
        <v>280</v>
      </c>
    </row>
    <row r="5" spans="2:10" ht="15">
      <c r="B5" s="319" t="s">
        <v>104</v>
      </c>
      <c r="C5" s="322" t="s">
        <v>3</v>
      </c>
      <c r="D5" s="322"/>
      <c r="E5" s="322"/>
      <c r="F5" s="322"/>
      <c r="G5" s="323" t="s">
        <v>7</v>
      </c>
      <c r="H5" s="323"/>
      <c r="I5" s="323"/>
      <c r="J5" s="323"/>
    </row>
    <row r="6" spans="2:10" ht="15">
      <c r="B6" s="320"/>
      <c r="C6" s="324">
        <v>2010</v>
      </c>
      <c r="D6" s="324"/>
      <c r="E6" s="325">
        <v>2016</v>
      </c>
      <c r="F6" s="325"/>
      <c r="G6" s="324">
        <v>2010</v>
      </c>
      <c r="H6" s="324"/>
      <c r="I6" s="325">
        <v>2016</v>
      </c>
      <c r="J6" s="325"/>
    </row>
    <row r="7" spans="2:10" ht="15">
      <c r="B7" s="321"/>
      <c r="C7" s="71" t="s">
        <v>164</v>
      </c>
      <c r="D7" s="71" t="s">
        <v>2</v>
      </c>
      <c r="E7" s="71" t="s">
        <v>164</v>
      </c>
      <c r="F7" s="71" t="s">
        <v>2</v>
      </c>
      <c r="G7" s="71" t="s">
        <v>164</v>
      </c>
      <c r="H7" s="71" t="s">
        <v>2</v>
      </c>
      <c r="I7" s="71" t="s">
        <v>164</v>
      </c>
      <c r="J7" s="71" t="s">
        <v>2</v>
      </c>
    </row>
    <row r="8" spans="2:10" ht="15">
      <c r="B8" s="178" t="s">
        <v>165</v>
      </c>
      <c r="C8" s="73" t="s">
        <v>10</v>
      </c>
      <c r="D8" s="74">
        <v>42</v>
      </c>
      <c r="E8" s="69" t="s">
        <v>10</v>
      </c>
      <c r="F8" s="75">
        <v>47</v>
      </c>
      <c r="G8" s="73">
        <v>27</v>
      </c>
      <c r="H8" s="74">
        <v>3381</v>
      </c>
      <c r="I8" s="76">
        <v>12</v>
      </c>
      <c r="J8" s="75">
        <v>3448</v>
      </c>
    </row>
    <row r="9" spans="2:10" ht="15">
      <c r="B9" s="72" t="s">
        <v>166</v>
      </c>
      <c r="C9" s="73">
        <v>1</v>
      </c>
      <c r="D9" s="74">
        <v>47</v>
      </c>
      <c r="E9" s="73" t="s">
        <v>10</v>
      </c>
      <c r="F9" s="75">
        <v>46</v>
      </c>
      <c r="G9" s="73">
        <v>14</v>
      </c>
      <c r="H9" s="74">
        <v>3137</v>
      </c>
      <c r="I9" s="76">
        <v>13</v>
      </c>
      <c r="J9" s="75">
        <v>2990</v>
      </c>
    </row>
    <row r="10" spans="2:10" ht="15">
      <c r="B10" s="72" t="s">
        <v>167</v>
      </c>
      <c r="C10" s="73">
        <v>1</v>
      </c>
      <c r="D10" s="74">
        <v>86</v>
      </c>
      <c r="E10" s="69">
        <v>1</v>
      </c>
      <c r="F10" s="75">
        <v>93</v>
      </c>
      <c r="G10" s="73">
        <v>29</v>
      </c>
      <c r="H10" s="74">
        <v>6314</v>
      </c>
      <c r="I10" s="76">
        <v>24</v>
      </c>
      <c r="J10" s="75">
        <v>5406</v>
      </c>
    </row>
    <row r="11" spans="2:10" ht="15">
      <c r="B11" s="72" t="s">
        <v>168</v>
      </c>
      <c r="C11" s="73">
        <v>3</v>
      </c>
      <c r="D11" s="74">
        <v>226</v>
      </c>
      <c r="E11" s="69" t="s">
        <v>10</v>
      </c>
      <c r="F11" s="75">
        <v>136</v>
      </c>
      <c r="G11" s="73">
        <v>121</v>
      </c>
      <c r="H11" s="74">
        <v>14678</v>
      </c>
      <c r="I11" s="76">
        <v>66</v>
      </c>
      <c r="J11" s="75">
        <v>9078</v>
      </c>
    </row>
    <row r="12" spans="2:10" ht="15">
      <c r="B12" s="72" t="s">
        <v>169</v>
      </c>
      <c r="C12" s="73">
        <v>7</v>
      </c>
      <c r="D12" s="74">
        <v>296</v>
      </c>
      <c r="E12" s="76">
        <v>1</v>
      </c>
      <c r="F12" s="75">
        <v>163</v>
      </c>
      <c r="G12" s="73">
        <v>253</v>
      </c>
      <c r="H12" s="74">
        <v>23858</v>
      </c>
      <c r="I12" s="76">
        <v>145</v>
      </c>
      <c r="J12" s="75">
        <v>15446</v>
      </c>
    </row>
    <row r="13" spans="2:10" ht="15">
      <c r="B13" s="72" t="s">
        <v>170</v>
      </c>
      <c r="C13" s="73">
        <v>3</v>
      </c>
      <c r="D13" s="74">
        <v>377</v>
      </c>
      <c r="E13" s="69" t="s">
        <v>10</v>
      </c>
      <c r="F13" s="75">
        <v>232</v>
      </c>
      <c r="G13" s="73">
        <v>294</v>
      </c>
      <c r="H13" s="74">
        <v>28690</v>
      </c>
      <c r="I13" s="76">
        <v>207</v>
      </c>
      <c r="J13" s="75">
        <v>21400</v>
      </c>
    </row>
    <row r="14" spans="2:10" ht="15">
      <c r="B14" s="72" t="s">
        <v>171</v>
      </c>
      <c r="C14" s="73">
        <v>8</v>
      </c>
      <c r="D14" s="74">
        <v>428</v>
      </c>
      <c r="E14" s="76">
        <v>1</v>
      </c>
      <c r="F14" s="75">
        <v>293</v>
      </c>
      <c r="G14" s="73">
        <v>351</v>
      </c>
      <c r="H14" s="74">
        <v>32620</v>
      </c>
      <c r="I14" s="76">
        <v>236</v>
      </c>
      <c r="J14" s="75">
        <v>24732</v>
      </c>
    </row>
    <row r="15" spans="2:10" ht="15">
      <c r="B15" s="72" t="s">
        <v>172</v>
      </c>
      <c r="C15" s="73">
        <v>15</v>
      </c>
      <c r="D15" s="74">
        <v>1084</v>
      </c>
      <c r="E15" s="76">
        <v>9</v>
      </c>
      <c r="F15" s="75">
        <v>807</v>
      </c>
      <c r="G15" s="73">
        <v>948</v>
      </c>
      <c r="H15" s="74">
        <v>86891</v>
      </c>
      <c r="I15" s="76">
        <v>634</v>
      </c>
      <c r="J15" s="75">
        <v>64001</v>
      </c>
    </row>
    <row r="16" spans="2:10" ht="15">
      <c r="B16" s="72" t="s">
        <v>173</v>
      </c>
      <c r="C16" s="73">
        <v>17</v>
      </c>
      <c r="D16" s="74">
        <v>573</v>
      </c>
      <c r="E16" s="76">
        <v>4</v>
      </c>
      <c r="F16" s="75">
        <v>582</v>
      </c>
      <c r="G16" s="73">
        <v>522</v>
      </c>
      <c r="H16" s="74">
        <v>40907</v>
      </c>
      <c r="I16" s="76">
        <v>463</v>
      </c>
      <c r="J16" s="75">
        <v>41365</v>
      </c>
    </row>
    <row r="17" spans="2:10" ht="15">
      <c r="B17" s="72" t="s">
        <v>174</v>
      </c>
      <c r="C17" s="73">
        <v>1</v>
      </c>
      <c r="D17" s="74">
        <v>193</v>
      </c>
      <c r="E17" s="76">
        <v>2</v>
      </c>
      <c r="F17" s="75">
        <v>219</v>
      </c>
      <c r="G17" s="73">
        <v>195</v>
      </c>
      <c r="H17" s="74">
        <v>13488</v>
      </c>
      <c r="I17" s="76">
        <v>212</v>
      </c>
      <c r="J17" s="75">
        <v>15105</v>
      </c>
    </row>
    <row r="18" spans="2:10" ht="15">
      <c r="B18" s="72" t="s">
        <v>175</v>
      </c>
      <c r="C18" s="73">
        <v>2</v>
      </c>
      <c r="D18" s="74">
        <v>191</v>
      </c>
      <c r="E18" s="76">
        <v>3</v>
      </c>
      <c r="F18" s="75">
        <v>167</v>
      </c>
      <c r="G18" s="73">
        <v>202</v>
      </c>
      <c r="H18" s="74">
        <v>11264</v>
      </c>
      <c r="I18" s="76">
        <v>192</v>
      </c>
      <c r="J18" s="75">
        <v>11105</v>
      </c>
    </row>
    <row r="19" spans="2:10" ht="15">
      <c r="B19" s="72" t="s">
        <v>176</v>
      </c>
      <c r="C19" s="73">
        <v>20</v>
      </c>
      <c r="D19" s="74">
        <v>478</v>
      </c>
      <c r="E19" s="76">
        <v>14</v>
      </c>
      <c r="F19" s="75">
        <v>524</v>
      </c>
      <c r="G19" s="73">
        <v>1064</v>
      </c>
      <c r="H19" s="74">
        <v>28223</v>
      </c>
      <c r="I19" s="76">
        <v>1045</v>
      </c>
      <c r="J19" s="75">
        <v>30350</v>
      </c>
    </row>
    <row r="20" spans="2:10" ht="15">
      <c r="B20" s="72" t="s">
        <v>177</v>
      </c>
      <c r="C20" s="73">
        <v>1</v>
      </c>
      <c r="D20" s="74">
        <v>53</v>
      </c>
      <c r="E20" s="73" t="s">
        <v>10</v>
      </c>
      <c r="F20" s="75">
        <v>28</v>
      </c>
      <c r="G20" s="73">
        <v>94</v>
      </c>
      <c r="H20" s="74">
        <v>11269</v>
      </c>
      <c r="I20" s="76">
        <v>34</v>
      </c>
      <c r="J20" s="75">
        <v>4749</v>
      </c>
    </row>
    <row r="21" spans="2:10" ht="15">
      <c r="B21" s="39" t="s">
        <v>15</v>
      </c>
      <c r="C21" s="40">
        <v>79</v>
      </c>
      <c r="D21" s="77">
        <v>4074</v>
      </c>
      <c r="E21" s="40">
        <v>35</v>
      </c>
      <c r="F21" s="77">
        <v>3337</v>
      </c>
      <c r="G21" s="40">
        <v>4114</v>
      </c>
      <c r="H21" s="77">
        <v>304720</v>
      </c>
      <c r="I21" s="40">
        <v>3283</v>
      </c>
      <c r="J21" s="77">
        <v>249175</v>
      </c>
    </row>
  </sheetData>
  <sheetProtection/>
  <mergeCells count="7">
    <mergeCell ref="B5:B7"/>
    <mergeCell ref="C5:F5"/>
    <mergeCell ref="G5:J5"/>
    <mergeCell ref="C6:D6"/>
    <mergeCell ref="E6:F6"/>
    <mergeCell ref="G6:H6"/>
    <mergeCell ref="I6:J6"/>
  </mergeCells>
  <printOptions/>
  <pageMargins left="0.7" right="0.7" top="0.75" bottom="0.75" header="0.3" footer="0.3"/>
  <pageSetup horizontalDpi="600" verticalDpi="600" orientation="portrait" paperSize="9" scale="84" r:id="rId1"/>
</worksheet>
</file>

<file path=xl/worksheets/sheet8.xml><?xml version="1.0" encoding="utf-8"?>
<worksheet xmlns="http://schemas.openxmlformats.org/spreadsheetml/2006/main" xmlns:r="http://schemas.openxmlformats.org/officeDocument/2006/relationships">
  <sheetPr>
    <tabColor rgb="FF00B0F0"/>
  </sheetPr>
  <dimension ref="B2:H19"/>
  <sheetViews>
    <sheetView zoomScalePageLayoutView="0" workbookViewId="0" topLeftCell="A1">
      <selection activeCell="B2" sqref="B2:G2"/>
    </sheetView>
  </sheetViews>
  <sheetFormatPr defaultColWidth="9.140625" defaultRowHeight="15"/>
  <cols>
    <col min="1" max="1" width="9.140625" style="1" customWidth="1"/>
    <col min="2" max="2" width="18.7109375" style="4" customWidth="1"/>
    <col min="3" max="5" width="10.00390625" style="1" customWidth="1"/>
    <col min="6" max="7" width="10.00390625" style="3" customWidth="1"/>
    <col min="8" max="16384" width="9.140625" style="1" customWidth="1"/>
  </cols>
  <sheetData>
    <row r="2" spans="2:7" ht="16.5">
      <c r="B2" s="326"/>
      <c r="C2" s="327"/>
      <c r="D2" s="327"/>
      <c r="E2" s="327"/>
      <c r="F2" s="327"/>
      <c r="G2" s="327"/>
    </row>
    <row r="3" spans="2:8" ht="15">
      <c r="B3" s="5" t="s">
        <v>178</v>
      </c>
      <c r="C3" s="5"/>
      <c r="D3" s="5"/>
      <c r="E3" s="5"/>
      <c r="F3" s="5"/>
      <c r="G3" s="5"/>
      <c r="H3" s="203"/>
    </row>
    <row r="4" ht="12.75">
      <c r="B4" s="26" t="s">
        <v>252</v>
      </c>
    </row>
    <row r="5" spans="2:8" ht="15">
      <c r="B5" s="329" t="s">
        <v>11</v>
      </c>
      <c r="C5" s="328" t="s">
        <v>0</v>
      </c>
      <c r="D5" s="328" t="s">
        <v>1</v>
      </c>
      <c r="E5" s="328" t="s">
        <v>2</v>
      </c>
      <c r="F5" s="328" t="s">
        <v>180</v>
      </c>
      <c r="G5" s="328" t="s">
        <v>181</v>
      </c>
      <c r="H5" s="7"/>
    </row>
    <row r="6" spans="2:8" ht="15">
      <c r="B6" s="330"/>
      <c r="C6" s="328"/>
      <c r="D6" s="328"/>
      <c r="E6" s="328"/>
      <c r="F6" s="328"/>
      <c r="G6" s="328"/>
      <c r="H6" s="8"/>
    </row>
    <row r="7" spans="2:8" ht="15">
      <c r="B7" s="78" t="s">
        <v>12</v>
      </c>
      <c r="C7" s="79">
        <v>1589</v>
      </c>
      <c r="D7" s="80">
        <v>14</v>
      </c>
      <c r="E7" s="79">
        <v>2153</v>
      </c>
      <c r="F7" s="81">
        <v>0.88</v>
      </c>
      <c r="G7" s="67">
        <v>135.49</v>
      </c>
      <c r="H7" s="8"/>
    </row>
    <row r="8" spans="2:8" ht="15">
      <c r="B8" s="78" t="s">
        <v>13</v>
      </c>
      <c r="C8" s="79">
        <v>90</v>
      </c>
      <c r="D8" s="80">
        <v>3</v>
      </c>
      <c r="E8" s="79">
        <v>139</v>
      </c>
      <c r="F8" s="81">
        <v>3.33</v>
      </c>
      <c r="G8" s="67">
        <v>154.44</v>
      </c>
      <c r="H8" s="8"/>
    </row>
    <row r="9" spans="2:8" ht="15">
      <c r="B9" s="78" t="s">
        <v>14</v>
      </c>
      <c r="C9" s="79">
        <v>703</v>
      </c>
      <c r="D9" s="80">
        <v>18</v>
      </c>
      <c r="E9" s="79">
        <v>1045</v>
      </c>
      <c r="F9" s="81">
        <v>2.56</v>
      </c>
      <c r="G9" s="67">
        <v>148.65</v>
      </c>
      <c r="H9" s="8"/>
    </row>
    <row r="10" spans="2:8" ht="15">
      <c r="B10" s="82" t="s">
        <v>15</v>
      </c>
      <c r="C10" s="83">
        <v>2382</v>
      </c>
      <c r="D10" s="83">
        <v>35</v>
      </c>
      <c r="E10" s="83">
        <v>3337</v>
      </c>
      <c r="F10" s="84">
        <v>1.47</v>
      </c>
      <c r="G10" s="84">
        <v>140.09</v>
      </c>
      <c r="H10" s="8"/>
    </row>
    <row r="11" ht="11.25">
      <c r="B11" s="48" t="s">
        <v>236</v>
      </c>
    </row>
    <row r="12" spans="2:8" ht="11.25">
      <c r="B12" s="212" t="s">
        <v>237</v>
      </c>
      <c r="C12" s="213"/>
      <c r="D12" s="213"/>
      <c r="E12" s="213"/>
      <c r="F12" s="214"/>
      <c r="G12" s="214"/>
      <c r="H12" s="213"/>
    </row>
    <row r="13" spans="2:8" ht="11.25">
      <c r="B13" s="48" t="s">
        <v>179</v>
      </c>
      <c r="C13" s="46"/>
      <c r="D13" s="46"/>
      <c r="E13" s="46"/>
      <c r="F13" s="47"/>
      <c r="G13" s="47"/>
      <c r="H13" s="46"/>
    </row>
    <row r="15" spans="3:5" ht="11.25">
      <c r="C15" s="202"/>
      <c r="D15" s="294"/>
      <c r="E15" s="294"/>
    </row>
    <row r="16" ht="11.25">
      <c r="C16" s="202"/>
    </row>
    <row r="17" ht="11.25">
      <c r="C17" s="202"/>
    </row>
    <row r="18" ht="11.25">
      <c r="C18" s="202"/>
    </row>
    <row r="19" ht="11.25">
      <c r="C19" s="202"/>
    </row>
  </sheetData>
  <sheetProtection/>
  <mergeCells count="7">
    <mergeCell ref="B2:G2"/>
    <mergeCell ref="G5:G6"/>
    <mergeCell ref="B5:B6"/>
    <mergeCell ref="C5:C6"/>
    <mergeCell ref="D5:D6"/>
    <mergeCell ref="E5:E6"/>
    <mergeCell ref="F5:F6"/>
  </mergeCell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00B0F0"/>
  </sheetPr>
  <dimension ref="B3:H13"/>
  <sheetViews>
    <sheetView zoomScalePageLayoutView="0" workbookViewId="0" topLeftCell="A1">
      <selection activeCell="B3" sqref="B3"/>
    </sheetView>
  </sheetViews>
  <sheetFormatPr defaultColWidth="9.140625" defaultRowHeight="15"/>
  <cols>
    <col min="1" max="1" width="9.140625" style="1" customWidth="1"/>
    <col min="2" max="2" width="18.7109375" style="4" customWidth="1"/>
    <col min="3" max="5" width="10.140625" style="1" customWidth="1"/>
    <col min="6" max="7" width="10.140625" style="3" customWidth="1"/>
    <col min="8" max="16384" width="9.140625" style="1" customWidth="1"/>
  </cols>
  <sheetData>
    <row r="3" spans="2:8" ht="15">
      <c r="B3" s="5" t="s">
        <v>182</v>
      </c>
      <c r="C3" s="5"/>
      <c r="D3" s="5"/>
      <c r="E3" s="5"/>
      <c r="F3" s="5"/>
      <c r="G3" s="5"/>
      <c r="H3" s="190"/>
    </row>
    <row r="4" ht="12.75">
      <c r="B4" s="26" t="s">
        <v>206</v>
      </c>
    </row>
    <row r="5" spans="2:8" ht="15">
      <c r="B5" s="329" t="s">
        <v>11</v>
      </c>
      <c r="C5" s="328" t="s">
        <v>0</v>
      </c>
      <c r="D5" s="328" t="s">
        <v>1</v>
      </c>
      <c r="E5" s="328" t="s">
        <v>2</v>
      </c>
      <c r="F5" s="328" t="s">
        <v>180</v>
      </c>
      <c r="G5" s="328" t="s">
        <v>181</v>
      </c>
      <c r="H5" s="7"/>
    </row>
    <row r="6" spans="2:8" ht="15">
      <c r="B6" s="330"/>
      <c r="C6" s="328"/>
      <c r="D6" s="328"/>
      <c r="E6" s="328"/>
      <c r="F6" s="328"/>
      <c r="G6" s="328"/>
      <c r="H6" s="8"/>
    </row>
    <row r="7" spans="2:8" ht="15">
      <c r="B7" s="78" t="s">
        <v>12</v>
      </c>
      <c r="C7" s="79">
        <v>1511</v>
      </c>
      <c r="D7" s="80">
        <v>24</v>
      </c>
      <c r="E7" s="79">
        <v>2070</v>
      </c>
      <c r="F7" s="81">
        <v>1.59</v>
      </c>
      <c r="G7" s="67">
        <v>137</v>
      </c>
      <c r="H7" s="8"/>
    </row>
    <row r="8" spans="2:8" ht="15">
      <c r="B8" s="78" t="s">
        <v>13</v>
      </c>
      <c r="C8" s="79">
        <v>93</v>
      </c>
      <c r="D8" s="80">
        <v>4</v>
      </c>
      <c r="E8" s="79">
        <v>148</v>
      </c>
      <c r="F8" s="81">
        <v>4.3</v>
      </c>
      <c r="G8" s="67">
        <v>159.14</v>
      </c>
      <c r="H8" s="8"/>
    </row>
    <row r="9" spans="2:8" ht="15">
      <c r="B9" s="78" t="s">
        <v>14</v>
      </c>
      <c r="C9" s="79">
        <v>681</v>
      </c>
      <c r="D9" s="80">
        <v>36</v>
      </c>
      <c r="E9" s="79">
        <v>1100</v>
      </c>
      <c r="F9" s="81">
        <v>5.29</v>
      </c>
      <c r="G9" s="67">
        <v>161.53</v>
      </c>
      <c r="H9" s="8"/>
    </row>
    <row r="10" spans="2:8" ht="15">
      <c r="B10" s="82" t="s">
        <v>15</v>
      </c>
      <c r="C10" s="83">
        <v>2285</v>
      </c>
      <c r="D10" s="83">
        <v>64</v>
      </c>
      <c r="E10" s="83">
        <v>3318</v>
      </c>
      <c r="F10" s="84">
        <v>2.8</v>
      </c>
      <c r="G10" s="84">
        <v>145.21</v>
      </c>
      <c r="H10" s="8"/>
    </row>
    <row r="11" ht="11.25">
      <c r="B11" s="48" t="s">
        <v>236</v>
      </c>
    </row>
    <row r="12" spans="2:8" ht="11.25">
      <c r="B12" s="212" t="s">
        <v>237</v>
      </c>
      <c r="C12" s="213"/>
      <c r="D12" s="213"/>
      <c r="E12" s="213"/>
      <c r="F12" s="214"/>
      <c r="G12" s="214"/>
      <c r="H12" s="213"/>
    </row>
    <row r="13" spans="2:8" ht="11.25">
      <c r="B13" s="48" t="s">
        <v>179</v>
      </c>
      <c r="C13" s="46"/>
      <c r="D13" s="46"/>
      <c r="E13" s="46"/>
      <c r="F13" s="47"/>
      <c r="G13" s="47"/>
      <c r="H13" s="46"/>
    </row>
  </sheetData>
  <sheetProtection/>
  <mergeCells count="6">
    <mergeCell ref="G5:G6"/>
    <mergeCell ref="B5:B6"/>
    <mergeCell ref="C5:C6"/>
    <mergeCell ref="D5:D6"/>
    <mergeCell ref="E5:E6"/>
    <mergeCell ref="F5:F6"/>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Fabio Tarallo</cp:lastModifiedBy>
  <cp:lastPrinted>2017-10-17T12:53:32Z</cp:lastPrinted>
  <dcterms:created xsi:type="dcterms:W3CDTF">2015-10-11T12:28:33Z</dcterms:created>
  <dcterms:modified xsi:type="dcterms:W3CDTF">2017-10-25T08:10:43Z</dcterms:modified>
  <cp:category/>
  <cp:version/>
  <cp:contentType/>
  <cp:contentStatus/>
</cp:coreProperties>
</file>