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30" windowWidth="15060" windowHeight="11520" tabRatio="925" activeTab="3"/>
  </bookViews>
  <sheets>
    <sheet name="Tavola 1" sheetId="1" r:id="rId1"/>
    <sheet name="Tavola 2" sheetId="2" r:id="rId2"/>
    <sheet name="Tavola 2 bis" sheetId="3" r:id="rId3"/>
    <sheet name="Tavola 3" sheetId="4" r:id="rId4"/>
    <sheet name="Tavola 4.1" sheetId="5" r:id="rId5"/>
    <sheet name="Tavola 4.2" sheetId="6" r:id="rId6"/>
    <sheet name="Tavola 4.3 " sheetId="7" r:id="rId7"/>
    <sheet name="Tavola 5" sheetId="8" r:id="rId8"/>
    <sheet name="Tavola 5.1" sheetId="9" r:id="rId9"/>
    <sheet name="Tavola 5.2" sheetId="10" r:id="rId10"/>
    <sheet name="Tavola 5bis" sheetId="11" r:id="rId11"/>
    <sheet name="Tavola 6" sheetId="12" r:id="rId12"/>
    <sheet name="Tav 6.1" sheetId="13" r:id="rId13"/>
    <sheet name="Tav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<sst xmlns="http://schemas.openxmlformats.org/spreadsheetml/2006/main" count="801" uniqueCount="315">
  <si>
    <t>PROVINCE</t>
  </si>
  <si>
    <t xml:space="preserve">Variazioni % </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</si>
  <si>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</si>
  <si>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</si>
  <si>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</si>
  <si>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</si>
  <si>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</si>
  <si>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</si>
  <si>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</si>
  <si>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</si>
  <si>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</si>
  <si>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</si>
  <si>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</si>
  <si>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</si>
  <si>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</si>
  <si>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</si>
  <si>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</si>
  <si>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</si>
  <si>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</si>
  <si>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</si>
  <si>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</si>
  <si>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</si>
  <si>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</si>
  <si>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</si>
  <si>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</si>
  <si>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</si>
  <si>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</si>
  <si>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</si>
  <si>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</si>
  <si>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</si>
  <si>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</si>
  <si>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</si>
  <si>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</si>
  <si>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</si>
  <si>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</si>
  <si>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</si>
  <si>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</si>
  <si>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(a) Morti su popolazione media residente (per 100.000).</t>
  </si>
  <si>
    <t>(c) La variazione percentuale annua è calcolata per l'anno t rispetto all'anno t-1 su base variabile.</t>
  </si>
  <si>
    <t>AMBITO STRADALE</t>
  </si>
  <si>
    <t>Indice di mortalità (a)</t>
  </si>
  <si>
    <t>Indice di lesività (b)</t>
  </si>
  <si>
    <t>Autostrade e raccordi</t>
  </si>
  <si>
    <t>Altre strade (c)</t>
  </si>
  <si>
    <t>Indice di mortalità</t>
  </si>
  <si>
    <t>(b)</t>
  </si>
  <si>
    <t>PROVINCIA</t>
  </si>
  <si>
    <t>STRADE URBANE</t>
  </si>
  <si>
    <t>STRADE EXTRAURBANE</t>
  </si>
  <si>
    <t>Incrocio</t>
  </si>
  <si>
    <t>Rotatoria</t>
  </si>
  <si>
    <t>Intersezione</t>
  </si>
  <si>
    <t>Rettilineo</t>
  </si>
  <si>
    <t>Curva</t>
  </si>
  <si>
    <t>MESE</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</si>
  <si>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</si>
  <si>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</si>
  <si>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</si>
  <si>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</si>
  <si>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</si>
  <si>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</si>
  <si>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</si>
  <si>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</si>
  <si>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</si>
  <si>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</si>
  <si>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</si>
  <si>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</si>
  <si>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</si>
  <si>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</si>
  <si>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</si>
  <si>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</si>
  <si>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</si>
  <si>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</si>
  <si>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</si>
  <si>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</si>
  <si>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</si>
  <si>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</si>
  <si>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</si>
  <si>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</si>
  <si>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</si>
  <si>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</si>
  <si>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</si>
  <si>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</si>
  <si>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</si>
  <si>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</si>
  <si>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</si>
  <si>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</si>
  <si>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</si>
  <si>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</si>
  <si>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</si>
  <si>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</si>
  <si>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</si>
  <si>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</si>
  <si>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</si>
  <si>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</si>
  <si>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</si>
  <si>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</si>
  <si>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</si>
  <si>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</si>
  <si>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</si>
  <si>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</si>
  <si>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</si>
  <si>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</si>
  <si>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</si>
  <si>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</si>
  <si>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</si>
  <si>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</si>
  <si>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</si>
  <si>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</si>
  <si>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</si>
  <si>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</si>
  <si>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</si>
  <si>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</si>
  <si>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</si>
  <si>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</si>
  <si>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</si>
  <si>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</si>
  <si>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</si>
  <si>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</si>
  <si>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Altri Comuni</t>
  </si>
  <si>
    <t xml:space="preserve">Strade extra-urbane </t>
  </si>
  <si>
    <t>Venerdì notte</t>
  </si>
  <si>
    <t>Sabato notte</t>
  </si>
  <si>
    <t>Altre notti</t>
  </si>
  <si>
    <t>Puglia</t>
  </si>
  <si>
    <t>-</t>
  </si>
  <si>
    <t>Foggia</t>
  </si>
  <si>
    <t>Bari</t>
  </si>
  <si>
    <t>Taranto</t>
  </si>
  <si>
    <t>Brindisi</t>
  </si>
  <si>
    <t>Lecce</t>
  </si>
  <si>
    <t>Barletta-Andria-Trani</t>
  </si>
  <si>
    <t>Cerignola</t>
  </si>
  <si>
    <t>Lucera</t>
  </si>
  <si>
    <t>Manfredonia</t>
  </si>
  <si>
    <t>San Severo</t>
  </si>
  <si>
    <t>Altamura</t>
  </si>
  <si>
    <t>Bitonto</t>
  </si>
  <si>
    <t>Corato</t>
  </si>
  <si>
    <t>Gravina in Puglia</t>
  </si>
  <si>
    <t>Modugno</t>
  </si>
  <si>
    <t>Molfetta</t>
  </si>
  <si>
    <t>Monopoli</t>
  </si>
  <si>
    <t>Grottaglie</t>
  </si>
  <si>
    <t>Manduria</t>
  </si>
  <si>
    <t>Martina Franca</t>
  </si>
  <si>
    <t>Massafra</t>
  </si>
  <si>
    <t>Fasano</t>
  </si>
  <si>
    <t>Francavilla Fontana</t>
  </si>
  <si>
    <t>Ostuni</t>
  </si>
  <si>
    <t>Nardò</t>
  </si>
  <si>
    <t>Andria</t>
  </si>
  <si>
    <t>Barletta</t>
  </si>
  <si>
    <t>Bisceglie</t>
  </si>
  <si>
    <t>Canosa di Puglia</t>
  </si>
  <si>
    <t>Trani</t>
  </si>
  <si>
    <t>Bambini (0 - 14)</t>
  </si>
  <si>
    <t>Giovani (15 - 24)</t>
  </si>
  <si>
    <t>Anziani (65+)</t>
  </si>
  <si>
    <t>Altri utenti</t>
  </si>
  <si>
    <t>TOTALE</t>
  </si>
  <si>
    <t>TIPOLOGIA DI COMUNE</t>
  </si>
  <si>
    <t>Polo</t>
  </si>
  <si>
    <t>Polo intercomunale</t>
  </si>
  <si>
    <t>Cintura</t>
  </si>
  <si>
    <t>Totale Centri</t>
  </si>
  <si>
    <t>Intermedio</t>
  </si>
  <si>
    <t>Periferico</t>
  </si>
  <si>
    <t>Ultra periferico</t>
  </si>
  <si>
    <t>Totale Aree interne</t>
  </si>
  <si>
    <t>Indice di mortalità (b)</t>
  </si>
  <si>
    <t>Variazione percentuale numero morti rispetto al 2001</t>
  </si>
  <si>
    <t>Variazione percentuale numero morti rispetto all'anno precedente (c)</t>
  </si>
  <si>
    <t>Altro (passaggio a livello, dosso, pendenza, galleria)</t>
  </si>
  <si>
    <t>TAVOLA 2. INDICI DI MORTALITA' E GRAVITA' PER PROVINCIA. PUGLIA.</t>
  </si>
  <si>
    <t>TAVOLA 2bis. INDICI DI MORTALITA' E GRAVITA' PER PROVINCIA. PUGLIA.</t>
  </si>
  <si>
    <t xml:space="preserve">TAVOLA 4.1. UTENTI VULNERABILI MORTI IN INCIDENTI STRADALI PER ETÀ IN PUGLIA E IN ITALIA. </t>
  </si>
  <si>
    <t>Anno 2014, valori assoluti e indicatori</t>
  </si>
  <si>
    <r>
      <t>TAVOLA 5. INCIDENTI STRADALI CON LESIONI A PERSONE SECONDO LA CATEGORIA DELLA STRADA. PUGLIA .</t>
    </r>
    <r>
      <rPr>
        <b/>
        <sz val="9.5"/>
        <color indexed="23"/>
        <rFont val="Arial Narrow"/>
        <family val="2"/>
      </rPr>
      <t xml:space="preserve"> </t>
    </r>
  </si>
  <si>
    <t>TAVOLA 6. INCIDENTI STRADALI CON LESIONI A PERSONE PER PROVINCIA, CARATTERISTICA DELLA STRADA E AMBITO STRADALE. PUGLIA.</t>
  </si>
  <si>
    <t>TAVOLA 6.1. INCIDENTI STRADALI CON LESIONI A PERSONE PER CARATTERISTICA DELLA STRADA E AMBITO STRADALE. PUGLIA.</t>
  </si>
  <si>
    <t xml:space="preserve">TAVOLA 7. INCIDENTI STRADALI CON LESIONI A PERSONE PER MESE. PUGLIA. </t>
  </si>
  <si>
    <t>TAVOLA 8. INCIDENTI STRADALI CON LESIONI A PERSONE MORTI E FERITI PER GIORNO DELLA SETTIMANA. PUGLIA.</t>
  </si>
  <si>
    <t xml:space="preserve">TAVOLA 9. INCIDENTI STRADALI CON LESIONI A PERSONE MORTI E FERITI PER ORA DEL GIORNO. PUGLIA. </t>
  </si>
  <si>
    <t xml:space="preserve">TAVOLA 12. INCIDENTI STRADALI, MORTI E FERITI PER TIPOLOGIA DI COMUNE. PUGLIA. </t>
  </si>
  <si>
    <t xml:space="preserve">TAVOLA 13. INCIDENTI STRADALI CON LESIONI A PERSONE INFORTUNATE SECONDO LA NATURA. PUGLIA.. </t>
  </si>
  <si>
    <t xml:space="preserve">TAVOLA 14. CAUSE ACCERTATE O PRESUNTE DI INCIDENTE SECONDO L’AMBITO STRADALE. PUGLIA. </t>
  </si>
  <si>
    <t xml:space="preserve">TAVOLA 15. MORTI E FERITI PER CATEGORIA DI UTENTI E CLASSE DI ETÀ. PUGLIA. </t>
  </si>
  <si>
    <t>TAVOLA 16. MORTI E FERITI PER CATEGORIA DI UTENTI E GENERE. PUGLIA.</t>
  </si>
  <si>
    <t xml:space="preserve">TAVOLA 17. INCIDENTI STRADALI, MORTI E FERITI NEI COMUNI CAPOLUOGO E NEI COMUNI CON ALMENO 30.000 ABITANTI. PUGLIA. </t>
  </si>
  <si>
    <t xml:space="preserve">TAVOLA 18. INCIDENTI STRADALI, MORTI E FERITI PER CATEGORIA DELLA STRADA NEI COMUNI CAPOLUOGO E NEI COMUNI CON ALMENO 30.000 ABITANTI. PUGLIA. </t>
  </si>
  <si>
    <t>Altri comuni</t>
  </si>
  <si>
    <t>Totale comuni &gt; 30.000 abitanti</t>
  </si>
  <si>
    <t>(a) Rapporto percentuale tra il numero dei morti e il numero degli incidenti con lesioni a persone.</t>
  </si>
  <si>
    <t>(b) Rapporto percentuale tra il numero di feriti e il numero degli incidenti con lesioni a persone.</t>
  </si>
  <si>
    <t>TAVOLA  6.2. INCIDENTI STRADALI CON LESIONI A PERSONE PER CARATTERISTICA DELLA STRADA E AMBITO STRADALE. PUGLIA.</t>
  </si>
  <si>
    <t>Numero comuni</t>
  </si>
  <si>
    <t>Tavola 11. INCIDENTI STRADALI, MORTI E FERITI PER TIPOLOGIA DI COMUNE.  PUGLIA.</t>
  </si>
  <si>
    <t>(b) Rapporto percentuale tra il numero dei morti e il numero degli incidenti con lesioni a persone.</t>
  </si>
  <si>
    <t>Ciclomotori  (a)</t>
  </si>
  <si>
    <t>Motocicli (a)</t>
  </si>
  <si>
    <t>Velocipedi (a)</t>
  </si>
  <si>
    <t>Pedoni</t>
  </si>
  <si>
    <t>Altri Utenti</t>
  </si>
  <si>
    <t>(b) Rapporto percentuale tra il numero dei feriti e il numero degli incidenti con lesioni a persone.</t>
  </si>
  <si>
    <t>(a) Dalle ore 22 alle ore 6.</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</si>
  <si>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</si>
  <si>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</si>
  <si>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4.2. UTENTI VULNERABILI MORTI IN INCIDENTI STRADALI PER RUOLO IN PUGLIA E IN ITALIA. </t>
  </si>
  <si>
    <t xml:space="preserve">TAVOLA 4.3. UTENTI VULNERABILI MORTI E FERITI IN INCIDENTI STRADALI PER CLASSI DI ETA'IN PUGLIA E IN ITALIA. </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</si>
  <si>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</si>
  <si>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</si>
  <si>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</si>
  <si>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</si>
  <si>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</si>
  <si>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</si>
  <si>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</si>
  <si>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</si>
  <si>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</si>
  <si>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</si>
  <si>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</si>
  <si>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</si>
  <si>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</si>
  <si>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</si>
  <si>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 Indice  di      mortalità (a)</t>
  </si>
  <si>
    <t>(c) Sono incluse nella categoria 'Altre strade' le strade Statali, Regionali, Provinciali fuori dell'abitato e Comunali extraurbane.</t>
  </si>
  <si>
    <t>(a) Rapporto percentuale tra il numero dei morti e il numero degli incidenti  con lesioni a persone.</t>
  </si>
  <si>
    <r>
      <t xml:space="preserve">(b) </t>
    </r>
    <r>
      <rPr>
        <sz val="7.5"/>
        <color indexed="8"/>
        <rFont val="Verdana"/>
        <family val="2"/>
      </rPr>
      <t>Rapporto percentuale tra il numero dei morti e il complesso degli infortunati (morti e feriti) in incidenti  con lesioni a persone.</t>
    </r>
  </si>
  <si>
    <r>
      <t xml:space="preserve">(b) </t>
    </r>
    <r>
      <rPr>
        <sz val="7.5"/>
        <color indexed="8"/>
        <rFont val="Verdana"/>
        <family val="2"/>
      </rPr>
      <t>Rapporto percentuale tra il numero dei morti e il complesso degli infortunati (morti e feriti) in incidenti  con lesioni a persone</t>
    </r>
  </si>
  <si>
    <t>(a) Rapporto percentuale  tra il numero dei morti e il numero degli incidenti  con lesioni a persone.</t>
  </si>
  <si>
    <t>(b) Rapporto percentuale tra il numero dei morti e il complesso degli infortunati (morti e feriti) in incidenti con lesioni a persone.</t>
  </si>
  <si>
    <t>CAUSE</t>
  </si>
  <si>
    <t>CLASSE DI ETA'</t>
  </si>
  <si>
    <t>CATEGORIA UTENTE</t>
  </si>
  <si>
    <r>
      <t>(</t>
    </r>
    <r>
      <rPr>
        <sz val="7.5"/>
        <color indexed="8"/>
        <rFont val="Arial"/>
        <family val="2"/>
      </rPr>
      <t>a) Rapporto percentuale tra il numero dei morti e il numero dei morti e dei feriti in incidenti con lesioni a persone.</t>
    </r>
  </si>
  <si>
    <t>TAVOLA 1. INCIDENTI STRADALI, MORTI E FERITI PER PROVINCIA. PUGLIA.</t>
  </si>
  <si>
    <t>ANNO</t>
  </si>
  <si>
    <t xml:space="preserve">Tavola 3. INCIDENTI STRADALI CON LESIONI A PERSONE MORTI E FERITI. PUGLIA. </t>
  </si>
  <si>
    <t>Indice di  mortalità (a)</t>
  </si>
  <si>
    <t>Indice di lesività  (b)</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</si>
  <si>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PUGLIA.</t>
    </r>
  </si>
  <si>
    <t xml:space="preserve">TAVOLA 10.1. INCIDENTI STRADALI CON LESIONI A PERSONE, MORTI E FERITI, PER PROVINCIA, GIORNO DELLA SETTIMANA E FASCIA ORARIA NOTTURNA (a). STRADE URBANE. PUGLIA. </t>
  </si>
  <si>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PUGLIA.</t>
    </r>
  </si>
  <si>
    <t>(a) Conducenti e passeggeri</t>
  </si>
  <si>
    <t>Morti per 100000 abitanti (a)</t>
  </si>
  <si>
    <t>Anno 2015, valori assoluti e indicatori</t>
  </si>
  <si>
    <r>
      <t>TAVOLA 5.1. INCIDENTI STRADALI CON LESIONI A PERSONE SECONDO LA CATEGORIA DELLA STRADA. PUGLIA .</t>
    </r>
    <r>
      <rPr>
        <b/>
        <sz val="9.5"/>
        <color indexed="23"/>
        <rFont val="Arial Narrow"/>
        <family val="2"/>
      </rPr>
      <t xml:space="preserve"> </t>
    </r>
  </si>
  <si>
    <t>Strade Urbane</t>
  </si>
  <si>
    <t>Strade ExtraUrbane</t>
  </si>
  <si>
    <t>REGIONI</t>
  </si>
  <si>
    <t>COSTO SOCIALE (a)</t>
  </si>
  <si>
    <t>PROCAPITE (in euro)</t>
  </si>
  <si>
    <t>TOTALE (in euro)</t>
  </si>
  <si>
    <t>Campania</t>
  </si>
  <si>
    <t>Calabria</t>
  </si>
  <si>
    <t>Molise</t>
  </si>
  <si>
    <t>Sicilia</t>
  </si>
  <si>
    <t xml:space="preserve">Valle d'Aosta/Vallée d'Aoste </t>
  </si>
  <si>
    <t>Basilicata</t>
  </si>
  <si>
    <t>Sardegna</t>
  </si>
  <si>
    <t>Piemonte</t>
  </si>
  <si>
    <t>Abruzzo</t>
  </si>
  <si>
    <t>Friuli-Venezia-Giulia</t>
  </si>
  <si>
    <t>Veneto</t>
  </si>
  <si>
    <t>Umbria</t>
  </si>
  <si>
    <t>Lombardia</t>
  </si>
  <si>
    <t>Trentino-A.Adige</t>
  </si>
  <si>
    <t>Lazio</t>
  </si>
  <si>
    <t>Marche</t>
  </si>
  <si>
    <t>Emilia-Romagna</t>
  </si>
  <si>
    <t>Toscana</t>
  </si>
  <si>
    <t>Liguria</t>
  </si>
  <si>
    <t>(b) Rapporto percentuale tra il numero dei feriti e il numero degli incidenti  con lesioni a persone.</t>
  </si>
  <si>
    <t>Anni 2016 e 2015, valori assoluti e variazioni percentuali</t>
  </si>
  <si>
    <t>2016/2015</t>
  </si>
  <si>
    <t>Anni 2016 e 2015</t>
  </si>
  <si>
    <t>Anni 2016 e 2010</t>
  </si>
  <si>
    <t>Anni 2010 e 2016, valori percentuali e valori assoluti</t>
  </si>
  <si>
    <t>Anni 2010 e 2016, valori assoluti</t>
  </si>
  <si>
    <t>Anno 2016, valori assoluti e indicatori</t>
  </si>
  <si>
    <t>Anno 2016, valori assoluti</t>
  </si>
  <si>
    <t>Anno 2016, composizioni percentuali</t>
  </si>
  <si>
    <t>Anno 2016, valori assoluti e composizioni percentuali</t>
  </si>
  <si>
    <t>Anno 2016, valori assoluti e indice di mortalità</t>
  </si>
  <si>
    <t>Anno 2016 e 2015, Indicatori</t>
  </si>
  <si>
    <t>Anno 2016, valori assoluti e composizioni percentuali e indice di mortalità</t>
  </si>
  <si>
    <t>Anno 2016, valori assoluti e valori percentuali (a) (b)</t>
  </si>
  <si>
    <t xml:space="preserve">Anno 2016, valori assoluti </t>
  </si>
  <si>
    <t>TAVOLA 19. COSTI SOCIALI TOTALI E PRO-CAPITE PER REGIONE. ITALIA 2016</t>
  </si>
  <si>
    <t>ITALIA</t>
  </si>
  <si>
    <t>(a) Incidentalità con danni alle persone 2016</t>
  </si>
  <si>
    <t>Anno 2016, valori assoluti e valori percentuali</t>
  </si>
  <si>
    <t>Anno 2016, valori assoluti, composizioni percentuali e indice di gravità</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</si>
  <si>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</si>
  <si>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</si>
  <si>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</si>
  <si>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</si>
  <si>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</si>
  <si>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</si>
  <si>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</si>
  <si>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</si>
  <si>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</si>
  <si>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</si>
  <si>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</si>
  <si>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</si>
  <si>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Anno 2016, valori assoluti e valori percentuali.</t>
  </si>
  <si>
    <t>Variazioni %</t>
  </si>
  <si>
    <t>TAVOLA 5 bis. INCIDENTI STRADALI CON LESIONI A PERSONE SECONDO IL TIPO DI STRADA.  PUGLIA</t>
  </si>
  <si>
    <t>TAVOLA 20. INCIDENTI STRADALI CON LESIONI A PERSONE PER ORGANO DI RILEVAZIONE, CATEGORIA DELLA STRADA E PROVINCIA. PUGLIA .</t>
  </si>
  <si>
    <t xml:space="preserve">TAVOLA 21. INCIDENTI STRADALI CON LESIONI A PERSONE PER ORGANO DI RILEVAZIONE E MESE. PUGLIA. </t>
  </si>
  <si>
    <t xml:space="preserve">TAVOLA 22. INCIDENTI STRADALI CON LESIONI A PERSONE PER ORGANO DI RILEVAZIONE E GIORNO DELLA SETTIMANA. PUGLIA. </t>
  </si>
  <si>
    <t xml:space="preserve">TAVOLA 23. INCIDENTI STRADALI CON LESIONI A PERSONE PER ORGANO DI RILEVAZIONE E ORA DEL GIORNO. PUGLIA </t>
  </si>
  <si>
    <r>
      <t xml:space="preserve">CAPOLUOGHI                            </t>
    </r>
    <r>
      <rPr>
        <sz val="9"/>
        <color indexed="8"/>
        <rFont val="Arial Narrow"/>
        <family val="2"/>
      </rPr>
      <t>Altri Comuni</t>
    </r>
  </si>
  <si>
    <t xml:space="preserve"> Anno 2016, valori assoluti, valori e variazioni percentuali</t>
  </si>
  <si>
    <t>Anni 2001 e 2016, valori percentuali e indice di mortalità</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</si>
</sst>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s>
  <fonts count="78">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7.5"/>
      <color indexed="8"/>
      <name val="Verdana"/>
      <family val="2"/>
    </font>
    <font>
      <sz val="9"/>
      <color indexed="8"/>
      <name val="Calibri"/>
      <family val="2"/>
    </font>
    <font>
      <sz val="10"/>
      <name val="MS Sans Serif"/>
      <family val="2"/>
    </font>
    <font>
      <sz val="8"/>
      <color indexed="8"/>
      <name val="Arial"/>
      <family val="2"/>
    </font>
    <font>
      <b/>
      <sz val="9"/>
      <color indexed="8"/>
      <name val="Arial"/>
      <family val="2"/>
    </font>
    <font>
      <sz val="7.5"/>
      <color indexed="8"/>
      <name val="Arial Narrow"/>
      <family val="2"/>
    </font>
    <font>
      <sz val="9"/>
      <name val="Arial Narrow"/>
      <family val="2"/>
    </font>
    <font>
      <b/>
      <sz val="9.5"/>
      <color indexed="23"/>
      <name val="Arial Narrow"/>
      <family val="2"/>
    </font>
    <font>
      <sz val="9.5"/>
      <name val="Arial Narrow"/>
      <family val="2"/>
    </font>
    <font>
      <sz val="11"/>
      <color indexed="8"/>
      <name val="Arial Narrow"/>
      <family val="2"/>
    </font>
    <font>
      <sz val="9.5"/>
      <name val="Calibri"/>
      <family val="2"/>
    </font>
    <font>
      <b/>
      <sz val="8"/>
      <color indexed="23"/>
      <name val="Arial"/>
      <family val="2"/>
    </font>
    <font>
      <b/>
      <sz val="9"/>
      <name val="Arial Narrow"/>
      <family val="2"/>
    </font>
    <font>
      <sz val="8"/>
      <color indexed="8"/>
      <name val="Arial Narrow"/>
      <family val="2"/>
    </font>
    <font>
      <sz val="10"/>
      <color indexed="23"/>
      <name val="Arial Narrow"/>
      <family val="2"/>
    </font>
    <font>
      <sz val="8"/>
      <name val="Arial"/>
      <family val="2"/>
    </font>
    <font>
      <b/>
      <sz val="10"/>
      <color indexed="9"/>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9.5"/>
      <color theme="1"/>
      <name val="Arial Narrow"/>
      <family val="2"/>
    </font>
    <font>
      <sz val="7.5"/>
      <color rgb="FF000000"/>
      <name val="Arial Narrow"/>
      <family val="2"/>
    </font>
    <font>
      <b/>
      <sz val="10"/>
      <color theme="0" tint="-0.4999699890613556"/>
      <name val="Arial Narrow"/>
      <family val="2"/>
    </font>
    <font>
      <b/>
      <sz val="8"/>
      <color theme="0" tint="-0.4999699890613556"/>
      <name val="Arial"/>
      <family val="2"/>
    </font>
    <font>
      <sz val="7.5"/>
      <color theme="1"/>
      <name val="Arial Narrow"/>
      <family val="2"/>
    </font>
    <font>
      <sz val="8"/>
      <color theme="1"/>
      <name val="Arial Narrow"/>
      <family val="2"/>
    </font>
    <font>
      <sz val="9"/>
      <color rgb="FF000000"/>
      <name val="Arial Narrow"/>
      <family val="2"/>
    </font>
    <font>
      <sz val="9"/>
      <color theme="1"/>
      <name val="Arial Narrow"/>
      <family val="2"/>
    </font>
    <font>
      <b/>
      <sz val="9"/>
      <color theme="1"/>
      <name val="Arial Narrow"/>
      <family val="2"/>
    </font>
    <font>
      <b/>
      <sz val="9"/>
      <color rgb="FFFFFFFF"/>
      <name val="Arial Narrow"/>
      <family val="2"/>
    </font>
    <font>
      <b/>
      <sz val="9"/>
      <color rgb="FF000000"/>
      <name val="Arial Narrow"/>
      <family val="2"/>
    </font>
    <font>
      <b/>
      <sz val="9"/>
      <color theme="1"/>
      <name val="Arial"/>
      <family val="2"/>
    </font>
    <font>
      <sz val="9.5"/>
      <color rgb="FF000000"/>
      <name val="Arial Narrow"/>
      <family val="2"/>
    </font>
    <font>
      <sz val="8"/>
      <color rgb="FF000000"/>
      <name val="Arial"/>
      <family val="2"/>
    </font>
    <font>
      <b/>
      <sz val="10"/>
      <color theme="0"/>
      <name val="Arial"/>
      <family val="2"/>
    </font>
    <font>
      <b/>
      <sz val="9"/>
      <color theme="0"/>
      <name val="Arial Narrow"/>
      <family val="2"/>
    </font>
    <font>
      <sz val="7.5"/>
      <color rgb="FF000000"/>
      <name val="Arial"/>
      <family val="2"/>
    </font>
    <font>
      <sz val="9"/>
      <color theme="1"/>
      <name val="Calibri"/>
      <family val="2"/>
    </font>
    <font>
      <sz val="11"/>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theme="0"/>
        <bgColor indexed="64"/>
      </patternFill>
    </fill>
    <fill>
      <patternFill patternType="solid">
        <fgColor theme="0" tint="-0.04997999966144562"/>
        <bgColor indexed="64"/>
      </patternFill>
    </fill>
    <fill>
      <patternFill patternType="solid">
        <fgColor rgb="FFA71433"/>
        <bgColor indexed="64"/>
      </patternFill>
    </fill>
    <fill>
      <patternFill patternType="solid">
        <fgColor rgb="FFFFFFFF"/>
        <bgColor indexed="64"/>
      </patternFill>
    </fill>
    <fill>
      <patternFill patternType="solid">
        <fgColor rgb="FFC0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color theme="0"/>
      </left>
      <right/>
      <top style="thin"/>
      <bottom style="thin"/>
    </border>
    <border>
      <left/>
      <right style="thin">
        <color theme="0"/>
      </right>
      <top/>
      <bottom/>
    </border>
    <border>
      <left/>
      <right style="thin">
        <color theme="0"/>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1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7">
    <xf numFmtId="0" fontId="0" fillId="0" borderId="0" xfId="0" applyFont="1" applyAlignment="1">
      <alignment/>
    </xf>
    <xf numFmtId="0" fontId="57" fillId="0" borderId="0" xfId="0" applyFont="1" applyAlignment="1">
      <alignment/>
    </xf>
    <xf numFmtId="0" fontId="57" fillId="0" borderId="0" xfId="0" applyFont="1" applyAlignment="1">
      <alignment horizontal="left" vertical="center"/>
    </xf>
    <xf numFmtId="2" fontId="57" fillId="0" borderId="0" xfId="0" applyNumberFormat="1" applyFont="1" applyAlignment="1">
      <alignment/>
    </xf>
    <xf numFmtId="165" fontId="57" fillId="0" borderId="0" xfId="0" applyNumberFormat="1" applyFont="1" applyAlignment="1">
      <alignment/>
    </xf>
    <xf numFmtId="0" fontId="57" fillId="0" borderId="0" xfId="0" applyFont="1" applyAlignment="1">
      <alignment/>
    </xf>
    <xf numFmtId="0" fontId="57" fillId="0" borderId="0" xfId="0" applyFont="1" applyAlignment="1">
      <alignment horizontal="left"/>
    </xf>
    <xf numFmtId="0" fontId="10" fillId="0" borderId="0" xfId="46" applyFont="1">
      <alignment/>
      <protection/>
    </xf>
    <xf numFmtId="3" fontId="10" fillId="0" borderId="0" xfId="46" applyNumberFormat="1" applyFont="1">
      <alignment/>
      <protection/>
    </xf>
    <xf numFmtId="0" fontId="0" fillId="0" borderId="0" xfId="0" applyFill="1" applyAlignment="1">
      <alignment/>
    </xf>
    <xf numFmtId="2" fontId="57" fillId="0" borderId="0" xfId="0" applyNumberFormat="1" applyFont="1" applyBorder="1" applyAlignment="1">
      <alignment/>
    </xf>
    <xf numFmtId="0" fontId="58" fillId="0" borderId="0" xfId="0" applyFont="1" applyAlignment="1">
      <alignment/>
    </xf>
    <xf numFmtId="0" fontId="59" fillId="0" borderId="0" xfId="0" applyFont="1" applyAlignment="1">
      <alignment/>
    </xf>
    <xf numFmtId="0" fontId="16" fillId="0" borderId="0" xfId="0" applyFont="1" applyAlignment="1">
      <alignment/>
    </xf>
    <xf numFmtId="0" fontId="60" fillId="0" borderId="0" xfId="0" applyFont="1" applyFill="1" applyAlignment="1">
      <alignment horizontal="left" vertical="top"/>
    </xf>
    <xf numFmtId="0" fontId="58" fillId="0" borderId="0" xfId="0" applyFont="1" applyBorder="1" applyAlignment="1">
      <alignment/>
    </xf>
    <xf numFmtId="0" fontId="61" fillId="0" borderId="0" xfId="0" applyFont="1" applyAlignment="1">
      <alignment/>
    </xf>
    <xf numFmtId="0" fontId="62" fillId="0" borderId="0" xfId="0" applyFont="1" applyAlignment="1">
      <alignment/>
    </xf>
    <xf numFmtId="165" fontId="62" fillId="0" borderId="0" xfId="0" applyNumberFormat="1" applyFont="1" applyAlignment="1">
      <alignment/>
    </xf>
    <xf numFmtId="0" fontId="58" fillId="0" borderId="0" xfId="0" applyFont="1" applyAlignment="1">
      <alignment vertical="center"/>
    </xf>
    <xf numFmtId="0" fontId="59" fillId="0" borderId="0" xfId="0" applyFont="1" applyAlignment="1">
      <alignment vertical="center"/>
    </xf>
    <xf numFmtId="0" fontId="60" fillId="0" borderId="0" xfId="0" applyFont="1" applyFill="1" applyAlignment="1">
      <alignment vertical="top"/>
    </xf>
    <xf numFmtId="0" fontId="63" fillId="0" borderId="0" xfId="0" applyFont="1" applyFill="1" applyAlignment="1">
      <alignment/>
    </xf>
    <xf numFmtId="0" fontId="63" fillId="0" borderId="0" xfId="0" applyFont="1" applyAlignment="1" quotePrefix="1">
      <alignment/>
    </xf>
    <xf numFmtId="0" fontId="60" fillId="33" borderId="0" xfId="0" applyFont="1" applyFill="1" applyAlignment="1">
      <alignment horizontal="left" vertical="top"/>
    </xf>
    <xf numFmtId="0" fontId="63" fillId="0" borderId="0" xfId="0" applyFont="1" applyAlignment="1">
      <alignment/>
    </xf>
    <xf numFmtId="2" fontId="63" fillId="0" borderId="0" xfId="0" applyNumberFormat="1" applyFont="1" applyAlignment="1">
      <alignment/>
    </xf>
    <xf numFmtId="0" fontId="64" fillId="0" borderId="0" xfId="0" applyFont="1" applyAlignment="1">
      <alignment/>
    </xf>
    <xf numFmtId="0" fontId="65" fillId="34" borderId="10" xfId="0" applyFont="1" applyFill="1" applyBorder="1" applyAlignment="1">
      <alignment wrapText="1"/>
    </xf>
    <xf numFmtId="0" fontId="65" fillId="35" borderId="10" xfId="0" applyFont="1" applyFill="1" applyBorder="1" applyAlignment="1">
      <alignment horizontal="right" wrapText="1"/>
    </xf>
    <xf numFmtId="0" fontId="66" fillId="0" borderId="10" xfId="0" applyFont="1" applyBorder="1" applyAlignment="1">
      <alignment/>
    </xf>
    <xf numFmtId="3" fontId="66" fillId="35" borderId="10" xfId="0" applyNumberFormat="1" applyFont="1" applyFill="1" applyBorder="1" applyAlignment="1">
      <alignment/>
    </xf>
    <xf numFmtId="3" fontId="66" fillId="0" borderId="10" xfId="0" applyNumberFormat="1" applyFont="1" applyBorder="1" applyAlignment="1">
      <alignment/>
    </xf>
    <xf numFmtId="0" fontId="66" fillId="35" borderId="10" xfId="0" applyFont="1" applyFill="1" applyBorder="1" applyAlignment="1">
      <alignment/>
    </xf>
    <xf numFmtId="3" fontId="66" fillId="34" borderId="10" xfId="0" applyNumberFormat="1" applyFont="1" applyFill="1" applyBorder="1" applyAlignment="1">
      <alignment horizontal="right"/>
    </xf>
    <xf numFmtId="164" fontId="66" fillId="35" borderId="10" xfId="0" applyNumberFormat="1" applyFont="1" applyFill="1" applyBorder="1" applyAlignment="1">
      <alignment horizontal="right"/>
    </xf>
    <xf numFmtId="0" fontId="67" fillId="34" borderId="10" xfId="0" applyFont="1" applyFill="1" applyBorder="1" applyAlignment="1">
      <alignment horizontal="left"/>
    </xf>
    <xf numFmtId="3" fontId="67" fillId="35" borderId="10" xfId="0" applyNumberFormat="1" applyFont="1" applyFill="1" applyBorder="1" applyAlignment="1">
      <alignment horizontal="right"/>
    </xf>
    <xf numFmtId="3" fontId="67" fillId="34" borderId="10" xfId="0" applyNumberFormat="1" applyFont="1" applyFill="1" applyBorder="1" applyAlignment="1">
      <alignment horizontal="right"/>
    </xf>
    <xf numFmtId="0" fontId="68" fillId="36" borderId="10" xfId="0" applyFont="1" applyFill="1" applyBorder="1" applyAlignment="1">
      <alignment wrapText="1"/>
    </xf>
    <xf numFmtId="3" fontId="68" fillId="36" borderId="10" xfId="0" applyNumberFormat="1" applyFont="1" applyFill="1" applyBorder="1" applyAlignment="1">
      <alignment horizontal="right" wrapText="1"/>
    </xf>
    <xf numFmtId="3" fontId="68" fillId="36" borderId="10" xfId="0" applyNumberFormat="1" applyFont="1" applyFill="1" applyBorder="1" applyAlignment="1">
      <alignment wrapText="1"/>
    </xf>
    <xf numFmtId="0" fontId="69" fillId="34" borderId="11" xfId="0" applyFont="1" applyFill="1" applyBorder="1" applyAlignment="1">
      <alignment wrapText="1"/>
    </xf>
    <xf numFmtId="0" fontId="65" fillId="34" borderId="12" xfId="0" applyFont="1" applyFill="1" applyBorder="1" applyAlignment="1">
      <alignment wrapText="1"/>
    </xf>
    <xf numFmtId="0" fontId="65" fillId="0" borderId="10" xfId="0" applyFont="1" applyBorder="1" applyAlignment="1">
      <alignment wrapText="1"/>
    </xf>
    <xf numFmtId="3" fontId="65" fillId="20" borderId="10" xfId="0" applyNumberFormat="1" applyFont="1" applyFill="1" applyBorder="1" applyAlignment="1">
      <alignment horizontal="right" wrapText="1"/>
    </xf>
    <xf numFmtId="0" fontId="65" fillId="0" borderId="10" xfId="0" applyFont="1" applyBorder="1" applyAlignment="1">
      <alignment horizontal="right" wrapText="1"/>
    </xf>
    <xf numFmtId="3" fontId="65" fillId="0" borderId="10" xfId="0" applyNumberFormat="1" applyFont="1" applyBorder="1" applyAlignment="1">
      <alignment horizontal="right" wrapText="1"/>
    </xf>
    <xf numFmtId="0" fontId="65" fillId="20" borderId="10" xfId="0" applyFont="1" applyFill="1" applyBorder="1" applyAlignment="1">
      <alignment horizontal="right" wrapText="1"/>
    </xf>
    <xf numFmtId="164" fontId="65" fillId="20" borderId="10" xfId="0" applyNumberFormat="1" applyFont="1" applyFill="1" applyBorder="1" applyAlignment="1">
      <alignment horizontal="right" wrapText="1"/>
    </xf>
    <xf numFmtId="164" fontId="65" fillId="0" borderId="10" xfId="0" applyNumberFormat="1" applyFont="1" applyBorder="1" applyAlignment="1">
      <alignment horizontal="right" wrapText="1"/>
    </xf>
    <xf numFmtId="0" fontId="68" fillId="36" borderId="10" xfId="0" applyFont="1" applyFill="1" applyBorder="1" applyAlignment="1">
      <alignment horizontal="right" wrapText="1"/>
    </xf>
    <xf numFmtId="164" fontId="68" fillId="36" borderId="10" xfId="0" applyNumberFormat="1" applyFont="1" applyFill="1" applyBorder="1" applyAlignment="1">
      <alignment horizontal="right" wrapText="1"/>
    </xf>
    <xf numFmtId="164" fontId="65" fillId="35" borderId="10" xfId="0" applyNumberFormat="1" applyFont="1" applyFill="1" applyBorder="1" applyAlignment="1">
      <alignment horizontal="right" wrapText="1"/>
    </xf>
    <xf numFmtId="164" fontId="65" fillId="34" borderId="10" xfId="0" applyNumberFormat="1" applyFont="1" applyFill="1" applyBorder="1" applyAlignment="1">
      <alignment horizontal="right" wrapText="1"/>
    </xf>
    <xf numFmtId="0" fontId="65" fillId="35" borderId="10" xfId="0" applyFont="1" applyFill="1" applyBorder="1" applyAlignment="1">
      <alignment horizontal="left" vertical="center"/>
    </xf>
    <xf numFmtId="3" fontId="65" fillId="0" borderId="10" xfId="0" applyNumberFormat="1" applyFont="1" applyBorder="1" applyAlignment="1">
      <alignment vertical="center" wrapText="1"/>
    </xf>
    <xf numFmtId="3" fontId="65" fillId="35" borderId="10" xfId="0" applyNumberFormat="1" applyFont="1" applyFill="1" applyBorder="1" applyAlignment="1">
      <alignment vertical="center" wrapText="1"/>
    </xf>
    <xf numFmtId="164" fontId="65" fillId="35" borderId="10" xfId="0" applyNumberFormat="1" applyFont="1" applyFill="1" applyBorder="1" applyAlignment="1">
      <alignment vertical="center" wrapText="1"/>
    </xf>
    <xf numFmtId="164" fontId="65" fillId="0" borderId="10" xfId="0" applyNumberFormat="1" applyFont="1" applyBorder="1" applyAlignment="1">
      <alignment vertical="center" wrapText="1"/>
    </xf>
    <xf numFmtId="164" fontId="65" fillId="35" borderId="10" xfId="0" applyNumberFormat="1" applyFont="1" applyFill="1" applyBorder="1" applyAlignment="1">
      <alignment vertical="center"/>
    </xf>
    <xf numFmtId="164" fontId="65" fillId="0" borderId="10" xfId="0" applyNumberFormat="1" applyFont="1" applyBorder="1" applyAlignment="1">
      <alignment vertical="center"/>
    </xf>
    <xf numFmtId="166" fontId="65" fillId="20" borderId="10" xfId="0" applyNumberFormat="1" applyFont="1" applyFill="1" applyBorder="1" applyAlignment="1">
      <alignment horizontal="right" wrapText="1"/>
    </xf>
    <xf numFmtId="166" fontId="65" fillId="0" borderId="10" xfId="0" applyNumberFormat="1" applyFont="1" applyFill="1" applyBorder="1" applyAlignment="1">
      <alignment horizontal="right" wrapText="1"/>
    </xf>
    <xf numFmtId="166" fontId="65" fillId="35" borderId="10" xfId="0" applyNumberFormat="1" applyFont="1" applyFill="1" applyBorder="1" applyAlignment="1">
      <alignment horizontal="right" wrapText="1"/>
    </xf>
    <xf numFmtId="3" fontId="65" fillId="0" borderId="10" xfId="0" applyNumberFormat="1" applyFont="1" applyFill="1" applyBorder="1" applyAlignment="1">
      <alignment horizontal="right" wrapText="1"/>
    </xf>
    <xf numFmtId="3" fontId="65" fillId="35" borderId="10" xfId="0" applyNumberFormat="1" applyFont="1" applyFill="1" applyBorder="1" applyAlignment="1">
      <alignment horizontal="right" wrapText="1"/>
    </xf>
    <xf numFmtId="166" fontId="68" fillId="36" borderId="10" xfId="0" applyNumberFormat="1" applyFont="1" applyFill="1" applyBorder="1" applyAlignment="1">
      <alignment horizontal="right" wrapText="1"/>
    </xf>
    <xf numFmtId="1" fontId="65" fillId="34" borderId="10" xfId="0" applyNumberFormat="1" applyFont="1" applyFill="1" applyBorder="1" applyAlignment="1">
      <alignment horizontal="right" wrapText="1"/>
    </xf>
    <xf numFmtId="0" fontId="66" fillId="34" borderId="10" xfId="0" applyFont="1" applyFill="1" applyBorder="1" applyAlignment="1">
      <alignment horizontal="right"/>
    </xf>
    <xf numFmtId="0" fontId="14" fillId="34" borderId="10" xfId="0" applyFont="1" applyFill="1" applyBorder="1" applyAlignment="1">
      <alignment vertical="top" wrapText="1"/>
    </xf>
    <xf numFmtId="0" fontId="65" fillId="0" borderId="10" xfId="0" applyFont="1" applyBorder="1" applyAlignment="1">
      <alignment horizontal="left" vertical="top"/>
    </xf>
    <xf numFmtId="3" fontId="65" fillId="35" borderId="10" xfId="0" applyNumberFormat="1" applyFont="1" applyFill="1" applyBorder="1" applyAlignment="1">
      <alignment vertical="top" wrapText="1"/>
    </xf>
    <xf numFmtId="3" fontId="65" fillId="0" borderId="10" xfId="0" applyNumberFormat="1" applyFont="1" applyBorder="1" applyAlignment="1">
      <alignment vertical="top" wrapText="1"/>
    </xf>
    <xf numFmtId="164" fontId="65" fillId="0" borderId="10" xfId="0" applyNumberFormat="1" applyFont="1" applyBorder="1" applyAlignment="1">
      <alignment vertical="top" wrapText="1"/>
    </xf>
    <xf numFmtId="164" fontId="65" fillId="35" borderId="10" xfId="0" applyNumberFormat="1" applyFont="1" applyFill="1" applyBorder="1" applyAlignment="1">
      <alignment vertical="top" wrapText="1"/>
    </xf>
    <xf numFmtId="164" fontId="68" fillId="36" borderId="10" xfId="0" applyNumberFormat="1" applyFont="1" applyFill="1" applyBorder="1" applyAlignment="1">
      <alignment wrapText="1"/>
    </xf>
    <xf numFmtId="2" fontId="65" fillId="34" borderId="11" xfId="0" applyNumberFormat="1" applyFont="1" applyFill="1" applyBorder="1" applyAlignment="1">
      <alignment horizontal="right" wrapText="1"/>
    </xf>
    <xf numFmtId="2" fontId="65" fillId="34" borderId="12" xfId="0" applyNumberFormat="1" applyFont="1" applyFill="1" applyBorder="1" applyAlignment="1">
      <alignment horizontal="right" wrapText="1"/>
    </xf>
    <xf numFmtId="0" fontId="69" fillId="34" borderId="10" xfId="0" applyFont="1" applyFill="1" applyBorder="1" applyAlignment="1">
      <alignment horizontal="right" wrapText="1"/>
    </xf>
    <xf numFmtId="3" fontId="65" fillId="35" borderId="10" xfId="0" applyNumberFormat="1" applyFont="1" applyFill="1" applyBorder="1" applyAlignment="1">
      <alignment horizontal="right" vertical="top" wrapText="1"/>
    </xf>
    <xf numFmtId="0" fontId="69" fillId="0" borderId="10" xfId="0" applyFont="1" applyBorder="1" applyAlignment="1">
      <alignment horizontal="left" vertical="top"/>
    </xf>
    <xf numFmtId="164" fontId="65" fillId="0" borderId="10" xfId="0" applyNumberFormat="1" applyFont="1" applyBorder="1" applyAlignment="1">
      <alignment horizontal="right" vertical="top" wrapText="1"/>
    </xf>
    <xf numFmtId="3" fontId="65" fillId="20" borderId="10" xfId="0" applyNumberFormat="1" applyFont="1" applyFill="1" applyBorder="1" applyAlignment="1">
      <alignment horizontal="right" vertical="top" wrapText="1"/>
    </xf>
    <xf numFmtId="3" fontId="65" fillId="0" borderId="10" xfId="0" applyNumberFormat="1" applyFont="1" applyBorder="1" applyAlignment="1">
      <alignment horizontal="right" vertical="top" wrapText="1"/>
    </xf>
    <xf numFmtId="164" fontId="65" fillId="20" borderId="10" xfId="0" applyNumberFormat="1" applyFont="1" applyFill="1" applyBorder="1" applyAlignment="1">
      <alignment horizontal="right" vertical="top" wrapText="1"/>
    </xf>
    <xf numFmtId="3" fontId="68" fillId="36" borderId="10" xfId="0" applyNumberFormat="1" applyFont="1" applyFill="1" applyBorder="1" applyAlignment="1">
      <alignment vertical="top" wrapText="1"/>
    </xf>
    <xf numFmtId="164" fontId="68" fillId="36" borderId="10" xfId="0" applyNumberFormat="1" applyFont="1" applyFill="1" applyBorder="1" applyAlignment="1">
      <alignment vertical="top" wrapText="1"/>
    </xf>
    <xf numFmtId="164" fontId="65" fillId="0" borderId="11" xfId="0" applyNumberFormat="1" applyFont="1" applyBorder="1" applyAlignment="1">
      <alignment vertical="top" wrapText="1"/>
    </xf>
    <xf numFmtId="164" fontId="65" fillId="0" borderId="12" xfId="0" applyNumberFormat="1" applyFont="1" applyBorder="1" applyAlignment="1">
      <alignment vertical="top" wrapText="1"/>
    </xf>
    <xf numFmtId="0" fontId="65" fillId="0" borderId="10" xfId="0" applyFont="1" applyBorder="1" applyAlignment="1">
      <alignment horizontal="right" vertical="top" wrapText="1"/>
    </xf>
    <xf numFmtId="164" fontId="68" fillId="36" borderId="12" xfId="0" applyNumberFormat="1" applyFont="1" applyFill="1" applyBorder="1" applyAlignment="1">
      <alignment wrapText="1"/>
    </xf>
    <xf numFmtId="0" fontId="65" fillId="35" borderId="10" xfId="0" applyFont="1" applyFill="1" applyBorder="1" applyAlignment="1">
      <alignment vertical="top" wrapText="1"/>
    </xf>
    <xf numFmtId="0" fontId="65" fillId="0" borderId="10" xfId="0" applyFont="1" applyBorder="1" applyAlignment="1">
      <alignment vertical="top" wrapText="1"/>
    </xf>
    <xf numFmtId="0" fontId="66" fillId="37" borderId="10" xfId="0" applyFont="1" applyFill="1" applyBorder="1" applyAlignment="1">
      <alignment wrapText="1"/>
    </xf>
    <xf numFmtId="0" fontId="67" fillId="37" borderId="10" xfId="0" applyFont="1" applyFill="1" applyBorder="1" applyAlignment="1">
      <alignment wrapText="1"/>
    </xf>
    <xf numFmtId="0" fontId="67" fillId="0" borderId="10" xfId="0" applyFont="1" applyBorder="1" applyAlignment="1">
      <alignment wrapText="1"/>
    </xf>
    <xf numFmtId="0" fontId="65" fillId="0" borderId="10" xfId="0" applyFont="1" applyBorder="1" applyAlignment="1">
      <alignment horizontal="right"/>
    </xf>
    <xf numFmtId="3" fontId="65" fillId="35" borderId="10" xfId="0" applyNumberFormat="1" applyFont="1" applyFill="1" applyBorder="1" applyAlignment="1">
      <alignment vertical="top"/>
    </xf>
    <xf numFmtId="3" fontId="65" fillId="0" borderId="10" xfId="0" applyNumberFormat="1" applyFont="1" applyBorder="1" applyAlignment="1">
      <alignment vertical="top"/>
    </xf>
    <xf numFmtId="164" fontId="65" fillId="0" borderId="10" xfId="0" applyNumberFormat="1" applyFont="1" applyBorder="1" applyAlignment="1">
      <alignment vertical="top"/>
    </xf>
    <xf numFmtId="164" fontId="65" fillId="35" borderId="10" xfId="0" applyNumberFormat="1" applyFont="1" applyFill="1" applyBorder="1" applyAlignment="1">
      <alignment vertical="top"/>
    </xf>
    <xf numFmtId="164" fontId="66" fillId="35" borderId="10" xfId="0" applyNumberFormat="1" applyFont="1" applyFill="1" applyBorder="1" applyAlignment="1">
      <alignment/>
    </xf>
    <xf numFmtId="0" fontId="14" fillId="34" borderId="10" xfId="46" applyFont="1" applyFill="1" applyBorder="1" applyAlignment="1">
      <alignment horizontal="right"/>
      <protection/>
    </xf>
    <xf numFmtId="0" fontId="70" fillId="0" borderId="0" xfId="0" applyFont="1" applyBorder="1" applyAlignment="1">
      <alignment vertical="top" wrapText="1"/>
    </xf>
    <xf numFmtId="0" fontId="66" fillId="34" borderId="10" xfId="0" applyFont="1" applyFill="1" applyBorder="1" applyAlignment="1">
      <alignment horizontal="right" wrapText="1"/>
    </xf>
    <xf numFmtId="0" fontId="66" fillId="34" borderId="10" xfId="0" applyFont="1" applyFill="1" applyBorder="1" applyAlignment="1">
      <alignment horizontal="left" wrapText="1"/>
    </xf>
    <xf numFmtId="3" fontId="66" fillId="35" borderId="10" xfId="43" applyNumberFormat="1" applyFont="1" applyFill="1" applyBorder="1" applyAlignment="1">
      <alignment/>
    </xf>
    <xf numFmtId="3" fontId="66" fillId="34" borderId="10" xfId="43" applyNumberFormat="1" applyFont="1" applyFill="1" applyBorder="1" applyAlignment="1">
      <alignment/>
    </xf>
    <xf numFmtId="167" fontId="66" fillId="35" borderId="10" xfId="43" applyNumberFormat="1" applyFont="1" applyFill="1" applyBorder="1" applyAlignment="1">
      <alignment/>
    </xf>
    <xf numFmtId="167" fontId="66" fillId="34" borderId="10" xfId="43" applyNumberFormat="1" applyFont="1" applyFill="1" applyBorder="1" applyAlignment="1">
      <alignment/>
    </xf>
    <xf numFmtId="167" fontId="68" fillId="36" borderId="10" xfId="0" applyNumberFormat="1" applyFont="1" applyFill="1" applyBorder="1" applyAlignment="1">
      <alignment wrapText="1"/>
    </xf>
    <xf numFmtId="0" fontId="66" fillId="35" borderId="10" xfId="0" applyNumberFormat="1" applyFont="1" applyFill="1" applyBorder="1" applyAlignment="1">
      <alignment/>
    </xf>
    <xf numFmtId="164" fontId="66" fillId="0" borderId="10" xfId="0" applyNumberFormat="1" applyFont="1" applyBorder="1" applyAlignment="1">
      <alignment/>
    </xf>
    <xf numFmtId="166" fontId="67" fillId="34" borderId="10" xfId="0" applyNumberFormat="1" applyFont="1" applyFill="1" applyBorder="1" applyAlignment="1">
      <alignment horizontal="right"/>
    </xf>
    <xf numFmtId="166" fontId="67" fillId="35" borderId="10" xfId="0" applyNumberFormat="1" applyFont="1" applyFill="1" applyBorder="1" applyAlignment="1">
      <alignment horizontal="right"/>
    </xf>
    <xf numFmtId="164" fontId="67" fillId="35" borderId="10" xfId="0" applyNumberFormat="1" applyFont="1" applyFill="1" applyBorder="1" applyAlignment="1">
      <alignment horizontal="right"/>
    </xf>
    <xf numFmtId="166" fontId="68" fillId="36" borderId="10" xfId="0" applyNumberFormat="1" applyFont="1" applyFill="1" applyBorder="1" applyAlignment="1">
      <alignment wrapText="1"/>
    </xf>
    <xf numFmtId="0" fontId="69" fillId="34" borderId="10" xfId="0" applyFont="1" applyFill="1" applyBorder="1" applyAlignment="1">
      <alignment horizontal="left" wrapText="1"/>
    </xf>
    <xf numFmtId="0" fontId="69" fillId="34" borderId="10" xfId="0" applyFont="1" applyFill="1" applyBorder="1" applyAlignment="1">
      <alignment wrapText="1"/>
    </xf>
    <xf numFmtId="0" fontId="65" fillId="0" borderId="10" xfId="0" applyFont="1" applyFill="1" applyBorder="1" applyAlignment="1">
      <alignment horizontal="right"/>
    </xf>
    <xf numFmtId="0" fontId="65" fillId="0" borderId="10" xfId="0" applyFont="1" applyFill="1" applyBorder="1" applyAlignment="1">
      <alignment horizontal="right" wrapText="1"/>
    </xf>
    <xf numFmtId="0" fontId="16" fillId="0" borderId="0" xfId="0" applyFont="1" applyBorder="1" applyAlignment="1">
      <alignment horizontal="left" vertical="center"/>
    </xf>
    <xf numFmtId="0" fontId="71" fillId="0" borderId="0" xfId="0" applyFont="1" applyBorder="1" applyAlignment="1">
      <alignment horizontal="left" vertical="center"/>
    </xf>
    <xf numFmtId="0" fontId="18" fillId="0" borderId="12" xfId="0" applyFont="1" applyBorder="1" applyAlignment="1">
      <alignment/>
    </xf>
    <xf numFmtId="0" fontId="23" fillId="0" borderId="0" xfId="0" applyFont="1" applyAlignment="1">
      <alignment/>
    </xf>
    <xf numFmtId="0" fontId="65" fillId="34" borderId="10" xfId="0" applyFont="1" applyFill="1" applyBorder="1" applyAlignment="1">
      <alignment horizontal="right" vertical="center"/>
    </xf>
    <xf numFmtId="0" fontId="65" fillId="34" borderId="10" xfId="0" applyNumberFormat="1" applyFont="1" applyFill="1" applyBorder="1" applyAlignment="1">
      <alignment horizontal="right" wrapText="1"/>
    </xf>
    <xf numFmtId="1" fontId="65" fillId="0" borderId="10" xfId="0" applyNumberFormat="1" applyFont="1" applyFill="1" applyBorder="1" applyAlignment="1">
      <alignment horizontal="right" wrapText="1"/>
    </xf>
    <xf numFmtId="166" fontId="66" fillId="35" borderId="10" xfId="0" applyNumberFormat="1" applyFont="1" applyFill="1" applyBorder="1" applyAlignment="1">
      <alignment/>
    </xf>
    <xf numFmtId="164" fontId="0" fillId="0" borderId="0" xfId="0" applyNumberFormat="1" applyAlignment="1">
      <alignment/>
    </xf>
    <xf numFmtId="3" fontId="66" fillId="35" borderId="10" xfId="43" applyNumberFormat="1" applyFont="1" applyFill="1" applyBorder="1" applyAlignment="1">
      <alignment horizontal="right"/>
    </xf>
    <xf numFmtId="3" fontId="66" fillId="0" borderId="10" xfId="0" applyNumberFormat="1" applyFont="1" applyBorder="1" applyAlignment="1">
      <alignment horizontal="right"/>
    </xf>
    <xf numFmtId="0" fontId="66" fillId="35" borderId="10" xfId="0" applyFont="1" applyFill="1" applyBorder="1" applyAlignment="1">
      <alignment horizontal="right"/>
    </xf>
    <xf numFmtId="0" fontId="0" fillId="0" borderId="0" xfId="0" applyAlignment="1">
      <alignment/>
    </xf>
    <xf numFmtId="0" fontId="0" fillId="0" borderId="0" xfId="0" applyBorder="1" applyAlignment="1">
      <alignment/>
    </xf>
    <xf numFmtId="0" fontId="65" fillId="34" borderId="10" xfId="0" applyFont="1" applyFill="1" applyBorder="1" applyAlignment="1">
      <alignment horizontal="right" wrapText="1"/>
    </xf>
    <xf numFmtId="0" fontId="16" fillId="0" borderId="0" xfId="0" applyFont="1" applyAlignment="1">
      <alignment horizontal="justify" vertical="top"/>
    </xf>
    <xf numFmtId="2" fontId="65" fillId="34" borderId="10" xfId="0" applyNumberFormat="1" applyFont="1" applyFill="1" applyBorder="1" applyAlignment="1">
      <alignment horizontal="right" wrapText="1"/>
    </xf>
    <xf numFmtId="3" fontId="65" fillId="0" borderId="10" xfId="0" applyNumberFormat="1" applyFont="1" applyBorder="1" applyAlignment="1">
      <alignment horizontal="right" vertical="top"/>
    </xf>
    <xf numFmtId="164" fontId="65" fillId="35" borderId="10" xfId="0" applyNumberFormat="1" applyFont="1" applyFill="1" applyBorder="1" applyAlignment="1">
      <alignment horizontal="right" vertical="top"/>
    </xf>
    <xf numFmtId="0" fontId="0" fillId="0" borderId="0" xfId="0" applyAlignment="1">
      <alignment/>
    </xf>
    <xf numFmtId="0" fontId="69" fillId="0" borderId="12" xfId="0" applyFont="1" applyBorder="1" applyAlignment="1">
      <alignment horizontal="left" vertical="center" wrapText="1"/>
    </xf>
    <xf numFmtId="0" fontId="65" fillId="34" borderId="10" xfId="0" applyFont="1" applyFill="1" applyBorder="1" applyAlignment="1">
      <alignment horizontal="right" wrapText="1"/>
    </xf>
    <xf numFmtId="0" fontId="18" fillId="0" borderId="0" xfId="0" applyFont="1" applyBorder="1" applyAlignment="1">
      <alignment/>
    </xf>
    <xf numFmtId="0" fontId="16" fillId="0" borderId="0" xfId="0" applyFont="1" applyBorder="1" applyAlignment="1">
      <alignment/>
    </xf>
    <xf numFmtId="0" fontId="67" fillId="0" borderId="10" xfId="0" applyFont="1" applyBorder="1" applyAlignment="1">
      <alignment/>
    </xf>
    <xf numFmtId="3" fontId="67" fillId="35" borderId="10" xfId="0" applyNumberFormat="1" applyFont="1" applyFill="1" applyBorder="1" applyAlignment="1">
      <alignment/>
    </xf>
    <xf numFmtId="3" fontId="67" fillId="0" borderId="10" xfId="0" applyNumberFormat="1" applyFont="1" applyBorder="1" applyAlignment="1">
      <alignment/>
    </xf>
    <xf numFmtId="164" fontId="67" fillId="0" borderId="10" xfId="0" applyNumberFormat="1" applyFont="1" applyBorder="1" applyAlignment="1">
      <alignment/>
    </xf>
    <xf numFmtId="164" fontId="67" fillId="35" borderId="10" xfId="0" applyNumberFormat="1" applyFont="1" applyFill="1" applyBorder="1" applyAlignment="1">
      <alignment/>
    </xf>
    <xf numFmtId="3" fontId="69" fillId="0" borderId="10" xfId="0" applyNumberFormat="1" applyFont="1" applyBorder="1" applyAlignment="1">
      <alignment horizontal="right" wrapText="1"/>
    </xf>
    <xf numFmtId="0" fontId="72" fillId="0" borderId="0" xfId="0" applyFont="1" applyAlignment="1">
      <alignment horizontal="left" vertical="top"/>
    </xf>
    <xf numFmtId="3" fontId="69" fillId="0" borderId="10" xfId="0" applyNumberFormat="1" applyFont="1" applyBorder="1" applyAlignment="1">
      <alignment vertical="top" wrapText="1"/>
    </xf>
    <xf numFmtId="0" fontId="57" fillId="0" borderId="0" xfId="0" applyFont="1" applyBorder="1" applyAlignment="1">
      <alignment/>
    </xf>
    <xf numFmtId="0" fontId="69" fillId="0" borderId="10" xfId="0" applyFont="1" applyBorder="1" applyAlignment="1">
      <alignment horizontal="left" vertical="center" wrapText="1"/>
    </xf>
    <xf numFmtId="3" fontId="65" fillId="0" borderId="10" xfId="0" applyNumberFormat="1" applyFont="1" applyBorder="1" applyAlignment="1">
      <alignment wrapText="1"/>
    </xf>
    <xf numFmtId="3" fontId="69" fillId="20" borderId="10" xfId="0" applyNumberFormat="1" applyFont="1" applyFill="1" applyBorder="1" applyAlignment="1">
      <alignment horizontal="right" wrapText="1"/>
    </xf>
    <xf numFmtId="0" fontId="65" fillId="0" borderId="10" xfId="0" applyFont="1" applyBorder="1" applyAlignment="1">
      <alignment horizontal="left" wrapText="1"/>
    </xf>
    <xf numFmtId="1" fontId="65" fillId="20" borderId="10" xfId="0" applyNumberFormat="1" applyFont="1" applyFill="1" applyBorder="1" applyAlignment="1">
      <alignment horizontal="right" wrapText="1"/>
    </xf>
    <xf numFmtId="1" fontId="65" fillId="0" borderId="10" xfId="0" applyNumberFormat="1" applyFont="1" applyBorder="1" applyAlignment="1">
      <alignment horizontal="right" wrapText="1"/>
    </xf>
    <xf numFmtId="1" fontId="65" fillId="35" borderId="10" xfId="0" applyNumberFormat="1" applyFont="1" applyFill="1" applyBorder="1" applyAlignment="1">
      <alignment horizontal="right" wrapText="1"/>
    </xf>
    <xf numFmtId="1" fontId="69" fillId="34" borderId="10" xfId="0" applyNumberFormat="1" applyFont="1" applyFill="1" applyBorder="1" applyAlignment="1">
      <alignment horizontal="right" wrapText="1"/>
    </xf>
    <xf numFmtId="1" fontId="69" fillId="0" borderId="10" xfId="0" applyNumberFormat="1" applyFont="1" applyBorder="1" applyAlignment="1">
      <alignment horizontal="right" wrapText="1"/>
    </xf>
    <xf numFmtId="1" fontId="0" fillId="0" borderId="0" xfId="0" applyNumberFormat="1" applyAlignment="1">
      <alignment/>
    </xf>
    <xf numFmtId="0" fontId="65" fillId="34" borderId="10" xfId="0" applyFont="1" applyFill="1" applyBorder="1" applyAlignment="1">
      <alignment horizontal="right" wrapText="1"/>
    </xf>
    <xf numFmtId="0" fontId="69" fillId="34" borderId="10" xfId="0" applyFont="1" applyFill="1" applyBorder="1" applyAlignment="1">
      <alignment horizontal="right" wrapText="1"/>
    </xf>
    <xf numFmtId="2" fontId="65" fillId="37" borderId="10" xfId="0" applyNumberFormat="1" applyFont="1" applyFill="1" applyBorder="1" applyAlignment="1">
      <alignment horizontal="right" vertical="center" wrapText="1"/>
    </xf>
    <xf numFmtId="2" fontId="65" fillId="37" borderId="10" xfId="0" applyNumberFormat="1" applyFont="1" applyFill="1" applyBorder="1" applyAlignment="1" quotePrefix="1">
      <alignment horizontal="right" vertical="center" wrapText="1"/>
    </xf>
    <xf numFmtId="2" fontId="65" fillId="37" borderId="10" xfId="0" applyNumberFormat="1" applyFont="1" applyFill="1" applyBorder="1" applyAlignment="1">
      <alignment vertical="center" wrapText="1"/>
    </xf>
    <xf numFmtId="2" fontId="69" fillId="37" borderId="10" xfId="0" applyNumberFormat="1" applyFont="1" applyFill="1" applyBorder="1" applyAlignment="1">
      <alignment vertical="center" wrapText="1"/>
    </xf>
    <xf numFmtId="2" fontId="69" fillId="0" borderId="10" xfId="0" applyNumberFormat="1" applyFont="1" applyBorder="1" applyAlignment="1">
      <alignment vertical="center" wrapText="1"/>
    </xf>
    <xf numFmtId="2" fontId="68" fillId="36" borderId="10" xfId="0" applyNumberFormat="1" applyFont="1" applyFill="1" applyBorder="1" applyAlignment="1">
      <alignment vertical="center" wrapText="1"/>
    </xf>
    <xf numFmtId="1" fontId="65" fillId="20" borderId="10" xfId="0" applyNumberFormat="1" applyFont="1" applyFill="1" applyBorder="1" applyAlignment="1">
      <alignment horizontal="right" vertical="center" wrapText="1"/>
    </xf>
    <xf numFmtId="1" fontId="69" fillId="20" borderId="10" xfId="0" applyNumberFormat="1" applyFont="1" applyFill="1" applyBorder="1" applyAlignment="1">
      <alignment horizontal="right" vertical="center" wrapText="1"/>
    </xf>
    <xf numFmtId="1" fontId="68" fillId="36" borderId="10" xfId="0" applyNumberFormat="1" applyFont="1" applyFill="1" applyBorder="1" applyAlignment="1">
      <alignment horizontal="right" vertical="center" wrapText="1"/>
    </xf>
    <xf numFmtId="1" fontId="65" fillId="20" borderId="10" xfId="0" applyNumberFormat="1" applyFont="1" applyFill="1" applyBorder="1" applyAlignment="1">
      <alignment horizontal="right" vertical="center"/>
    </xf>
    <xf numFmtId="1" fontId="69" fillId="20" borderId="10" xfId="0" applyNumberFormat="1" applyFont="1" applyFill="1" applyBorder="1" applyAlignment="1">
      <alignment horizontal="right" vertical="center"/>
    </xf>
    <xf numFmtId="164" fontId="65" fillId="20" borderId="10" xfId="0" applyNumberFormat="1" applyFont="1" applyFill="1" applyBorder="1" applyAlignment="1">
      <alignment horizontal="right" vertical="center" wrapText="1"/>
    </xf>
    <xf numFmtId="164" fontId="69" fillId="20" borderId="10" xfId="0" applyNumberFormat="1" applyFont="1" applyFill="1" applyBorder="1" applyAlignment="1">
      <alignment horizontal="right" vertical="center" wrapText="1"/>
    </xf>
    <xf numFmtId="164" fontId="68" fillId="36" borderId="10" xfId="0" applyNumberFormat="1" applyFont="1" applyFill="1" applyBorder="1" applyAlignment="1">
      <alignment horizontal="right" vertical="center" wrapText="1"/>
    </xf>
    <xf numFmtId="164" fontId="65" fillId="37" borderId="10" xfId="0" applyNumberFormat="1" applyFont="1" applyFill="1" applyBorder="1" applyAlignment="1">
      <alignment horizontal="right" vertical="center"/>
    </xf>
    <xf numFmtId="164" fontId="69" fillId="37" borderId="10" xfId="0" applyNumberFormat="1" applyFont="1" applyFill="1" applyBorder="1" applyAlignment="1">
      <alignment horizontal="right" vertical="center"/>
    </xf>
    <xf numFmtId="164" fontId="65" fillId="20" borderId="10" xfId="0" applyNumberFormat="1" applyFont="1" applyFill="1" applyBorder="1" applyAlignment="1" quotePrefix="1">
      <alignment horizontal="right" vertical="center" wrapText="1"/>
    </xf>
    <xf numFmtId="164" fontId="65" fillId="37" borderId="10" xfId="0" applyNumberFormat="1" applyFont="1" applyFill="1" applyBorder="1" applyAlignment="1">
      <alignment horizontal="right" vertical="center" wrapText="1"/>
    </xf>
    <xf numFmtId="164" fontId="69" fillId="0" borderId="10" xfId="0" applyNumberFormat="1" applyFont="1" applyBorder="1" applyAlignment="1">
      <alignment horizontal="right" vertical="center" wrapText="1"/>
    </xf>
    <xf numFmtId="164" fontId="69" fillId="37" borderId="10" xfId="0" applyNumberFormat="1" applyFont="1" applyFill="1" applyBorder="1" applyAlignment="1">
      <alignment horizontal="right" vertical="center" wrapText="1"/>
    </xf>
    <xf numFmtId="164" fontId="69" fillId="0" borderId="13" xfId="0" applyNumberFormat="1" applyFont="1" applyBorder="1" applyAlignment="1">
      <alignment horizontal="right" vertical="center" wrapText="1"/>
    </xf>
    <xf numFmtId="0" fontId="0" fillId="0" borderId="14" xfId="0" applyBorder="1" applyAlignment="1">
      <alignment/>
    </xf>
    <xf numFmtId="3" fontId="65" fillId="37" borderId="10" xfId="0" applyNumberFormat="1" applyFont="1" applyFill="1" applyBorder="1" applyAlignment="1">
      <alignment horizontal="right" vertical="center"/>
    </xf>
    <xf numFmtId="3" fontId="69" fillId="37" borderId="10" xfId="0" applyNumberFormat="1" applyFont="1" applyFill="1" applyBorder="1" applyAlignment="1">
      <alignment horizontal="right" vertical="center"/>
    </xf>
    <xf numFmtId="3" fontId="65" fillId="37"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3" fontId="68" fillId="36" borderId="10" xfId="0" applyNumberFormat="1" applyFont="1" applyFill="1" applyBorder="1" applyAlignment="1">
      <alignment horizontal="right" vertical="center" wrapText="1"/>
    </xf>
    <xf numFmtId="0" fontId="65" fillId="0" borderId="13" xfId="0" applyFont="1" applyBorder="1" applyAlignment="1">
      <alignment horizontal="right"/>
    </xf>
    <xf numFmtId="3" fontId="65" fillId="35" borderId="10" xfId="0" applyNumberFormat="1" applyFont="1" applyFill="1" applyBorder="1" applyAlignment="1">
      <alignment horizontal="right" vertical="top"/>
    </xf>
    <xf numFmtId="164" fontId="65" fillId="0" borderId="10" xfId="0" applyNumberFormat="1" applyFont="1" applyBorder="1" applyAlignment="1">
      <alignment horizontal="right" vertical="top"/>
    </xf>
    <xf numFmtId="0" fontId="0" fillId="0" borderId="0" xfId="0" applyFill="1" applyBorder="1" applyAlignment="1">
      <alignment/>
    </xf>
    <xf numFmtId="0" fontId="65" fillId="0" borderId="0" xfId="0" applyFont="1" applyFill="1" applyBorder="1" applyAlignment="1">
      <alignment horizontal="right" wrapText="1"/>
    </xf>
    <xf numFmtId="0" fontId="69" fillId="0" borderId="0" xfId="0" applyFont="1" applyFill="1" applyBorder="1" applyAlignment="1">
      <alignment horizontal="center" wrapText="1"/>
    </xf>
    <xf numFmtId="49" fontId="73" fillId="38" borderId="10" xfId="0" applyNumberFormat="1" applyFont="1" applyFill="1" applyBorder="1" applyAlignment="1">
      <alignment/>
    </xf>
    <xf numFmtId="164" fontId="74" fillId="38" borderId="10" xfId="0" applyNumberFormat="1" applyFont="1" applyFill="1" applyBorder="1" applyAlignment="1">
      <alignment horizontal="right" wrapText="1"/>
    </xf>
    <xf numFmtId="3" fontId="74" fillId="38" borderId="10" xfId="0" applyNumberFormat="1" applyFont="1" applyFill="1" applyBorder="1" applyAlignment="1">
      <alignment horizontal="right"/>
    </xf>
    <xf numFmtId="0" fontId="65" fillId="34" borderId="10" xfId="0" applyFont="1" applyFill="1" applyBorder="1" applyAlignment="1">
      <alignment horizontal="right" wrapText="1"/>
    </xf>
    <xf numFmtId="0" fontId="58" fillId="0" borderId="0" xfId="0" applyFont="1" applyAlignment="1">
      <alignment horizontal="justify"/>
    </xf>
    <xf numFmtId="0" fontId="0" fillId="0" borderId="0" xfId="0" applyAlignment="1">
      <alignment/>
    </xf>
    <xf numFmtId="0" fontId="71" fillId="0" borderId="0" xfId="0" applyFont="1" applyBorder="1" applyAlignment="1">
      <alignment horizontal="justify"/>
    </xf>
    <xf numFmtId="0" fontId="0" fillId="0" borderId="0" xfId="0" applyBorder="1" applyAlignment="1">
      <alignment/>
    </xf>
    <xf numFmtId="0" fontId="69" fillId="0" borderId="10" xfId="0" applyFont="1" applyBorder="1" applyAlignment="1">
      <alignment horizontal="left" vertical="center" wrapText="1"/>
    </xf>
    <xf numFmtId="0" fontId="69" fillId="20" borderId="10" xfId="0" applyFont="1" applyFill="1" applyBorder="1" applyAlignment="1">
      <alignment horizontal="center" wrapText="1"/>
    </xf>
    <xf numFmtId="0" fontId="69" fillId="0" borderId="10" xfId="0" applyFont="1" applyBorder="1" applyAlignment="1">
      <alignment horizontal="center" wrapText="1"/>
    </xf>
    <xf numFmtId="0" fontId="75" fillId="0" borderId="0" xfId="0" applyFont="1" applyAlignment="1">
      <alignment horizontal="justify"/>
    </xf>
    <xf numFmtId="0" fontId="69" fillId="0" borderId="11" xfId="0" applyFont="1" applyBorder="1" applyAlignment="1">
      <alignment horizontal="left" vertical="center" wrapText="1"/>
    </xf>
    <xf numFmtId="0" fontId="69" fillId="0" borderId="0" xfId="0" applyFont="1" applyBorder="1" applyAlignment="1">
      <alignment horizontal="left" vertical="center" wrapText="1"/>
    </xf>
    <xf numFmtId="0" fontId="69" fillId="0" borderId="12" xfId="0" applyFont="1" applyBorder="1" applyAlignment="1">
      <alignment horizontal="left" vertical="center" wrapText="1"/>
    </xf>
    <xf numFmtId="0" fontId="58" fillId="0" borderId="0" xfId="0" applyFont="1" applyAlignment="1">
      <alignment horizontal="left"/>
    </xf>
    <xf numFmtId="0" fontId="76" fillId="0" borderId="11" xfId="0" applyFont="1" applyBorder="1" applyAlignment="1">
      <alignment horizontal="center"/>
    </xf>
    <xf numFmtId="0" fontId="76" fillId="0" borderId="0" xfId="0" applyFont="1" applyBorder="1" applyAlignment="1">
      <alignment horizontal="center"/>
    </xf>
    <xf numFmtId="0" fontId="76" fillId="0" borderId="12" xfId="0" applyFont="1" applyBorder="1" applyAlignment="1">
      <alignment horizontal="center"/>
    </xf>
    <xf numFmtId="0" fontId="69" fillId="0" borderId="10" xfId="0" applyFont="1" applyFill="1" applyBorder="1" applyAlignment="1">
      <alignment horizontal="center" wrapText="1"/>
    </xf>
    <xf numFmtId="0" fontId="20" fillId="34" borderId="11" xfId="0" applyFont="1" applyFill="1" applyBorder="1" applyAlignment="1">
      <alignment horizontal="left" vertical="center" wrapText="1"/>
    </xf>
    <xf numFmtId="0" fontId="66" fillId="34" borderId="0" xfId="0" applyFont="1" applyFill="1" applyBorder="1" applyAlignment="1">
      <alignment horizontal="left" vertical="center"/>
    </xf>
    <xf numFmtId="0" fontId="66" fillId="34" borderId="12" xfId="0" applyFont="1" applyFill="1" applyBorder="1" applyAlignment="1">
      <alignment horizontal="left" vertical="center"/>
    </xf>
    <xf numFmtId="0" fontId="67" fillId="35" borderId="10" xfId="0" applyFont="1" applyFill="1" applyBorder="1" applyAlignment="1">
      <alignment horizontal="center"/>
    </xf>
    <xf numFmtId="0" fontId="67" fillId="0" borderId="10" xfId="0" applyFont="1" applyBorder="1" applyAlignment="1">
      <alignment horizontal="center"/>
    </xf>
    <xf numFmtId="0" fontId="66" fillId="0" borderId="10" xfId="0" applyFont="1" applyBorder="1" applyAlignment="1">
      <alignment horizontal="center"/>
    </xf>
    <xf numFmtId="0" fontId="66" fillId="35" borderId="10" xfId="0" applyFont="1" applyFill="1" applyBorder="1" applyAlignment="1">
      <alignment horizontal="center"/>
    </xf>
    <xf numFmtId="0" fontId="65" fillId="34" borderId="10" xfId="0" applyFont="1" applyFill="1" applyBorder="1" applyAlignment="1">
      <alignment horizontal="right" wrapText="1"/>
    </xf>
    <xf numFmtId="0" fontId="69" fillId="34" borderId="11" xfId="0" applyFont="1" applyFill="1" applyBorder="1" applyAlignment="1">
      <alignment horizontal="left" wrapText="1"/>
    </xf>
    <xf numFmtId="0" fontId="69" fillId="34" borderId="12" xfId="0" applyFont="1" applyFill="1" applyBorder="1" applyAlignment="1">
      <alignment horizontal="left" wrapText="1"/>
    </xf>
    <xf numFmtId="0" fontId="69" fillId="0" borderId="11" xfId="0" applyFont="1" applyBorder="1" applyAlignment="1">
      <alignment horizontal="left" vertical="center"/>
    </xf>
    <xf numFmtId="0" fontId="69" fillId="0" borderId="12" xfId="0" applyFont="1" applyBorder="1" applyAlignment="1">
      <alignment horizontal="left" vertical="center"/>
    </xf>
    <xf numFmtId="0" fontId="69" fillId="35" borderId="10" xfId="0" applyFont="1" applyFill="1" applyBorder="1" applyAlignment="1">
      <alignment horizontal="center" vertical="top" wrapText="1"/>
    </xf>
    <xf numFmtId="0" fontId="69" fillId="0" borderId="10" xfId="0" applyFont="1" applyBorder="1" applyAlignment="1">
      <alignment horizontal="center" vertical="top" wrapText="1"/>
    </xf>
    <xf numFmtId="0" fontId="16" fillId="0" borderId="0" xfId="0" applyFont="1" applyAlignment="1">
      <alignment horizontal="justify" vertical="top"/>
    </xf>
    <xf numFmtId="0" fontId="18" fillId="0" borderId="0" xfId="0" applyFont="1" applyAlignment="1">
      <alignment vertical="top"/>
    </xf>
    <xf numFmtId="0" fontId="61" fillId="0" borderId="0" xfId="0" applyFont="1" applyFill="1" applyAlignment="1">
      <alignment horizontal="left" vertical="top" wrapText="1"/>
    </xf>
    <xf numFmtId="0" fontId="69" fillId="34" borderId="11" xfId="0" applyFont="1" applyFill="1" applyBorder="1" applyAlignment="1">
      <alignment horizontal="left" vertical="center"/>
    </xf>
    <xf numFmtId="0" fontId="69" fillId="34" borderId="12" xfId="0" applyFont="1" applyFill="1" applyBorder="1" applyAlignment="1">
      <alignment horizontal="left" vertical="center"/>
    </xf>
    <xf numFmtId="2" fontId="69" fillId="34" borderId="10" xfId="0" applyNumberFormat="1" applyFont="1" applyFill="1" applyBorder="1" applyAlignment="1">
      <alignment horizontal="center" vertical="center" wrapText="1"/>
    </xf>
    <xf numFmtId="2" fontId="69" fillId="34" borderId="10" xfId="0" applyNumberFormat="1" applyFont="1" applyFill="1" applyBorder="1" applyAlignment="1">
      <alignment horizontal="right" wrapText="1"/>
    </xf>
    <xf numFmtId="0" fontId="69" fillId="34" borderId="10" xfId="0" applyFont="1" applyFill="1" applyBorder="1" applyAlignment="1">
      <alignment horizontal="left"/>
    </xf>
    <xf numFmtId="0" fontId="16" fillId="0" borderId="0" xfId="0" applyFont="1" applyBorder="1" applyAlignment="1">
      <alignment horizontal="justify"/>
    </xf>
    <xf numFmtId="0" fontId="18" fillId="0" borderId="0" xfId="0" applyFont="1" applyBorder="1" applyAlignment="1">
      <alignment/>
    </xf>
    <xf numFmtId="0" fontId="69" fillId="0" borderId="0" xfId="0" applyFont="1" applyBorder="1" applyAlignment="1">
      <alignment horizontal="left" vertical="center"/>
    </xf>
    <xf numFmtId="0" fontId="69" fillId="34" borderId="10" xfId="0" applyFont="1" applyFill="1" applyBorder="1" applyAlignment="1">
      <alignment horizontal="center" vertical="top" wrapText="1"/>
    </xf>
    <xf numFmtId="2" fontId="69" fillId="37" borderId="10" xfId="0" applyNumberFormat="1" applyFont="1" applyFill="1" applyBorder="1" applyAlignment="1">
      <alignment horizontal="left" vertical="center" wrapText="1"/>
    </xf>
    <xf numFmtId="2" fontId="69" fillId="20" borderId="10" xfId="0" applyNumberFormat="1" applyFont="1" applyFill="1" applyBorder="1" applyAlignment="1">
      <alignment horizontal="center" vertical="center" wrapText="1"/>
    </xf>
    <xf numFmtId="2" fontId="69" fillId="37" borderId="10" xfId="0" applyNumberFormat="1" applyFont="1" applyFill="1" applyBorder="1" applyAlignment="1">
      <alignment horizontal="center" vertical="center" wrapText="1"/>
    </xf>
    <xf numFmtId="0" fontId="69" fillId="37" borderId="11" xfId="0" applyFont="1" applyFill="1" applyBorder="1" applyAlignment="1">
      <alignment horizontal="left" vertical="center" wrapText="1"/>
    </xf>
    <xf numFmtId="0" fontId="69" fillId="37" borderId="0"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60" fillId="0" borderId="0" xfId="0" applyFont="1" applyAlignment="1">
      <alignment horizontal="justify"/>
    </xf>
    <xf numFmtId="0" fontId="77" fillId="0" borderId="0" xfId="0" applyFont="1" applyAlignment="1">
      <alignment/>
    </xf>
    <xf numFmtId="0" fontId="69" fillId="0" borderId="13"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3" xfId="0" applyFont="1" applyBorder="1" applyAlignment="1">
      <alignment horizontal="center"/>
    </xf>
    <xf numFmtId="0" fontId="69" fillId="0" borderId="10" xfId="0" applyFont="1" applyBorder="1" applyAlignment="1">
      <alignment horizontal="center"/>
    </xf>
    <xf numFmtId="2" fontId="65" fillId="34" borderId="10" xfId="0" applyNumberFormat="1" applyFont="1" applyFill="1" applyBorder="1" applyAlignment="1">
      <alignment horizontal="right" wrapText="1"/>
    </xf>
    <xf numFmtId="0" fontId="60" fillId="0" borderId="0" xfId="0" applyFont="1" applyBorder="1" applyAlignment="1">
      <alignment horizontal="justify"/>
    </xf>
    <xf numFmtId="0" fontId="77" fillId="0" borderId="0" xfId="0" applyFont="1" applyBorder="1" applyAlignment="1">
      <alignment/>
    </xf>
    <xf numFmtId="0" fontId="20" fillId="0" borderId="11" xfId="46" applyFont="1" applyBorder="1" applyAlignment="1">
      <alignment horizontal="left" vertical="center"/>
      <protection/>
    </xf>
    <xf numFmtId="0" fontId="14" fillId="0" borderId="12" xfId="46" applyFont="1" applyBorder="1" applyAlignment="1">
      <alignment horizontal="left" vertical="center"/>
      <protection/>
    </xf>
    <xf numFmtId="0" fontId="20" fillId="35" borderId="10" xfId="46" applyFont="1" applyFill="1" applyBorder="1" applyAlignment="1">
      <alignment horizontal="center"/>
      <protection/>
    </xf>
    <xf numFmtId="0" fontId="20" fillId="0" borderId="10" xfId="46" applyFont="1" applyBorder="1" applyAlignment="1">
      <alignment horizontal="center"/>
      <protection/>
    </xf>
    <xf numFmtId="0" fontId="69" fillId="34" borderId="11"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69" fillId="34" borderId="12" xfId="0" applyFont="1" applyFill="1" applyBorder="1" applyAlignment="1">
      <alignment horizontal="left" vertical="center" wrapText="1"/>
    </xf>
    <xf numFmtId="0" fontId="69" fillId="35" borderId="10" xfId="0" applyFont="1" applyFill="1" applyBorder="1" applyAlignment="1">
      <alignment horizontal="center"/>
    </xf>
    <xf numFmtId="0" fontId="69" fillId="34" borderId="10" xfId="0" applyFont="1" applyFill="1" applyBorder="1" applyAlignment="1">
      <alignment horizontal="center"/>
    </xf>
    <xf numFmtId="0" fontId="66" fillId="34" borderId="10" xfId="0" applyFont="1" applyFill="1" applyBorder="1" applyAlignment="1">
      <alignment horizontal="center" wrapText="1"/>
    </xf>
    <xf numFmtId="0" fontId="16" fillId="0" borderId="0" xfId="0" applyFont="1" applyBorder="1" applyAlignment="1">
      <alignment/>
    </xf>
    <xf numFmtId="0" fontId="75" fillId="0" borderId="0" xfId="0" applyFont="1" applyBorder="1" applyAlignment="1">
      <alignment horizontal="justify"/>
    </xf>
    <xf numFmtId="0" fontId="69" fillId="34" borderId="10" xfId="0" applyFont="1" applyFill="1" applyBorder="1" applyAlignment="1">
      <alignment horizontal="center" wrapText="1"/>
    </xf>
    <xf numFmtId="0" fontId="20" fillId="0" borderId="10" xfId="46" applyFont="1" applyBorder="1" applyAlignment="1">
      <alignment/>
      <protection/>
    </xf>
    <xf numFmtId="0" fontId="69" fillId="34" borderId="11" xfId="0" applyFont="1" applyFill="1" applyBorder="1" applyAlignment="1">
      <alignment horizontal="center" wrapText="1"/>
    </xf>
    <xf numFmtId="0" fontId="0" fillId="0" borderId="11" xfId="0" applyBorder="1" applyAlignment="1">
      <alignment/>
    </xf>
    <xf numFmtId="0" fontId="69" fillId="20" borderId="12" xfId="0" applyFont="1" applyFill="1" applyBorder="1" applyAlignment="1">
      <alignment horizontal="center" wrapText="1"/>
    </xf>
    <xf numFmtId="0" fontId="0" fillId="0" borderId="12" xfId="0" applyBorder="1" applyAlignment="1">
      <alignment/>
    </xf>
    <xf numFmtId="0" fontId="69" fillId="34" borderId="12" xfId="0" applyFont="1" applyFill="1" applyBorder="1" applyAlignment="1">
      <alignment horizontal="center"/>
    </xf>
    <xf numFmtId="0" fontId="65" fillId="34" borderId="11" xfId="0" applyFont="1" applyFill="1" applyBorder="1" applyAlignment="1">
      <alignment horizontal="right" wrapText="1"/>
    </xf>
    <xf numFmtId="0" fontId="0" fillId="0" borderId="12" xfId="0" applyBorder="1" applyAlignment="1">
      <alignment wrapText="1"/>
    </xf>
    <xf numFmtId="0" fontId="69" fillId="34" borderId="11" xfId="0" applyFont="1" applyFill="1" applyBorder="1" applyAlignment="1">
      <alignment horizontal="right" wrapText="1"/>
    </xf>
    <xf numFmtId="0" fontId="54" fillId="0" borderId="12" xfId="0" applyFont="1" applyBorder="1" applyAlignment="1">
      <alignment wrapText="1"/>
    </xf>
    <xf numFmtId="0" fontId="69" fillId="34" borderId="10" xfId="0" applyFont="1" applyFill="1" applyBorder="1" applyAlignment="1">
      <alignment horizontal="left" wrapText="1"/>
    </xf>
    <xf numFmtId="0" fontId="69" fillId="34"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3:K15"/>
  <sheetViews>
    <sheetView zoomScalePageLayoutView="0" workbookViewId="0" topLeftCell="A1">
      <selection activeCell="K33" sqref="K33"/>
    </sheetView>
  </sheetViews>
  <sheetFormatPr defaultColWidth="9.140625" defaultRowHeight="15"/>
  <sheetData>
    <row r="3" spans="2:11" ht="15">
      <c r="B3" s="204" t="s">
        <v>235</v>
      </c>
      <c r="C3" s="205"/>
      <c r="D3" s="205"/>
      <c r="E3" s="205"/>
      <c r="F3" s="205"/>
      <c r="G3" s="205"/>
      <c r="H3" s="205"/>
      <c r="I3" s="205"/>
      <c r="J3" s="205"/>
      <c r="K3" s="205"/>
    </row>
    <row r="4" spans="2:11" ht="15">
      <c r="B4" s="206" t="s">
        <v>273</v>
      </c>
      <c r="C4" s="207"/>
      <c r="D4" s="207"/>
      <c r="E4" s="207"/>
      <c r="F4" s="207"/>
      <c r="G4" s="207"/>
      <c r="H4" s="207"/>
      <c r="I4" s="207"/>
      <c r="J4" s="207"/>
      <c r="K4" s="207"/>
    </row>
    <row r="5" spans="2:11" ht="15">
      <c r="B5" s="208" t="s">
        <v>0</v>
      </c>
      <c r="C5" s="209">
        <v>2016</v>
      </c>
      <c r="D5" s="209"/>
      <c r="E5" s="209"/>
      <c r="F5" s="210">
        <v>2015</v>
      </c>
      <c r="G5" s="210"/>
      <c r="H5" s="210"/>
      <c r="I5" s="209" t="s">
        <v>1</v>
      </c>
      <c r="J5" s="209"/>
      <c r="K5" s="209"/>
    </row>
    <row r="6" spans="2:11" ht="15">
      <c r="B6" s="208"/>
      <c r="C6" s="209"/>
      <c r="D6" s="209"/>
      <c r="E6" s="209"/>
      <c r="F6" s="210"/>
      <c r="G6" s="210"/>
      <c r="H6" s="210"/>
      <c r="I6" s="209" t="s">
        <v>274</v>
      </c>
      <c r="J6" s="209"/>
      <c r="K6" s="209"/>
    </row>
    <row r="7" spans="2:11" ht="15">
      <c r="B7" s="208"/>
      <c r="C7" s="203" t="s">
        <v>2</v>
      </c>
      <c r="D7" s="203" t="s">
        <v>3</v>
      </c>
      <c r="E7" s="203" t="s">
        <v>4</v>
      </c>
      <c r="F7" s="203" t="s">
        <v>2</v>
      </c>
      <c r="G7" s="203" t="s">
        <v>3</v>
      </c>
      <c r="H7" s="203" t="s">
        <v>4</v>
      </c>
      <c r="I7" s="203" t="s">
        <v>2</v>
      </c>
      <c r="J7" s="203" t="s">
        <v>3</v>
      </c>
      <c r="K7" s="203" t="s">
        <v>4</v>
      </c>
    </row>
    <row r="8" spans="2:11" ht="15">
      <c r="B8" s="44" t="s">
        <v>126</v>
      </c>
      <c r="C8" s="45">
        <v>1275</v>
      </c>
      <c r="D8" s="46">
        <v>49</v>
      </c>
      <c r="E8" s="45">
        <v>2459</v>
      </c>
      <c r="F8" s="45">
        <v>1174</v>
      </c>
      <c r="G8" s="46">
        <v>45</v>
      </c>
      <c r="H8" s="45">
        <v>2090</v>
      </c>
      <c r="I8" s="49">
        <v>8.6</v>
      </c>
      <c r="J8" s="50">
        <v>8.89</v>
      </c>
      <c r="K8" s="49">
        <v>17.66</v>
      </c>
    </row>
    <row r="9" spans="2:11" ht="15">
      <c r="B9" s="44" t="s">
        <v>127</v>
      </c>
      <c r="C9" s="48">
        <v>3564</v>
      </c>
      <c r="D9" s="46">
        <v>75</v>
      </c>
      <c r="E9" s="48">
        <v>5848</v>
      </c>
      <c r="F9" s="48">
        <v>3656</v>
      </c>
      <c r="G9" s="46">
        <v>61</v>
      </c>
      <c r="H9" s="48">
        <v>5768</v>
      </c>
      <c r="I9" s="49">
        <v>-2.52</v>
      </c>
      <c r="J9" s="50">
        <v>22.95</v>
      </c>
      <c r="K9" s="49">
        <v>1.39</v>
      </c>
    </row>
    <row r="10" spans="2:11" ht="15">
      <c r="B10" s="44" t="s">
        <v>128</v>
      </c>
      <c r="C10" s="45">
        <v>1157</v>
      </c>
      <c r="D10" s="46">
        <v>41</v>
      </c>
      <c r="E10" s="45">
        <v>1934</v>
      </c>
      <c r="F10" s="45">
        <v>1175</v>
      </c>
      <c r="G10" s="46">
        <v>24</v>
      </c>
      <c r="H10" s="45">
        <v>2036</v>
      </c>
      <c r="I10" s="49">
        <v>-1.53</v>
      </c>
      <c r="J10" s="50">
        <v>70.83</v>
      </c>
      <c r="K10" s="49">
        <v>-5.01</v>
      </c>
    </row>
    <row r="11" spans="2:11" ht="15">
      <c r="B11" s="44" t="s">
        <v>129</v>
      </c>
      <c r="C11" s="48">
        <v>1095</v>
      </c>
      <c r="D11" s="46">
        <v>24</v>
      </c>
      <c r="E11" s="48">
        <v>1805</v>
      </c>
      <c r="F11" s="48">
        <v>957</v>
      </c>
      <c r="G11" s="46">
        <v>25</v>
      </c>
      <c r="H11" s="48">
        <v>1532</v>
      </c>
      <c r="I11" s="49">
        <v>14.42</v>
      </c>
      <c r="J11" s="50">
        <v>-4</v>
      </c>
      <c r="K11" s="49">
        <v>17.82</v>
      </c>
    </row>
    <row r="12" spans="2:11" ht="15">
      <c r="B12" s="44" t="s">
        <v>130</v>
      </c>
      <c r="C12" s="48">
        <v>1927</v>
      </c>
      <c r="D12" s="46">
        <v>43</v>
      </c>
      <c r="E12" s="48">
        <v>3169</v>
      </c>
      <c r="F12" s="48">
        <v>1763</v>
      </c>
      <c r="G12" s="46">
        <v>53</v>
      </c>
      <c r="H12" s="48">
        <v>2973</v>
      </c>
      <c r="I12" s="49">
        <v>9.3</v>
      </c>
      <c r="J12" s="50">
        <v>-18.87</v>
      </c>
      <c r="K12" s="49">
        <v>6.59</v>
      </c>
    </row>
    <row r="13" spans="2:11" ht="27">
      <c r="B13" s="44" t="s">
        <v>131</v>
      </c>
      <c r="C13" s="45">
        <v>836</v>
      </c>
      <c r="D13" s="46">
        <v>22</v>
      </c>
      <c r="E13" s="45">
        <v>1409</v>
      </c>
      <c r="F13" s="45">
        <v>799</v>
      </c>
      <c r="G13" s="46">
        <v>24</v>
      </c>
      <c r="H13" s="45">
        <v>1247</v>
      </c>
      <c r="I13" s="49">
        <v>4.63</v>
      </c>
      <c r="J13" s="50">
        <v>-8.33</v>
      </c>
      <c r="K13" s="49">
        <v>12.99</v>
      </c>
    </row>
    <row r="14" spans="2:11" ht="15">
      <c r="B14" s="39" t="s">
        <v>124</v>
      </c>
      <c r="C14" s="40">
        <v>9854</v>
      </c>
      <c r="D14" s="51">
        <v>254</v>
      </c>
      <c r="E14" s="40">
        <v>16624</v>
      </c>
      <c r="F14" s="40">
        <v>9524</v>
      </c>
      <c r="G14" s="51">
        <v>232</v>
      </c>
      <c r="H14" s="40">
        <v>15646</v>
      </c>
      <c r="I14" s="52">
        <v>3.46</v>
      </c>
      <c r="J14" s="52">
        <v>9.48</v>
      </c>
      <c r="K14" s="52">
        <v>6.25</v>
      </c>
    </row>
    <row r="15" spans="2:11" ht="15">
      <c r="B15" s="39" t="s">
        <v>5</v>
      </c>
      <c r="C15" s="40">
        <v>175791</v>
      </c>
      <c r="D15" s="40">
        <v>3283</v>
      </c>
      <c r="E15" s="40">
        <v>249175</v>
      </c>
      <c r="F15" s="40">
        <v>174539</v>
      </c>
      <c r="G15" s="40">
        <v>3428</v>
      </c>
      <c r="H15" s="40">
        <v>246920</v>
      </c>
      <c r="I15" s="52">
        <v>0.72</v>
      </c>
      <c r="J15" s="52">
        <v>-4.23</v>
      </c>
      <c r="K15" s="52">
        <v>0.91</v>
      </c>
    </row>
  </sheetData>
  <sheetProtection/>
  <mergeCells count="7">
    <mergeCell ref="B3:K3"/>
    <mergeCell ref="B4:K4"/>
    <mergeCell ref="B5:B7"/>
    <mergeCell ref="C5:E6"/>
    <mergeCell ref="F5:H6"/>
    <mergeCell ref="I5:K5"/>
    <mergeCell ref="I6:K6"/>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M20" sqref="M20"/>
    </sheetView>
  </sheetViews>
  <sheetFormatPr defaultColWidth="9.140625" defaultRowHeight="15"/>
  <cols>
    <col min="2" max="2" width="15.28125" style="0" customWidth="1"/>
  </cols>
  <sheetData>
    <row r="3" spans="2:10" ht="15">
      <c r="B3" s="11" t="s">
        <v>246</v>
      </c>
      <c r="C3" s="1"/>
      <c r="D3" s="1"/>
      <c r="E3" s="1"/>
      <c r="F3" s="3"/>
      <c r="G3" s="3"/>
      <c r="H3" s="1"/>
      <c r="I3" s="1"/>
      <c r="J3" s="1"/>
    </row>
    <row r="4" spans="2:10" ht="15">
      <c r="B4" s="13" t="s">
        <v>177</v>
      </c>
      <c r="C4" s="1"/>
      <c r="D4" s="1"/>
      <c r="E4" s="1"/>
      <c r="F4" s="3"/>
      <c r="G4" s="3"/>
      <c r="H4" s="1"/>
      <c r="I4" s="1"/>
      <c r="J4" s="1"/>
    </row>
    <row r="5" spans="2:10" ht="15">
      <c r="B5" s="228" t="s">
        <v>39</v>
      </c>
      <c r="C5" s="227" t="s">
        <v>2</v>
      </c>
      <c r="D5" s="227" t="s">
        <v>3</v>
      </c>
      <c r="E5" s="227" t="s">
        <v>4</v>
      </c>
      <c r="F5" s="227" t="s">
        <v>238</v>
      </c>
      <c r="G5" s="227" t="s">
        <v>239</v>
      </c>
      <c r="H5" s="1"/>
      <c r="I5" s="1"/>
      <c r="J5" s="1"/>
    </row>
    <row r="6" spans="2:10" ht="15">
      <c r="B6" s="229"/>
      <c r="C6" s="227"/>
      <c r="D6" s="227"/>
      <c r="E6" s="227"/>
      <c r="F6" s="227"/>
      <c r="G6" s="227"/>
      <c r="H6" s="1"/>
      <c r="I6" s="1"/>
      <c r="J6" s="1"/>
    </row>
    <row r="7" spans="2:10" ht="15">
      <c r="B7" s="71" t="s">
        <v>7</v>
      </c>
      <c r="C7" s="72">
        <v>6869</v>
      </c>
      <c r="D7" s="73">
        <v>63</v>
      </c>
      <c r="E7" s="72">
        <v>11039</v>
      </c>
      <c r="F7" s="74">
        <v>0.92</v>
      </c>
      <c r="G7" s="75">
        <v>160.71</v>
      </c>
      <c r="H7" s="1"/>
      <c r="I7" s="1"/>
      <c r="J7" s="1"/>
    </row>
    <row r="8" spans="2:10" ht="15">
      <c r="B8" s="71" t="s">
        <v>42</v>
      </c>
      <c r="C8" s="72">
        <v>71</v>
      </c>
      <c r="D8" s="73">
        <v>4</v>
      </c>
      <c r="E8" s="72">
        <v>139</v>
      </c>
      <c r="F8" s="74">
        <v>5.63</v>
      </c>
      <c r="G8" s="75">
        <v>195.77</v>
      </c>
      <c r="H8" s="1"/>
      <c r="I8" s="1"/>
      <c r="J8" s="1"/>
    </row>
    <row r="9" spans="2:10" ht="15">
      <c r="B9" s="71" t="s">
        <v>43</v>
      </c>
      <c r="C9" s="72">
        <v>2559</v>
      </c>
      <c r="D9" s="73">
        <v>164</v>
      </c>
      <c r="E9" s="72">
        <v>4741</v>
      </c>
      <c r="F9" s="74">
        <v>6.41</v>
      </c>
      <c r="G9" s="75">
        <v>185.27</v>
      </c>
      <c r="H9" s="1"/>
      <c r="I9" s="1"/>
      <c r="J9" s="1"/>
    </row>
    <row r="10" spans="2:10" ht="15">
      <c r="B10" s="39" t="s">
        <v>9</v>
      </c>
      <c r="C10" s="41">
        <v>9499</v>
      </c>
      <c r="D10" s="41">
        <v>231</v>
      </c>
      <c r="E10" s="41">
        <v>15919</v>
      </c>
      <c r="F10" s="76">
        <v>2.43</v>
      </c>
      <c r="G10" s="76">
        <v>167.59</v>
      </c>
      <c r="H10" s="1"/>
      <c r="I10" s="1"/>
      <c r="J10" s="1"/>
    </row>
    <row r="11" spans="2:10" ht="15">
      <c r="B11" s="24" t="s">
        <v>193</v>
      </c>
      <c r="C11" s="25"/>
      <c r="D11" s="25"/>
      <c r="E11" s="25"/>
      <c r="F11" s="26"/>
      <c r="G11" s="26"/>
      <c r="H11" s="25"/>
      <c r="I11" s="25"/>
      <c r="J11" s="1"/>
    </row>
    <row r="12" spans="2:10" ht="15">
      <c r="B12" s="24" t="s">
        <v>272</v>
      </c>
      <c r="C12" s="25"/>
      <c r="D12" s="25"/>
      <c r="E12" s="25"/>
      <c r="F12" s="26"/>
      <c r="G12" s="26"/>
      <c r="H12" s="25"/>
      <c r="I12" s="25"/>
      <c r="J12" s="1"/>
    </row>
    <row r="13" spans="2:10" ht="15">
      <c r="B13" s="24" t="s">
        <v>225</v>
      </c>
      <c r="C13" s="25"/>
      <c r="D13" s="25"/>
      <c r="E13" s="25"/>
      <c r="F13" s="26"/>
      <c r="G13" s="26"/>
      <c r="H13" s="25"/>
      <c r="I13" s="25"/>
      <c r="J13" s="1"/>
    </row>
    <row r="14" spans="2:10" ht="15">
      <c r="B14" s="2"/>
      <c r="C14" s="1"/>
      <c r="D14" s="1"/>
      <c r="E14" s="1"/>
      <c r="F14" s="3"/>
      <c r="G14" s="3"/>
      <c r="H14" s="1"/>
      <c r="I14" s="1"/>
      <c r="J14" s="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J36" sqref="J36"/>
    </sheetView>
  </sheetViews>
  <sheetFormatPr defaultColWidth="9.140625" defaultRowHeight="15"/>
  <cols>
    <col min="2" max="2" width="28.140625" style="0" customWidth="1"/>
  </cols>
  <sheetData>
    <row r="3" spans="2:3" ht="15">
      <c r="B3" s="11" t="s">
        <v>307</v>
      </c>
      <c r="C3" s="141"/>
    </row>
    <row r="4" spans="2:6" ht="15">
      <c r="B4" s="13" t="s">
        <v>279</v>
      </c>
      <c r="C4" s="1"/>
      <c r="E4" s="141"/>
      <c r="F4" s="141"/>
    </row>
    <row r="5" spans="2:6" ht="15">
      <c r="B5" s="228" t="s">
        <v>39</v>
      </c>
      <c r="C5" s="227" t="s">
        <v>2</v>
      </c>
      <c r="D5" s="227" t="s">
        <v>3</v>
      </c>
      <c r="E5" s="227" t="s">
        <v>4</v>
      </c>
      <c r="F5" s="227" t="s">
        <v>40</v>
      </c>
    </row>
    <row r="6" spans="2:6" ht="15">
      <c r="B6" s="229"/>
      <c r="C6" s="227"/>
      <c r="D6" s="227"/>
      <c r="E6" s="227"/>
      <c r="F6" s="227"/>
    </row>
    <row r="7" spans="2:6" ht="15">
      <c r="B7" s="44" t="s">
        <v>293</v>
      </c>
      <c r="C7" s="45">
        <v>2203</v>
      </c>
      <c r="D7" s="47">
        <v>25</v>
      </c>
      <c r="E7" s="66">
        <v>3534</v>
      </c>
      <c r="F7" s="54">
        <v>1.13</v>
      </c>
    </row>
    <row r="8" spans="2:6" ht="15">
      <c r="B8" s="44" t="s">
        <v>294</v>
      </c>
      <c r="C8" s="45">
        <v>5911</v>
      </c>
      <c r="D8" s="47">
        <v>194</v>
      </c>
      <c r="E8" s="66">
        <v>10088</v>
      </c>
      <c r="F8" s="54">
        <v>3.28</v>
      </c>
    </row>
    <row r="9" spans="2:6" ht="15">
      <c r="B9" s="44" t="s">
        <v>295</v>
      </c>
      <c r="C9" s="45">
        <v>1740</v>
      </c>
      <c r="D9" s="47">
        <v>35</v>
      </c>
      <c r="E9" s="66">
        <v>3002</v>
      </c>
      <c r="F9" s="54">
        <v>2.01</v>
      </c>
    </row>
    <row r="10" spans="2:6" ht="15">
      <c r="B10" s="39" t="s">
        <v>9</v>
      </c>
      <c r="C10" s="40">
        <v>9854</v>
      </c>
      <c r="D10" s="40">
        <v>254</v>
      </c>
      <c r="E10" s="40">
        <v>16624</v>
      </c>
      <c r="F10" s="52">
        <v>2.58</v>
      </c>
    </row>
    <row r="11" spans="2:6" ht="15">
      <c r="B11" s="24" t="s">
        <v>193</v>
      </c>
      <c r="C11" s="1"/>
      <c r="D11" s="1"/>
      <c r="E11" s="1"/>
      <c r="F11" s="3"/>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3"/>
  <sheetViews>
    <sheetView zoomScalePageLayoutView="0" workbookViewId="0" topLeftCell="A1">
      <selection activeCell="H23" sqref="H23"/>
    </sheetView>
  </sheetViews>
  <sheetFormatPr defaultColWidth="9.140625" defaultRowHeight="15"/>
  <cols>
    <col min="1" max="1" width="9.140625" style="1" customWidth="1"/>
    <col min="2" max="2" width="18.140625" style="6" customWidth="1"/>
    <col min="3" max="16384" width="9.140625" style="1" customWidth="1"/>
  </cols>
  <sheetData>
    <row r="3" spans="2:8" ht="12.75">
      <c r="B3" s="15" t="s">
        <v>179</v>
      </c>
      <c r="C3" s="15"/>
      <c r="D3" s="15"/>
      <c r="E3" s="15"/>
      <c r="F3" s="15"/>
      <c r="G3" s="15"/>
      <c r="H3" s="15"/>
    </row>
    <row r="4" spans="2:8" ht="12.75">
      <c r="B4" s="234" t="s">
        <v>280</v>
      </c>
      <c r="C4" s="235"/>
      <c r="D4" s="235"/>
      <c r="E4" s="235"/>
      <c r="F4" s="235"/>
      <c r="G4" s="235"/>
      <c r="H4" s="235"/>
    </row>
    <row r="5" spans="2:16" ht="13.5">
      <c r="B5" s="230" t="s">
        <v>46</v>
      </c>
      <c r="C5" s="232" t="s">
        <v>47</v>
      </c>
      <c r="D5" s="232"/>
      <c r="E5" s="232"/>
      <c r="F5" s="232"/>
      <c r="G5" s="232"/>
      <c r="H5" s="232"/>
      <c r="I5" s="232"/>
      <c r="J5" s="233" t="s">
        <v>48</v>
      </c>
      <c r="K5" s="233"/>
      <c r="L5" s="233"/>
      <c r="M5" s="233"/>
      <c r="N5" s="233"/>
      <c r="O5" s="233"/>
      <c r="P5" s="233"/>
    </row>
    <row r="6" spans="2:16" ht="81">
      <c r="B6" s="231"/>
      <c r="C6" s="136" t="s">
        <v>49</v>
      </c>
      <c r="D6" s="136" t="s">
        <v>50</v>
      </c>
      <c r="E6" s="136" t="s">
        <v>51</v>
      </c>
      <c r="F6" s="136" t="s">
        <v>52</v>
      </c>
      <c r="G6" s="136" t="s">
        <v>53</v>
      </c>
      <c r="H6" s="136" t="s">
        <v>173</v>
      </c>
      <c r="I6" s="79" t="s">
        <v>9</v>
      </c>
      <c r="J6" s="136" t="s">
        <v>49</v>
      </c>
      <c r="K6" s="136" t="s">
        <v>50</v>
      </c>
      <c r="L6" s="136" t="s">
        <v>51</v>
      </c>
      <c r="M6" s="136" t="s">
        <v>52</v>
      </c>
      <c r="N6" s="136" t="s">
        <v>53</v>
      </c>
      <c r="O6" s="136" t="s">
        <v>173</v>
      </c>
      <c r="P6" s="79" t="s">
        <v>9</v>
      </c>
    </row>
    <row r="7" spans="2:16" ht="13.5">
      <c r="B7" s="44" t="s">
        <v>126</v>
      </c>
      <c r="C7" s="72">
        <v>367</v>
      </c>
      <c r="D7" s="73">
        <v>30</v>
      </c>
      <c r="E7" s="72">
        <v>138</v>
      </c>
      <c r="F7" s="73">
        <v>309</v>
      </c>
      <c r="G7" s="72">
        <v>22</v>
      </c>
      <c r="H7" s="73">
        <v>7</v>
      </c>
      <c r="I7" s="72">
        <v>873</v>
      </c>
      <c r="J7" s="73">
        <v>44</v>
      </c>
      <c r="K7" s="72">
        <v>13</v>
      </c>
      <c r="L7" s="73">
        <v>40</v>
      </c>
      <c r="M7" s="72">
        <v>212</v>
      </c>
      <c r="N7" s="73">
        <v>89</v>
      </c>
      <c r="O7" s="72">
        <v>4</v>
      </c>
      <c r="P7" s="73">
        <v>402</v>
      </c>
    </row>
    <row r="8" spans="2:16" ht="13.5">
      <c r="B8" s="44" t="s">
        <v>127</v>
      </c>
      <c r="C8" s="72">
        <v>1314</v>
      </c>
      <c r="D8" s="73">
        <v>104</v>
      </c>
      <c r="E8" s="72">
        <v>186</v>
      </c>
      <c r="F8" s="73">
        <v>811</v>
      </c>
      <c r="G8" s="72">
        <v>61</v>
      </c>
      <c r="H8" s="73">
        <v>15</v>
      </c>
      <c r="I8" s="72">
        <v>2491</v>
      </c>
      <c r="J8" s="73">
        <v>171</v>
      </c>
      <c r="K8" s="72">
        <v>27</v>
      </c>
      <c r="L8" s="73">
        <v>113</v>
      </c>
      <c r="M8" s="72">
        <v>530</v>
      </c>
      <c r="N8" s="73">
        <v>223</v>
      </c>
      <c r="O8" s="72">
        <v>9</v>
      </c>
      <c r="P8" s="73">
        <v>1073</v>
      </c>
    </row>
    <row r="9" spans="2:16" ht="13.5">
      <c r="B9" s="44" t="s">
        <v>128</v>
      </c>
      <c r="C9" s="72">
        <v>173</v>
      </c>
      <c r="D9" s="73">
        <v>24</v>
      </c>
      <c r="E9" s="72">
        <v>382</v>
      </c>
      <c r="F9" s="73">
        <v>225</v>
      </c>
      <c r="G9" s="72">
        <v>12</v>
      </c>
      <c r="H9" s="73">
        <v>12</v>
      </c>
      <c r="I9" s="72">
        <v>828</v>
      </c>
      <c r="J9" s="73">
        <v>47</v>
      </c>
      <c r="K9" s="72">
        <v>13</v>
      </c>
      <c r="L9" s="73">
        <v>58</v>
      </c>
      <c r="M9" s="72">
        <v>146</v>
      </c>
      <c r="N9" s="73">
        <v>58</v>
      </c>
      <c r="O9" s="72">
        <v>7</v>
      </c>
      <c r="P9" s="73">
        <v>329</v>
      </c>
    </row>
    <row r="10" spans="2:16" ht="13.5">
      <c r="B10" s="44" t="s">
        <v>129</v>
      </c>
      <c r="C10" s="72">
        <v>221</v>
      </c>
      <c r="D10" s="73">
        <v>19</v>
      </c>
      <c r="E10" s="72">
        <v>221</v>
      </c>
      <c r="F10" s="73">
        <v>205</v>
      </c>
      <c r="G10" s="72">
        <v>19</v>
      </c>
      <c r="H10" s="73">
        <v>5</v>
      </c>
      <c r="I10" s="72">
        <v>690</v>
      </c>
      <c r="J10" s="73">
        <v>48</v>
      </c>
      <c r="K10" s="72">
        <v>14</v>
      </c>
      <c r="L10" s="73">
        <v>41</v>
      </c>
      <c r="M10" s="72">
        <v>207</v>
      </c>
      <c r="N10" s="73">
        <v>89</v>
      </c>
      <c r="O10" s="72">
        <v>6</v>
      </c>
      <c r="P10" s="73">
        <v>405</v>
      </c>
    </row>
    <row r="11" spans="2:16" ht="13.5">
      <c r="B11" s="44" t="s">
        <v>130</v>
      </c>
      <c r="C11" s="72">
        <v>595</v>
      </c>
      <c r="D11" s="73">
        <v>43</v>
      </c>
      <c r="E11" s="72">
        <v>284</v>
      </c>
      <c r="F11" s="73">
        <v>433</v>
      </c>
      <c r="G11" s="72">
        <v>34</v>
      </c>
      <c r="H11" s="73">
        <v>6</v>
      </c>
      <c r="I11" s="72">
        <v>1395</v>
      </c>
      <c r="J11" s="73">
        <v>67</v>
      </c>
      <c r="K11" s="72">
        <v>13</v>
      </c>
      <c r="L11" s="73">
        <v>58</v>
      </c>
      <c r="M11" s="72">
        <v>277</v>
      </c>
      <c r="N11" s="73">
        <v>109</v>
      </c>
      <c r="O11" s="80">
        <v>8</v>
      </c>
      <c r="P11" s="73">
        <v>532</v>
      </c>
    </row>
    <row r="12" spans="2:16" ht="13.5">
      <c r="B12" s="44" t="s">
        <v>131</v>
      </c>
      <c r="C12" s="72">
        <v>217</v>
      </c>
      <c r="D12" s="73">
        <v>23</v>
      </c>
      <c r="E12" s="72">
        <v>134</v>
      </c>
      <c r="F12" s="73">
        <v>238</v>
      </c>
      <c r="G12" s="72">
        <v>18</v>
      </c>
      <c r="H12" s="73">
        <v>3</v>
      </c>
      <c r="I12" s="72">
        <v>633</v>
      </c>
      <c r="J12" s="73">
        <v>27</v>
      </c>
      <c r="K12" s="72">
        <v>5</v>
      </c>
      <c r="L12" s="73">
        <v>22</v>
      </c>
      <c r="M12" s="72">
        <v>104</v>
      </c>
      <c r="N12" s="73">
        <v>41</v>
      </c>
      <c r="O12" s="72">
        <v>4</v>
      </c>
      <c r="P12" s="73">
        <v>203</v>
      </c>
    </row>
    <row r="13" spans="2:16" ht="13.5">
      <c r="B13" s="39" t="s">
        <v>9</v>
      </c>
      <c r="C13" s="41">
        <v>2887</v>
      </c>
      <c r="D13" s="41">
        <v>243</v>
      </c>
      <c r="E13" s="41">
        <v>1345</v>
      </c>
      <c r="F13" s="41">
        <v>2221</v>
      </c>
      <c r="G13" s="41">
        <v>166</v>
      </c>
      <c r="H13" s="41">
        <v>48</v>
      </c>
      <c r="I13" s="41">
        <v>6910</v>
      </c>
      <c r="J13" s="41">
        <v>404</v>
      </c>
      <c r="K13" s="41">
        <v>85</v>
      </c>
      <c r="L13" s="41">
        <v>332</v>
      </c>
      <c r="M13" s="41">
        <v>1476</v>
      </c>
      <c r="N13" s="41">
        <v>609</v>
      </c>
      <c r="O13" s="41">
        <v>38</v>
      </c>
      <c r="P13" s="41">
        <v>2944</v>
      </c>
    </row>
  </sheetData>
  <sheetProtection/>
  <mergeCells count="4">
    <mergeCell ref="B5:B6"/>
    <mergeCell ref="C5:I5"/>
    <mergeCell ref="J5:P5"/>
    <mergeCell ref="B4:H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B3:L13"/>
  <sheetViews>
    <sheetView zoomScalePageLayoutView="0" workbookViewId="0" topLeftCell="A1">
      <selection activeCell="M16" sqref="M16"/>
    </sheetView>
  </sheetViews>
  <sheetFormatPr defaultColWidth="9.140625" defaultRowHeight="15"/>
  <cols>
    <col min="1" max="1" width="9.140625" style="1" customWidth="1"/>
    <col min="2" max="2" width="18.00390625" style="6" customWidth="1"/>
    <col min="3" max="14" width="9.140625" style="3" customWidth="1"/>
    <col min="15" max="16384" width="9.140625" style="1" customWidth="1"/>
  </cols>
  <sheetData>
    <row r="3" spans="2:12" ht="12.75">
      <c r="B3" s="236" t="s">
        <v>180</v>
      </c>
      <c r="C3" s="236"/>
      <c r="D3" s="236"/>
      <c r="E3" s="236"/>
      <c r="F3" s="236"/>
      <c r="G3" s="236"/>
      <c r="H3" s="236"/>
      <c r="I3" s="236"/>
      <c r="J3" s="236"/>
      <c r="K3" s="236"/>
      <c r="L3" s="236"/>
    </row>
    <row r="4" spans="2:12" ht="15">
      <c r="B4" s="234" t="s">
        <v>281</v>
      </c>
      <c r="C4" s="235"/>
      <c r="D4" s="235"/>
      <c r="E4" s="235"/>
      <c r="F4" s="235"/>
      <c r="G4" s="235"/>
      <c r="H4" s="235"/>
      <c r="I4" s="137"/>
      <c r="J4"/>
      <c r="K4"/>
      <c r="L4"/>
    </row>
    <row r="5" spans="2:9" ht="13.5">
      <c r="B5" s="237" t="s">
        <v>0</v>
      </c>
      <c r="C5" s="239" t="s">
        <v>247</v>
      </c>
      <c r="D5" s="239"/>
      <c r="E5" s="239"/>
      <c r="F5" s="239"/>
      <c r="G5" s="239"/>
      <c r="H5" s="239"/>
      <c r="I5" s="240" t="s">
        <v>9</v>
      </c>
    </row>
    <row r="6" spans="2:9" ht="81">
      <c r="B6" s="238"/>
      <c r="C6" s="138" t="s">
        <v>49</v>
      </c>
      <c r="D6" s="138" t="s">
        <v>50</v>
      </c>
      <c r="E6" s="138" t="s">
        <v>51</v>
      </c>
      <c r="F6" s="138" t="s">
        <v>52</v>
      </c>
      <c r="G6" s="138" t="s">
        <v>53</v>
      </c>
      <c r="H6" s="138" t="s">
        <v>173</v>
      </c>
      <c r="I6" s="240"/>
    </row>
    <row r="7" spans="2:9" ht="13.5">
      <c r="B7" s="71" t="s">
        <v>126</v>
      </c>
      <c r="C7" s="75">
        <v>42.04</v>
      </c>
      <c r="D7" s="74">
        <v>3.44</v>
      </c>
      <c r="E7" s="75">
        <v>15.81</v>
      </c>
      <c r="F7" s="74">
        <v>35.4</v>
      </c>
      <c r="G7" s="75">
        <v>2.52</v>
      </c>
      <c r="H7" s="74">
        <v>0.8</v>
      </c>
      <c r="I7" s="75">
        <v>100</v>
      </c>
    </row>
    <row r="8" spans="2:9" ht="13.5">
      <c r="B8" s="71" t="s">
        <v>127</v>
      </c>
      <c r="C8" s="75">
        <v>52.75</v>
      </c>
      <c r="D8" s="74">
        <v>4.18</v>
      </c>
      <c r="E8" s="75">
        <v>7.47</v>
      </c>
      <c r="F8" s="74">
        <v>32.56</v>
      </c>
      <c r="G8" s="75">
        <v>2.45</v>
      </c>
      <c r="H8" s="74">
        <v>0.6</v>
      </c>
      <c r="I8" s="75">
        <v>100</v>
      </c>
    </row>
    <row r="9" spans="2:9" ht="13.5">
      <c r="B9" s="71" t="s">
        <v>128</v>
      </c>
      <c r="C9" s="75">
        <v>20.89</v>
      </c>
      <c r="D9" s="74">
        <v>2.9</v>
      </c>
      <c r="E9" s="75">
        <v>46.14</v>
      </c>
      <c r="F9" s="74">
        <v>27.17</v>
      </c>
      <c r="G9" s="75">
        <v>1.45</v>
      </c>
      <c r="H9" s="74">
        <v>1.45</v>
      </c>
      <c r="I9" s="75">
        <v>100</v>
      </c>
    </row>
    <row r="10" spans="2:9" ht="13.5">
      <c r="B10" s="71" t="s">
        <v>129</v>
      </c>
      <c r="C10" s="75">
        <v>32.03</v>
      </c>
      <c r="D10" s="74">
        <v>2.75</v>
      </c>
      <c r="E10" s="75">
        <v>32.03</v>
      </c>
      <c r="F10" s="74">
        <v>29.71</v>
      </c>
      <c r="G10" s="75">
        <v>2.75</v>
      </c>
      <c r="H10" s="74">
        <v>0.72</v>
      </c>
      <c r="I10" s="75">
        <v>100</v>
      </c>
    </row>
    <row r="11" spans="2:9" ht="13.5">
      <c r="B11" s="71" t="s">
        <v>130</v>
      </c>
      <c r="C11" s="75">
        <v>42.65</v>
      </c>
      <c r="D11" s="74">
        <v>3.08</v>
      </c>
      <c r="E11" s="75">
        <v>20.36</v>
      </c>
      <c r="F11" s="74">
        <v>31.04</v>
      </c>
      <c r="G11" s="75">
        <v>2.44</v>
      </c>
      <c r="H11" s="74">
        <v>0.43</v>
      </c>
      <c r="I11" s="75">
        <v>100</v>
      </c>
    </row>
    <row r="12" spans="2:9" ht="13.5">
      <c r="B12" s="71" t="s">
        <v>131</v>
      </c>
      <c r="C12" s="75">
        <v>34.28</v>
      </c>
      <c r="D12" s="74">
        <v>3.63</v>
      </c>
      <c r="E12" s="75">
        <v>21.17</v>
      </c>
      <c r="F12" s="74">
        <v>37.6</v>
      </c>
      <c r="G12" s="75">
        <v>2.84</v>
      </c>
      <c r="H12" s="74">
        <v>0.47</v>
      </c>
      <c r="I12" s="75">
        <v>100</v>
      </c>
    </row>
    <row r="13" spans="2:9" ht="13.5">
      <c r="B13" s="39" t="s">
        <v>9</v>
      </c>
      <c r="C13" s="76">
        <v>41.78</v>
      </c>
      <c r="D13" s="76">
        <v>3.52</v>
      </c>
      <c r="E13" s="76">
        <v>19.46</v>
      </c>
      <c r="F13" s="76">
        <v>32.14</v>
      </c>
      <c r="G13" s="76">
        <v>2.4</v>
      </c>
      <c r="H13" s="76">
        <v>0.69</v>
      </c>
      <c r="I13" s="76">
        <v>100</v>
      </c>
    </row>
  </sheetData>
  <sheetProtection/>
  <mergeCells count="5">
    <mergeCell ref="B3:L3"/>
    <mergeCell ref="B4:H4"/>
    <mergeCell ref="B5:B6"/>
    <mergeCell ref="C5:H5"/>
    <mergeCell ref="I5: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N25" sqref="N25"/>
    </sheetView>
  </sheetViews>
  <sheetFormatPr defaultColWidth="9.140625" defaultRowHeight="15"/>
  <cols>
    <col min="1" max="1" width="9.140625" style="1" customWidth="1"/>
    <col min="2" max="2" width="18.140625" style="6" customWidth="1"/>
    <col min="3" max="14" width="9.140625" style="3" customWidth="1"/>
    <col min="15" max="16384" width="9.140625" style="1" customWidth="1"/>
  </cols>
  <sheetData>
    <row r="3" spans="2:8" ht="15">
      <c r="B3" s="11" t="s">
        <v>195</v>
      </c>
      <c r="C3" s="134"/>
      <c r="D3"/>
      <c r="E3"/>
      <c r="F3"/>
      <c r="G3"/>
      <c r="H3"/>
    </row>
    <row r="4" spans="2:8" ht="12.75">
      <c r="B4" s="242" t="s">
        <v>281</v>
      </c>
      <c r="C4" s="243"/>
      <c r="D4" s="243"/>
      <c r="E4" s="243"/>
      <c r="F4" s="243"/>
      <c r="G4" s="243"/>
      <c r="H4" s="243"/>
    </row>
    <row r="5" spans="2:9" ht="13.5">
      <c r="B5" s="241" t="s">
        <v>0</v>
      </c>
      <c r="C5" s="239" t="s">
        <v>248</v>
      </c>
      <c r="D5" s="239"/>
      <c r="E5" s="239"/>
      <c r="F5" s="239"/>
      <c r="G5" s="239"/>
      <c r="H5" s="239"/>
      <c r="I5" s="240" t="s">
        <v>9</v>
      </c>
    </row>
    <row r="6" spans="2:9" ht="81">
      <c r="B6" s="241"/>
      <c r="C6" s="138" t="s">
        <v>49</v>
      </c>
      <c r="D6" s="138" t="s">
        <v>50</v>
      </c>
      <c r="E6" s="138" t="s">
        <v>51</v>
      </c>
      <c r="F6" s="138" t="s">
        <v>52</v>
      </c>
      <c r="G6" s="138" t="s">
        <v>53</v>
      </c>
      <c r="H6" s="138" t="s">
        <v>173</v>
      </c>
      <c r="I6" s="240"/>
    </row>
    <row r="7" spans="2:9" ht="13.5">
      <c r="B7" s="71" t="s">
        <v>126</v>
      </c>
      <c r="C7" s="75">
        <v>10.95</v>
      </c>
      <c r="D7" s="74">
        <v>3.23</v>
      </c>
      <c r="E7" s="75">
        <v>9.95</v>
      </c>
      <c r="F7" s="74">
        <v>52.74</v>
      </c>
      <c r="G7" s="75">
        <v>22.14</v>
      </c>
      <c r="H7" s="74">
        <v>1</v>
      </c>
      <c r="I7" s="75">
        <v>100</v>
      </c>
    </row>
    <row r="8" spans="2:9" ht="13.5">
      <c r="B8" s="71" t="s">
        <v>127</v>
      </c>
      <c r="C8" s="75">
        <v>15.94</v>
      </c>
      <c r="D8" s="74">
        <v>2.52</v>
      </c>
      <c r="E8" s="75">
        <v>10.53</v>
      </c>
      <c r="F8" s="74">
        <v>49.39</v>
      </c>
      <c r="G8" s="75">
        <v>20.78</v>
      </c>
      <c r="H8" s="74">
        <v>0.84</v>
      </c>
      <c r="I8" s="75">
        <v>100</v>
      </c>
    </row>
    <row r="9" spans="2:9" ht="13.5">
      <c r="B9" s="71" t="s">
        <v>128</v>
      </c>
      <c r="C9" s="75">
        <v>14.29</v>
      </c>
      <c r="D9" s="74">
        <v>3.95</v>
      </c>
      <c r="E9" s="75">
        <v>17.63</v>
      </c>
      <c r="F9" s="74">
        <v>44.38</v>
      </c>
      <c r="G9" s="75">
        <v>17.63</v>
      </c>
      <c r="H9" s="74">
        <v>2.13</v>
      </c>
      <c r="I9" s="75">
        <v>100</v>
      </c>
    </row>
    <row r="10" spans="2:9" ht="13.5">
      <c r="B10" s="71" t="s">
        <v>129</v>
      </c>
      <c r="C10" s="75">
        <v>11.85</v>
      </c>
      <c r="D10" s="74">
        <v>3.46</v>
      </c>
      <c r="E10" s="75">
        <v>10.12</v>
      </c>
      <c r="F10" s="74">
        <v>51.11</v>
      </c>
      <c r="G10" s="75">
        <v>21.98</v>
      </c>
      <c r="H10" s="88">
        <v>1.48</v>
      </c>
      <c r="I10" s="75">
        <v>100</v>
      </c>
    </row>
    <row r="11" spans="2:9" ht="13.5">
      <c r="B11" s="71" t="s">
        <v>130</v>
      </c>
      <c r="C11" s="75">
        <v>12.59</v>
      </c>
      <c r="D11" s="88">
        <v>2.44</v>
      </c>
      <c r="E11" s="75">
        <v>10.9</v>
      </c>
      <c r="F11" s="74">
        <v>52.07</v>
      </c>
      <c r="G11" s="75">
        <v>20.49</v>
      </c>
      <c r="H11" s="90">
        <v>1.5</v>
      </c>
      <c r="I11" s="75">
        <v>100</v>
      </c>
    </row>
    <row r="12" spans="2:9" ht="13.5">
      <c r="B12" s="71" t="s">
        <v>131</v>
      </c>
      <c r="C12" s="75">
        <v>13.3</v>
      </c>
      <c r="D12" s="90">
        <v>2.46</v>
      </c>
      <c r="E12" s="75">
        <v>10.84</v>
      </c>
      <c r="F12" s="74">
        <v>51.23</v>
      </c>
      <c r="G12" s="75">
        <v>20.2</v>
      </c>
      <c r="H12" s="89">
        <v>1.97</v>
      </c>
      <c r="I12" s="75">
        <v>100</v>
      </c>
    </row>
    <row r="13" spans="2:9" ht="13.5">
      <c r="B13" s="39" t="s">
        <v>9</v>
      </c>
      <c r="C13" s="76">
        <v>13.72</v>
      </c>
      <c r="D13" s="91">
        <v>2.89</v>
      </c>
      <c r="E13" s="76">
        <v>11.28</v>
      </c>
      <c r="F13" s="76">
        <v>50.14</v>
      </c>
      <c r="G13" s="76">
        <v>20.69</v>
      </c>
      <c r="H13" s="76">
        <v>1.29</v>
      </c>
      <c r="I13" s="76">
        <v>100</v>
      </c>
    </row>
  </sheetData>
  <sheetProtection/>
  <mergeCells count="4">
    <mergeCell ref="B5:B6"/>
    <mergeCell ref="C5:H5"/>
    <mergeCell ref="I5:I6"/>
    <mergeCell ref="B4:H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M28" sqref="M28"/>
    </sheetView>
  </sheetViews>
  <sheetFormatPr defaultColWidth="9.140625" defaultRowHeight="15"/>
  <cols>
    <col min="1" max="1" width="9.140625" style="1" customWidth="1"/>
    <col min="2" max="2" width="9.140625" style="6" customWidth="1"/>
    <col min="3" max="5" width="12.421875" style="1" customWidth="1"/>
    <col min="6" max="8" width="12.421875" style="4" customWidth="1"/>
    <col min="9" max="16384" width="9.140625" style="1" customWidth="1"/>
  </cols>
  <sheetData>
    <row r="3" spans="2:8" ht="12.75">
      <c r="B3" s="16" t="s">
        <v>181</v>
      </c>
      <c r="C3" s="17"/>
      <c r="D3" s="17"/>
      <c r="E3" s="17"/>
      <c r="F3" s="18"/>
      <c r="G3" s="18"/>
      <c r="H3" s="18"/>
    </row>
    <row r="4" spans="2:8" ht="12.75">
      <c r="B4" s="242" t="s">
        <v>282</v>
      </c>
      <c r="C4" s="242"/>
      <c r="D4" s="242"/>
      <c r="E4" s="242"/>
      <c r="F4" s="242"/>
      <c r="G4" s="242"/>
      <c r="H4" s="242"/>
    </row>
    <row r="5" spans="2:8" ht="13.5">
      <c r="B5" s="212" t="s">
        <v>54</v>
      </c>
      <c r="C5" s="209" t="s">
        <v>10</v>
      </c>
      <c r="D5" s="209"/>
      <c r="E5" s="209"/>
      <c r="F5" s="210" t="s">
        <v>55</v>
      </c>
      <c r="G5" s="210"/>
      <c r="H5" s="210"/>
    </row>
    <row r="6" spans="2:8" ht="13.5">
      <c r="B6" s="214"/>
      <c r="C6" s="136" t="s">
        <v>2</v>
      </c>
      <c r="D6" s="136" t="s">
        <v>3</v>
      </c>
      <c r="E6" s="136" t="s">
        <v>4</v>
      </c>
      <c r="F6" s="136" t="s">
        <v>2</v>
      </c>
      <c r="G6" s="136" t="s">
        <v>3</v>
      </c>
      <c r="H6" s="136" t="s">
        <v>4</v>
      </c>
    </row>
    <row r="7" spans="2:8" ht="13.5">
      <c r="B7" s="44" t="s">
        <v>56</v>
      </c>
      <c r="C7" s="45">
        <v>721</v>
      </c>
      <c r="D7" s="47">
        <v>14</v>
      </c>
      <c r="E7" s="45">
        <v>1252</v>
      </c>
      <c r="F7" s="50">
        <v>7.3168</v>
      </c>
      <c r="G7" s="49">
        <v>5.5118</v>
      </c>
      <c r="H7" s="50">
        <v>7.5313</v>
      </c>
    </row>
    <row r="8" spans="2:8" ht="13.5">
      <c r="B8" s="44" t="s">
        <v>57</v>
      </c>
      <c r="C8" s="45">
        <v>717</v>
      </c>
      <c r="D8" s="47">
        <v>20</v>
      </c>
      <c r="E8" s="45">
        <v>1182</v>
      </c>
      <c r="F8" s="50">
        <v>7.2762</v>
      </c>
      <c r="G8" s="49">
        <v>7.874</v>
      </c>
      <c r="H8" s="50">
        <v>7.1102</v>
      </c>
    </row>
    <row r="9" spans="2:8" ht="13.5">
      <c r="B9" s="44" t="s">
        <v>58</v>
      </c>
      <c r="C9" s="45">
        <v>795</v>
      </c>
      <c r="D9" s="47">
        <v>12</v>
      </c>
      <c r="E9" s="45">
        <v>1420</v>
      </c>
      <c r="F9" s="50">
        <v>8.0678</v>
      </c>
      <c r="G9" s="49">
        <v>4.7244</v>
      </c>
      <c r="H9" s="50">
        <v>8.5419</v>
      </c>
    </row>
    <row r="10" spans="2:8" ht="13.5">
      <c r="B10" s="44" t="s">
        <v>59</v>
      </c>
      <c r="C10" s="45">
        <v>820</v>
      </c>
      <c r="D10" s="47">
        <v>19</v>
      </c>
      <c r="E10" s="45">
        <v>1342</v>
      </c>
      <c r="F10" s="50">
        <v>8.3215</v>
      </c>
      <c r="G10" s="49">
        <v>7.4803</v>
      </c>
      <c r="H10" s="50">
        <v>8.0727</v>
      </c>
    </row>
    <row r="11" spans="2:8" ht="13.5">
      <c r="B11" s="44" t="s">
        <v>60</v>
      </c>
      <c r="C11" s="45">
        <v>828</v>
      </c>
      <c r="D11" s="47">
        <v>21</v>
      </c>
      <c r="E11" s="45">
        <v>1365</v>
      </c>
      <c r="F11" s="50">
        <v>8.4027</v>
      </c>
      <c r="G11" s="49">
        <v>8.2677</v>
      </c>
      <c r="H11" s="50">
        <v>8.211</v>
      </c>
    </row>
    <row r="12" spans="2:8" ht="13.5">
      <c r="B12" s="44" t="s">
        <v>61</v>
      </c>
      <c r="C12" s="45">
        <v>922</v>
      </c>
      <c r="D12" s="47">
        <v>22</v>
      </c>
      <c r="E12" s="45">
        <v>1546</v>
      </c>
      <c r="F12" s="50">
        <v>9.3566</v>
      </c>
      <c r="G12" s="49">
        <v>8.6614</v>
      </c>
      <c r="H12" s="50">
        <v>9.2998</v>
      </c>
    </row>
    <row r="13" spans="2:8" ht="13.5">
      <c r="B13" s="44" t="s">
        <v>62</v>
      </c>
      <c r="C13" s="45">
        <v>1006</v>
      </c>
      <c r="D13" s="47">
        <v>23</v>
      </c>
      <c r="E13" s="45">
        <v>1728</v>
      </c>
      <c r="F13" s="50">
        <v>10.2091</v>
      </c>
      <c r="G13" s="49">
        <v>9.0551</v>
      </c>
      <c r="H13" s="50">
        <v>10.3946</v>
      </c>
    </row>
    <row r="14" spans="2:8" ht="13.5">
      <c r="B14" s="44" t="s">
        <v>63</v>
      </c>
      <c r="C14" s="45">
        <v>917</v>
      </c>
      <c r="D14" s="47">
        <v>36</v>
      </c>
      <c r="E14" s="45">
        <v>1617</v>
      </c>
      <c r="F14" s="50">
        <v>9.3059</v>
      </c>
      <c r="G14" s="49">
        <v>14.1732</v>
      </c>
      <c r="H14" s="50">
        <v>9.7269</v>
      </c>
    </row>
    <row r="15" spans="2:8" ht="13.5">
      <c r="B15" s="44" t="s">
        <v>64</v>
      </c>
      <c r="C15" s="45">
        <v>791</v>
      </c>
      <c r="D15" s="47">
        <v>18</v>
      </c>
      <c r="E15" s="45">
        <v>1315</v>
      </c>
      <c r="F15" s="50">
        <v>8.0272</v>
      </c>
      <c r="G15" s="49">
        <v>7.0866</v>
      </c>
      <c r="H15" s="50">
        <v>7.9103</v>
      </c>
    </row>
    <row r="16" spans="2:8" ht="13.5">
      <c r="B16" s="44" t="s">
        <v>65</v>
      </c>
      <c r="C16" s="45">
        <v>799</v>
      </c>
      <c r="D16" s="47">
        <v>22</v>
      </c>
      <c r="E16" s="45">
        <v>1291</v>
      </c>
      <c r="F16" s="50">
        <v>8.1084</v>
      </c>
      <c r="G16" s="49">
        <v>8.6614</v>
      </c>
      <c r="H16" s="50">
        <v>7.7659</v>
      </c>
    </row>
    <row r="17" spans="2:8" ht="13.5">
      <c r="B17" s="44" t="s">
        <v>66</v>
      </c>
      <c r="C17" s="45">
        <v>801</v>
      </c>
      <c r="D17" s="47">
        <v>29</v>
      </c>
      <c r="E17" s="45">
        <v>1360</v>
      </c>
      <c r="F17" s="50">
        <v>8.1287</v>
      </c>
      <c r="G17" s="49">
        <v>11.4173</v>
      </c>
      <c r="H17" s="50">
        <v>8.1809</v>
      </c>
    </row>
    <row r="18" spans="2:8" ht="13.5">
      <c r="B18" s="44" t="s">
        <v>67</v>
      </c>
      <c r="C18" s="45">
        <v>737</v>
      </c>
      <c r="D18" s="47">
        <v>18</v>
      </c>
      <c r="E18" s="45">
        <v>1206</v>
      </c>
      <c r="F18" s="50">
        <v>7.4792</v>
      </c>
      <c r="G18" s="49">
        <v>7.0866</v>
      </c>
      <c r="H18" s="50">
        <v>7.2546</v>
      </c>
    </row>
    <row r="19" spans="2:8" ht="13.5">
      <c r="B19" s="39" t="s">
        <v>9</v>
      </c>
      <c r="C19" s="41">
        <v>9854</v>
      </c>
      <c r="D19" s="41">
        <v>254</v>
      </c>
      <c r="E19" s="41">
        <v>16624</v>
      </c>
      <c r="F19" s="76">
        <v>100</v>
      </c>
      <c r="G19" s="76">
        <v>100</v>
      </c>
      <c r="H19" s="76">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H14"/>
  <sheetViews>
    <sheetView zoomScalePageLayoutView="0" workbookViewId="0" topLeftCell="A1">
      <selection activeCell="L33" sqref="L33"/>
    </sheetView>
  </sheetViews>
  <sheetFormatPr defaultColWidth="9.140625" defaultRowHeight="15"/>
  <cols>
    <col min="1" max="1" width="9.140625" style="1" customWidth="1"/>
    <col min="2" max="2" width="11.8515625" style="6" customWidth="1"/>
    <col min="3" max="5" width="15.00390625" style="1" customWidth="1"/>
    <col min="6" max="8" width="15.00390625" style="3" customWidth="1"/>
    <col min="9" max="16384" width="9.140625" style="1" customWidth="1"/>
  </cols>
  <sheetData>
    <row r="3" spans="2:8" ht="12.75">
      <c r="B3" s="16" t="s">
        <v>182</v>
      </c>
      <c r="C3" s="17"/>
      <c r="D3" s="17"/>
      <c r="E3" s="17"/>
      <c r="F3" s="18"/>
      <c r="G3" s="18"/>
      <c r="H3" s="18"/>
    </row>
    <row r="4" spans="2:8" ht="12.75">
      <c r="B4" s="242" t="s">
        <v>282</v>
      </c>
      <c r="C4" s="243"/>
      <c r="D4" s="243"/>
      <c r="E4" s="243"/>
      <c r="F4" s="243"/>
      <c r="G4" s="243"/>
      <c r="H4" s="243"/>
    </row>
    <row r="5" spans="2:8" ht="13.5">
      <c r="B5" s="212" t="s">
        <v>68</v>
      </c>
      <c r="C5" s="209" t="s">
        <v>10</v>
      </c>
      <c r="D5" s="209"/>
      <c r="E5" s="209"/>
      <c r="F5" s="210" t="s">
        <v>55</v>
      </c>
      <c r="G5" s="210"/>
      <c r="H5" s="210"/>
    </row>
    <row r="6" spans="2:8" ht="13.5">
      <c r="B6" s="214"/>
      <c r="C6" s="136" t="s">
        <v>2</v>
      </c>
      <c r="D6" s="136" t="s">
        <v>3</v>
      </c>
      <c r="E6" s="136" t="s">
        <v>4</v>
      </c>
      <c r="F6" s="136" t="s">
        <v>2</v>
      </c>
      <c r="G6" s="136" t="s">
        <v>3</v>
      </c>
      <c r="H6" s="136" t="s">
        <v>4</v>
      </c>
    </row>
    <row r="7" spans="2:8" ht="13.5">
      <c r="B7" s="28" t="s">
        <v>69</v>
      </c>
      <c r="C7" s="73">
        <v>1472</v>
      </c>
      <c r="D7" s="83">
        <v>39</v>
      </c>
      <c r="E7" s="84">
        <v>2437</v>
      </c>
      <c r="F7" s="85">
        <v>14.9381</v>
      </c>
      <c r="G7" s="82">
        <v>15.3543</v>
      </c>
      <c r="H7" s="85">
        <v>14.6595</v>
      </c>
    </row>
    <row r="8" spans="2:8" ht="13.5">
      <c r="B8" s="28" t="s">
        <v>70</v>
      </c>
      <c r="C8" s="73">
        <v>1433</v>
      </c>
      <c r="D8" s="83">
        <v>24</v>
      </c>
      <c r="E8" s="84">
        <v>2404</v>
      </c>
      <c r="F8" s="85">
        <v>14.5423</v>
      </c>
      <c r="G8" s="82">
        <v>9.4488</v>
      </c>
      <c r="H8" s="85">
        <v>14.461</v>
      </c>
    </row>
    <row r="9" spans="2:8" ht="13.5">
      <c r="B9" s="28" t="s">
        <v>71</v>
      </c>
      <c r="C9" s="73">
        <v>1417</v>
      </c>
      <c r="D9" s="83">
        <v>26</v>
      </c>
      <c r="E9" s="84">
        <v>2350</v>
      </c>
      <c r="F9" s="85">
        <v>14.3799</v>
      </c>
      <c r="G9" s="82">
        <v>10.2362</v>
      </c>
      <c r="H9" s="85">
        <v>14.1362</v>
      </c>
    </row>
    <row r="10" spans="2:8" ht="13.5">
      <c r="B10" s="28" t="s">
        <v>72</v>
      </c>
      <c r="C10" s="73">
        <v>1414</v>
      </c>
      <c r="D10" s="83">
        <v>29</v>
      </c>
      <c r="E10" s="84">
        <v>2278</v>
      </c>
      <c r="F10" s="85">
        <v>14.3495</v>
      </c>
      <c r="G10" s="82">
        <v>11.4173</v>
      </c>
      <c r="H10" s="85">
        <v>13.7031</v>
      </c>
    </row>
    <row r="11" spans="2:8" ht="13.5">
      <c r="B11" s="28" t="s">
        <v>73</v>
      </c>
      <c r="C11" s="73">
        <v>1643</v>
      </c>
      <c r="D11" s="83">
        <v>42</v>
      </c>
      <c r="E11" s="84">
        <v>2692</v>
      </c>
      <c r="F11" s="85">
        <v>16.6734</v>
      </c>
      <c r="G11" s="82">
        <v>16.5354</v>
      </c>
      <c r="H11" s="85">
        <v>16.1935</v>
      </c>
    </row>
    <row r="12" spans="2:8" ht="13.5">
      <c r="B12" s="28" t="s">
        <v>74</v>
      </c>
      <c r="C12" s="73">
        <v>1403</v>
      </c>
      <c r="D12" s="83">
        <v>51</v>
      </c>
      <c r="E12" s="84">
        <v>2439</v>
      </c>
      <c r="F12" s="85">
        <v>14.2379</v>
      </c>
      <c r="G12" s="82">
        <v>20.0787</v>
      </c>
      <c r="H12" s="85">
        <v>14.6716</v>
      </c>
    </row>
    <row r="13" spans="2:8" ht="13.5">
      <c r="B13" s="28" t="s">
        <v>75</v>
      </c>
      <c r="C13" s="73">
        <v>1072</v>
      </c>
      <c r="D13" s="83">
        <v>43</v>
      </c>
      <c r="E13" s="84">
        <v>2024</v>
      </c>
      <c r="F13" s="85">
        <v>10.8788</v>
      </c>
      <c r="G13" s="82">
        <v>16.9291</v>
      </c>
      <c r="H13" s="85">
        <v>12.1752</v>
      </c>
    </row>
    <row r="14" spans="2:8" ht="13.5">
      <c r="B14" s="39" t="s">
        <v>9</v>
      </c>
      <c r="C14" s="86">
        <v>9854</v>
      </c>
      <c r="D14" s="86">
        <v>254</v>
      </c>
      <c r="E14" s="86">
        <v>16624</v>
      </c>
      <c r="F14" s="87">
        <v>100</v>
      </c>
      <c r="G14" s="87">
        <v>100</v>
      </c>
      <c r="H14" s="87">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N24" sqref="N24"/>
    </sheetView>
  </sheetViews>
  <sheetFormatPr defaultColWidth="9.140625" defaultRowHeight="15"/>
  <cols>
    <col min="1" max="1" width="9.140625" style="1" customWidth="1"/>
    <col min="2" max="2" width="11.8515625" style="5" customWidth="1"/>
    <col min="3" max="5" width="9.140625" style="1" customWidth="1"/>
    <col min="6" max="7" width="9.140625" style="3" customWidth="1"/>
    <col min="8" max="16384" width="9.140625" style="1" customWidth="1"/>
  </cols>
  <sheetData>
    <row r="3" spans="2:8" ht="12.75">
      <c r="B3" s="16" t="s">
        <v>183</v>
      </c>
      <c r="C3" s="17"/>
      <c r="D3" s="17"/>
      <c r="E3" s="17"/>
      <c r="F3" s="18"/>
      <c r="G3" s="18"/>
      <c r="H3" s="18"/>
    </row>
    <row r="4" spans="2:8" ht="12.75">
      <c r="B4" s="242" t="s">
        <v>279</v>
      </c>
      <c r="C4" s="243"/>
      <c r="D4" s="243"/>
      <c r="E4" s="243"/>
      <c r="F4" s="243"/>
      <c r="G4" s="243"/>
      <c r="H4" s="243"/>
    </row>
    <row r="5" spans="2:7" ht="27">
      <c r="B5" s="119" t="s">
        <v>76</v>
      </c>
      <c r="C5" s="120" t="s">
        <v>2</v>
      </c>
      <c r="D5" s="120" t="s">
        <v>3</v>
      </c>
      <c r="E5" s="120" t="s">
        <v>4</v>
      </c>
      <c r="F5" s="121" t="s">
        <v>40</v>
      </c>
      <c r="G5" s="121" t="s">
        <v>41</v>
      </c>
    </row>
    <row r="6" spans="2:7" ht="13.5">
      <c r="B6" s="81">
        <v>1</v>
      </c>
      <c r="C6" s="72">
        <v>214</v>
      </c>
      <c r="D6" s="73">
        <v>8</v>
      </c>
      <c r="E6" s="72">
        <v>456</v>
      </c>
      <c r="F6" s="74">
        <v>3.74</v>
      </c>
      <c r="G6" s="75">
        <v>213.08</v>
      </c>
    </row>
    <row r="7" spans="2:7" ht="13.5">
      <c r="B7" s="81">
        <v>2</v>
      </c>
      <c r="C7" s="72">
        <v>144</v>
      </c>
      <c r="D7" s="73">
        <v>8</v>
      </c>
      <c r="E7" s="72">
        <v>245</v>
      </c>
      <c r="F7" s="74">
        <v>5.56</v>
      </c>
      <c r="G7" s="75">
        <v>170.14</v>
      </c>
    </row>
    <row r="8" spans="2:7" ht="13.5">
      <c r="B8" s="81">
        <v>3</v>
      </c>
      <c r="C8" s="72">
        <v>110</v>
      </c>
      <c r="D8" s="73">
        <v>10</v>
      </c>
      <c r="E8" s="72">
        <v>202</v>
      </c>
      <c r="F8" s="74">
        <v>9.09</v>
      </c>
      <c r="G8" s="75">
        <v>183.64</v>
      </c>
    </row>
    <row r="9" spans="2:7" ht="13.5">
      <c r="B9" s="81">
        <v>4</v>
      </c>
      <c r="C9" s="72">
        <v>52</v>
      </c>
      <c r="D9" s="73">
        <v>5</v>
      </c>
      <c r="E9" s="72">
        <v>82</v>
      </c>
      <c r="F9" s="74">
        <v>9.62</v>
      </c>
      <c r="G9" s="75">
        <v>157.69</v>
      </c>
    </row>
    <row r="10" spans="2:7" ht="13.5">
      <c r="B10" s="81">
        <v>5</v>
      </c>
      <c r="C10" s="72">
        <v>61</v>
      </c>
      <c r="D10" s="73">
        <v>5</v>
      </c>
      <c r="E10" s="72">
        <v>87</v>
      </c>
      <c r="F10" s="74">
        <v>8.2</v>
      </c>
      <c r="G10" s="75">
        <v>142.62</v>
      </c>
    </row>
    <row r="11" spans="2:7" ht="13.5">
      <c r="B11" s="81">
        <v>6</v>
      </c>
      <c r="C11" s="72">
        <v>81</v>
      </c>
      <c r="D11" s="73">
        <v>8</v>
      </c>
      <c r="E11" s="72">
        <v>142</v>
      </c>
      <c r="F11" s="74">
        <v>9.88</v>
      </c>
      <c r="G11" s="75">
        <v>175.31</v>
      </c>
    </row>
    <row r="12" spans="2:7" ht="13.5">
      <c r="B12" s="81">
        <v>7</v>
      </c>
      <c r="C12" s="72">
        <v>166</v>
      </c>
      <c r="D12" s="73">
        <v>11</v>
      </c>
      <c r="E12" s="72">
        <v>281</v>
      </c>
      <c r="F12" s="74">
        <v>6.63</v>
      </c>
      <c r="G12" s="75">
        <v>169.28</v>
      </c>
    </row>
    <row r="13" spans="2:7" ht="13.5">
      <c r="B13" s="81">
        <v>8</v>
      </c>
      <c r="C13" s="72">
        <v>317</v>
      </c>
      <c r="D13" s="73">
        <v>14</v>
      </c>
      <c r="E13" s="72">
        <v>467</v>
      </c>
      <c r="F13" s="74">
        <v>4.42</v>
      </c>
      <c r="G13" s="75">
        <v>147.32</v>
      </c>
    </row>
    <row r="14" spans="2:7" ht="13.5">
      <c r="B14" s="81">
        <v>9</v>
      </c>
      <c r="C14" s="72">
        <v>601</v>
      </c>
      <c r="D14" s="73">
        <v>15</v>
      </c>
      <c r="E14" s="72">
        <v>890</v>
      </c>
      <c r="F14" s="74">
        <v>2.5</v>
      </c>
      <c r="G14" s="75">
        <v>148.09</v>
      </c>
    </row>
    <row r="15" spans="2:7" ht="13.5">
      <c r="B15" s="81">
        <v>10</v>
      </c>
      <c r="C15" s="72">
        <v>599</v>
      </c>
      <c r="D15" s="73">
        <v>12</v>
      </c>
      <c r="E15" s="72">
        <v>933</v>
      </c>
      <c r="F15" s="74">
        <v>2</v>
      </c>
      <c r="G15" s="75">
        <v>155.76</v>
      </c>
    </row>
    <row r="16" spans="2:7" ht="13.5">
      <c r="B16" s="81">
        <v>11</v>
      </c>
      <c r="C16" s="72">
        <v>628</v>
      </c>
      <c r="D16" s="73">
        <v>12</v>
      </c>
      <c r="E16" s="72">
        <v>958</v>
      </c>
      <c r="F16" s="74">
        <v>1.91</v>
      </c>
      <c r="G16" s="75">
        <v>152.55</v>
      </c>
    </row>
    <row r="17" spans="2:7" ht="13.5">
      <c r="B17" s="81">
        <v>12</v>
      </c>
      <c r="C17" s="72">
        <v>703</v>
      </c>
      <c r="D17" s="73">
        <v>15</v>
      </c>
      <c r="E17" s="72">
        <v>1141</v>
      </c>
      <c r="F17" s="74">
        <v>2.13</v>
      </c>
      <c r="G17" s="75">
        <v>162.3</v>
      </c>
    </row>
    <row r="18" spans="2:7" ht="13.5">
      <c r="B18" s="81">
        <v>13</v>
      </c>
      <c r="C18" s="72">
        <v>748</v>
      </c>
      <c r="D18" s="73">
        <v>3</v>
      </c>
      <c r="E18" s="72">
        <v>1221</v>
      </c>
      <c r="F18" s="74">
        <v>0.4</v>
      </c>
      <c r="G18" s="75">
        <v>163.24</v>
      </c>
    </row>
    <row r="19" spans="2:7" ht="13.5">
      <c r="B19" s="81">
        <v>14</v>
      </c>
      <c r="C19" s="72">
        <v>664</v>
      </c>
      <c r="D19" s="73">
        <v>26</v>
      </c>
      <c r="E19" s="72">
        <v>1098</v>
      </c>
      <c r="F19" s="74">
        <v>3.92</v>
      </c>
      <c r="G19" s="75">
        <v>165.36</v>
      </c>
    </row>
    <row r="20" spans="2:7" ht="13.5">
      <c r="B20" s="81">
        <v>15</v>
      </c>
      <c r="C20" s="72">
        <v>519</v>
      </c>
      <c r="D20" s="73">
        <v>17</v>
      </c>
      <c r="E20" s="72">
        <v>896</v>
      </c>
      <c r="F20" s="74">
        <v>3.28</v>
      </c>
      <c r="G20" s="75">
        <v>172.64</v>
      </c>
    </row>
    <row r="21" spans="2:7" ht="13.5">
      <c r="B21" s="81">
        <v>16</v>
      </c>
      <c r="C21" s="72">
        <v>570</v>
      </c>
      <c r="D21" s="73">
        <v>11</v>
      </c>
      <c r="E21" s="72">
        <v>1012</v>
      </c>
      <c r="F21" s="74">
        <v>1.93</v>
      </c>
      <c r="G21" s="75">
        <v>177.54</v>
      </c>
    </row>
    <row r="22" spans="2:7" ht="13.5">
      <c r="B22" s="81">
        <v>17</v>
      </c>
      <c r="C22" s="72">
        <v>638</v>
      </c>
      <c r="D22" s="73">
        <v>11</v>
      </c>
      <c r="E22" s="72">
        <v>1133</v>
      </c>
      <c r="F22" s="74">
        <v>1.72</v>
      </c>
      <c r="G22" s="75">
        <v>177.59</v>
      </c>
    </row>
    <row r="23" spans="2:7" ht="13.5">
      <c r="B23" s="81">
        <v>18</v>
      </c>
      <c r="C23" s="72">
        <v>690</v>
      </c>
      <c r="D23" s="73">
        <v>10</v>
      </c>
      <c r="E23" s="72">
        <v>1208</v>
      </c>
      <c r="F23" s="74">
        <v>1.45</v>
      </c>
      <c r="G23" s="75">
        <v>175.07</v>
      </c>
    </row>
    <row r="24" spans="2:7" ht="13.5">
      <c r="B24" s="81">
        <v>19</v>
      </c>
      <c r="C24" s="72">
        <v>672</v>
      </c>
      <c r="D24" s="73">
        <v>12</v>
      </c>
      <c r="E24" s="72">
        <v>1135</v>
      </c>
      <c r="F24" s="74">
        <v>1.79</v>
      </c>
      <c r="G24" s="75">
        <v>168.9</v>
      </c>
    </row>
    <row r="25" spans="2:7" ht="13.5">
      <c r="B25" s="81">
        <v>20</v>
      </c>
      <c r="C25" s="72">
        <v>552</v>
      </c>
      <c r="D25" s="73">
        <v>9</v>
      </c>
      <c r="E25" s="72">
        <v>939</v>
      </c>
      <c r="F25" s="74">
        <v>1.63</v>
      </c>
      <c r="G25" s="75">
        <v>170.11</v>
      </c>
    </row>
    <row r="26" spans="2:7" ht="13.5">
      <c r="B26" s="81">
        <v>21</v>
      </c>
      <c r="C26" s="72">
        <v>458</v>
      </c>
      <c r="D26" s="73">
        <v>8</v>
      </c>
      <c r="E26" s="72">
        <v>801</v>
      </c>
      <c r="F26" s="74">
        <v>1.75</v>
      </c>
      <c r="G26" s="75">
        <v>174.89</v>
      </c>
    </row>
    <row r="27" spans="2:7" ht="13.5">
      <c r="B27" s="81">
        <v>22</v>
      </c>
      <c r="C27" s="72">
        <v>294</v>
      </c>
      <c r="D27" s="73">
        <v>11</v>
      </c>
      <c r="E27" s="72">
        <v>535</v>
      </c>
      <c r="F27" s="74">
        <v>3.74</v>
      </c>
      <c r="G27" s="75">
        <v>181.97</v>
      </c>
    </row>
    <row r="28" spans="2:7" ht="13.5">
      <c r="B28" s="81">
        <v>23</v>
      </c>
      <c r="C28" s="72">
        <v>192</v>
      </c>
      <c r="D28" s="73">
        <v>6</v>
      </c>
      <c r="E28" s="72">
        <v>396</v>
      </c>
      <c r="F28" s="74">
        <v>3.13</v>
      </c>
      <c r="G28" s="75">
        <v>206.25</v>
      </c>
    </row>
    <row r="29" spans="2:7" ht="13.5">
      <c r="B29" s="81">
        <v>24</v>
      </c>
      <c r="C29" s="72">
        <v>174</v>
      </c>
      <c r="D29" s="73">
        <v>6</v>
      </c>
      <c r="E29" s="72">
        <v>357</v>
      </c>
      <c r="F29" s="74">
        <v>3.45</v>
      </c>
      <c r="G29" s="75">
        <v>205.17</v>
      </c>
    </row>
    <row r="30" spans="2:7" ht="13.5">
      <c r="B30" s="81" t="s">
        <v>77</v>
      </c>
      <c r="C30" s="72">
        <v>7</v>
      </c>
      <c r="D30" s="84">
        <v>1</v>
      </c>
      <c r="E30" s="72">
        <v>9</v>
      </c>
      <c r="F30" s="82">
        <v>14.29</v>
      </c>
      <c r="G30" s="75">
        <v>128.57</v>
      </c>
    </row>
    <row r="31" spans="2:7" ht="13.5">
      <c r="B31" s="39" t="s">
        <v>9</v>
      </c>
      <c r="C31" s="41">
        <v>9854</v>
      </c>
      <c r="D31" s="41">
        <v>254</v>
      </c>
      <c r="E31" s="41">
        <v>16624</v>
      </c>
      <c r="F31" s="76">
        <v>2.58</v>
      </c>
      <c r="G31" s="76">
        <v>168.7</v>
      </c>
    </row>
    <row r="32" ht="11.25">
      <c r="B32" s="21" t="s">
        <v>193</v>
      </c>
    </row>
    <row r="33" ht="11.25">
      <c r="B33" s="21" t="s">
        <v>204</v>
      </c>
    </row>
  </sheetData>
  <sheetProtection/>
  <mergeCells count="1">
    <mergeCell ref="B4:H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M40" sqref="M40"/>
    </sheetView>
  </sheetViews>
  <sheetFormatPr defaultColWidth="9.140625" defaultRowHeight="15"/>
  <cols>
    <col min="1" max="1" width="9.140625" style="1" customWidth="1"/>
    <col min="2" max="2" width="17.0039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spans="2:3" ht="12.75">
      <c r="B3" s="15" t="s">
        <v>240</v>
      </c>
      <c r="C3" s="15"/>
    </row>
    <row r="4" spans="2:8" ht="12.75">
      <c r="B4" s="122" t="s">
        <v>283</v>
      </c>
      <c r="C4" s="123"/>
      <c r="D4" s="124"/>
      <c r="E4" s="124"/>
      <c r="F4" s="124"/>
      <c r="G4" s="124"/>
      <c r="H4" s="124"/>
    </row>
    <row r="5" spans="2:18" ht="13.5">
      <c r="B5" s="230" t="s">
        <v>46</v>
      </c>
      <c r="C5" s="245" t="s">
        <v>68</v>
      </c>
      <c r="D5" s="245"/>
      <c r="E5" s="245"/>
      <c r="F5" s="245"/>
      <c r="G5" s="245"/>
      <c r="H5" s="245"/>
      <c r="I5" s="245"/>
      <c r="J5" s="245"/>
      <c r="K5" s="245"/>
      <c r="L5" s="245"/>
      <c r="M5" s="245"/>
      <c r="N5" s="245"/>
      <c r="O5" s="245"/>
      <c r="P5" s="245"/>
      <c r="Q5" s="245"/>
      <c r="R5" s="245"/>
    </row>
    <row r="6" spans="2:18" ht="13.5">
      <c r="B6" s="244"/>
      <c r="C6" s="232" t="s">
        <v>121</v>
      </c>
      <c r="D6" s="232"/>
      <c r="E6" s="232"/>
      <c r="F6" s="232"/>
      <c r="G6" s="233" t="s">
        <v>122</v>
      </c>
      <c r="H6" s="233"/>
      <c r="I6" s="233"/>
      <c r="J6" s="233"/>
      <c r="K6" s="232" t="s">
        <v>123</v>
      </c>
      <c r="L6" s="232"/>
      <c r="M6" s="232"/>
      <c r="N6" s="232"/>
      <c r="O6" s="233" t="s">
        <v>9</v>
      </c>
      <c r="P6" s="233"/>
      <c r="Q6" s="233"/>
      <c r="R6" s="233"/>
    </row>
    <row r="7" spans="2:18" ht="27">
      <c r="B7" s="244"/>
      <c r="C7" s="227" t="s">
        <v>2</v>
      </c>
      <c r="D7" s="227" t="s">
        <v>3</v>
      </c>
      <c r="E7" s="227" t="s">
        <v>4</v>
      </c>
      <c r="F7" s="77" t="s">
        <v>44</v>
      </c>
      <c r="G7" s="227" t="s">
        <v>2</v>
      </c>
      <c r="H7" s="227" t="s">
        <v>3</v>
      </c>
      <c r="I7" s="227" t="s">
        <v>4</v>
      </c>
      <c r="J7" s="77" t="s">
        <v>44</v>
      </c>
      <c r="K7" s="227" t="s">
        <v>2</v>
      </c>
      <c r="L7" s="227" t="s">
        <v>3</v>
      </c>
      <c r="M7" s="227" t="s">
        <v>4</v>
      </c>
      <c r="N7" s="77" t="s">
        <v>44</v>
      </c>
      <c r="O7" s="227" t="s">
        <v>2</v>
      </c>
      <c r="P7" s="227" t="s">
        <v>3</v>
      </c>
      <c r="Q7" s="227" t="s">
        <v>4</v>
      </c>
      <c r="R7" s="77" t="s">
        <v>44</v>
      </c>
    </row>
    <row r="8" spans="2:18" ht="13.5">
      <c r="B8" s="231"/>
      <c r="C8" s="227"/>
      <c r="D8" s="227"/>
      <c r="E8" s="227"/>
      <c r="F8" s="78" t="s">
        <v>45</v>
      </c>
      <c r="G8" s="227"/>
      <c r="H8" s="227"/>
      <c r="I8" s="227"/>
      <c r="J8" s="78" t="s">
        <v>45</v>
      </c>
      <c r="K8" s="227"/>
      <c r="L8" s="227"/>
      <c r="M8" s="227"/>
      <c r="N8" s="78" t="s">
        <v>45</v>
      </c>
      <c r="O8" s="227"/>
      <c r="P8" s="227"/>
      <c r="Q8" s="227"/>
      <c r="R8" s="78" t="s">
        <v>45</v>
      </c>
    </row>
    <row r="9" spans="2:18" ht="13.5">
      <c r="B9" s="71" t="s">
        <v>126</v>
      </c>
      <c r="C9" s="92">
        <v>30</v>
      </c>
      <c r="D9" s="93">
        <v>2</v>
      </c>
      <c r="E9" s="92">
        <v>74</v>
      </c>
      <c r="F9" s="74">
        <v>6.67</v>
      </c>
      <c r="G9" s="92">
        <v>50</v>
      </c>
      <c r="H9" s="93">
        <v>4</v>
      </c>
      <c r="I9" s="92">
        <v>98</v>
      </c>
      <c r="J9" s="74">
        <v>8</v>
      </c>
      <c r="K9" s="92">
        <v>115</v>
      </c>
      <c r="L9" s="93">
        <v>3</v>
      </c>
      <c r="M9" s="92">
        <v>254</v>
      </c>
      <c r="N9" s="74">
        <v>2.61</v>
      </c>
      <c r="O9" s="92">
        <v>195</v>
      </c>
      <c r="P9" s="93">
        <v>9</v>
      </c>
      <c r="Q9" s="92">
        <v>426</v>
      </c>
      <c r="R9" s="74">
        <v>4.62</v>
      </c>
    </row>
    <row r="10" spans="2:18" ht="13.5">
      <c r="B10" s="71" t="s">
        <v>127</v>
      </c>
      <c r="C10" s="92">
        <v>91</v>
      </c>
      <c r="D10" s="93">
        <v>8</v>
      </c>
      <c r="E10" s="92">
        <v>158</v>
      </c>
      <c r="F10" s="74">
        <v>8.79</v>
      </c>
      <c r="G10" s="92">
        <v>103</v>
      </c>
      <c r="H10" s="93">
        <v>5</v>
      </c>
      <c r="I10" s="92">
        <v>213</v>
      </c>
      <c r="J10" s="74">
        <v>4.85</v>
      </c>
      <c r="K10" s="92">
        <v>288</v>
      </c>
      <c r="L10" s="93">
        <v>7</v>
      </c>
      <c r="M10" s="92">
        <v>519</v>
      </c>
      <c r="N10" s="74">
        <v>2.43</v>
      </c>
      <c r="O10" s="92">
        <v>482</v>
      </c>
      <c r="P10" s="93">
        <v>20</v>
      </c>
      <c r="Q10" s="92">
        <v>890</v>
      </c>
      <c r="R10" s="74">
        <v>4.15</v>
      </c>
    </row>
    <row r="11" spans="2:18" ht="13.5">
      <c r="B11" s="71" t="s">
        <v>128</v>
      </c>
      <c r="C11" s="92">
        <v>26</v>
      </c>
      <c r="D11" s="90">
        <v>2</v>
      </c>
      <c r="E11" s="92">
        <v>38</v>
      </c>
      <c r="F11" s="90">
        <v>7.69</v>
      </c>
      <c r="G11" s="92">
        <v>38</v>
      </c>
      <c r="H11" s="93">
        <v>5</v>
      </c>
      <c r="I11" s="92">
        <v>80</v>
      </c>
      <c r="J11" s="74">
        <v>13.16</v>
      </c>
      <c r="K11" s="92">
        <v>82</v>
      </c>
      <c r="L11" s="93">
        <v>11</v>
      </c>
      <c r="M11" s="92">
        <v>161</v>
      </c>
      <c r="N11" s="74">
        <v>13.41</v>
      </c>
      <c r="O11" s="92">
        <v>146</v>
      </c>
      <c r="P11" s="93">
        <v>18</v>
      </c>
      <c r="Q11" s="92">
        <v>279</v>
      </c>
      <c r="R11" s="74">
        <v>12.33</v>
      </c>
    </row>
    <row r="12" spans="2:18" ht="13.5">
      <c r="B12" s="71" t="s">
        <v>129</v>
      </c>
      <c r="C12" s="92">
        <v>21</v>
      </c>
      <c r="D12" s="90">
        <v>3</v>
      </c>
      <c r="E12" s="92">
        <v>29</v>
      </c>
      <c r="F12" s="90">
        <v>14.29</v>
      </c>
      <c r="G12" s="92">
        <v>22</v>
      </c>
      <c r="H12" s="90">
        <v>1</v>
      </c>
      <c r="I12" s="92">
        <v>46</v>
      </c>
      <c r="J12" s="90">
        <v>4.55</v>
      </c>
      <c r="K12" s="92">
        <v>65</v>
      </c>
      <c r="L12" s="93">
        <v>5</v>
      </c>
      <c r="M12" s="92">
        <v>126</v>
      </c>
      <c r="N12" s="74">
        <v>7.69</v>
      </c>
      <c r="O12" s="92">
        <v>108</v>
      </c>
      <c r="P12" s="93">
        <v>9</v>
      </c>
      <c r="Q12" s="92">
        <v>201</v>
      </c>
      <c r="R12" s="74">
        <v>8.33</v>
      </c>
    </row>
    <row r="13" spans="2:18" ht="13.5">
      <c r="B13" s="71" t="s">
        <v>130</v>
      </c>
      <c r="C13" s="92">
        <v>49</v>
      </c>
      <c r="D13" s="93">
        <v>3</v>
      </c>
      <c r="E13" s="92">
        <v>81</v>
      </c>
      <c r="F13" s="74">
        <v>6.12</v>
      </c>
      <c r="G13" s="92">
        <v>48</v>
      </c>
      <c r="H13" s="93">
        <v>1</v>
      </c>
      <c r="I13" s="92">
        <v>96</v>
      </c>
      <c r="J13" s="74">
        <v>2.08</v>
      </c>
      <c r="K13" s="92">
        <v>159</v>
      </c>
      <c r="L13" s="93">
        <v>2</v>
      </c>
      <c r="M13" s="92">
        <v>273</v>
      </c>
      <c r="N13" s="74">
        <v>1.26</v>
      </c>
      <c r="O13" s="92">
        <v>256</v>
      </c>
      <c r="P13" s="93">
        <v>6</v>
      </c>
      <c r="Q13" s="92">
        <v>450</v>
      </c>
      <c r="R13" s="74">
        <v>2.34</v>
      </c>
    </row>
    <row r="14" spans="2:18" ht="13.5">
      <c r="B14" s="71" t="s">
        <v>131</v>
      </c>
      <c r="C14" s="92">
        <v>20</v>
      </c>
      <c r="D14" s="90">
        <v>0</v>
      </c>
      <c r="E14" s="92">
        <v>42</v>
      </c>
      <c r="F14" s="90">
        <v>0</v>
      </c>
      <c r="G14" s="92">
        <v>23</v>
      </c>
      <c r="H14" s="90">
        <v>2</v>
      </c>
      <c r="I14" s="92">
        <v>43</v>
      </c>
      <c r="J14" s="82">
        <v>8.7</v>
      </c>
      <c r="K14" s="92">
        <v>92</v>
      </c>
      <c r="L14" s="93">
        <v>3</v>
      </c>
      <c r="M14" s="92">
        <v>171</v>
      </c>
      <c r="N14" s="74">
        <v>3.26</v>
      </c>
      <c r="O14" s="92">
        <v>135</v>
      </c>
      <c r="P14" s="93">
        <v>5</v>
      </c>
      <c r="Q14" s="92">
        <v>256</v>
      </c>
      <c r="R14" s="74">
        <v>3.7</v>
      </c>
    </row>
    <row r="15" spans="2:18" ht="13.5">
      <c r="B15" s="39" t="s">
        <v>9</v>
      </c>
      <c r="C15" s="39">
        <v>237</v>
      </c>
      <c r="D15" s="39">
        <v>18</v>
      </c>
      <c r="E15" s="39">
        <v>422</v>
      </c>
      <c r="F15" s="76">
        <v>7.59</v>
      </c>
      <c r="G15" s="39">
        <v>284</v>
      </c>
      <c r="H15" s="39">
        <v>18</v>
      </c>
      <c r="I15" s="39">
        <v>576</v>
      </c>
      <c r="J15" s="76">
        <v>6.34</v>
      </c>
      <c r="K15" s="39">
        <v>801</v>
      </c>
      <c r="L15" s="39">
        <v>31</v>
      </c>
      <c r="M15" s="39">
        <v>1504</v>
      </c>
      <c r="N15" s="76">
        <v>3.87</v>
      </c>
      <c r="O15" s="39">
        <v>1322</v>
      </c>
      <c r="P15" s="39">
        <v>67</v>
      </c>
      <c r="Q15" s="39">
        <v>2502</v>
      </c>
      <c r="R15" s="76">
        <v>5.07</v>
      </c>
    </row>
    <row r="16" spans="2:8" ht="12.75">
      <c r="B16" s="14" t="s">
        <v>205</v>
      </c>
      <c r="C16" s="25"/>
      <c r="D16" s="25"/>
      <c r="E16" s="25"/>
      <c r="F16" s="26"/>
      <c r="G16" s="25"/>
      <c r="H16" s="27"/>
    </row>
    <row r="17" spans="2:8" ht="12.75">
      <c r="B17" s="14" t="s">
        <v>198</v>
      </c>
      <c r="C17" s="25"/>
      <c r="D17" s="25"/>
      <c r="E17" s="25"/>
      <c r="F17" s="26"/>
      <c r="G17" s="25"/>
      <c r="H17" s="27"/>
    </row>
  </sheetData>
  <sheetProtection/>
  <mergeCells count="18">
    <mergeCell ref="P7:P8"/>
    <mergeCell ref="Q7:Q8"/>
    <mergeCell ref="B5:B8"/>
    <mergeCell ref="C5:R5"/>
    <mergeCell ref="C6:F6"/>
    <mergeCell ref="G6:J6"/>
    <mergeCell ref="K6:N6"/>
    <mergeCell ref="O6:R6"/>
    <mergeCell ref="C7:C8"/>
    <mergeCell ref="D7:D8"/>
    <mergeCell ref="E7:E8"/>
    <mergeCell ref="G7:G8"/>
    <mergeCell ref="H7:H8"/>
    <mergeCell ref="I7:I8"/>
    <mergeCell ref="K7:K8"/>
    <mergeCell ref="L7:L8"/>
    <mergeCell ref="M7:M8"/>
    <mergeCell ref="O7:O8"/>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L45" sqref="L45"/>
    </sheetView>
  </sheetViews>
  <sheetFormatPr defaultColWidth="9.140625" defaultRowHeight="15"/>
  <cols>
    <col min="1" max="1" width="9.140625" style="1" customWidth="1"/>
    <col min="2" max="2" width="9.14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ht="12.75">
      <c r="B3" s="16" t="s">
        <v>241</v>
      </c>
    </row>
    <row r="4" spans="2:3" ht="12.75">
      <c r="B4" s="13" t="s">
        <v>283</v>
      </c>
      <c r="C4" s="125"/>
    </row>
    <row r="5" spans="2:18" ht="13.5">
      <c r="B5" s="230" t="s">
        <v>46</v>
      </c>
      <c r="C5" s="245" t="s">
        <v>68</v>
      </c>
      <c r="D5" s="245"/>
      <c r="E5" s="245"/>
      <c r="F5" s="245"/>
      <c r="G5" s="245"/>
      <c r="H5" s="245"/>
      <c r="I5" s="245"/>
      <c r="J5" s="245"/>
      <c r="K5" s="245"/>
      <c r="L5" s="245"/>
      <c r="M5" s="245"/>
      <c r="N5" s="245"/>
      <c r="O5" s="245"/>
      <c r="P5" s="245"/>
      <c r="Q5" s="245"/>
      <c r="R5" s="245"/>
    </row>
    <row r="6" spans="2:18" ht="13.5">
      <c r="B6" s="244"/>
      <c r="C6" s="232" t="s">
        <v>121</v>
      </c>
      <c r="D6" s="232"/>
      <c r="E6" s="232"/>
      <c r="F6" s="232"/>
      <c r="G6" s="233" t="s">
        <v>122</v>
      </c>
      <c r="H6" s="233"/>
      <c r="I6" s="233"/>
      <c r="J6" s="233"/>
      <c r="K6" s="232" t="s">
        <v>123</v>
      </c>
      <c r="L6" s="232"/>
      <c r="M6" s="232"/>
      <c r="N6" s="232"/>
      <c r="O6" s="233" t="s">
        <v>9</v>
      </c>
      <c r="P6" s="233"/>
      <c r="Q6" s="233"/>
      <c r="R6" s="233"/>
    </row>
    <row r="7" spans="2:18" ht="27">
      <c r="B7" s="244"/>
      <c r="C7" s="227" t="s">
        <v>2</v>
      </c>
      <c r="D7" s="227" t="s">
        <v>3</v>
      </c>
      <c r="E7" s="227" t="s">
        <v>4</v>
      </c>
      <c r="F7" s="77" t="s">
        <v>44</v>
      </c>
      <c r="G7" s="227" t="s">
        <v>2</v>
      </c>
      <c r="H7" s="227" t="s">
        <v>3</v>
      </c>
      <c r="I7" s="227" t="s">
        <v>4</v>
      </c>
      <c r="J7" s="77" t="s">
        <v>44</v>
      </c>
      <c r="K7" s="227" t="s">
        <v>2</v>
      </c>
      <c r="L7" s="227" t="s">
        <v>3</v>
      </c>
      <c r="M7" s="227" t="s">
        <v>4</v>
      </c>
      <c r="N7" s="77" t="s">
        <v>44</v>
      </c>
      <c r="O7" s="227" t="s">
        <v>2</v>
      </c>
      <c r="P7" s="227" t="s">
        <v>3</v>
      </c>
      <c r="Q7" s="227" t="s">
        <v>4</v>
      </c>
      <c r="R7" s="77" t="s">
        <v>44</v>
      </c>
    </row>
    <row r="8" spans="2:18" ht="13.5">
      <c r="B8" s="231"/>
      <c r="C8" s="227"/>
      <c r="D8" s="227"/>
      <c r="E8" s="227"/>
      <c r="F8" s="78" t="s">
        <v>45</v>
      </c>
      <c r="G8" s="227"/>
      <c r="H8" s="227"/>
      <c r="I8" s="227"/>
      <c r="J8" s="78" t="s">
        <v>45</v>
      </c>
      <c r="K8" s="227"/>
      <c r="L8" s="227"/>
      <c r="M8" s="227"/>
      <c r="N8" s="78" t="s">
        <v>45</v>
      </c>
      <c r="O8" s="227"/>
      <c r="P8" s="227"/>
      <c r="Q8" s="227"/>
      <c r="R8" s="78" t="s">
        <v>45</v>
      </c>
    </row>
    <row r="9" spans="2:18" ht="13.5">
      <c r="B9" s="71" t="s">
        <v>126</v>
      </c>
      <c r="C9" s="92">
        <v>20</v>
      </c>
      <c r="D9" s="90">
        <v>0</v>
      </c>
      <c r="E9" s="92">
        <v>47</v>
      </c>
      <c r="F9" s="82">
        <v>0</v>
      </c>
      <c r="G9" s="92">
        <v>33</v>
      </c>
      <c r="H9" s="93">
        <v>3</v>
      </c>
      <c r="I9" s="92">
        <v>58</v>
      </c>
      <c r="J9" s="74">
        <v>9.09</v>
      </c>
      <c r="K9" s="92">
        <v>85</v>
      </c>
      <c r="L9" s="93">
        <v>1</v>
      </c>
      <c r="M9" s="92">
        <v>184</v>
      </c>
      <c r="N9" s="74">
        <v>1.18</v>
      </c>
      <c r="O9" s="92">
        <v>138</v>
      </c>
      <c r="P9" s="93">
        <v>4</v>
      </c>
      <c r="Q9" s="92">
        <v>289</v>
      </c>
      <c r="R9" s="74">
        <v>2.9</v>
      </c>
    </row>
    <row r="10" spans="2:18" ht="13.5">
      <c r="B10" s="71" t="s">
        <v>127</v>
      </c>
      <c r="C10" s="92">
        <v>61</v>
      </c>
      <c r="D10" s="90">
        <v>3</v>
      </c>
      <c r="E10" s="92">
        <v>105</v>
      </c>
      <c r="F10" s="82">
        <v>4.92</v>
      </c>
      <c r="G10" s="92">
        <v>62</v>
      </c>
      <c r="H10" s="93">
        <v>3</v>
      </c>
      <c r="I10" s="92">
        <v>128</v>
      </c>
      <c r="J10" s="74">
        <v>4.84</v>
      </c>
      <c r="K10" s="92">
        <v>188</v>
      </c>
      <c r="L10" s="90">
        <v>3</v>
      </c>
      <c r="M10" s="92">
        <v>341</v>
      </c>
      <c r="N10" s="90">
        <v>1.6</v>
      </c>
      <c r="O10" s="92">
        <v>311</v>
      </c>
      <c r="P10" s="93">
        <v>9</v>
      </c>
      <c r="Q10" s="92">
        <v>574</v>
      </c>
      <c r="R10" s="74">
        <v>2.89</v>
      </c>
    </row>
    <row r="11" spans="2:18" ht="13.5">
      <c r="B11" s="71" t="s">
        <v>128</v>
      </c>
      <c r="C11" s="92">
        <v>17</v>
      </c>
      <c r="D11" s="90">
        <v>1</v>
      </c>
      <c r="E11" s="92">
        <v>25</v>
      </c>
      <c r="F11" s="90">
        <v>5.88</v>
      </c>
      <c r="G11" s="92">
        <v>23</v>
      </c>
      <c r="H11" s="93">
        <v>2</v>
      </c>
      <c r="I11" s="92">
        <v>48</v>
      </c>
      <c r="J11" s="74">
        <v>8.7</v>
      </c>
      <c r="K11" s="92">
        <v>46</v>
      </c>
      <c r="L11" s="93">
        <v>1</v>
      </c>
      <c r="M11" s="92">
        <v>85</v>
      </c>
      <c r="N11" s="74">
        <v>2.17</v>
      </c>
      <c r="O11" s="92">
        <v>86</v>
      </c>
      <c r="P11" s="93">
        <v>4</v>
      </c>
      <c r="Q11" s="92">
        <v>158</v>
      </c>
      <c r="R11" s="74">
        <v>4.65</v>
      </c>
    </row>
    <row r="12" spans="2:18" ht="13.5">
      <c r="B12" s="71" t="s">
        <v>129</v>
      </c>
      <c r="C12" s="92">
        <v>12</v>
      </c>
      <c r="D12" s="90">
        <v>1</v>
      </c>
      <c r="E12" s="92">
        <v>17</v>
      </c>
      <c r="F12" s="90">
        <v>8.33</v>
      </c>
      <c r="G12" s="92">
        <v>9</v>
      </c>
      <c r="H12" s="90">
        <v>1</v>
      </c>
      <c r="I12" s="92">
        <v>21</v>
      </c>
      <c r="J12" s="90">
        <v>11.11</v>
      </c>
      <c r="K12" s="92">
        <v>33</v>
      </c>
      <c r="L12" s="90">
        <v>0</v>
      </c>
      <c r="M12" s="92">
        <v>63</v>
      </c>
      <c r="N12" s="90">
        <v>0</v>
      </c>
      <c r="O12" s="92">
        <v>54</v>
      </c>
      <c r="P12" s="93">
        <v>2</v>
      </c>
      <c r="Q12" s="92">
        <v>101</v>
      </c>
      <c r="R12" s="74">
        <v>3.7</v>
      </c>
    </row>
    <row r="13" spans="2:18" ht="13.5">
      <c r="B13" s="71" t="s">
        <v>130</v>
      </c>
      <c r="C13" s="92">
        <v>29</v>
      </c>
      <c r="D13" s="90">
        <v>0</v>
      </c>
      <c r="E13" s="92">
        <v>50</v>
      </c>
      <c r="F13" s="82">
        <v>0</v>
      </c>
      <c r="G13" s="92">
        <v>35</v>
      </c>
      <c r="H13" s="93">
        <v>1</v>
      </c>
      <c r="I13" s="92">
        <v>62</v>
      </c>
      <c r="J13" s="74">
        <v>2.86</v>
      </c>
      <c r="K13" s="92">
        <v>105</v>
      </c>
      <c r="L13" s="93">
        <v>1</v>
      </c>
      <c r="M13" s="92">
        <v>168</v>
      </c>
      <c r="N13" s="74">
        <v>0.95</v>
      </c>
      <c r="O13" s="92">
        <v>169</v>
      </c>
      <c r="P13" s="93">
        <v>2</v>
      </c>
      <c r="Q13" s="92">
        <v>280</v>
      </c>
      <c r="R13" s="74">
        <v>1.18</v>
      </c>
    </row>
    <row r="14" spans="2:18" ht="13.5">
      <c r="B14" s="71" t="s">
        <v>131</v>
      </c>
      <c r="C14" s="92">
        <v>15</v>
      </c>
      <c r="D14" s="90">
        <v>0</v>
      </c>
      <c r="E14" s="92">
        <v>37</v>
      </c>
      <c r="F14" s="90">
        <v>0</v>
      </c>
      <c r="G14" s="92">
        <v>19</v>
      </c>
      <c r="H14" s="90">
        <v>0</v>
      </c>
      <c r="I14" s="92">
        <v>35</v>
      </c>
      <c r="J14" s="82">
        <v>0</v>
      </c>
      <c r="K14" s="92">
        <v>60</v>
      </c>
      <c r="L14" s="93">
        <v>0</v>
      </c>
      <c r="M14" s="92">
        <v>125</v>
      </c>
      <c r="N14" s="74">
        <v>0</v>
      </c>
      <c r="O14" s="92">
        <v>94</v>
      </c>
      <c r="P14" s="93">
        <v>0</v>
      </c>
      <c r="Q14" s="92">
        <v>197</v>
      </c>
      <c r="R14" s="74">
        <v>0</v>
      </c>
    </row>
    <row r="15" spans="2:18" ht="13.5">
      <c r="B15" s="39" t="s">
        <v>9</v>
      </c>
      <c r="C15" s="39">
        <v>154</v>
      </c>
      <c r="D15" s="39">
        <v>5</v>
      </c>
      <c r="E15" s="39">
        <v>281</v>
      </c>
      <c r="F15" s="76">
        <v>3.25</v>
      </c>
      <c r="G15" s="39">
        <v>181</v>
      </c>
      <c r="H15" s="39">
        <v>10</v>
      </c>
      <c r="I15" s="39">
        <v>352</v>
      </c>
      <c r="J15" s="76">
        <v>5.52</v>
      </c>
      <c r="K15" s="39">
        <v>517</v>
      </c>
      <c r="L15" s="39">
        <v>6</v>
      </c>
      <c r="M15" s="39">
        <v>966</v>
      </c>
      <c r="N15" s="76">
        <v>1.16</v>
      </c>
      <c r="O15" s="39">
        <v>852</v>
      </c>
      <c r="P15" s="39">
        <v>21</v>
      </c>
      <c r="Q15" s="39">
        <v>1599</v>
      </c>
      <c r="R15" s="76">
        <v>2.46</v>
      </c>
    </row>
    <row r="16" spans="2:9" ht="11.25">
      <c r="B16" s="14" t="s">
        <v>205</v>
      </c>
      <c r="C16" s="25"/>
      <c r="D16" s="25"/>
      <c r="E16" s="25"/>
      <c r="F16" s="26"/>
      <c r="G16" s="25"/>
      <c r="H16" s="25"/>
      <c r="I16" s="25"/>
    </row>
    <row r="17" spans="2:9" ht="11.25">
      <c r="B17" s="14" t="s">
        <v>198</v>
      </c>
      <c r="C17" s="25"/>
      <c r="D17" s="25"/>
      <c r="E17" s="25"/>
      <c r="F17" s="26"/>
      <c r="G17" s="25"/>
      <c r="H17" s="25"/>
      <c r="I17" s="25"/>
    </row>
  </sheetData>
  <sheetProtection/>
  <mergeCells count="18">
    <mergeCell ref="P7:P8"/>
    <mergeCell ref="Q7:Q8"/>
    <mergeCell ref="B5:B8"/>
    <mergeCell ref="C5:R5"/>
    <mergeCell ref="C6:F6"/>
    <mergeCell ref="G6:J6"/>
    <mergeCell ref="K6:N6"/>
    <mergeCell ref="O6:R6"/>
    <mergeCell ref="C7:C8"/>
    <mergeCell ref="D7:D8"/>
    <mergeCell ref="E7:E8"/>
    <mergeCell ref="G7:G8"/>
    <mergeCell ref="H7:H8"/>
    <mergeCell ref="I7:I8"/>
    <mergeCell ref="K7:K8"/>
    <mergeCell ref="L7:L8"/>
    <mergeCell ref="M7:M8"/>
    <mergeCell ref="O7:O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M17" sqref="M17"/>
    </sheetView>
  </sheetViews>
  <sheetFormatPr defaultColWidth="9.140625" defaultRowHeight="15"/>
  <sheetData>
    <row r="3" spans="2:9" ht="15">
      <c r="B3" s="204" t="s">
        <v>174</v>
      </c>
      <c r="C3" s="205"/>
      <c r="D3" s="205"/>
      <c r="E3" s="205"/>
      <c r="F3" s="205"/>
      <c r="G3" s="205"/>
      <c r="H3" s="205"/>
      <c r="I3" s="205"/>
    </row>
    <row r="4" spans="2:6" ht="15">
      <c r="B4" s="206" t="s">
        <v>275</v>
      </c>
      <c r="C4" s="207"/>
      <c r="D4" s="207"/>
      <c r="E4" s="207"/>
      <c r="F4" s="207"/>
    </row>
    <row r="5" spans="2:6" ht="15">
      <c r="B5" s="212" t="s">
        <v>0</v>
      </c>
      <c r="C5" s="209">
        <v>2016</v>
      </c>
      <c r="D5" s="209"/>
      <c r="E5" s="210">
        <v>2015</v>
      </c>
      <c r="F5" s="210"/>
    </row>
    <row r="6" spans="2:6" ht="15">
      <c r="B6" s="213"/>
      <c r="C6" s="209"/>
      <c r="D6" s="209"/>
      <c r="E6" s="210"/>
      <c r="F6" s="210"/>
    </row>
    <row r="7" spans="2:6" ht="27">
      <c r="B7" s="214"/>
      <c r="C7" s="136" t="s">
        <v>224</v>
      </c>
      <c r="D7" s="136" t="s">
        <v>6</v>
      </c>
      <c r="E7" s="136" t="s">
        <v>224</v>
      </c>
      <c r="F7" s="136" t="s">
        <v>6</v>
      </c>
    </row>
    <row r="8" spans="2:6" ht="15">
      <c r="B8" s="44" t="s">
        <v>126</v>
      </c>
      <c r="C8" s="49">
        <v>3.84</v>
      </c>
      <c r="D8" s="50">
        <v>1.95</v>
      </c>
      <c r="E8" s="53">
        <v>3.83</v>
      </c>
      <c r="F8" s="54">
        <v>2.11</v>
      </c>
    </row>
    <row r="9" spans="2:6" ht="15">
      <c r="B9" s="44" t="s">
        <v>127</v>
      </c>
      <c r="C9" s="49">
        <v>2.1</v>
      </c>
      <c r="D9" s="50">
        <v>1.27</v>
      </c>
      <c r="E9" s="53">
        <v>1.67</v>
      </c>
      <c r="F9" s="54">
        <v>1.05</v>
      </c>
    </row>
    <row r="10" spans="2:6" ht="15">
      <c r="B10" s="44" t="s">
        <v>128</v>
      </c>
      <c r="C10" s="49">
        <v>3.54</v>
      </c>
      <c r="D10" s="50">
        <v>2.08</v>
      </c>
      <c r="E10" s="53">
        <v>2.04</v>
      </c>
      <c r="F10" s="54">
        <v>1.17</v>
      </c>
    </row>
    <row r="11" spans="2:6" ht="15">
      <c r="B11" s="44" t="s">
        <v>129</v>
      </c>
      <c r="C11" s="49">
        <v>2.19</v>
      </c>
      <c r="D11" s="50">
        <v>1.31</v>
      </c>
      <c r="E11" s="53">
        <v>2.61</v>
      </c>
      <c r="F11" s="54">
        <v>1.61</v>
      </c>
    </row>
    <row r="12" spans="2:6" ht="15">
      <c r="B12" s="44" t="s">
        <v>130</v>
      </c>
      <c r="C12" s="49">
        <v>2.23</v>
      </c>
      <c r="D12" s="50">
        <v>1.34</v>
      </c>
      <c r="E12" s="53">
        <v>3.01</v>
      </c>
      <c r="F12" s="54">
        <v>1.75</v>
      </c>
    </row>
    <row r="13" spans="2:6" ht="27">
      <c r="B13" s="44" t="s">
        <v>131</v>
      </c>
      <c r="C13" s="49">
        <v>2.63</v>
      </c>
      <c r="D13" s="50">
        <v>1.54</v>
      </c>
      <c r="E13" s="53">
        <v>3</v>
      </c>
      <c r="F13" s="54">
        <v>1.89</v>
      </c>
    </row>
    <row r="14" spans="2:6" ht="15">
      <c r="B14" s="39" t="s">
        <v>124</v>
      </c>
      <c r="C14" s="52">
        <v>2.58</v>
      </c>
      <c r="D14" s="52">
        <v>1.5</v>
      </c>
      <c r="E14" s="52">
        <v>2.44</v>
      </c>
      <c r="F14" s="52">
        <v>1.46</v>
      </c>
    </row>
    <row r="15" spans="2:6" ht="15">
      <c r="B15" s="39" t="s">
        <v>5</v>
      </c>
      <c r="C15" s="52">
        <v>1.87</v>
      </c>
      <c r="D15" s="52">
        <v>1.3</v>
      </c>
      <c r="E15" s="52">
        <v>1.96</v>
      </c>
      <c r="F15" s="52">
        <v>1.37</v>
      </c>
    </row>
    <row r="16" spans="2:9" ht="20.25" customHeight="1">
      <c r="B16" s="211" t="s">
        <v>226</v>
      </c>
      <c r="C16" s="205"/>
      <c r="D16" s="205"/>
      <c r="E16" s="205"/>
      <c r="F16" s="205"/>
      <c r="G16" s="205"/>
      <c r="H16" s="205"/>
      <c r="I16" s="205"/>
    </row>
    <row r="17" spans="2:9" ht="26.25" customHeight="1">
      <c r="B17" s="211" t="s">
        <v>227</v>
      </c>
      <c r="C17" s="205"/>
      <c r="D17" s="205"/>
      <c r="E17" s="205"/>
      <c r="F17" s="205"/>
      <c r="G17" s="205"/>
      <c r="H17" s="205"/>
      <c r="I17" s="205"/>
    </row>
  </sheetData>
  <sheetProtection/>
  <mergeCells count="7">
    <mergeCell ref="B16:I16"/>
    <mergeCell ref="B17:I17"/>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B1">
      <selection activeCell="K29" sqref="K29"/>
    </sheetView>
  </sheetViews>
  <sheetFormatPr defaultColWidth="9.140625" defaultRowHeight="15"/>
  <cols>
    <col min="1" max="1" width="9.140625" style="1" customWidth="1"/>
    <col min="2" max="2" width="20.14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spans="2:4" ht="12.75">
      <c r="B3" s="15" t="s">
        <v>242</v>
      </c>
      <c r="C3" s="15"/>
      <c r="D3" s="15"/>
    </row>
    <row r="4" spans="2:4" ht="12.75">
      <c r="B4" s="122" t="s">
        <v>283</v>
      </c>
      <c r="C4" s="123"/>
      <c r="D4" s="123"/>
    </row>
    <row r="5" spans="2:18" ht="13.5">
      <c r="B5" s="230" t="s">
        <v>46</v>
      </c>
      <c r="C5" s="245" t="s">
        <v>68</v>
      </c>
      <c r="D5" s="245"/>
      <c r="E5" s="245"/>
      <c r="F5" s="245"/>
      <c r="G5" s="245"/>
      <c r="H5" s="245"/>
      <c r="I5" s="245"/>
      <c r="J5" s="245"/>
      <c r="K5" s="245"/>
      <c r="L5" s="245"/>
      <c r="M5" s="245"/>
      <c r="N5" s="245"/>
      <c r="O5" s="245"/>
      <c r="P5" s="245"/>
      <c r="Q5" s="245"/>
      <c r="R5" s="245"/>
    </row>
    <row r="6" spans="2:18" ht="13.5">
      <c r="B6" s="244"/>
      <c r="C6" s="232" t="s">
        <v>121</v>
      </c>
      <c r="D6" s="232"/>
      <c r="E6" s="232"/>
      <c r="F6" s="232"/>
      <c r="G6" s="233" t="s">
        <v>122</v>
      </c>
      <c r="H6" s="233"/>
      <c r="I6" s="233"/>
      <c r="J6" s="233"/>
      <c r="K6" s="232" t="s">
        <v>123</v>
      </c>
      <c r="L6" s="232"/>
      <c r="M6" s="232"/>
      <c r="N6" s="232"/>
      <c r="O6" s="233" t="s">
        <v>9</v>
      </c>
      <c r="P6" s="233"/>
      <c r="Q6" s="233"/>
      <c r="R6" s="233"/>
    </row>
    <row r="7" spans="2:18" ht="27">
      <c r="B7" s="244"/>
      <c r="C7" s="227" t="s">
        <v>2</v>
      </c>
      <c r="D7" s="227" t="s">
        <v>3</v>
      </c>
      <c r="E7" s="227" t="s">
        <v>4</v>
      </c>
      <c r="F7" s="77" t="s">
        <v>44</v>
      </c>
      <c r="G7" s="227" t="s">
        <v>2</v>
      </c>
      <c r="H7" s="227" t="s">
        <v>3</v>
      </c>
      <c r="I7" s="227" t="s">
        <v>4</v>
      </c>
      <c r="J7" s="77" t="s">
        <v>44</v>
      </c>
      <c r="K7" s="227" t="s">
        <v>2</v>
      </c>
      <c r="L7" s="227" t="s">
        <v>3</v>
      </c>
      <c r="M7" s="227" t="s">
        <v>4</v>
      </c>
      <c r="N7" s="77" t="s">
        <v>44</v>
      </c>
      <c r="O7" s="227" t="s">
        <v>2</v>
      </c>
      <c r="P7" s="227" t="s">
        <v>3</v>
      </c>
      <c r="Q7" s="227" t="s">
        <v>4</v>
      </c>
      <c r="R7" s="77" t="s">
        <v>44</v>
      </c>
    </row>
    <row r="8" spans="2:18" ht="13.5">
      <c r="B8" s="231"/>
      <c r="C8" s="227"/>
      <c r="D8" s="227"/>
      <c r="E8" s="227"/>
      <c r="F8" s="78" t="s">
        <v>45</v>
      </c>
      <c r="G8" s="227"/>
      <c r="H8" s="227"/>
      <c r="I8" s="227"/>
      <c r="J8" s="78" t="s">
        <v>45</v>
      </c>
      <c r="K8" s="227"/>
      <c r="L8" s="227"/>
      <c r="M8" s="227"/>
      <c r="N8" s="78" t="s">
        <v>45</v>
      </c>
      <c r="O8" s="227"/>
      <c r="P8" s="227"/>
      <c r="Q8" s="227"/>
      <c r="R8" s="78" t="s">
        <v>45</v>
      </c>
    </row>
    <row r="9" spans="2:18" ht="13.5">
      <c r="B9" s="71" t="s">
        <v>126</v>
      </c>
      <c r="C9" s="92">
        <v>10</v>
      </c>
      <c r="D9" s="90">
        <v>2</v>
      </c>
      <c r="E9" s="92">
        <v>27</v>
      </c>
      <c r="F9" s="82">
        <v>20</v>
      </c>
      <c r="G9" s="92">
        <v>17</v>
      </c>
      <c r="H9" s="93">
        <v>1</v>
      </c>
      <c r="I9" s="92">
        <v>40</v>
      </c>
      <c r="J9" s="74">
        <v>5.88</v>
      </c>
      <c r="K9" s="92">
        <v>30</v>
      </c>
      <c r="L9" s="93">
        <v>2</v>
      </c>
      <c r="M9" s="92">
        <v>70</v>
      </c>
      <c r="N9" s="74">
        <v>6.67</v>
      </c>
      <c r="O9" s="92">
        <v>57</v>
      </c>
      <c r="P9" s="93">
        <v>5</v>
      </c>
      <c r="Q9" s="92">
        <v>137</v>
      </c>
      <c r="R9" s="74">
        <v>8.77</v>
      </c>
    </row>
    <row r="10" spans="2:18" ht="13.5">
      <c r="B10" s="71" t="s">
        <v>127</v>
      </c>
      <c r="C10" s="92">
        <v>30</v>
      </c>
      <c r="D10" s="90">
        <v>5</v>
      </c>
      <c r="E10" s="92">
        <v>53</v>
      </c>
      <c r="F10" s="82">
        <v>16.67</v>
      </c>
      <c r="G10" s="92">
        <v>41</v>
      </c>
      <c r="H10" s="93">
        <v>2</v>
      </c>
      <c r="I10" s="92">
        <v>85</v>
      </c>
      <c r="J10" s="74">
        <v>4.88</v>
      </c>
      <c r="K10" s="92">
        <v>100</v>
      </c>
      <c r="L10" s="93">
        <v>4</v>
      </c>
      <c r="M10" s="92">
        <v>178</v>
      </c>
      <c r="N10" s="74">
        <v>4</v>
      </c>
      <c r="O10" s="92">
        <v>171</v>
      </c>
      <c r="P10" s="93">
        <v>11</v>
      </c>
      <c r="Q10" s="92">
        <v>316</v>
      </c>
      <c r="R10" s="74">
        <v>6.43</v>
      </c>
    </row>
    <row r="11" spans="2:18" ht="13.5">
      <c r="B11" s="71" t="s">
        <v>128</v>
      </c>
      <c r="C11" s="92">
        <v>9</v>
      </c>
      <c r="D11" s="90">
        <v>1</v>
      </c>
      <c r="E11" s="92">
        <v>13</v>
      </c>
      <c r="F11" s="90">
        <v>11.11</v>
      </c>
      <c r="G11" s="92">
        <v>15</v>
      </c>
      <c r="H11" s="93">
        <v>3</v>
      </c>
      <c r="I11" s="92">
        <v>32</v>
      </c>
      <c r="J11" s="74">
        <v>20</v>
      </c>
      <c r="K11" s="92">
        <v>36</v>
      </c>
      <c r="L11" s="93">
        <v>10</v>
      </c>
      <c r="M11" s="92">
        <v>76</v>
      </c>
      <c r="N11" s="74">
        <v>27.78</v>
      </c>
      <c r="O11" s="92">
        <v>60</v>
      </c>
      <c r="P11" s="93">
        <v>14</v>
      </c>
      <c r="Q11" s="92">
        <v>121</v>
      </c>
      <c r="R11" s="74">
        <v>23.33</v>
      </c>
    </row>
    <row r="12" spans="2:18" ht="13.5">
      <c r="B12" s="71" t="s">
        <v>129</v>
      </c>
      <c r="C12" s="92">
        <v>9</v>
      </c>
      <c r="D12" s="90">
        <v>2</v>
      </c>
      <c r="E12" s="92">
        <v>12</v>
      </c>
      <c r="F12" s="90">
        <v>22.22</v>
      </c>
      <c r="G12" s="92">
        <v>13</v>
      </c>
      <c r="H12" s="90">
        <v>0</v>
      </c>
      <c r="I12" s="92">
        <v>25</v>
      </c>
      <c r="J12" s="90">
        <v>0</v>
      </c>
      <c r="K12" s="92">
        <v>32</v>
      </c>
      <c r="L12" s="90">
        <v>5</v>
      </c>
      <c r="M12" s="92">
        <v>63</v>
      </c>
      <c r="N12" s="82">
        <v>15.63</v>
      </c>
      <c r="O12" s="92">
        <v>54</v>
      </c>
      <c r="P12" s="90">
        <v>7</v>
      </c>
      <c r="Q12" s="92">
        <v>100</v>
      </c>
      <c r="R12" s="82">
        <v>12.96</v>
      </c>
    </row>
    <row r="13" spans="2:18" ht="13.5">
      <c r="B13" s="71" t="s">
        <v>130</v>
      </c>
      <c r="C13" s="92">
        <v>20</v>
      </c>
      <c r="D13" s="93">
        <v>3</v>
      </c>
      <c r="E13" s="92">
        <v>31</v>
      </c>
      <c r="F13" s="74">
        <v>15</v>
      </c>
      <c r="G13" s="92">
        <v>13</v>
      </c>
      <c r="H13" s="90">
        <v>0</v>
      </c>
      <c r="I13" s="92">
        <v>34</v>
      </c>
      <c r="J13" s="82">
        <v>0</v>
      </c>
      <c r="K13" s="92">
        <v>54</v>
      </c>
      <c r="L13" s="93">
        <v>1</v>
      </c>
      <c r="M13" s="92">
        <v>105</v>
      </c>
      <c r="N13" s="74">
        <v>1.85</v>
      </c>
      <c r="O13" s="92">
        <v>87</v>
      </c>
      <c r="P13" s="93">
        <v>4</v>
      </c>
      <c r="Q13" s="92">
        <v>170</v>
      </c>
      <c r="R13" s="74">
        <v>4.6</v>
      </c>
    </row>
    <row r="14" spans="2:18" ht="13.5">
      <c r="B14" s="71" t="s">
        <v>131</v>
      </c>
      <c r="C14" s="92">
        <v>5</v>
      </c>
      <c r="D14" s="90">
        <v>0</v>
      </c>
      <c r="E14" s="92">
        <v>5</v>
      </c>
      <c r="F14" s="90">
        <v>0</v>
      </c>
      <c r="G14" s="92">
        <v>4</v>
      </c>
      <c r="H14" s="90">
        <v>2</v>
      </c>
      <c r="I14" s="92">
        <v>8</v>
      </c>
      <c r="J14" s="90">
        <v>50</v>
      </c>
      <c r="K14" s="92">
        <v>32</v>
      </c>
      <c r="L14" s="93">
        <v>3</v>
      </c>
      <c r="M14" s="92">
        <v>46</v>
      </c>
      <c r="N14" s="74">
        <v>9.38</v>
      </c>
      <c r="O14" s="92">
        <v>41</v>
      </c>
      <c r="P14" s="93">
        <v>5</v>
      </c>
      <c r="Q14" s="92">
        <v>59</v>
      </c>
      <c r="R14" s="74">
        <v>12.2</v>
      </c>
    </row>
    <row r="15" spans="2:18" ht="13.5">
      <c r="B15" s="39" t="s">
        <v>9</v>
      </c>
      <c r="C15" s="39">
        <v>83</v>
      </c>
      <c r="D15" s="39">
        <v>13</v>
      </c>
      <c r="E15" s="39">
        <v>141</v>
      </c>
      <c r="F15" s="76">
        <v>15.66</v>
      </c>
      <c r="G15" s="39">
        <v>103</v>
      </c>
      <c r="H15" s="39">
        <v>8</v>
      </c>
      <c r="I15" s="39">
        <v>224</v>
      </c>
      <c r="J15" s="76">
        <v>7.77</v>
      </c>
      <c r="K15" s="39">
        <v>284</v>
      </c>
      <c r="L15" s="39">
        <v>25</v>
      </c>
      <c r="M15" s="39">
        <v>538</v>
      </c>
      <c r="N15" s="76">
        <v>8.8</v>
      </c>
      <c r="O15" s="39">
        <v>470</v>
      </c>
      <c r="P15" s="39">
        <v>46</v>
      </c>
      <c r="Q15" s="39">
        <v>903</v>
      </c>
      <c r="R15" s="76">
        <v>9.79</v>
      </c>
    </row>
    <row r="16" spans="2:7" ht="11.25">
      <c r="B16" s="14" t="s">
        <v>205</v>
      </c>
      <c r="C16" s="25"/>
      <c r="D16" s="25"/>
      <c r="E16" s="25"/>
      <c r="F16" s="26"/>
      <c r="G16" s="25"/>
    </row>
    <row r="17" spans="2:7" ht="11.25">
      <c r="B17" s="14" t="s">
        <v>198</v>
      </c>
      <c r="C17" s="25"/>
      <c r="D17" s="25"/>
      <c r="E17" s="25"/>
      <c r="F17" s="26"/>
      <c r="G17" s="25"/>
    </row>
  </sheetData>
  <sheetProtection/>
  <mergeCells count="18">
    <mergeCell ref="P7:P8"/>
    <mergeCell ref="Q7:Q8"/>
    <mergeCell ref="B5:B8"/>
    <mergeCell ref="C5:R5"/>
    <mergeCell ref="C6:F6"/>
    <mergeCell ref="G6:J6"/>
    <mergeCell ref="K6:N6"/>
    <mergeCell ref="O6:R6"/>
    <mergeCell ref="C7:C8"/>
    <mergeCell ref="D7:D8"/>
    <mergeCell ref="E7:E8"/>
    <mergeCell ref="G7:G8"/>
    <mergeCell ref="H7:H8"/>
    <mergeCell ref="I7:I8"/>
    <mergeCell ref="K7:K8"/>
    <mergeCell ref="L7:L8"/>
    <mergeCell ref="M7:M8"/>
    <mergeCell ref="O7:O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1:M20"/>
  <sheetViews>
    <sheetView zoomScalePageLayoutView="0" workbookViewId="0" topLeftCell="A1">
      <selection activeCell="K24" sqref="K24"/>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1" ht="15" customHeight="1">
      <c r="B1" s="16" t="s">
        <v>197</v>
      </c>
    </row>
    <row r="2" ht="15">
      <c r="B2" s="13" t="s">
        <v>313</v>
      </c>
    </row>
    <row r="3" spans="2:13" ht="15">
      <c r="B3" s="246" t="s">
        <v>161</v>
      </c>
      <c r="C3" s="247">
        <v>2016</v>
      </c>
      <c r="D3" s="247"/>
      <c r="E3" s="247"/>
      <c r="F3" s="247"/>
      <c r="G3" s="247"/>
      <c r="H3" s="247"/>
      <c r="I3" s="247"/>
      <c r="J3" s="247"/>
      <c r="K3" s="248" t="s">
        <v>306</v>
      </c>
      <c r="L3" s="248"/>
      <c r="M3" s="248"/>
    </row>
    <row r="4" spans="2:13" ht="15.75" customHeight="1">
      <c r="B4" s="246"/>
      <c r="C4" s="247"/>
      <c r="D4" s="247"/>
      <c r="E4" s="247"/>
      <c r="F4" s="247"/>
      <c r="G4" s="247"/>
      <c r="H4" s="247"/>
      <c r="I4" s="247"/>
      <c r="J4" s="247"/>
      <c r="K4" s="248" t="s">
        <v>274</v>
      </c>
      <c r="L4" s="248"/>
      <c r="M4" s="248"/>
    </row>
    <row r="5" spans="2:13" ht="27">
      <c r="B5" s="246"/>
      <c r="C5" s="167" t="s">
        <v>196</v>
      </c>
      <c r="D5" s="168" t="s">
        <v>11</v>
      </c>
      <c r="E5" s="167" t="s">
        <v>2</v>
      </c>
      <c r="F5" s="168" t="s">
        <v>11</v>
      </c>
      <c r="G5" s="167" t="s">
        <v>3</v>
      </c>
      <c r="H5" s="168" t="s">
        <v>11</v>
      </c>
      <c r="I5" s="167" t="s">
        <v>4</v>
      </c>
      <c r="J5" s="168" t="s">
        <v>11</v>
      </c>
      <c r="K5" s="167" t="s">
        <v>2</v>
      </c>
      <c r="L5" s="167" t="s">
        <v>3</v>
      </c>
      <c r="M5" s="167" t="s">
        <v>4</v>
      </c>
    </row>
    <row r="6" spans="2:13" ht="15">
      <c r="B6" s="169" t="s">
        <v>162</v>
      </c>
      <c r="C6" s="173">
        <v>14</v>
      </c>
      <c r="D6" s="178">
        <v>5.426356589147287</v>
      </c>
      <c r="E6" s="189">
        <v>4767</v>
      </c>
      <c r="F6" s="181">
        <v>48.37629389080577</v>
      </c>
      <c r="G6" s="176">
        <v>70</v>
      </c>
      <c r="H6" s="178">
        <v>27.559055118110237</v>
      </c>
      <c r="I6" s="189">
        <v>7813</v>
      </c>
      <c r="J6" s="181">
        <v>46.998315688161696</v>
      </c>
      <c r="K6" s="178">
        <v>0.6970849176172464</v>
      </c>
      <c r="L6" s="184">
        <v>-9.090909090909093</v>
      </c>
      <c r="M6" s="178">
        <v>4.703832752613238</v>
      </c>
    </row>
    <row r="7" spans="2:13" ht="15">
      <c r="B7" s="169" t="s">
        <v>163</v>
      </c>
      <c r="C7" s="173">
        <v>7</v>
      </c>
      <c r="D7" s="178">
        <v>2.7131782945736433</v>
      </c>
      <c r="E7" s="189">
        <v>348</v>
      </c>
      <c r="F7" s="181">
        <v>3.5315607874974626</v>
      </c>
      <c r="G7" s="176">
        <v>13</v>
      </c>
      <c r="H7" s="178">
        <v>5.118110236220472</v>
      </c>
      <c r="I7" s="189">
        <v>606</v>
      </c>
      <c r="J7" s="181">
        <v>3.645332050048123</v>
      </c>
      <c r="K7" s="178">
        <v>6.422018348623865</v>
      </c>
      <c r="L7" s="184">
        <v>30</v>
      </c>
      <c r="M7" s="178">
        <v>10.786106032906773</v>
      </c>
    </row>
    <row r="8" spans="2:13" ht="15">
      <c r="B8" s="169" t="s">
        <v>164</v>
      </c>
      <c r="C8" s="173">
        <v>97</v>
      </c>
      <c r="D8" s="178">
        <v>37.5968992248062</v>
      </c>
      <c r="E8" s="189">
        <v>2887</v>
      </c>
      <c r="F8" s="181">
        <v>29.297747107773493</v>
      </c>
      <c r="G8" s="176">
        <v>100</v>
      </c>
      <c r="H8" s="178">
        <v>39.37007874015748</v>
      </c>
      <c r="I8" s="189">
        <v>4907</v>
      </c>
      <c r="J8" s="181">
        <v>29.517564966313763</v>
      </c>
      <c r="K8" s="178">
        <v>5.944954128440358</v>
      </c>
      <c r="L8" s="184">
        <v>36.986301369863014</v>
      </c>
      <c r="M8" s="178">
        <v>7.374179431072207</v>
      </c>
    </row>
    <row r="9" spans="2:13" ht="15">
      <c r="B9" s="170" t="s">
        <v>165</v>
      </c>
      <c r="C9" s="174">
        <v>118</v>
      </c>
      <c r="D9" s="179">
        <v>45.73643410852713</v>
      </c>
      <c r="E9" s="190">
        <v>8002</v>
      </c>
      <c r="F9" s="182">
        <v>81.20560178607673</v>
      </c>
      <c r="G9" s="177">
        <v>183</v>
      </c>
      <c r="H9" s="179">
        <v>72.04724409448819</v>
      </c>
      <c r="I9" s="190">
        <v>13326</v>
      </c>
      <c r="J9" s="182">
        <v>80.16121270452358</v>
      </c>
      <c r="K9" s="179">
        <v>2.7742101207295207</v>
      </c>
      <c r="L9" s="186">
        <v>14.375</v>
      </c>
      <c r="M9" s="179">
        <v>5.938468876699261</v>
      </c>
    </row>
    <row r="10" spans="2:13" ht="15">
      <c r="B10" s="169" t="s">
        <v>166</v>
      </c>
      <c r="C10" s="173">
        <v>78</v>
      </c>
      <c r="D10" s="178">
        <v>30.23255813953488</v>
      </c>
      <c r="E10" s="189">
        <v>1464</v>
      </c>
      <c r="F10" s="181">
        <v>14.856910899127257</v>
      </c>
      <c r="G10" s="176">
        <v>55</v>
      </c>
      <c r="H10" s="178">
        <v>21.653543307086615</v>
      </c>
      <c r="I10" s="189">
        <v>2670</v>
      </c>
      <c r="J10" s="181">
        <v>16.061116458132823</v>
      </c>
      <c r="K10" s="178">
        <v>6.627822286962854</v>
      </c>
      <c r="L10" s="184" t="s">
        <v>125</v>
      </c>
      <c r="M10" s="178">
        <v>7.96603315810755</v>
      </c>
    </row>
    <row r="11" spans="2:13" ht="15">
      <c r="B11" s="169" t="s">
        <v>167</v>
      </c>
      <c r="C11" s="173">
        <v>57</v>
      </c>
      <c r="D11" s="178">
        <v>22.093023255813954</v>
      </c>
      <c r="E11" s="189">
        <v>357</v>
      </c>
      <c r="F11" s="181">
        <v>3.622894256139639</v>
      </c>
      <c r="G11" s="176">
        <v>13</v>
      </c>
      <c r="H11" s="178">
        <v>5.118110236220472</v>
      </c>
      <c r="I11" s="189">
        <v>577</v>
      </c>
      <c r="J11" s="181">
        <v>3.470885466794995</v>
      </c>
      <c r="K11" s="178">
        <v>5.621301775147927</v>
      </c>
      <c r="L11" s="184">
        <v>8.333333333333329</v>
      </c>
      <c r="M11" s="178">
        <v>6.6543438077633965</v>
      </c>
    </row>
    <row r="12" spans="2:13" ht="15">
      <c r="B12" s="169" t="s">
        <v>168</v>
      </c>
      <c r="C12" s="173">
        <v>5</v>
      </c>
      <c r="D12" s="178">
        <v>1.937984496124031</v>
      </c>
      <c r="E12" s="191">
        <v>31</v>
      </c>
      <c r="F12" s="181">
        <v>0.3145930586563832</v>
      </c>
      <c r="G12" s="173">
        <v>3</v>
      </c>
      <c r="H12" s="183" t="s">
        <v>125</v>
      </c>
      <c r="I12" s="191">
        <v>51</v>
      </c>
      <c r="J12" s="184">
        <v>0.30678537054860444</v>
      </c>
      <c r="K12" s="178">
        <v>14.81481481481481</v>
      </c>
      <c r="L12" s="184">
        <v>-40</v>
      </c>
      <c r="M12" s="178">
        <v>-3.773584905660371</v>
      </c>
    </row>
    <row r="13" spans="2:13" ht="15">
      <c r="B13" s="171" t="s">
        <v>169</v>
      </c>
      <c r="C13" s="174">
        <v>140</v>
      </c>
      <c r="D13" s="179">
        <v>54.263565891472865</v>
      </c>
      <c r="E13" s="192">
        <v>1852</v>
      </c>
      <c r="F13" s="182">
        <v>18.79439821392328</v>
      </c>
      <c r="G13" s="174">
        <v>71</v>
      </c>
      <c r="H13" s="179">
        <v>27.95275590551181</v>
      </c>
      <c r="I13" s="192">
        <v>3298</v>
      </c>
      <c r="J13" s="187">
        <v>19.838787295476422</v>
      </c>
      <c r="K13" s="179">
        <v>6.559263521288841</v>
      </c>
      <c r="L13" s="185">
        <v>-1.3888888888888857</v>
      </c>
      <c r="M13" s="179">
        <v>7.5317900228236</v>
      </c>
    </row>
    <row r="14" spans="2:13" ht="15">
      <c r="B14" s="172" t="s">
        <v>124</v>
      </c>
      <c r="C14" s="175">
        <v>258</v>
      </c>
      <c r="D14" s="180">
        <v>100</v>
      </c>
      <c r="E14" s="193">
        <v>9854</v>
      </c>
      <c r="F14" s="180">
        <v>100</v>
      </c>
      <c r="G14" s="175">
        <v>254</v>
      </c>
      <c r="H14" s="180">
        <v>100</v>
      </c>
      <c r="I14" s="193">
        <v>16624</v>
      </c>
      <c r="J14" s="180">
        <v>100</v>
      </c>
      <c r="K14" s="180">
        <v>3.464930701385981</v>
      </c>
      <c r="L14" s="180">
        <v>9.482758620689651</v>
      </c>
      <c r="M14" s="180">
        <v>6.250798926243135</v>
      </c>
    </row>
    <row r="20" ht="15">
      <c r="J20" s="188"/>
    </row>
  </sheetData>
  <sheetProtection/>
  <mergeCells count="4">
    <mergeCell ref="B3:B5"/>
    <mergeCell ref="C3:J4"/>
    <mergeCell ref="K3:M3"/>
    <mergeCell ref="K4:M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N13" sqref="N13"/>
    </sheetView>
  </sheetViews>
  <sheetFormatPr defaultColWidth="9.140625" defaultRowHeight="15"/>
  <cols>
    <col min="2" max="2" width="16.7109375" style="0" customWidth="1"/>
  </cols>
  <sheetData>
    <row r="3" ht="15">
      <c r="B3" s="11" t="s">
        <v>184</v>
      </c>
    </row>
    <row r="4" ht="15">
      <c r="B4" s="13" t="s">
        <v>284</v>
      </c>
    </row>
    <row r="5" spans="2:6" ht="15">
      <c r="B5" s="249" t="s">
        <v>161</v>
      </c>
      <c r="C5" s="209">
        <v>2016</v>
      </c>
      <c r="D5" s="209"/>
      <c r="E5" s="210">
        <v>2015</v>
      </c>
      <c r="F5" s="210"/>
    </row>
    <row r="6" spans="2:6" ht="15">
      <c r="B6" s="250"/>
      <c r="C6" s="209"/>
      <c r="D6" s="209"/>
      <c r="E6" s="210"/>
      <c r="F6" s="210"/>
    </row>
    <row r="7" spans="2:6" ht="27">
      <c r="B7" s="251"/>
      <c r="C7" s="136" t="s">
        <v>224</v>
      </c>
      <c r="D7" s="136" t="s">
        <v>6</v>
      </c>
      <c r="E7" s="136" t="s">
        <v>224</v>
      </c>
      <c r="F7" s="136" t="s">
        <v>6</v>
      </c>
    </row>
    <row r="8" spans="2:6" ht="15">
      <c r="B8" s="94" t="s">
        <v>162</v>
      </c>
      <c r="C8" s="49">
        <v>1.4684287812041115</v>
      </c>
      <c r="D8" s="50">
        <v>0.8879868070531525</v>
      </c>
      <c r="E8" s="49">
        <v>1.6265314744402195</v>
      </c>
      <c r="F8" s="50">
        <v>1.021355617455896</v>
      </c>
    </row>
    <row r="9" spans="2:6" ht="15">
      <c r="B9" s="94" t="s">
        <v>163</v>
      </c>
      <c r="C9" s="49">
        <v>3.7356321839080464</v>
      </c>
      <c r="D9" s="50">
        <v>2.10016155088853</v>
      </c>
      <c r="E9" s="49">
        <v>3.058103975535168</v>
      </c>
      <c r="F9" s="50">
        <v>1.7953321364452424</v>
      </c>
    </row>
    <row r="10" spans="2:6" ht="15">
      <c r="B10" s="94" t="s">
        <v>164</v>
      </c>
      <c r="C10" s="49">
        <v>3.4638032559750607</v>
      </c>
      <c r="D10" s="50">
        <v>1.9972039145196723</v>
      </c>
      <c r="E10" s="49">
        <v>2.6788990825688073</v>
      </c>
      <c r="F10" s="50">
        <v>1.572259315097997</v>
      </c>
    </row>
    <row r="11" spans="2:6" ht="15">
      <c r="B11" s="95" t="s">
        <v>165</v>
      </c>
      <c r="C11" s="49">
        <v>2.2869282679330167</v>
      </c>
      <c r="D11" s="50">
        <v>1.3546524539196092</v>
      </c>
      <c r="E11" s="49">
        <v>2.0549704597996405</v>
      </c>
      <c r="F11" s="50">
        <v>1.255985556166104</v>
      </c>
    </row>
    <row r="12" spans="2:6" ht="15">
      <c r="B12" s="94" t="s">
        <v>166</v>
      </c>
      <c r="C12" s="49">
        <v>3.7568306010928962</v>
      </c>
      <c r="D12" s="50">
        <v>2.0183486238532113</v>
      </c>
      <c r="E12" s="49">
        <v>4.005826656955572</v>
      </c>
      <c r="F12" s="50">
        <v>2.1756329113924053</v>
      </c>
    </row>
    <row r="13" spans="2:6" ht="15">
      <c r="B13" s="94" t="s">
        <v>167</v>
      </c>
      <c r="C13" s="49">
        <v>3.6414565826330536</v>
      </c>
      <c r="D13" s="50">
        <v>2.2033898305084745</v>
      </c>
      <c r="E13" s="49">
        <v>3.5502958579881656</v>
      </c>
      <c r="F13" s="50">
        <v>2.1699819168173597</v>
      </c>
    </row>
    <row r="14" spans="2:6" ht="15">
      <c r="B14" s="94" t="s">
        <v>168</v>
      </c>
      <c r="C14" s="49">
        <v>9.67741935483871</v>
      </c>
      <c r="D14" s="50">
        <v>5.555555555555555</v>
      </c>
      <c r="E14" s="49">
        <v>18.51851851851852</v>
      </c>
      <c r="F14" s="50">
        <v>8.620689655172415</v>
      </c>
    </row>
    <row r="15" spans="2:6" ht="15">
      <c r="B15" s="96" t="s">
        <v>169</v>
      </c>
      <c r="C15" s="49">
        <v>3.833693304535637</v>
      </c>
      <c r="D15" s="50">
        <v>2.1074502819827843</v>
      </c>
      <c r="E15" s="49">
        <v>4.1426927502876865</v>
      </c>
      <c r="F15" s="50">
        <v>2.293724115960497</v>
      </c>
    </row>
    <row r="16" spans="2:6" ht="15">
      <c r="B16" s="39" t="s">
        <v>124</v>
      </c>
      <c r="C16" s="52">
        <v>2.5776334483458494</v>
      </c>
      <c r="D16" s="52">
        <v>1.5049176442706482</v>
      </c>
      <c r="E16" s="52">
        <v>2.435951280974381</v>
      </c>
      <c r="F16" s="52">
        <v>1.461141201662678</v>
      </c>
    </row>
    <row r="17" spans="2:9" ht="18.75" customHeight="1">
      <c r="B17" s="252" t="s">
        <v>229</v>
      </c>
      <c r="C17" s="253"/>
      <c r="D17" s="253"/>
      <c r="E17" s="253"/>
      <c r="F17" s="253"/>
      <c r="G17" s="253"/>
      <c r="H17" s="253"/>
      <c r="I17" s="253"/>
    </row>
    <row r="18" spans="2:9" ht="26.25" customHeight="1">
      <c r="B18" s="252" t="s">
        <v>230</v>
      </c>
      <c r="C18" s="253"/>
      <c r="D18" s="253"/>
      <c r="E18" s="253"/>
      <c r="F18" s="253"/>
      <c r="G18" s="253"/>
      <c r="H18" s="253"/>
      <c r="I18" s="253"/>
    </row>
  </sheetData>
  <sheetProtection/>
  <mergeCells count="5">
    <mergeCell ref="B5:B7"/>
    <mergeCell ref="C5:D6"/>
    <mergeCell ref="E5:F6"/>
    <mergeCell ref="B17:I17"/>
    <mergeCell ref="B18:I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N39" sqref="N39"/>
    </sheetView>
  </sheetViews>
  <sheetFormatPr defaultColWidth="9.140625" defaultRowHeight="15"/>
  <cols>
    <col min="1" max="1" width="9.140625" style="1" customWidth="1"/>
    <col min="2" max="2" width="43.57421875" style="6" customWidth="1"/>
    <col min="3" max="8" width="9.140625" style="1" customWidth="1"/>
    <col min="9" max="9" width="9.421875" style="3" customWidth="1"/>
    <col min="10" max="16384" width="9.140625" style="1" customWidth="1"/>
  </cols>
  <sheetData>
    <row r="3" spans="2:8" ht="12.75">
      <c r="B3" s="11" t="s">
        <v>185</v>
      </c>
      <c r="C3" s="5"/>
      <c r="D3" s="5"/>
      <c r="E3" s="5"/>
      <c r="F3" s="5"/>
      <c r="G3" s="5"/>
      <c r="H3" s="5"/>
    </row>
    <row r="4" spans="2:9" ht="12.75">
      <c r="B4" s="13" t="s">
        <v>285</v>
      </c>
      <c r="C4" s="5"/>
      <c r="D4" s="5"/>
      <c r="E4" s="5"/>
      <c r="F4" s="5"/>
      <c r="G4" s="5"/>
      <c r="H4" s="5"/>
      <c r="I4" s="10"/>
    </row>
    <row r="5" spans="2:9" ht="13.5">
      <c r="B5" s="230" t="s">
        <v>78</v>
      </c>
      <c r="C5" s="254" t="s">
        <v>10</v>
      </c>
      <c r="D5" s="255"/>
      <c r="E5" s="256"/>
      <c r="F5" s="257" t="s">
        <v>79</v>
      </c>
      <c r="G5" s="258"/>
      <c r="H5" s="258"/>
      <c r="I5" s="259" t="s">
        <v>40</v>
      </c>
    </row>
    <row r="6" spans="2:9" ht="13.5">
      <c r="B6" s="231"/>
      <c r="C6" s="126" t="s">
        <v>2</v>
      </c>
      <c r="D6" s="126" t="s">
        <v>3</v>
      </c>
      <c r="E6" s="126" t="s">
        <v>4</v>
      </c>
      <c r="F6" s="97" t="s">
        <v>2</v>
      </c>
      <c r="G6" s="194" t="s">
        <v>3</v>
      </c>
      <c r="H6" s="194" t="s">
        <v>4</v>
      </c>
      <c r="I6" s="259"/>
    </row>
    <row r="7" spans="2:9" ht="13.5">
      <c r="B7" s="71" t="s">
        <v>80</v>
      </c>
      <c r="C7" s="98">
        <v>482</v>
      </c>
      <c r="D7" s="99">
        <v>41</v>
      </c>
      <c r="E7" s="98">
        <v>1005</v>
      </c>
      <c r="F7" s="100">
        <v>4.89</v>
      </c>
      <c r="G7" s="101">
        <v>16.14</v>
      </c>
      <c r="H7" s="100">
        <v>6.05</v>
      </c>
      <c r="I7" s="102">
        <f aca="true" t="shared" si="0" ref="I7:I15">D7/C7*100</f>
        <v>8.506224066390041</v>
      </c>
    </row>
    <row r="8" spans="2:9" ht="13.5">
      <c r="B8" s="71" t="s">
        <v>81</v>
      </c>
      <c r="C8" s="98">
        <v>4140</v>
      </c>
      <c r="D8" s="99">
        <v>67</v>
      </c>
      <c r="E8" s="98">
        <v>7479</v>
      </c>
      <c r="F8" s="100">
        <v>42.01</v>
      </c>
      <c r="G8" s="101">
        <v>26.38</v>
      </c>
      <c r="H8" s="100">
        <v>44.99</v>
      </c>
      <c r="I8" s="102">
        <f t="shared" si="0"/>
        <v>1.6183574879227052</v>
      </c>
    </row>
    <row r="9" spans="2:9" ht="13.5">
      <c r="B9" s="71" t="s">
        <v>82</v>
      </c>
      <c r="C9" s="98">
        <v>1089</v>
      </c>
      <c r="D9" s="99">
        <v>10</v>
      </c>
      <c r="E9" s="98">
        <v>1728</v>
      </c>
      <c r="F9" s="100">
        <v>11.05</v>
      </c>
      <c r="G9" s="101">
        <v>3.94</v>
      </c>
      <c r="H9" s="100">
        <v>10.39</v>
      </c>
      <c r="I9" s="102">
        <f t="shared" si="0"/>
        <v>0.9182736455463728</v>
      </c>
    </row>
    <row r="10" spans="2:9" ht="13.5">
      <c r="B10" s="71" t="s">
        <v>83</v>
      </c>
      <c r="C10" s="98">
        <v>1593</v>
      </c>
      <c r="D10" s="99">
        <v>20</v>
      </c>
      <c r="E10" s="98">
        <v>3108</v>
      </c>
      <c r="F10" s="100">
        <v>16.17</v>
      </c>
      <c r="G10" s="101">
        <v>7.87</v>
      </c>
      <c r="H10" s="100">
        <v>18.7</v>
      </c>
      <c r="I10" s="102">
        <f t="shared" si="0"/>
        <v>1.2554927809165097</v>
      </c>
    </row>
    <row r="11" spans="2:9" ht="13.5">
      <c r="B11" s="71" t="s">
        <v>84</v>
      </c>
      <c r="C11" s="98">
        <v>220</v>
      </c>
      <c r="D11" s="99">
        <v>5</v>
      </c>
      <c r="E11" s="98">
        <v>335</v>
      </c>
      <c r="F11" s="100">
        <v>2.23</v>
      </c>
      <c r="G11" s="101">
        <v>1.97</v>
      </c>
      <c r="H11" s="100">
        <v>2.02</v>
      </c>
      <c r="I11" s="102">
        <f t="shared" si="0"/>
        <v>2.272727272727273</v>
      </c>
    </row>
    <row r="12" spans="2:9" ht="13.5">
      <c r="B12" s="71" t="s">
        <v>85</v>
      </c>
      <c r="C12" s="98">
        <v>7524</v>
      </c>
      <c r="D12" s="99">
        <v>143</v>
      </c>
      <c r="E12" s="98">
        <v>13655</v>
      </c>
      <c r="F12" s="100">
        <v>76.35</v>
      </c>
      <c r="G12" s="101">
        <v>56.3</v>
      </c>
      <c r="H12" s="100">
        <v>82.14</v>
      </c>
      <c r="I12" s="102">
        <f t="shared" si="0"/>
        <v>1.9005847953216373</v>
      </c>
    </row>
    <row r="13" spans="2:9" ht="13.5">
      <c r="B13" s="71" t="s">
        <v>86</v>
      </c>
      <c r="C13" s="98">
        <v>943</v>
      </c>
      <c r="D13" s="99">
        <v>21</v>
      </c>
      <c r="E13" s="98">
        <v>1072</v>
      </c>
      <c r="F13" s="100">
        <v>9.57</v>
      </c>
      <c r="G13" s="101">
        <v>8.27</v>
      </c>
      <c r="H13" s="100">
        <v>6.45</v>
      </c>
      <c r="I13" s="102">
        <f t="shared" si="0"/>
        <v>2.2269353128313893</v>
      </c>
    </row>
    <row r="14" spans="2:9" ht="13.5">
      <c r="B14" s="71" t="s">
        <v>87</v>
      </c>
      <c r="C14" s="98">
        <v>68</v>
      </c>
      <c r="D14" s="99">
        <v>3</v>
      </c>
      <c r="E14" s="98">
        <v>92</v>
      </c>
      <c r="F14" s="100">
        <v>0.69</v>
      </c>
      <c r="G14" s="101">
        <v>1.18</v>
      </c>
      <c r="H14" s="100">
        <v>0.55</v>
      </c>
      <c r="I14" s="102">
        <f t="shared" si="0"/>
        <v>4.411764705882353</v>
      </c>
    </row>
    <row r="15" spans="2:9" ht="13.5">
      <c r="B15" s="71" t="s">
        <v>88</v>
      </c>
      <c r="C15" s="98">
        <v>394</v>
      </c>
      <c r="D15" s="99">
        <v>22</v>
      </c>
      <c r="E15" s="98">
        <v>538</v>
      </c>
      <c r="F15" s="100">
        <v>4</v>
      </c>
      <c r="G15" s="101">
        <v>8.66</v>
      </c>
      <c r="H15" s="100">
        <v>3.24</v>
      </c>
      <c r="I15" s="102">
        <f t="shared" si="0"/>
        <v>5.583756345177665</v>
      </c>
    </row>
    <row r="16" spans="2:9" ht="13.5">
      <c r="B16" s="71" t="s">
        <v>89</v>
      </c>
      <c r="C16" s="98">
        <v>856</v>
      </c>
      <c r="D16" s="99">
        <v>64</v>
      </c>
      <c r="E16" s="98">
        <v>1187</v>
      </c>
      <c r="F16" s="100">
        <v>8.69</v>
      </c>
      <c r="G16" s="101">
        <v>25.2</v>
      </c>
      <c r="H16" s="100">
        <v>7.14</v>
      </c>
      <c r="I16" s="102">
        <f>D16/C16*100</f>
        <v>7.476635514018691</v>
      </c>
    </row>
    <row r="17" spans="2:9" ht="13.5">
      <c r="B17" s="71" t="s">
        <v>90</v>
      </c>
      <c r="C17" s="98">
        <v>9</v>
      </c>
      <c r="D17" s="139" t="s">
        <v>125</v>
      </c>
      <c r="E17" s="98">
        <v>13</v>
      </c>
      <c r="F17" s="100">
        <v>0.09</v>
      </c>
      <c r="G17" s="140" t="s">
        <v>125</v>
      </c>
      <c r="H17" s="100">
        <v>0.08</v>
      </c>
      <c r="I17" s="140" t="s">
        <v>125</v>
      </c>
    </row>
    <row r="18" spans="2:9" ht="13.5">
      <c r="B18" s="71" t="s">
        <v>91</v>
      </c>
      <c r="C18" s="98">
        <v>60</v>
      </c>
      <c r="D18" s="99">
        <v>1</v>
      </c>
      <c r="E18" s="98">
        <v>67</v>
      </c>
      <c r="F18" s="100">
        <v>0.61</v>
      </c>
      <c r="G18" s="101">
        <v>0.39</v>
      </c>
      <c r="H18" s="100">
        <v>0.4</v>
      </c>
      <c r="I18" s="102">
        <f>D18/C18*100</f>
        <v>1.6666666666666667</v>
      </c>
    </row>
    <row r="19" spans="2:9" ht="13.5">
      <c r="B19" s="71" t="s">
        <v>92</v>
      </c>
      <c r="C19" s="98">
        <v>2330</v>
      </c>
      <c r="D19" s="99">
        <v>111</v>
      </c>
      <c r="E19" s="98">
        <v>2969</v>
      </c>
      <c r="F19" s="100">
        <v>23.65</v>
      </c>
      <c r="G19" s="101">
        <v>43.7</v>
      </c>
      <c r="H19" s="100">
        <v>17.86</v>
      </c>
      <c r="I19" s="102">
        <f>D19/C19*100</f>
        <v>4.763948497854077</v>
      </c>
    </row>
    <row r="20" spans="2:9" ht="13.5">
      <c r="B20" s="39" t="s">
        <v>93</v>
      </c>
      <c r="C20" s="41">
        <v>9854</v>
      </c>
      <c r="D20" s="41">
        <v>254</v>
      </c>
      <c r="E20" s="41">
        <v>16624</v>
      </c>
      <c r="F20" s="76">
        <v>100</v>
      </c>
      <c r="G20" s="76">
        <v>100</v>
      </c>
      <c r="H20" s="76">
        <v>100</v>
      </c>
      <c r="I20" s="76">
        <f>D20/C20*100</f>
        <v>2.5776334483458494</v>
      </c>
    </row>
    <row r="21" spans="2:8" ht="11.25">
      <c r="B21" s="14" t="s">
        <v>193</v>
      </c>
      <c r="C21" s="5"/>
      <c r="D21" s="5"/>
      <c r="E21" s="5"/>
      <c r="F21" s="5"/>
      <c r="G21" s="5"/>
      <c r="H21" s="5"/>
    </row>
  </sheetData>
  <sheetProtection/>
  <mergeCells count="4">
    <mergeCell ref="B5:B6"/>
    <mergeCell ref="C5:E5"/>
    <mergeCell ref="F5:H5"/>
    <mergeCell ref="I5:I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J23" sqref="J23"/>
    </sheetView>
  </sheetViews>
  <sheetFormatPr defaultColWidth="9.140625" defaultRowHeight="15"/>
  <cols>
    <col min="2" max="2" width="67.7109375" style="0" customWidth="1"/>
    <col min="3" max="3" width="10.421875" style="0" customWidth="1"/>
    <col min="4" max="4" width="8.421875" style="0" customWidth="1"/>
    <col min="5" max="5" width="10.8515625" style="0" customWidth="1"/>
    <col min="6" max="6" width="7.421875" style="0" customWidth="1"/>
    <col min="7" max="7" width="11.00390625" style="0" customWidth="1"/>
    <col min="8" max="8" width="7.28125" style="0" customWidth="1"/>
  </cols>
  <sheetData>
    <row r="3" spans="2:8" ht="15">
      <c r="B3" s="15" t="s">
        <v>186</v>
      </c>
      <c r="C3" s="8"/>
      <c r="D3" s="7"/>
      <c r="E3" s="8"/>
      <c r="F3" s="7"/>
      <c r="G3" s="8"/>
      <c r="H3" s="7"/>
    </row>
    <row r="4" spans="2:8" ht="15">
      <c r="B4" s="13" t="s">
        <v>286</v>
      </c>
      <c r="C4" s="7"/>
      <c r="D4" s="7"/>
      <c r="E4" s="7"/>
      <c r="F4" s="7"/>
      <c r="G4" s="7"/>
      <c r="H4" s="7"/>
    </row>
    <row r="5" spans="2:8" ht="15">
      <c r="B5" s="262" t="s">
        <v>231</v>
      </c>
      <c r="C5" s="264" t="s">
        <v>7</v>
      </c>
      <c r="D5" s="264"/>
      <c r="E5" s="265" t="s">
        <v>8</v>
      </c>
      <c r="F5" s="265"/>
      <c r="G5" s="264" t="s">
        <v>9</v>
      </c>
      <c r="H5" s="264"/>
    </row>
    <row r="6" spans="2:8" ht="15">
      <c r="B6" s="263"/>
      <c r="C6" s="103" t="s">
        <v>10</v>
      </c>
      <c r="D6" s="103" t="s">
        <v>11</v>
      </c>
      <c r="E6" s="103" t="s">
        <v>10</v>
      </c>
      <c r="F6" s="103" t="s">
        <v>11</v>
      </c>
      <c r="G6" s="103" t="s">
        <v>10</v>
      </c>
      <c r="H6" s="103" t="s">
        <v>11</v>
      </c>
    </row>
    <row r="7" spans="2:8" ht="15">
      <c r="B7" s="71" t="s">
        <v>12</v>
      </c>
      <c r="C7" s="98">
        <v>1013</v>
      </c>
      <c r="D7" s="100">
        <v>11.735403151065801</v>
      </c>
      <c r="E7" s="98">
        <v>649</v>
      </c>
      <c r="F7" s="100">
        <v>16.989528795811516</v>
      </c>
      <c r="G7" s="98">
        <v>1662</v>
      </c>
      <c r="H7" s="100">
        <v>13.347253453260521</v>
      </c>
    </row>
    <row r="8" spans="2:8" ht="15">
      <c r="B8" s="71" t="s">
        <v>13</v>
      </c>
      <c r="C8" s="98">
        <v>2671</v>
      </c>
      <c r="D8" s="100">
        <v>30.94300278035218</v>
      </c>
      <c r="E8" s="98">
        <v>318</v>
      </c>
      <c r="F8" s="100">
        <v>8.324607329842932</v>
      </c>
      <c r="G8" s="98">
        <v>2989</v>
      </c>
      <c r="H8" s="100">
        <v>24.004176035978155</v>
      </c>
    </row>
    <row r="9" spans="2:8" ht="15">
      <c r="B9" s="71" t="s">
        <v>14</v>
      </c>
      <c r="C9" s="98">
        <v>968</v>
      </c>
      <c r="D9" s="100">
        <v>11.214087117701576</v>
      </c>
      <c r="E9" s="98">
        <v>168</v>
      </c>
      <c r="F9" s="100">
        <v>4.397905759162303</v>
      </c>
      <c r="G9" s="98">
        <v>1136</v>
      </c>
      <c r="H9" s="100">
        <v>9.123032444587215</v>
      </c>
    </row>
    <row r="10" spans="2:8" ht="15">
      <c r="B10" s="71" t="s">
        <v>15</v>
      </c>
      <c r="C10" s="98">
        <v>866</v>
      </c>
      <c r="D10" s="100">
        <v>10.032437442075997</v>
      </c>
      <c r="E10" s="98">
        <v>60</v>
      </c>
      <c r="F10" s="100">
        <v>1.5706806282722512</v>
      </c>
      <c r="G10" s="98">
        <v>926</v>
      </c>
      <c r="H10" s="100">
        <v>7.436556376485705</v>
      </c>
    </row>
    <row r="11" spans="2:8" ht="15">
      <c r="B11" s="71" t="s">
        <v>16</v>
      </c>
      <c r="C11" s="98">
        <v>769</v>
      </c>
      <c r="D11" s="100">
        <v>8.908711770157552</v>
      </c>
      <c r="E11" s="98">
        <v>87</v>
      </c>
      <c r="F11" s="100">
        <v>2.2774869109947646</v>
      </c>
      <c r="G11" s="98">
        <v>856</v>
      </c>
      <c r="H11" s="100">
        <v>6.8743976871185355</v>
      </c>
    </row>
    <row r="12" spans="2:8" ht="15">
      <c r="B12" s="71" t="s">
        <v>17</v>
      </c>
      <c r="C12" s="98">
        <v>68</v>
      </c>
      <c r="D12" s="100">
        <v>0.7877664504170527</v>
      </c>
      <c r="E12" s="98">
        <v>3</v>
      </c>
      <c r="F12" s="100">
        <v>0.07853403141361257</v>
      </c>
      <c r="G12" s="98">
        <v>71</v>
      </c>
      <c r="H12" s="100">
        <v>0.570189527786701</v>
      </c>
    </row>
    <row r="13" spans="2:8" ht="15">
      <c r="B13" s="71" t="s">
        <v>18</v>
      </c>
      <c r="C13" s="98">
        <v>897</v>
      </c>
      <c r="D13" s="100">
        <v>10.391566265060241</v>
      </c>
      <c r="E13" s="98">
        <v>772</v>
      </c>
      <c r="F13" s="100">
        <v>20.209424083769633</v>
      </c>
      <c r="G13" s="98">
        <v>1669</v>
      </c>
      <c r="H13" s="100">
        <v>13.403469322197237</v>
      </c>
    </row>
    <row r="14" spans="2:8" ht="15">
      <c r="B14" s="71" t="s">
        <v>19</v>
      </c>
      <c r="C14" s="98">
        <v>866</v>
      </c>
      <c r="D14" s="100">
        <v>10.032437442075997</v>
      </c>
      <c r="E14" s="98">
        <v>750</v>
      </c>
      <c r="F14" s="100">
        <v>19.63350785340314</v>
      </c>
      <c r="G14" s="98">
        <v>1616</v>
      </c>
      <c r="H14" s="100">
        <v>12.977834885962094</v>
      </c>
    </row>
    <row r="15" spans="2:8" ht="15">
      <c r="B15" s="71" t="s">
        <v>20</v>
      </c>
      <c r="C15" s="98">
        <v>31</v>
      </c>
      <c r="D15" s="100">
        <v>0.35912882298424464</v>
      </c>
      <c r="E15" s="98">
        <v>22</v>
      </c>
      <c r="F15" s="100">
        <v>0.5759162303664921</v>
      </c>
      <c r="G15" s="98">
        <v>53</v>
      </c>
      <c r="H15" s="100">
        <v>0.42563443623514297</v>
      </c>
    </row>
    <row r="16" spans="2:8" ht="15">
      <c r="B16" s="71" t="s">
        <v>21</v>
      </c>
      <c r="C16" s="98">
        <v>703</v>
      </c>
      <c r="D16" s="100">
        <v>8.144114921223355</v>
      </c>
      <c r="E16" s="98">
        <v>505</v>
      </c>
      <c r="F16" s="100">
        <v>13.219895287958114</v>
      </c>
      <c r="G16" s="98">
        <v>1208</v>
      </c>
      <c r="H16" s="100">
        <v>9.701252810793447</v>
      </c>
    </row>
    <row r="17" spans="2:8" ht="15">
      <c r="B17" s="71" t="s">
        <v>22</v>
      </c>
      <c r="C17" s="98">
        <v>622</v>
      </c>
      <c r="D17" s="100">
        <v>7.205746061167748</v>
      </c>
      <c r="E17" s="98">
        <v>235</v>
      </c>
      <c r="F17" s="100">
        <v>6.151832460732985</v>
      </c>
      <c r="G17" s="98">
        <v>857</v>
      </c>
      <c r="H17" s="100">
        <v>6.882428525538066</v>
      </c>
    </row>
    <row r="18" spans="2:8" ht="15">
      <c r="B18" s="71" t="s">
        <v>23</v>
      </c>
      <c r="C18" s="98">
        <v>268</v>
      </c>
      <c r="D18" s="100">
        <v>3.104726598702502</v>
      </c>
      <c r="E18" s="98">
        <v>53</v>
      </c>
      <c r="F18" s="100">
        <v>1.387434554973822</v>
      </c>
      <c r="G18" s="98">
        <v>321</v>
      </c>
      <c r="H18" s="100">
        <v>2.5778991326694505</v>
      </c>
    </row>
    <row r="19" spans="2:8" ht="15">
      <c r="B19" s="71" t="s">
        <v>24</v>
      </c>
      <c r="C19" s="98">
        <v>150</v>
      </c>
      <c r="D19" s="100">
        <v>1.7377201112140872</v>
      </c>
      <c r="E19" s="98">
        <v>65</v>
      </c>
      <c r="F19" s="100">
        <v>1.7015706806282722</v>
      </c>
      <c r="G19" s="98">
        <v>215</v>
      </c>
      <c r="H19" s="100">
        <v>1.7266302601991648</v>
      </c>
    </row>
    <row r="20" spans="2:8" ht="15">
      <c r="B20" s="71" t="s">
        <v>25</v>
      </c>
      <c r="C20" s="98">
        <v>126</v>
      </c>
      <c r="D20" s="100">
        <v>1.4596848934198332</v>
      </c>
      <c r="E20" s="98">
        <v>96</v>
      </c>
      <c r="F20" s="100">
        <v>2.513089005235602</v>
      </c>
      <c r="G20" s="98">
        <v>222</v>
      </c>
      <c r="H20" s="100">
        <v>1.782846129135882</v>
      </c>
    </row>
    <row r="21" spans="2:8" ht="15">
      <c r="B21" s="71" t="s">
        <v>26</v>
      </c>
      <c r="C21" s="98">
        <v>339</v>
      </c>
      <c r="D21" s="100">
        <v>3.927247451343837</v>
      </c>
      <c r="E21" s="195" t="s">
        <v>125</v>
      </c>
      <c r="F21" s="196" t="s">
        <v>125</v>
      </c>
      <c r="G21" s="98">
        <v>339</v>
      </c>
      <c r="H21" s="100">
        <v>2.722454224221009</v>
      </c>
    </row>
    <row r="22" spans="2:8" ht="15">
      <c r="B22" s="71" t="s">
        <v>27</v>
      </c>
      <c r="C22" s="98">
        <v>79</v>
      </c>
      <c r="D22" s="100">
        <v>0.9151992585727525</v>
      </c>
      <c r="E22" s="98">
        <v>206</v>
      </c>
      <c r="F22" s="100">
        <v>5.392670157068062</v>
      </c>
      <c r="G22" s="98">
        <v>285</v>
      </c>
      <c r="H22" s="100">
        <v>2.2887889495663347</v>
      </c>
    </row>
    <row r="23" spans="2:8" ht="15">
      <c r="B23" s="71" t="s">
        <v>28</v>
      </c>
      <c r="C23" s="98">
        <v>78</v>
      </c>
      <c r="D23" s="100">
        <v>0.9036144578313252</v>
      </c>
      <c r="E23" s="98">
        <v>19</v>
      </c>
      <c r="F23" s="100">
        <v>0.49738219895287955</v>
      </c>
      <c r="G23" s="98">
        <v>97</v>
      </c>
      <c r="H23" s="100">
        <v>0.7789913266945069</v>
      </c>
    </row>
    <row r="24" spans="2:8" ht="15">
      <c r="B24" s="71" t="s">
        <v>29</v>
      </c>
      <c r="C24" s="98">
        <v>48</v>
      </c>
      <c r="D24" s="100">
        <v>0.5560704355885079</v>
      </c>
      <c r="E24" s="98">
        <v>122</v>
      </c>
      <c r="F24" s="100">
        <v>3.193717277486911</v>
      </c>
      <c r="G24" s="98">
        <v>170</v>
      </c>
      <c r="H24" s="100">
        <v>1.3652425313202698</v>
      </c>
    </row>
    <row r="25" spans="2:8" ht="15">
      <c r="B25" s="71" t="s">
        <v>30</v>
      </c>
      <c r="C25" s="98">
        <v>13</v>
      </c>
      <c r="D25" s="100">
        <v>0.15060240963855423</v>
      </c>
      <c r="E25" s="98">
        <v>38</v>
      </c>
      <c r="F25" s="100">
        <v>0.9947643979057591</v>
      </c>
      <c r="G25" s="98">
        <v>51</v>
      </c>
      <c r="H25" s="100">
        <v>0.40957275939608095</v>
      </c>
    </row>
    <row r="26" spans="2:8" ht="15">
      <c r="B26" s="71" t="s">
        <v>31</v>
      </c>
      <c r="C26" s="98">
        <v>748</v>
      </c>
      <c r="D26" s="100">
        <v>8.665430954587581</v>
      </c>
      <c r="E26" s="98">
        <v>308</v>
      </c>
      <c r="F26" s="100">
        <v>8.06282722513089</v>
      </c>
      <c r="G26" s="98">
        <v>1056</v>
      </c>
      <c r="H26" s="100">
        <v>8.480565371024735</v>
      </c>
    </row>
    <row r="27" spans="2:8" ht="15">
      <c r="B27" s="71" t="s">
        <v>32</v>
      </c>
      <c r="C27" s="98">
        <v>214</v>
      </c>
      <c r="D27" s="100">
        <v>2.479147358665431</v>
      </c>
      <c r="E27" s="98">
        <v>120</v>
      </c>
      <c r="F27" s="100">
        <v>3.1413612565445024</v>
      </c>
      <c r="G27" s="98">
        <v>334</v>
      </c>
      <c r="H27" s="100">
        <v>2.6823000321233534</v>
      </c>
    </row>
    <row r="28" spans="2:8" ht="15">
      <c r="B28" s="71" t="s">
        <v>33</v>
      </c>
      <c r="C28" s="98">
        <v>316</v>
      </c>
      <c r="D28" s="100">
        <v>3.66079703429101</v>
      </c>
      <c r="E28" s="98">
        <v>19</v>
      </c>
      <c r="F28" s="100">
        <v>0.49738219895287955</v>
      </c>
      <c r="G28" s="98">
        <v>335</v>
      </c>
      <c r="H28" s="100">
        <v>2.690330870542885</v>
      </c>
    </row>
    <row r="29" spans="2:8" ht="15">
      <c r="B29" s="71" t="s">
        <v>34</v>
      </c>
      <c r="C29" s="98">
        <v>8285</v>
      </c>
      <c r="D29" s="100">
        <v>95.98007414272475</v>
      </c>
      <c r="E29" s="98">
        <v>3525</v>
      </c>
      <c r="F29" s="100">
        <v>92.27748691099477</v>
      </c>
      <c r="G29" s="98">
        <v>11810</v>
      </c>
      <c r="H29" s="100">
        <v>94.8442017346611</v>
      </c>
    </row>
    <row r="30" spans="2:8" ht="15">
      <c r="B30" s="71" t="s">
        <v>35</v>
      </c>
      <c r="C30" s="98">
        <v>347</v>
      </c>
      <c r="D30" s="100">
        <v>4.019925857275255</v>
      </c>
      <c r="E30" s="98">
        <v>295</v>
      </c>
      <c r="F30" s="100">
        <v>7.722513089005235</v>
      </c>
      <c r="G30" s="98">
        <v>642</v>
      </c>
      <c r="H30" s="100">
        <v>5.155798265338901</v>
      </c>
    </row>
    <row r="31" spans="2:8" ht="15">
      <c r="B31" s="39" t="s">
        <v>36</v>
      </c>
      <c r="C31" s="41">
        <v>8632</v>
      </c>
      <c r="D31" s="76">
        <v>100</v>
      </c>
      <c r="E31" s="41">
        <v>3820</v>
      </c>
      <c r="F31" s="76">
        <v>100</v>
      </c>
      <c r="G31" s="41">
        <v>12452</v>
      </c>
      <c r="H31" s="76">
        <v>100</v>
      </c>
    </row>
    <row r="32" spans="2:8" ht="28.5" customHeight="1">
      <c r="B32" s="260" t="s">
        <v>206</v>
      </c>
      <c r="C32" s="261"/>
      <c r="D32" s="261"/>
      <c r="E32" s="261"/>
      <c r="F32" s="261"/>
      <c r="G32" s="261"/>
      <c r="H32" s="261"/>
    </row>
    <row r="33" spans="2:8" ht="42.75" customHeight="1">
      <c r="B33" s="260" t="s">
        <v>207</v>
      </c>
      <c r="C33" s="261"/>
      <c r="D33" s="261"/>
      <c r="E33" s="261"/>
      <c r="F33" s="261"/>
      <c r="G33" s="261"/>
      <c r="H33" s="261"/>
    </row>
  </sheetData>
  <sheetProtection/>
  <mergeCells count="6">
    <mergeCell ref="B33:H33"/>
    <mergeCell ref="B5:B6"/>
    <mergeCell ref="C5:D5"/>
    <mergeCell ref="E5:F5"/>
    <mergeCell ref="G5:H5"/>
    <mergeCell ref="B32:H3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PageLayoutView="0" workbookViewId="0" topLeftCell="A1">
      <selection activeCell="E23" sqref="E23"/>
    </sheetView>
  </sheetViews>
  <sheetFormatPr defaultColWidth="9.140625" defaultRowHeight="15"/>
  <cols>
    <col min="2" max="2" width="12.8515625" style="0" customWidth="1"/>
  </cols>
  <sheetData>
    <row r="3" spans="2:3" ht="15">
      <c r="B3" s="19" t="s">
        <v>187</v>
      </c>
      <c r="C3" s="9"/>
    </row>
    <row r="4" spans="2:10" ht="15">
      <c r="B4" s="13" t="s">
        <v>291</v>
      </c>
      <c r="C4" s="104"/>
      <c r="D4" s="104"/>
      <c r="E4" s="104"/>
      <c r="F4" s="104"/>
      <c r="G4" s="104"/>
      <c r="H4" s="104"/>
      <c r="I4" s="104"/>
      <c r="J4" s="104"/>
    </row>
    <row r="5" spans="2:10" ht="15">
      <c r="B5" s="266" t="s">
        <v>232</v>
      </c>
      <c r="C5" s="269" t="s">
        <v>3</v>
      </c>
      <c r="D5" s="269"/>
      <c r="E5" s="269"/>
      <c r="F5" s="269"/>
      <c r="G5" s="270" t="s">
        <v>4</v>
      </c>
      <c r="H5" s="270"/>
      <c r="I5" s="270"/>
      <c r="J5" s="270"/>
    </row>
    <row r="6" spans="2:10" ht="27">
      <c r="B6" s="267"/>
      <c r="C6" s="105" t="s">
        <v>94</v>
      </c>
      <c r="D6" s="105" t="s">
        <v>95</v>
      </c>
      <c r="E6" s="105" t="s">
        <v>96</v>
      </c>
      <c r="F6" s="79" t="s">
        <v>9</v>
      </c>
      <c r="G6" s="105" t="s">
        <v>94</v>
      </c>
      <c r="H6" s="105" t="s">
        <v>95</v>
      </c>
      <c r="I6" s="105" t="s">
        <v>96</v>
      </c>
      <c r="J6" s="79" t="s">
        <v>9</v>
      </c>
    </row>
    <row r="7" spans="2:10" ht="15">
      <c r="B7" s="268"/>
      <c r="C7" s="271" t="s">
        <v>97</v>
      </c>
      <c r="D7" s="271"/>
      <c r="E7" s="271"/>
      <c r="F7" s="271"/>
      <c r="G7" s="271"/>
      <c r="H7" s="271"/>
      <c r="I7" s="271"/>
      <c r="J7" s="271"/>
    </row>
    <row r="8" spans="2:10" ht="15">
      <c r="B8" s="106" t="s">
        <v>98</v>
      </c>
      <c r="C8" s="131">
        <v>3</v>
      </c>
      <c r="D8" s="108">
        <v>2</v>
      </c>
      <c r="E8" s="131">
        <v>1</v>
      </c>
      <c r="F8" s="108">
        <f>SUM(C8:E8)</f>
        <v>6</v>
      </c>
      <c r="G8" s="107">
        <v>45</v>
      </c>
      <c r="H8" s="108">
        <v>666</v>
      </c>
      <c r="I8" s="107">
        <v>106</v>
      </c>
      <c r="J8" s="108">
        <v>756</v>
      </c>
    </row>
    <row r="9" spans="2:10" ht="15">
      <c r="B9" s="106" t="s">
        <v>99</v>
      </c>
      <c r="C9" s="107">
        <v>46</v>
      </c>
      <c r="D9" s="108">
        <v>30</v>
      </c>
      <c r="E9" s="107">
        <v>3</v>
      </c>
      <c r="F9" s="108">
        <f aca="true" t="shared" si="0" ref="F9:F14">SUM(C9:E9)</f>
        <v>79</v>
      </c>
      <c r="G9" s="107">
        <v>3174</v>
      </c>
      <c r="H9" s="108">
        <v>2224</v>
      </c>
      <c r="I9" s="107">
        <v>225</v>
      </c>
      <c r="J9" s="108">
        <v>5252</v>
      </c>
    </row>
    <row r="10" spans="2:10" ht="15">
      <c r="B10" s="106" t="s">
        <v>100</v>
      </c>
      <c r="C10" s="107">
        <v>36</v>
      </c>
      <c r="D10" s="108">
        <v>9</v>
      </c>
      <c r="E10" s="107">
        <v>1</v>
      </c>
      <c r="F10" s="108">
        <f t="shared" si="0"/>
        <v>46</v>
      </c>
      <c r="G10" s="107">
        <v>2938</v>
      </c>
      <c r="H10" s="108">
        <v>974</v>
      </c>
      <c r="I10" s="107">
        <v>166</v>
      </c>
      <c r="J10" s="108">
        <v>3882</v>
      </c>
    </row>
    <row r="11" spans="2:10" ht="15">
      <c r="B11" s="106" t="s">
        <v>101</v>
      </c>
      <c r="C11" s="107">
        <v>33</v>
      </c>
      <c r="D11" s="108">
        <v>8</v>
      </c>
      <c r="E11" s="107">
        <v>6</v>
      </c>
      <c r="F11" s="108">
        <f t="shared" si="0"/>
        <v>47</v>
      </c>
      <c r="G11" s="107">
        <v>2658</v>
      </c>
      <c r="H11" s="108">
        <v>875</v>
      </c>
      <c r="I11" s="107">
        <v>255</v>
      </c>
      <c r="J11" s="108">
        <v>3533</v>
      </c>
    </row>
    <row r="12" spans="2:10" ht="15">
      <c r="B12" s="106" t="s">
        <v>102</v>
      </c>
      <c r="C12" s="107">
        <v>48</v>
      </c>
      <c r="D12" s="108">
        <v>6</v>
      </c>
      <c r="E12" s="107">
        <v>14</v>
      </c>
      <c r="F12" s="108">
        <f t="shared" si="0"/>
        <v>68</v>
      </c>
      <c r="G12" s="107">
        <v>968</v>
      </c>
      <c r="H12" s="108">
        <v>357</v>
      </c>
      <c r="I12" s="107">
        <v>316</v>
      </c>
      <c r="J12" s="108">
        <v>1438</v>
      </c>
    </row>
    <row r="13" spans="2:10" ht="15">
      <c r="B13" s="106" t="s">
        <v>103</v>
      </c>
      <c r="C13" s="107">
        <v>3</v>
      </c>
      <c r="D13" s="108">
        <v>5</v>
      </c>
      <c r="E13" s="131">
        <v>0</v>
      </c>
      <c r="F13" s="108">
        <f t="shared" si="0"/>
        <v>8</v>
      </c>
      <c r="G13" s="107">
        <v>108</v>
      </c>
      <c r="H13" s="108">
        <v>558</v>
      </c>
      <c r="I13" s="107">
        <v>11</v>
      </c>
      <c r="J13" s="108">
        <v>785</v>
      </c>
    </row>
    <row r="14" spans="2:10" ht="15">
      <c r="B14" s="39" t="s">
        <v>104</v>
      </c>
      <c r="C14" s="41">
        <v>169</v>
      </c>
      <c r="D14" s="41">
        <v>60</v>
      </c>
      <c r="E14" s="41">
        <v>25</v>
      </c>
      <c r="F14" s="41">
        <f t="shared" si="0"/>
        <v>254</v>
      </c>
      <c r="G14" s="41">
        <v>9891</v>
      </c>
      <c r="H14" s="41">
        <v>5654</v>
      </c>
      <c r="I14" s="41">
        <v>1079</v>
      </c>
      <c r="J14" s="41">
        <v>15646</v>
      </c>
    </row>
    <row r="15" spans="2:10" ht="15">
      <c r="B15" s="106"/>
      <c r="C15" s="271" t="s">
        <v>105</v>
      </c>
      <c r="D15" s="271"/>
      <c r="E15" s="271"/>
      <c r="F15" s="271"/>
      <c r="G15" s="271"/>
      <c r="H15" s="271"/>
      <c r="I15" s="271"/>
      <c r="J15" s="271"/>
    </row>
    <row r="16" spans="2:10" ht="15">
      <c r="B16" s="106" t="s">
        <v>98</v>
      </c>
      <c r="C16" s="109">
        <v>1.8</v>
      </c>
      <c r="D16" s="110">
        <v>3.3</v>
      </c>
      <c r="E16" s="109">
        <v>4</v>
      </c>
      <c r="F16" s="110">
        <f>F8/F$14*100</f>
        <v>2.3622047244094486</v>
      </c>
      <c r="G16" s="109">
        <v>0.5</v>
      </c>
      <c r="H16" s="110">
        <v>11.8</v>
      </c>
      <c r="I16" s="109">
        <v>9.8</v>
      </c>
      <c r="J16" s="110">
        <f>J8/J$14*100</f>
        <v>4.831905918445609</v>
      </c>
    </row>
    <row r="17" spans="2:10" ht="15">
      <c r="B17" s="106" t="s">
        <v>99</v>
      </c>
      <c r="C17" s="109">
        <v>27.2</v>
      </c>
      <c r="D17" s="110">
        <v>50</v>
      </c>
      <c r="E17" s="109">
        <v>12</v>
      </c>
      <c r="F17" s="110">
        <f>F9/F$14*100</f>
        <v>31.10236220472441</v>
      </c>
      <c r="G17" s="109">
        <v>32.1</v>
      </c>
      <c r="H17" s="110">
        <v>39.3</v>
      </c>
      <c r="I17" s="109">
        <v>20.9</v>
      </c>
      <c r="J17" s="110">
        <f>J9/J$14*100</f>
        <v>33.56768503131791</v>
      </c>
    </row>
    <row r="18" spans="2:10" ht="15">
      <c r="B18" s="106" t="s">
        <v>100</v>
      </c>
      <c r="C18" s="109">
        <v>21.3</v>
      </c>
      <c r="D18" s="110">
        <v>15</v>
      </c>
      <c r="E18" s="109">
        <v>4</v>
      </c>
      <c r="F18" s="110">
        <f>F10/F$14*100</f>
        <v>18.11023622047244</v>
      </c>
      <c r="G18" s="109">
        <v>29.7</v>
      </c>
      <c r="H18" s="110">
        <v>17.2</v>
      </c>
      <c r="I18" s="109">
        <v>15.4</v>
      </c>
      <c r="J18" s="110">
        <f>J10/J$14*100</f>
        <v>24.8114534066215</v>
      </c>
    </row>
    <row r="19" spans="2:10" ht="15">
      <c r="B19" s="106" t="s">
        <v>101</v>
      </c>
      <c r="C19" s="109">
        <v>19.5</v>
      </c>
      <c r="D19" s="110">
        <v>13.3</v>
      </c>
      <c r="E19" s="109">
        <v>24</v>
      </c>
      <c r="F19" s="110">
        <f>F11/F$14*100</f>
        <v>18.503937007874015</v>
      </c>
      <c r="G19" s="109">
        <v>26.9</v>
      </c>
      <c r="H19" s="110">
        <v>15.5</v>
      </c>
      <c r="I19" s="109">
        <v>23.6</v>
      </c>
      <c r="J19" s="110">
        <f>J11/J$14*100</f>
        <v>22.580851335804677</v>
      </c>
    </row>
    <row r="20" spans="2:10" ht="15">
      <c r="B20" s="106" t="s">
        <v>102</v>
      </c>
      <c r="C20" s="109">
        <v>28.4</v>
      </c>
      <c r="D20" s="110">
        <v>10</v>
      </c>
      <c r="E20" s="109">
        <v>56</v>
      </c>
      <c r="F20" s="110">
        <f>F12/F$14*100</f>
        <v>26.77165354330709</v>
      </c>
      <c r="G20" s="109">
        <v>9.8</v>
      </c>
      <c r="H20" s="110">
        <v>6.3</v>
      </c>
      <c r="I20" s="109">
        <v>29.3</v>
      </c>
      <c r="J20" s="110">
        <f>J12/J$14*100</f>
        <v>9.19084750095871</v>
      </c>
    </row>
    <row r="21" spans="2:10" ht="15">
      <c r="B21" s="106" t="s">
        <v>103</v>
      </c>
      <c r="C21" s="109">
        <v>1.8</v>
      </c>
      <c r="D21" s="110">
        <v>8.3</v>
      </c>
      <c r="E21" s="109">
        <v>0</v>
      </c>
      <c r="F21" s="110">
        <f>F13/F$14*100</f>
        <v>3.149606299212598</v>
      </c>
      <c r="G21" s="109">
        <v>1.1</v>
      </c>
      <c r="H21" s="110">
        <v>9.9</v>
      </c>
      <c r="I21" s="109">
        <v>1</v>
      </c>
      <c r="J21" s="110">
        <f>J13/J$14*100</f>
        <v>5.0172568068515915</v>
      </c>
    </row>
    <row r="22" spans="2:10" ht="15">
      <c r="B22" s="39" t="s">
        <v>104</v>
      </c>
      <c r="C22" s="111">
        <v>100</v>
      </c>
      <c r="D22" s="111">
        <v>100</v>
      </c>
      <c r="E22" s="111">
        <v>100</v>
      </c>
      <c r="F22" s="111">
        <v>100</v>
      </c>
      <c r="G22" s="111">
        <v>100</v>
      </c>
      <c r="H22" s="111">
        <v>100</v>
      </c>
      <c r="I22" s="111">
        <v>100</v>
      </c>
      <c r="J22" s="111">
        <v>100</v>
      </c>
    </row>
  </sheetData>
  <sheetProtection/>
  <mergeCells count="5">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22"/>
  <sheetViews>
    <sheetView zoomScalePageLayoutView="0" workbookViewId="0" topLeftCell="A1">
      <selection activeCell="C28" sqref="C28"/>
    </sheetView>
  </sheetViews>
  <sheetFormatPr defaultColWidth="9.140625" defaultRowHeight="15"/>
  <cols>
    <col min="2" max="2" width="21.140625" style="0" customWidth="1"/>
    <col min="4" max="4" width="12.28125" style="0" customWidth="1"/>
    <col min="6" max="6" width="13.28125" style="0" customWidth="1"/>
  </cols>
  <sheetData>
    <row r="3" ht="15">
      <c r="B3" s="19" t="s">
        <v>188</v>
      </c>
    </row>
    <row r="4" spans="2:7" ht="15">
      <c r="B4" s="242" t="s">
        <v>292</v>
      </c>
      <c r="C4" s="272"/>
      <c r="D4" s="272"/>
      <c r="E4" s="272"/>
      <c r="F4" s="272"/>
      <c r="G4" s="272"/>
    </row>
    <row r="5" spans="2:7" ht="15">
      <c r="B5" s="266" t="s">
        <v>233</v>
      </c>
      <c r="C5" s="269" t="s">
        <v>3</v>
      </c>
      <c r="D5" s="269"/>
      <c r="E5" s="270" t="s">
        <v>4</v>
      </c>
      <c r="F5" s="270"/>
      <c r="G5" s="227" t="s">
        <v>106</v>
      </c>
    </row>
    <row r="6" spans="2:7" ht="27">
      <c r="B6" s="267"/>
      <c r="C6" s="136" t="s">
        <v>10</v>
      </c>
      <c r="D6" s="136" t="s">
        <v>107</v>
      </c>
      <c r="E6" s="136" t="s">
        <v>108</v>
      </c>
      <c r="F6" s="136" t="s">
        <v>109</v>
      </c>
      <c r="G6" s="227"/>
    </row>
    <row r="7" spans="2:7" ht="15">
      <c r="B7" s="268"/>
      <c r="C7" s="271" t="s">
        <v>110</v>
      </c>
      <c r="D7" s="271"/>
      <c r="E7" s="271"/>
      <c r="F7" s="271"/>
      <c r="G7" s="271"/>
    </row>
    <row r="8" spans="2:7" ht="15">
      <c r="B8" s="106" t="s">
        <v>94</v>
      </c>
      <c r="C8" s="112">
        <v>154</v>
      </c>
      <c r="D8" s="113">
        <v>75.86206896551724</v>
      </c>
      <c r="E8" s="31">
        <v>7365</v>
      </c>
      <c r="F8" s="113">
        <v>71.7276977015972</v>
      </c>
      <c r="G8" s="129">
        <v>2.0481447000930975</v>
      </c>
    </row>
    <row r="9" spans="2:7" ht="15">
      <c r="B9" s="106" t="s">
        <v>95</v>
      </c>
      <c r="C9" s="112">
        <v>33</v>
      </c>
      <c r="D9" s="113">
        <v>16.25615763546798</v>
      </c>
      <c r="E9" s="31">
        <v>2396</v>
      </c>
      <c r="F9" s="113">
        <v>23.33463186599143</v>
      </c>
      <c r="G9" s="129">
        <v>1.3585837793330588</v>
      </c>
    </row>
    <row r="10" spans="2:7" ht="15">
      <c r="B10" s="106" t="s">
        <v>96</v>
      </c>
      <c r="C10" s="112">
        <v>16</v>
      </c>
      <c r="D10" s="113">
        <v>7.8817733990147785</v>
      </c>
      <c r="E10" s="31">
        <v>507</v>
      </c>
      <c r="F10" s="113">
        <v>4.937670432411375</v>
      </c>
      <c r="G10" s="129">
        <v>3.0592734225621414</v>
      </c>
    </row>
    <row r="11" spans="2:7" ht="15">
      <c r="B11" s="39" t="s">
        <v>111</v>
      </c>
      <c r="C11" s="39">
        <v>203</v>
      </c>
      <c r="D11" s="76">
        <v>100</v>
      </c>
      <c r="E11" s="41">
        <v>10268</v>
      </c>
      <c r="F11" s="76">
        <v>100</v>
      </c>
      <c r="G11" s="117">
        <v>1.9386878044121858</v>
      </c>
    </row>
    <row r="12" spans="2:7" ht="15">
      <c r="B12" s="106"/>
      <c r="C12" s="271" t="s">
        <v>112</v>
      </c>
      <c r="D12" s="271"/>
      <c r="E12" s="271"/>
      <c r="F12" s="271"/>
      <c r="G12" s="271"/>
    </row>
    <row r="13" spans="2:7" ht="15">
      <c r="B13" s="106" t="s">
        <v>94</v>
      </c>
      <c r="C13" s="112">
        <v>15</v>
      </c>
      <c r="D13" s="113">
        <v>29.411764705882355</v>
      </c>
      <c r="E13" s="31">
        <v>2526</v>
      </c>
      <c r="F13" s="113">
        <v>39.74197608558842</v>
      </c>
      <c r="G13" s="129">
        <v>0.6507592190889371</v>
      </c>
    </row>
    <row r="14" spans="2:7" ht="15">
      <c r="B14" s="106" t="s">
        <v>95</v>
      </c>
      <c r="C14" s="112">
        <v>27</v>
      </c>
      <c r="D14" s="113">
        <v>52.94117647058824</v>
      </c>
      <c r="E14" s="31">
        <v>3258</v>
      </c>
      <c r="F14" s="113">
        <v>51.25865324103209</v>
      </c>
      <c r="G14" s="129">
        <v>0.6778566817301485</v>
      </c>
    </row>
    <row r="15" spans="2:7" ht="15">
      <c r="B15" s="106" t="s">
        <v>96</v>
      </c>
      <c r="C15" s="112">
        <v>9</v>
      </c>
      <c r="D15" s="113">
        <v>17.647058823529413</v>
      </c>
      <c r="E15" s="31">
        <v>572</v>
      </c>
      <c r="F15" s="113">
        <v>8.999370673379484</v>
      </c>
      <c r="G15" s="129">
        <v>1.2345679012345678</v>
      </c>
    </row>
    <row r="16" spans="2:7" ht="15">
      <c r="B16" s="39" t="s">
        <v>113</v>
      </c>
      <c r="C16" s="39">
        <v>51</v>
      </c>
      <c r="D16" s="76">
        <v>100</v>
      </c>
      <c r="E16" s="41">
        <v>6356</v>
      </c>
      <c r="F16" s="76">
        <v>100</v>
      </c>
      <c r="G16" s="117">
        <v>0.7202680067001676</v>
      </c>
    </row>
    <row r="17" spans="2:7" ht="15">
      <c r="B17" s="106"/>
      <c r="C17" s="271" t="s">
        <v>114</v>
      </c>
      <c r="D17" s="271"/>
      <c r="E17" s="271"/>
      <c r="F17" s="271"/>
      <c r="G17" s="271"/>
    </row>
    <row r="18" spans="2:7" ht="15">
      <c r="B18" s="106" t="s">
        <v>94</v>
      </c>
      <c r="C18" s="112">
        <f>C8+C13</f>
        <v>169</v>
      </c>
      <c r="D18" s="113">
        <v>66.53543307086615</v>
      </c>
      <c r="E18" s="31">
        <f>E8+E13</f>
        <v>9891</v>
      </c>
      <c r="F18" s="113">
        <f>E18/E$21*100</f>
        <v>59.498315688161696</v>
      </c>
      <c r="G18" s="129">
        <f>C18/(C18+E18)*100</f>
        <v>1.679920477137177</v>
      </c>
    </row>
    <row r="19" spans="2:7" ht="15">
      <c r="B19" s="106" t="s">
        <v>95</v>
      </c>
      <c r="C19" s="112">
        <f>C9+C14</f>
        <v>60</v>
      </c>
      <c r="D19" s="113">
        <v>23.62204724409449</v>
      </c>
      <c r="E19" s="31">
        <f>E9+E14</f>
        <v>5654</v>
      </c>
      <c r="F19" s="113">
        <f>E19/E$21*100</f>
        <v>34.01106833493744</v>
      </c>
      <c r="G19" s="129">
        <f>C19/(C19+E19)*100</f>
        <v>1.0500525026251313</v>
      </c>
    </row>
    <row r="20" spans="2:7" ht="15">
      <c r="B20" s="106" t="s">
        <v>96</v>
      </c>
      <c r="C20" s="112">
        <f>C10+C15</f>
        <v>25</v>
      </c>
      <c r="D20" s="113">
        <v>9.84251968503937</v>
      </c>
      <c r="E20" s="31">
        <f>E10+E15</f>
        <v>1079</v>
      </c>
      <c r="F20" s="113">
        <f>E20/E$21*100</f>
        <v>6.490615976900867</v>
      </c>
      <c r="G20" s="129">
        <f>C20/(C20+E20)*100</f>
        <v>2.2644927536231885</v>
      </c>
    </row>
    <row r="21" spans="2:7" ht="15">
      <c r="B21" s="39" t="s">
        <v>9</v>
      </c>
      <c r="C21" s="39">
        <f>C11+C16</f>
        <v>254</v>
      </c>
      <c r="D21" s="76">
        <v>100</v>
      </c>
      <c r="E21" s="41">
        <f>E11+E16</f>
        <v>16624</v>
      </c>
      <c r="F21" s="76">
        <v>99.99999999999999</v>
      </c>
      <c r="G21" s="117">
        <f>C21/(C21+E21)*100</f>
        <v>1.5049176442706482</v>
      </c>
    </row>
    <row r="22" spans="2:7" ht="15">
      <c r="B22" s="260" t="s">
        <v>234</v>
      </c>
      <c r="C22" s="207"/>
      <c r="D22" s="207"/>
      <c r="E22" s="207"/>
      <c r="F22" s="207"/>
      <c r="G22" s="207"/>
    </row>
  </sheetData>
  <sheetProtection/>
  <mergeCells count="9">
    <mergeCell ref="C12:G12"/>
    <mergeCell ref="C17:G17"/>
    <mergeCell ref="B22:G22"/>
    <mergeCell ref="B4:G4"/>
    <mergeCell ref="B5:B7"/>
    <mergeCell ref="C5:D5"/>
    <mergeCell ref="E5:F5"/>
    <mergeCell ref="G5:G6"/>
    <mergeCell ref="C7:G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40"/>
  <sheetViews>
    <sheetView zoomScalePageLayoutView="0" workbookViewId="0" topLeftCell="A7">
      <selection activeCell="K40" sqref="K40"/>
    </sheetView>
  </sheetViews>
  <sheetFormatPr defaultColWidth="9.140625" defaultRowHeight="15"/>
  <cols>
    <col min="2" max="2" width="24.00390625" style="0" customWidth="1"/>
    <col min="6" max="10" width="8.7109375" style="0" customWidth="1"/>
  </cols>
  <sheetData>
    <row r="3" spans="2:10" ht="15">
      <c r="B3" s="19" t="s">
        <v>189</v>
      </c>
      <c r="C3" s="134"/>
      <c r="D3" s="134"/>
      <c r="E3" s="134"/>
      <c r="F3" s="134"/>
      <c r="G3" s="134"/>
      <c r="H3" s="134"/>
      <c r="I3" s="134"/>
      <c r="J3" s="134"/>
    </row>
    <row r="4" spans="2:10" ht="15">
      <c r="B4" s="13" t="s">
        <v>279</v>
      </c>
      <c r="C4" s="135"/>
      <c r="D4" s="135"/>
      <c r="E4" s="135"/>
      <c r="F4" s="135"/>
      <c r="G4" s="135"/>
      <c r="H4" s="135"/>
      <c r="I4" s="135"/>
      <c r="J4" s="135"/>
    </row>
    <row r="5" spans="2:10" ht="15">
      <c r="B5" s="42" t="s">
        <v>115</v>
      </c>
      <c r="C5" s="227" t="s">
        <v>2</v>
      </c>
      <c r="D5" s="227" t="s">
        <v>3</v>
      </c>
      <c r="E5" s="227" t="s">
        <v>4</v>
      </c>
      <c r="F5" s="227" t="s">
        <v>116</v>
      </c>
      <c r="G5" s="227" t="s">
        <v>117</v>
      </c>
      <c r="H5" s="227" t="s">
        <v>118</v>
      </c>
      <c r="I5" s="227" t="s">
        <v>40</v>
      </c>
      <c r="J5" s="227" t="s">
        <v>41</v>
      </c>
    </row>
    <row r="6" spans="2:10" ht="15">
      <c r="B6" s="43" t="s">
        <v>119</v>
      </c>
      <c r="C6" s="227"/>
      <c r="D6" s="227"/>
      <c r="E6" s="227"/>
      <c r="F6" s="227"/>
      <c r="G6" s="227"/>
      <c r="H6" s="227"/>
      <c r="I6" s="227"/>
      <c r="J6" s="227"/>
    </row>
    <row r="7" spans="2:10" ht="15">
      <c r="B7" s="146" t="s">
        <v>127</v>
      </c>
      <c r="C7" s="147">
        <v>1514</v>
      </c>
      <c r="D7" s="148">
        <v>8</v>
      </c>
      <c r="E7" s="147">
        <v>2269</v>
      </c>
      <c r="F7" s="149">
        <v>4.65458033455181</v>
      </c>
      <c r="G7" s="150">
        <v>2.45948762724006</v>
      </c>
      <c r="H7" s="149">
        <v>697.57217827596</v>
      </c>
      <c r="I7" s="150">
        <v>0.528401585204756</v>
      </c>
      <c r="J7" s="149">
        <v>149.867899603699</v>
      </c>
    </row>
    <row r="8" spans="2:10" ht="15">
      <c r="B8" s="30" t="s">
        <v>136</v>
      </c>
      <c r="C8" s="31">
        <v>213</v>
      </c>
      <c r="D8" s="32">
        <v>6</v>
      </c>
      <c r="E8" s="31">
        <v>454</v>
      </c>
      <c r="F8" s="113">
        <v>3.02146945549716</v>
      </c>
      <c r="G8" s="102">
        <v>8.51118156478073</v>
      </c>
      <c r="H8" s="113">
        <v>644.012738401742</v>
      </c>
      <c r="I8" s="102">
        <v>2.8169014084507</v>
      </c>
      <c r="J8" s="113">
        <v>213.145539906103</v>
      </c>
    </row>
    <row r="9" spans="2:10" ht="15">
      <c r="B9" s="30" t="s">
        <v>141</v>
      </c>
      <c r="C9" s="31">
        <v>124</v>
      </c>
      <c r="D9" s="32">
        <v>8</v>
      </c>
      <c r="E9" s="31">
        <v>216</v>
      </c>
      <c r="F9" s="113">
        <v>2.07536590876758</v>
      </c>
      <c r="G9" s="102">
        <v>13.3894574759199</v>
      </c>
      <c r="H9" s="113">
        <v>361.515351849837</v>
      </c>
      <c r="I9" s="102">
        <v>6.45161290322581</v>
      </c>
      <c r="J9" s="113">
        <v>174.193548387097</v>
      </c>
    </row>
    <row r="10" spans="2:10" ht="15">
      <c r="B10" s="30" t="s">
        <v>137</v>
      </c>
      <c r="C10" s="31">
        <v>105</v>
      </c>
      <c r="D10" s="32">
        <v>2</v>
      </c>
      <c r="E10" s="31">
        <v>207</v>
      </c>
      <c r="F10" s="113">
        <v>1.89370029036738</v>
      </c>
      <c r="G10" s="102">
        <v>3.60704817212834</v>
      </c>
      <c r="H10" s="113">
        <v>373.329485815283</v>
      </c>
      <c r="I10" s="102">
        <v>1.9047619047619</v>
      </c>
      <c r="J10" s="113">
        <v>197.142857142857</v>
      </c>
    </row>
    <row r="11" spans="2:10" ht="15">
      <c r="B11" s="30" t="s">
        <v>142</v>
      </c>
      <c r="C11" s="31">
        <v>113</v>
      </c>
      <c r="D11" s="32">
        <v>3</v>
      </c>
      <c r="E11" s="31">
        <v>177</v>
      </c>
      <c r="F11" s="113">
        <v>2.30229312470075</v>
      </c>
      <c r="G11" s="102">
        <v>6.1122826319489</v>
      </c>
      <c r="H11" s="113">
        <v>360.624675284985</v>
      </c>
      <c r="I11" s="102">
        <v>2.65486725663717</v>
      </c>
      <c r="J11" s="113">
        <v>156.637168141593</v>
      </c>
    </row>
    <row r="12" spans="2:10" ht="15">
      <c r="B12" s="30" t="s">
        <v>138</v>
      </c>
      <c r="C12" s="31">
        <v>105</v>
      </c>
      <c r="D12" s="32">
        <v>3</v>
      </c>
      <c r="E12" s="31">
        <v>177</v>
      </c>
      <c r="F12" s="113">
        <v>2.17335058214748</v>
      </c>
      <c r="G12" s="102">
        <v>6.20957309184994</v>
      </c>
      <c r="H12" s="113">
        <v>366.364812419146</v>
      </c>
      <c r="I12" s="102">
        <v>2.85714285714286</v>
      </c>
      <c r="J12" s="113">
        <v>168.571428571429</v>
      </c>
    </row>
    <row r="13" spans="2:10" ht="15">
      <c r="B13" s="30" t="s">
        <v>139</v>
      </c>
      <c r="C13" s="31">
        <v>62</v>
      </c>
      <c r="D13" s="32">
        <v>3</v>
      </c>
      <c r="E13" s="31">
        <v>128</v>
      </c>
      <c r="F13" s="113">
        <v>1.41484676296753</v>
      </c>
      <c r="G13" s="102">
        <v>6.84603272403642</v>
      </c>
      <c r="H13" s="113">
        <v>292.097396225554</v>
      </c>
      <c r="I13" s="102">
        <v>4.83870967741936</v>
      </c>
      <c r="J13" s="113">
        <v>206.451612903226</v>
      </c>
    </row>
    <row r="14" spans="2:10" ht="15">
      <c r="B14" s="30" t="s">
        <v>140</v>
      </c>
      <c r="C14" s="31">
        <v>137</v>
      </c>
      <c r="D14" s="32">
        <v>1</v>
      </c>
      <c r="E14" s="31">
        <v>210</v>
      </c>
      <c r="F14" s="113">
        <v>3.56038358585202</v>
      </c>
      <c r="G14" s="102">
        <v>2.59882013565841</v>
      </c>
      <c r="H14" s="113">
        <v>545.752228488266</v>
      </c>
      <c r="I14" s="102">
        <v>0.72992700729927</v>
      </c>
      <c r="J14" s="113">
        <v>153.284671532847</v>
      </c>
    </row>
    <row r="15" spans="2:10" ht="15">
      <c r="B15" s="146" t="s">
        <v>151</v>
      </c>
      <c r="C15" s="147">
        <v>152</v>
      </c>
      <c r="D15" s="148">
        <v>4</v>
      </c>
      <c r="E15" s="147">
        <v>268</v>
      </c>
      <c r="F15" s="149">
        <v>1.51416290201274</v>
      </c>
      <c r="G15" s="150">
        <v>3.984639215823</v>
      </c>
      <c r="H15" s="149">
        <v>266.970827460141</v>
      </c>
      <c r="I15" s="150">
        <v>2.63157894736842</v>
      </c>
      <c r="J15" s="149">
        <v>176.315789473684</v>
      </c>
    </row>
    <row r="16" spans="2:10" ht="15">
      <c r="B16" s="146" t="s">
        <v>152</v>
      </c>
      <c r="C16" s="147">
        <v>253</v>
      </c>
      <c r="D16" s="148">
        <v>2</v>
      </c>
      <c r="E16" s="147">
        <v>434</v>
      </c>
      <c r="F16" s="149">
        <v>2.67036788803454</v>
      </c>
      <c r="G16" s="150">
        <v>2.11096275733955</v>
      </c>
      <c r="H16" s="149">
        <v>458.078918342683</v>
      </c>
      <c r="I16" s="150">
        <v>0.790513833992095</v>
      </c>
      <c r="J16" s="149">
        <v>171.541501976285</v>
      </c>
    </row>
    <row r="17" spans="2:10" ht="15">
      <c r="B17" s="146" t="s">
        <v>155</v>
      </c>
      <c r="C17" s="147">
        <v>140</v>
      </c>
      <c r="D17" s="38">
        <v>1</v>
      </c>
      <c r="E17" s="147">
        <v>226</v>
      </c>
      <c r="F17" s="149">
        <v>2.49347688635979</v>
      </c>
      <c r="G17" s="116">
        <v>1.78105491882842</v>
      </c>
      <c r="H17" s="149">
        <v>402.518411655223</v>
      </c>
      <c r="I17" s="116">
        <v>0.714285714285714</v>
      </c>
      <c r="J17" s="149">
        <v>161.428571428571</v>
      </c>
    </row>
    <row r="18" spans="2:10" ht="15">
      <c r="B18" s="30" t="s">
        <v>153</v>
      </c>
      <c r="C18" s="31">
        <v>150</v>
      </c>
      <c r="D18" s="34">
        <v>3</v>
      </c>
      <c r="E18" s="31">
        <v>230</v>
      </c>
      <c r="F18" s="113">
        <v>2.70728801934809</v>
      </c>
      <c r="G18" s="102">
        <v>5.41457603869617</v>
      </c>
      <c r="H18" s="113">
        <v>415.117496300039</v>
      </c>
      <c r="I18" s="35">
        <v>2</v>
      </c>
      <c r="J18" s="113">
        <v>153.333333333333</v>
      </c>
    </row>
    <row r="19" spans="2:10" ht="15">
      <c r="B19" s="30" t="s">
        <v>154</v>
      </c>
      <c r="C19" s="31">
        <v>33</v>
      </c>
      <c r="D19" s="32">
        <v>5</v>
      </c>
      <c r="E19" s="31">
        <v>42</v>
      </c>
      <c r="F19" s="113">
        <v>1.09298666887472</v>
      </c>
      <c r="G19" s="102">
        <v>16.5604040738594</v>
      </c>
      <c r="H19" s="113">
        <v>139.107394220418</v>
      </c>
      <c r="I19" s="102">
        <v>15.1515151515152</v>
      </c>
      <c r="J19" s="113">
        <v>127.272727272727</v>
      </c>
    </row>
    <row r="20" spans="2:10" ht="15">
      <c r="B20" s="146" t="s">
        <v>129</v>
      </c>
      <c r="C20" s="147">
        <v>389</v>
      </c>
      <c r="D20" s="148">
        <v>3</v>
      </c>
      <c r="E20" s="147">
        <v>640</v>
      </c>
      <c r="F20" s="149">
        <v>4.41739248929719</v>
      </c>
      <c r="G20" s="150">
        <v>3.40672942619321</v>
      </c>
      <c r="H20" s="149">
        <v>726.76894425455</v>
      </c>
      <c r="I20" s="150">
        <v>0.77120822622108</v>
      </c>
      <c r="J20" s="149">
        <v>164.52442159383</v>
      </c>
    </row>
    <row r="21" spans="2:10" ht="15">
      <c r="B21" s="30" t="s">
        <v>147</v>
      </c>
      <c r="C21" s="31">
        <v>106</v>
      </c>
      <c r="D21" s="32">
        <v>3</v>
      </c>
      <c r="E21" s="31">
        <v>181</v>
      </c>
      <c r="F21" s="113">
        <v>2.66569427504432</v>
      </c>
      <c r="G21" s="102">
        <v>7.54441775955941</v>
      </c>
      <c r="H21" s="113">
        <v>455.179871493417</v>
      </c>
      <c r="I21" s="102">
        <v>2.83018867924528</v>
      </c>
      <c r="J21" s="113">
        <v>170.754716981132</v>
      </c>
    </row>
    <row r="22" spans="2:10" ht="15">
      <c r="B22" s="30" t="s">
        <v>148</v>
      </c>
      <c r="C22" s="31">
        <v>91</v>
      </c>
      <c r="D22" s="34">
        <v>2</v>
      </c>
      <c r="E22" s="31">
        <v>155</v>
      </c>
      <c r="F22" s="113">
        <v>2.48593126809813</v>
      </c>
      <c r="G22" s="35">
        <v>5.46358520461127</v>
      </c>
      <c r="H22" s="113">
        <v>423.427853357373</v>
      </c>
      <c r="I22" s="35">
        <v>2.1978021978022</v>
      </c>
      <c r="J22" s="113">
        <v>170.32967032967</v>
      </c>
    </row>
    <row r="23" spans="2:10" ht="15">
      <c r="B23" s="30" t="s">
        <v>149</v>
      </c>
      <c r="C23" s="31">
        <v>70</v>
      </c>
      <c r="D23" s="32">
        <v>3</v>
      </c>
      <c r="E23" s="31">
        <v>108</v>
      </c>
      <c r="F23" s="113">
        <v>2.24121922325745</v>
      </c>
      <c r="G23" s="102">
        <v>9.60522524253194</v>
      </c>
      <c r="H23" s="113">
        <v>345.788108731149</v>
      </c>
      <c r="I23" s="102">
        <v>4.28571428571429</v>
      </c>
      <c r="J23" s="113">
        <v>154.285714285714</v>
      </c>
    </row>
    <row r="24" spans="2:10" ht="15">
      <c r="B24" s="146" t="s">
        <v>126</v>
      </c>
      <c r="C24" s="147">
        <v>554</v>
      </c>
      <c r="D24" s="148">
        <v>15</v>
      </c>
      <c r="E24" s="147">
        <v>1069</v>
      </c>
      <c r="F24" s="149">
        <v>3.64813296588601</v>
      </c>
      <c r="G24" s="150">
        <v>9.87761633362637</v>
      </c>
      <c r="H24" s="149">
        <v>703.944790709772</v>
      </c>
      <c r="I24" s="150">
        <v>2.70758122743682</v>
      </c>
      <c r="J24" s="149">
        <v>192.960288808664</v>
      </c>
    </row>
    <row r="25" spans="2:10" ht="15">
      <c r="B25" s="30" t="s">
        <v>132</v>
      </c>
      <c r="C25" s="31">
        <v>183</v>
      </c>
      <c r="D25" s="32">
        <v>7</v>
      </c>
      <c r="E25" s="31">
        <v>373</v>
      </c>
      <c r="F25" s="113">
        <v>3.13053296040646</v>
      </c>
      <c r="G25" s="102">
        <v>11.9747162419919</v>
      </c>
      <c r="H25" s="113">
        <v>638.081308323283</v>
      </c>
      <c r="I25" s="102">
        <v>3.82513661202186</v>
      </c>
      <c r="J25" s="113">
        <v>203.825136612022</v>
      </c>
    </row>
    <row r="26" spans="2:10" ht="15">
      <c r="B26" s="30" t="s">
        <v>134</v>
      </c>
      <c r="C26" s="31">
        <v>134</v>
      </c>
      <c r="D26" s="32">
        <v>3</v>
      </c>
      <c r="E26" s="31">
        <v>258</v>
      </c>
      <c r="F26" s="113">
        <v>2.34308745486497</v>
      </c>
      <c r="G26" s="102">
        <v>5.24571818253351</v>
      </c>
      <c r="H26" s="113">
        <v>451.131763697881</v>
      </c>
      <c r="I26" s="102">
        <v>2.23880597014925</v>
      </c>
      <c r="J26" s="113">
        <v>192.537313432836</v>
      </c>
    </row>
    <row r="27" spans="2:10" ht="15">
      <c r="B27" s="30" t="s">
        <v>135</v>
      </c>
      <c r="C27" s="31">
        <v>122</v>
      </c>
      <c r="D27" s="32">
        <v>6</v>
      </c>
      <c r="E27" s="31">
        <v>257</v>
      </c>
      <c r="F27" s="113">
        <v>2.27317191328408</v>
      </c>
      <c r="G27" s="102">
        <v>11.1795339997578</v>
      </c>
      <c r="H27" s="113">
        <v>478.856706322958</v>
      </c>
      <c r="I27" s="102">
        <v>4.91803278688525</v>
      </c>
      <c r="J27" s="113">
        <v>210.655737704918</v>
      </c>
    </row>
    <row r="28" spans="2:10" ht="15">
      <c r="B28" s="30" t="s">
        <v>133</v>
      </c>
      <c r="C28" s="31">
        <v>53</v>
      </c>
      <c r="D28" s="34">
        <v>2</v>
      </c>
      <c r="E28" s="31">
        <v>94</v>
      </c>
      <c r="F28" s="113">
        <v>1.57806196126305</v>
      </c>
      <c r="G28" s="35">
        <v>5.95495079721904</v>
      </c>
      <c r="H28" s="113">
        <v>279.882687469294</v>
      </c>
      <c r="I28" s="35">
        <v>3.77358490566038</v>
      </c>
      <c r="J28" s="113">
        <v>177.358490566038</v>
      </c>
    </row>
    <row r="29" spans="2:10" ht="15">
      <c r="B29" s="146" t="s">
        <v>130</v>
      </c>
      <c r="C29" s="147">
        <v>562</v>
      </c>
      <c r="D29" s="38">
        <v>5</v>
      </c>
      <c r="E29" s="147">
        <v>867</v>
      </c>
      <c r="F29" s="149">
        <v>5.92320907241703</v>
      </c>
      <c r="G29" s="116">
        <v>5.26975896122511</v>
      </c>
      <c r="H29" s="149">
        <v>913.776203876434</v>
      </c>
      <c r="I29" s="116">
        <v>0.889679715302491</v>
      </c>
      <c r="J29" s="149">
        <v>154.270462633452</v>
      </c>
    </row>
    <row r="30" spans="2:10" ht="15">
      <c r="B30" s="30" t="s">
        <v>150</v>
      </c>
      <c r="C30" s="31">
        <v>154</v>
      </c>
      <c r="D30" s="34">
        <v>1</v>
      </c>
      <c r="E30" s="31">
        <v>228</v>
      </c>
      <c r="F30" s="113">
        <v>4.88307570352755</v>
      </c>
      <c r="G30" s="35">
        <v>3.17082837891399</v>
      </c>
      <c r="H30" s="113">
        <v>722.94887039239</v>
      </c>
      <c r="I30" s="35">
        <v>0.649350649350649</v>
      </c>
      <c r="J30" s="113">
        <v>148.051948051948</v>
      </c>
    </row>
    <row r="31" spans="2:10" ht="15">
      <c r="B31" s="146" t="s">
        <v>128</v>
      </c>
      <c r="C31" s="147">
        <v>518</v>
      </c>
      <c r="D31" s="148">
        <v>8</v>
      </c>
      <c r="E31" s="147">
        <v>789</v>
      </c>
      <c r="F31" s="149">
        <v>2.5857270859904</v>
      </c>
      <c r="G31" s="150">
        <v>3.99340090500448</v>
      </c>
      <c r="H31" s="149">
        <v>393.849164256066</v>
      </c>
      <c r="I31" s="150">
        <v>1.54440154440154</v>
      </c>
      <c r="J31" s="149">
        <v>152.316602316602</v>
      </c>
    </row>
    <row r="32" spans="2:10" ht="15">
      <c r="B32" s="30" t="s">
        <v>145</v>
      </c>
      <c r="C32" s="31">
        <v>101</v>
      </c>
      <c r="D32" s="32">
        <v>1</v>
      </c>
      <c r="E32" s="31">
        <v>161</v>
      </c>
      <c r="F32" s="113">
        <v>2.05813728387011</v>
      </c>
      <c r="G32" s="102">
        <v>2.03775968700011</v>
      </c>
      <c r="H32" s="113">
        <v>328.079309607018</v>
      </c>
      <c r="I32" s="102">
        <v>0.99009900990099</v>
      </c>
      <c r="J32" s="113">
        <v>159.405940594059</v>
      </c>
    </row>
    <row r="33" spans="2:10" ht="15">
      <c r="B33" s="30" t="s">
        <v>146</v>
      </c>
      <c r="C33" s="31">
        <v>49</v>
      </c>
      <c r="D33" s="132" t="s">
        <v>125</v>
      </c>
      <c r="E33" s="31">
        <v>84</v>
      </c>
      <c r="F33" s="113">
        <v>1.48502848830161</v>
      </c>
      <c r="G33" s="35" t="s">
        <v>125</v>
      </c>
      <c r="H33" s="113">
        <v>254.576312280276</v>
      </c>
      <c r="I33" s="35" t="s">
        <v>125</v>
      </c>
      <c r="J33" s="113">
        <v>171.428571428571</v>
      </c>
    </row>
    <row r="34" spans="2:10" ht="15">
      <c r="B34" s="30" t="s">
        <v>143</v>
      </c>
      <c r="C34" s="31">
        <v>69</v>
      </c>
      <c r="D34" s="32">
        <v>1</v>
      </c>
      <c r="E34" s="31">
        <v>117</v>
      </c>
      <c r="F34" s="113">
        <v>2.14458879840865</v>
      </c>
      <c r="G34" s="102">
        <v>3.10809970783863</v>
      </c>
      <c r="H34" s="113">
        <v>363.647665817119</v>
      </c>
      <c r="I34" s="102">
        <v>1.44927536231884</v>
      </c>
      <c r="J34" s="113">
        <v>169.565217391304</v>
      </c>
    </row>
    <row r="35" spans="2:10" ht="15">
      <c r="B35" s="30" t="s">
        <v>144</v>
      </c>
      <c r="C35" s="31">
        <v>93</v>
      </c>
      <c r="D35" s="32">
        <v>1</v>
      </c>
      <c r="E35" s="31">
        <v>164</v>
      </c>
      <c r="F35" s="113">
        <v>2.96272698311564</v>
      </c>
      <c r="G35" s="102">
        <v>3.18572793883402</v>
      </c>
      <c r="H35" s="113">
        <v>522.45938196878</v>
      </c>
      <c r="I35" s="102">
        <v>1.0752688172043</v>
      </c>
      <c r="J35" s="113">
        <v>176.344086021505</v>
      </c>
    </row>
    <row r="36" spans="2:10" ht="15">
      <c r="B36" s="36" t="s">
        <v>192</v>
      </c>
      <c r="C36" s="37">
        <v>6349</v>
      </c>
      <c r="D36" s="37">
        <v>110</v>
      </c>
      <c r="E36" s="37">
        <v>10583</v>
      </c>
      <c r="F36" s="114">
        <v>3.0965648809353974</v>
      </c>
      <c r="G36" s="115">
        <v>5.364973017843656</v>
      </c>
      <c r="H36" s="114">
        <v>516.1591767985401</v>
      </c>
      <c r="I36" s="116">
        <v>1.7325563080800126</v>
      </c>
      <c r="J36" s="114">
        <v>166.68766734918884</v>
      </c>
    </row>
    <row r="37" spans="2:10" ht="15">
      <c r="B37" s="36" t="s">
        <v>191</v>
      </c>
      <c r="C37" s="37">
        <v>3505</v>
      </c>
      <c r="D37" s="37">
        <v>144</v>
      </c>
      <c r="E37" s="37">
        <v>6041</v>
      </c>
      <c r="F37" s="114">
        <v>1.7349848937513566</v>
      </c>
      <c r="G37" s="115">
        <v>7.128040647651793</v>
      </c>
      <c r="H37" s="114">
        <v>299.03120522544776</v>
      </c>
      <c r="I37" s="116">
        <v>4.108416547788873</v>
      </c>
      <c r="J37" s="114">
        <v>172.35378031383738</v>
      </c>
    </row>
    <row r="38" spans="2:10" ht="15">
      <c r="B38" s="39" t="s">
        <v>124</v>
      </c>
      <c r="C38" s="40">
        <v>9854</v>
      </c>
      <c r="D38" s="41">
        <v>254</v>
      </c>
      <c r="E38" s="40">
        <v>16624</v>
      </c>
      <c r="F38" s="67">
        <v>2.4208167640209735</v>
      </c>
      <c r="G38" s="67">
        <v>6.2399782632568215</v>
      </c>
      <c r="H38" s="67">
        <v>408.3992072770921</v>
      </c>
      <c r="I38" s="117">
        <v>2.5776334483458494</v>
      </c>
      <c r="J38" s="67">
        <v>168.7030647452811</v>
      </c>
    </row>
    <row r="39" spans="2:8" ht="15">
      <c r="B39" s="273" t="s">
        <v>193</v>
      </c>
      <c r="C39" s="207"/>
      <c r="D39" s="207"/>
      <c r="E39" s="207"/>
      <c r="F39" s="207"/>
      <c r="G39" s="207"/>
      <c r="H39" s="207"/>
    </row>
    <row r="40" spans="2:8" ht="15">
      <c r="B40" s="211" t="s">
        <v>194</v>
      </c>
      <c r="C40" s="205"/>
      <c r="D40" s="205"/>
      <c r="E40" s="205"/>
      <c r="F40" s="205"/>
      <c r="G40" s="205"/>
      <c r="H40" s="205"/>
    </row>
  </sheetData>
  <sheetProtection/>
  <mergeCells count="10">
    <mergeCell ref="H5:H6"/>
    <mergeCell ref="I5:I6"/>
    <mergeCell ref="J5:J6"/>
    <mergeCell ref="B39:H39"/>
    <mergeCell ref="B40:H40"/>
    <mergeCell ref="C5:C6"/>
    <mergeCell ref="D5:D6"/>
    <mergeCell ref="E5:E6"/>
    <mergeCell ref="F5:F6"/>
    <mergeCell ref="G5:G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B3:J38"/>
  <sheetViews>
    <sheetView zoomScalePageLayoutView="0" workbookViewId="0" topLeftCell="A7">
      <selection activeCell="L23" sqref="L23"/>
    </sheetView>
  </sheetViews>
  <sheetFormatPr defaultColWidth="9.140625" defaultRowHeight="15"/>
  <cols>
    <col min="2" max="2" width="23.421875" style="0" customWidth="1"/>
  </cols>
  <sheetData>
    <row r="3" spans="2:8" ht="15">
      <c r="B3" s="15" t="s">
        <v>190</v>
      </c>
      <c r="C3" s="134"/>
      <c r="D3" s="134"/>
      <c r="E3" s="134"/>
      <c r="F3" s="134"/>
      <c r="G3" s="134"/>
      <c r="H3" s="134"/>
    </row>
    <row r="4" spans="2:10" ht="15">
      <c r="B4" s="20" t="s">
        <v>287</v>
      </c>
      <c r="C4" s="134"/>
      <c r="D4" s="134"/>
      <c r="E4" s="134"/>
      <c r="F4" s="134"/>
      <c r="G4" s="134"/>
      <c r="H4" s="134"/>
      <c r="J4" s="197"/>
    </row>
    <row r="5" spans="2:10" ht="15" customHeight="1">
      <c r="B5" s="266" t="s">
        <v>312</v>
      </c>
      <c r="C5" s="209" t="s">
        <v>7</v>
      </c>
      <c r="D5" s="209"/>
      <c r="E5" s="209"/>
      <c r="F5" s="274" t="s">
        <v>120</v>
      </c>
      <c r="G5" s="274"/>
      <c r="H5" s="274"/>
      <c r="J5" s="199"/>
    </row>
    <row r="6" spans="2:10" ht="15">
      <c r="B6" s="268"/>
      <c r="C6" s="29" t="s">
        <v>2</v>
      </c>
      <c r="D6" s="165" t="s">
        <v>3</v>
      </c>
      <c r="E6" s="29" t="s">
        <v>4</v>
      </c>
      <c r="F6" s="165" t="s">
        <v>2</v>
      </c>
      <c r="G6" s="29" t="s">
        <v>3</v>
      </c>
      <c r="H6" s="165" t="s">
        <v>4</v>
      </c>
      <c r="J6" s="198"/>
    </row>
    <row r="7" spans="2:10" ht="15">
      <c r="B7" s="146" t="s">
        <v>127</v>
      </c>
      <c r="C7" s="31">
        <v>1328</v>
      </c>
      <c r="D7" s="32">
        <v>6</v>
      </c>
      <c r="E7" s="31">
        <v>1937</v>
      </c>
      <c r="F7" s="30">
        <v>186</v>
      </c>
      <c r="G7" s="33">
        <v>2</v>
      </c>
      <c r="H7" s="30">
        <v>332</v>
      </c>
      <c r="J7" s="197"/>
    </row>
    <row r="8" spans="2:10" ht="15">
      <c r="B8" s="146" t="s">
        <v>128</v>
      </c>
      <c r="C8" s="31">
        <v>433</v>
      </c>
      <c r="D8" s="32">
        <v>5</v>
      </c>
      <c r="E8" s="31">
        <v>634</v>
      </c>
      <c r="F8" s="30">
        <v>85</v>
      </c>
      <c r="G8" s="33">
        <v>3</v>
      </c>
      <c r="H8" s="30">
        <v>155</v>
      </c>
      <c r="J8" s="199"/>
    </row>
    <row r="9" spans="2:10" ht="15">
      <c r="B9" s="146" t="s">
        <v>126</v>
      </c>
      <c r="C9" s="31">
        <v>463</v>
      </c>
      <c r="D9" s="32">
        <v>4</v>
      </c>
      <c r="E9" s="31">
        <v>872</v>
      </c>
      <c r="F9" s="30">
        <v>91</v>
      </c>
      <c r="G9" s="33">
        <v>11</v>
      </c>
      <c r="H9" s="30">
        <v>197</v>
      </c>
      <c r="J9" s="198"/>
    </row>
    <row r="10" spans="2:10" ht="15">
      <c r="B10" s="146" t="s">
        <v>151</v>
      </c>
      <c r="C10" s="31">
        <v>100</v>
      </c>
      <c r="D10" s="34" t="s">
        <v>125</v>
      </c>
      <c r="E10" s="31">
        <v>161</v>
      </c>
      <c r="F10" s="30">
        <v>52</v>
      </c>
      <c r="G10" s="33">
        <v>4</v>
      </c>
      <c r="H10" s="30">
        <v>107</v>
      </c>
      <c r="J10" s="197"/>
    </row>
    <row r="11" spans="2:10" ht="15">
      <c r="B11" s="146" t="s">
        <v>152</v>
      </c>
      <c r="C11" s="31">
        <v>218</v>
      </c>
      <c r="D11" s="132" t="s">
        <v>125</v>
      </c>
      <c r="E11" s="31">
        <v>376</v>
      </c>
      <c r="F11" s="30">
        <v>35</v>
      </c>
      <c r="G11" s="33">
        <v>2</v>
      </c>
      <c r="H11" s="30">
        <v>58</v>
      </c>
      <c r="J11" s="197"/>
    </row>
    <row r="12" spans="2:10" ht="15">
      <c r="B12" s="146" t="s">
        <v>130</v>
      </c>
      <c r="C12" s="31">
        <v>453</v>
      </c>
      <c r="D12" s="32">
        <v>3</v>
      </c>
      <c r="E12" s="31">
        <v>647</v>
      </c>
      <c r="F12" s="30">
        <v>109</v>
      </c>
      <c r="G12" s="33">
        <v>2</v>
      </c>
      <c r="H12" s="30">
        <v>220</v>
      </c>
      <c r="J12" s="197"/>
    </row>
    <row r="13" spans="2:10" ht="15">
      <c r="B13" s="146" t="s">
        <v>129</v>
      </c>
      <c r="C13" s="31">
        <v>285</v>
      </c>
      <c r="D13" s="32">
        <v>2</v>
      </c>
      <c r="E13" s="31">
        <v>444</v>
      </c>
      <c r="F13" s="30">
        <v>104</v>
      </c>
      <c r="G13" s="33">
        <v>1</v>
      </c>
      <c r="H13" s="30">
        <v>196</v>
      </c>
      <c r="J13" s="197"/>
    </row>
    <row r="14" spans="2:10" ht="15">
      <c r="B14" s="30" t="s">
        <v>136</v>
      </c>
      <c r="C14" s="31">
        <v>128</v>
      </c>
      <c r="D14" s="34" t="s">
        <v>125</v>
      </c>
      <c r="E14" s="31">
        <v>247</v>
      </c>
      <c r="F14" s="30">
        <v>85</v>
      </c>
      <c r="G14" s="33">
        <v>6</v>
      </c>
      <c r="H14" s="30">
        <v>207</v>
      </c>
      <c r="J14" s="197"/>
    </row>
    <row r="15" spans="2:10" ht="15">
      <c r="B15" s="30" t="s">
        <v>141</v>
      </c>
      <c r="C15" s="31">
        <v>76</v>
      </c>
      <c r="D15" s="34">
        <v>4</v>
      </c>
      <c r="E15" s="31">
        <v>124</v>
      </c>
      <c r="F15" s="30">
        <v>48</v>
      </c>
      <c r="G15" s="33">
        <v>4</v>
      </c>
      <c r="H15" s="30">
        <v>92</v>
      </c>
      <c r="J15" s="197"/>
    </row>
    <row r="16" spans="2:8" ht="15">
      <c r="B16" s="30" t="s">
        <v>132</v>
      </c>
      <c r="C16" s="31">
        <v>102</v>
      </c>
      <c r="D16" s="132">
        <v>2</v>
      </c>
      <c r="E16" s="31">
        <v>190</v>
      </c>
      <c r="F16" s="30">
        <v>81</v>
      </c>
      <c r="G16" s="33">
        <v>5</v>
      </c>
      <c r="H16" s="30">
        <v>183</v>
      </c>
    </row>
    <row r="17" spans="2:8" ht="15">
      <c r="B17" s="30" t="s">
        <v>134</v>
      </c>
      <c r="C17" s="31">
        <v>113</v>
      </c>
      <c r="D17" s="132" t="s">
        <v>125</v>
      </c>
      <c r="E17" s="31">
        <v>207</v>
      </c>
      <c r="F17" s="30">
        <v>21</v>
      </c>
      <c r="G17" s="35">
        <v>3</v>
      </c>
      <c r="H17" s="30">
        <v>51</v>
      </c>
    </row>
    <row r="18" spans="2:8" ht="15">
      <c r="B18" s="146" t="s">
        <v>155</v>
      </c>
      <c r="C18" s="31">
        <v>109</v>
      </c>
      <c r="D18" s="34">
        <v>1</v>
      </c>
      <c r="E18" s="31">
        <v>179</v>
      </c>
      <c r="F18" s="30">
        <v>31</v>
      </c>
      <c r="G18" s="35" t="s">
        <v>125</v>
      </c>
      <c r="H18" s="30">
        <v>47</v>
      </c>
    </row>
    <row r="19" spans="2:8" ht="15">
      <c r="B19" s="30" t="s">
        <v>137</v>
      </c>
      <c r="C19" s="31">
        <v>59</v>
      </c>
      <c r="D19" s="32">
        <v>1</v>
      </c>
      <c r="E19" s="31">
        <v>115</v>
      </c>
      <c r="F19" s="30">
        <v>46</v>
      </c>
      <c r="G19" s="33">
        <v>1</v>
      </c>
      <c r="H19" s="30">
        <v>92</v>
      </c>
    </row>
    <row r="20" spans="2:8" ht="15">
      <c r="B20" s="30" t="s">
        <v>153</v>
      </c>
      <c r="C20" s="31">
        <v>124</v>
      </c>
      <c r="D20" s="32">
        <v>1</v>
      </c>
      <c r="E20" s="31">
        <v>186</v>
      </c>
      <c r="F20" s="30">
        <v>26</v>
      </c>
      <c r="G20" s="35">
        <v>2</v>
      </c>
      <c r="H20" s="30">
        <v>44</v>
      </c>
    </row>
    <row r="21" spans="2:8" ht="15">
      <c r="B21" s="30" t="s">
        <v>135</v>
      </c>
      <c r="C21" s="31">
        <v>74</v>
      </c>
      <c r="D21" s="34" t="s">
        <v>125</v>
      </c>
      <c r="E21" s="31">
        <v>139</v>
      </c>
      <c r="F21" s="30">
        <v>48</v>
      </c>
      <c r="G21" s="33">
        <v>6</v>
      </c>
      <c r="H21" s="30">
        <v>118</v>
      </c>
    </row>
    <row r="22" spans="2:8" ht="15">
      <c r="B22" s="30" t="s">
        <v>145</v>
      </c>
      <c r="C22" s="31">
        <v>56</v>
      </c>
      <c r="D22" s="34" t="s">
        <v>125</v>
      </c>
      <c r="E22" s="31">
        <v>80</v>
      </c>
      <c r="F22" s="30">
        <v>45</v>
      </c>
      <c r="G22" s="35">
        <v>1</v>
      </c>
      <c r="H22" s="30">
        <v>81</v>
      </c>
    </row>
    <row r="23" spans="2:8" ht="15">
      <c r="B23" s="30" t="s">
        <v>142</v>
      </c>
      <c r="C23" s="31">
        <v>71</v>
      </c>
      <c r="D23" s="132">
        <v>1</v>
      </c>
      <c r="E23" s="31">
        <v>104</v>
      </c>
      <c r="F23" s="30">
        <v>42</v>
      </c>
      <c r="G23" s="33">
        <v>2</v>
      </c>
      <c r="H23" s="30">
        <v>73</v>
      </c>
    </row>
    <row r="24" spans="2:8" ht="15">
      <c r="B24" s="30" t="s">
        <v>138</v>
      </c>
      <c r="C24" s="31">
        <v>63</v>
      </c>
      <c r="D24" s="34">
        <v>1</v>
      </c>
      <c r="E24" s="31">
        <v>91</v>
      </c>
      <c r="F24" s="30">
        <v>42</v>
      </c>
      <c r="G24" s="33">
        <v>2</v>
      </c>
      <c r="H24" s="30">
        <v>86</v>
      </c>
    </row>
    <row r="25" spans="2:8" ht="15">
      <c r="B25" s="30" t="s">
        <v>139</v>
      </c>
      <c r="C25" s="31">
        <v>39</v>
      </c>
      <c r="D25" s="34">
        <v>2</v>
      </c>
      <c r="E25" s="31">
        <v>77</v>
      </c>
      <c r="F25" s="30">
        <v>23</v>
      </c>
      <c r="G25" s="33">
        <v>1</v>
      </c>
      <c r="H25" s="30">
        <v>51</v>
      </c>
    </row>
    <row r="26" spans="2:8" ht="15">
      <c r="B26" s="30" t="s">
        <v>147</v>
      </c>
      <c r="C26" s="31">
        <v>35</v>
      </c>
      <c r="D26" s="132" t="s">
        <v>125</v>
      </c>
      <c r="E26" s="31">
        <v>50</v>
      </c>
      <c r="F26" s="30">
        <v>71</v>
      </c>
      <c r="G26" s="33">
        <v>3</v>
      </c>
      <c r="H26" s="30">
        <v>131</v>
      </c>
    </row>
    <row r="27" spans="2:8" ht="15">
      <c r="B27" s="30" t="s">
        <v>140</v>
      </c>
      <c r="C27" s="31">
        <v>93</v>
      </c>
      <c r="D27" s="132" t="s">
        <v>125</v>
      </c>
      <c r="E27" s="31">
        <v>154</v>
      </c>
      <c r="F27" s="30">
        <v>44</v>
      </c>
      <c r="G27" s="35">
        <v>1</v>
      </c>
      <c r="H27" s="30">
        <v>56</v>
      </c>
    </row>
    <row r="28" spans="2:8" ht="15">
      <c r="B28" s="30" t="s">
        <v>148</v>
      </c>
      <c r="C28" s="31">
        <v>49</v>
      </c>
      <c r="D28" s="34">
        <v>1</v>
      </c>
      <c r="E28" s="31">
        <v>80</v>
      </c>
      <c r="F28" s="30">
        <v>42</v>
      </c>
      <c r="G28" s="35">
        <v>1</v>
      </c>
      <c r="H28" s="30">
        <v>75</v>
      </c>
    </row>
    <row r="29" spans="2:8" ht="15">
      <c r="B29" s="30" t="s">
        <v>133</v>
      </c>
      <c r="C29" s="31">
        <v>31</v>
      </c>
      <c r="D29" s="132" t="s">
        <v>125</v>
      </c>
      <c r="E29" s="31">
        <v>63</v>
      </c>
      <c r="F29" s="30">
        <v>22</v>
      </c>
      <c r="G29" s="35">
        <v>2</v>
      </c>
      <c r="H29" s="30">
        <v>31</v>
      </c>
    </row>
    <row r="30" spans="2:8" ht="15">
      <c r="B30" s="30" t="s">
        <v>146</v>
      </c>
      <c r="C30" s="31">
        <v>36</v>
      </c>
      <c r="D30" s="34" t="s">
        <v>125</v>
      </c>
      <c r="E30" s="31">
        <v>54</v>
      </c>
      <c r="F30" s="30">
        <v>13</v>
      </c>
      <c r="G30" s="133" t="s">
        <v>125</v>
      </c>
      <c r="H30" s="30">
        <v>30</v>
      </c>
    </row>
    <row r="31" spans="2:8" ht="15">
      <c r="B31" s="30" t="s">
        <v>143</v>
      </c>
      <c r="C31" s="31">
        <v>46</v>
      </c>
      <c r="D31" s="132">
        <v>1</v>
      </c>
      <c r="E31" s="31">
        <v>67</v>
      </c>
      <c r="F31" s="30">
        <v>23</v>
      </c>
      <c r="G31" s="133" t="s">
        <v>125</v>
      </c>
      <c r="H31" s="30">
        <v>50</v>
      </c>
    </row>
    <row r="32" spans="2:8" ht="15">
      <c r="B32" s="30" t="s">
        <v>150</v>
      </c>
      <c r="C32" s="31">
        <v>136</v>
      </c>
      <c r="D32" s="32">
        <v>1</v>
      </c>
      <c r="E32" s="31">
        <v>195</v>
      </c>
      <c r="F32" s="30">
        <v>18</v>
      </c>
      <c r="G32" s="35" t="s">
        <v>125</v>
      </c>
      <c r="H32" s="30">
        <v>33</v>
      </c>
    </row>
    <row r="33" spans="2:8" ht="15">
      <c r="B33" s="30" t="s">
        <v>149</v>
      </c>
      <c r="C33" s="31">
        <v>35</v>
      </c>
      <c r="D33" s="34">
        <v>1</v>
      </c>
      <c r="E33" s="31">
        <v>51</v>
      </c>
      <c r="F33" s="30">
        <v>35</v>
      </c>
      <c r="G33" s="33">
        <v>2</v>
      </c>
      <c r="H33" s="30">
        <v>57</v>
      </c>
    </row>
    <row r="34" spans="2:8" ht="15">
      <c r="B34" s="30" t="s">
        <v>144</v>
      </c>
      <c r="C34" s="31">
        <v>68</v>
      </c>
      <c r="D34" s="132" t="s">
        <v>125</v>
      </c>
      <c r="E34" s="31">
        <v>114</v>
      </c>
      <c r="F34" s="30">
        <v>25</v>
      </c>
      <c r="G34" s="133">
        <v>1</v>
      </c>
      <c r="H34" s="30">
        <v>50</v>
      </c>
    </row>
    <row r="35" spans="2:8" ht="15">
      <c r="B35" s="30" t="s">
        <v>154</v>
      </c>
      <c r="C35" s="31">
        <v>18</v>
      </c>
      <c r="D35" s="34" t="s">
        <v>125</v>
      </c>
      <c r="E35" s="31">
        <v>21</v>
      </c>
      <c r="F35" s="30">
        <v>15</v>
      </c>
      <c r="G35" s="33">
        <v>5</v>
      </c>
      <c r="H35" s="30">
        <v>21</v>
      </c>
    </row>
    <row r="36" spans="2:8" ht="15">
      <c r="B36" s="36" t="s">
        <v>192</v>
      </c>
      <c r="C36" s="37">
        <v>4841</v>
      </c>
      <c r="D36" s="38">
        <v>37</v>
      </c>
      <c r="E36" s="37">
        <v>7659</v>
      </c>
      <c r="F36" s="38">
        <v>1508</v>
      </c>
      <c r="G36" s="37">
        <v>73</v>
      </c>
      <c r="H36" s="38">
        <v>2924</v>
      </c>
    </row>
    <row r="37" spans="2:8" ht="15">
      <c r="B37" s="36" t="s">
        <v>191</v>
      </c>
      <c r="C37" s="37">
        <v>2069</v>
      </c>
      <c r="D37" s="38">
        <v>33</v>
      </c>
      <c r="E37" s="37">
        <v>3368</v>
      </c>
      <c r="F37" s="38">
        <v>1436</v>
      </c>
      <c r="G37" s="37">
        <v>111</v>
      </c>
      <c r="H37" s="38">
        <v>2673</v>
      </c>
    </row>
    <row r="38" spans="2:8" ht="15">
      <c r="B38" s="39" t="s">
        <v>124</v>
      </c>
      <c r="C38" s="40">
        <v>6910</v>
      </c>
      <c r="D38" s="41">
        <v>70</v>
      </c>
      <c r="E38" s="40">
        <v>11027</v>
      </c>
      <c r="F38" s="41">
        <v>2944</v>
      </c>
      <c r="G38" s="40">
        <v>184</v>
      </c>
      <c r="H38" s="41">
        <v>5597</v>
      </c>
    </row>
  </sheetData>
  <sheetProtection/>
  <mergeCells count="3">
    <mergeCell ref="B5:B6"/>
    <mergeCell ref="C5:E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G16" sqref="G16"/>
    </sheetView>
  </sheetViews>
  <sheetFormatPr defaultColWidth="9.140625" defaultRowHeight="15"/>
  <cols>
    <col min="1" max="1" width="13.8515625" style="0" customWidth="1"/>
    <col min="2" max="2" width="26.7109375" style="0" customWidth="1"/>
    <col min="3" max="3" width="17.8515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1" t="s">
        <v>288</v>
      </c>
      <c r="C3" s="134"/>
      <c r="D3" s="134"/>
    </row>
    <row r="5" spans="2:4" ht="15">
      <c r="B5" s="275" t="s">
        <v>249</v>
      </c>
      <c r="C5" s="209" t="s">
        <v>250</v>
      </c>
      <c r="D5" s="209"/>
    </row>
    <row r="6" spans="2:7" ht="15">
      <c r="B6" s="275"/>
      <c r="C6" s="166" t="s">
        <v>251</v>
      </c>
      <c r="D6" s="166" t="s">
        <v>252</v>
      </c>
      <c r="G6" s="130"/>
    </row>
    <row r="7" spans="2:7" ht="15">
      <c r="B7" s="158" t="s">
        <v>253</v>
      </c>
      <c r="C7" s="49">
        <v>182.14462357101417</v>
      </c>
      <c r="D7" s="34">
        <v>1064629314</v>
      </c>
      <c r="G7" s="130"/>
    </row>
    <row r="8" spans="2:7" ht="15">
      <c r="B8" s="158" t="s">
        <v>257</v>
      </c>
      <c r="C8" s="49">
        <v>188.34291064151182</v>
      </c>
      <c r="D8" s="34">
        <v>23939514</v>
      </c>
      <c r="G8" s="130"/>
    </row>
    <row r="9" spans="2:7" ht="15">
      <c r="B9" s="158" t="s">
        <v>255</v>
      </c>
      <c r="C9" s="49">
        <v>205.67622848109806</v>
      </c>
      <c r="D9" s="34">
        <v>64014258</v>
      </c>
      <c r="G9" s="130"/>
    </row>
    <row r="10" spans="2:7" ht="15">
      <c r="B10" s="158" t="s">
        <v>254</v>
      </c>
      <c r="C10" s="49">
        <v>209.77989043230227</v>
      </c>
      <c r="D10" s="34">
        <v>412810008</v>
      </c>
      <c r="G10" s="130"/>
    </row>
    <row r="11" spans="2:7" ht="15">
      <c r="B11" s="158" t="s">
        <v>256</v>
      </c>
      <c r="C11" s="49">
        <v>219.37350909129316</v>
      </c>
      <c r="D11" s="34">
        <v>1111225761</v>
      </c>
      <c r="G11" s="130"/>
    </row>
    <row r="12" spans="2:7" ht="15">
      <c r="B12" s="158" t="s">
        <v>258</v>
      </c>
      <c r="C12" s="49">
        <v>240.6869068815507</v>
      </c>
      <c r="D12" s="34">
        <v>137680011</v>
      </c>
      <c r="G12" s="130"/>
    </row>
    <row r="13" spans="2:7" ht="15">
      <c r="B13" s="158" t="s">
        <v>264</v>
      </c>
      <c r="C13" s="49">
        <v>246.83384370107336</v>
      </c>
      <c r="D13" s="34">
        <v>219693105</v>
      </c>
      <c r="G13" s="130"/>
    </row>
    <row r="14" spans="2:7" ht="15">
      <c r="B14" s="158" t="s">
        <v>259</v>
      </c>
      <c r="C14" s="49">
        <v>251.96525686646797</v>
      </c>
      <c r="D14" s="34">
        <v>417162876</v>
      </c>
      <c r="G14" s="130"/>
    </row>
    <row r="15" spans="2:7" ht="15">
      <c r="B15" s="158" t="s">
        <v>261</v>
      </c>
      <c r="C15" s="49">
        <v>257.62969691478276</v>
      </c>
      <c r="D15" s="34">
        <v>341199618</v>
      </c>
      <c r="G15" s="130"/>
    </row>
    <row r="16" spans="2:7" ht="15">
      <c r="B16" s="158" t="s">
        <v>260</v>
      </c>
      <c r="C16" s="49">
        <v>263.28073707037083</v>
      </c>
      <c r="D16" s="34">
        <v>1158010308</v>
      </c>
      <c r="G16" s="130"/>
    </row>
    <row r="17" spans="2:7" ht="15">
      <c r="B17" s="158" t="s">
        <v>262</v>
      </c>
      <c r="C17" s="49">
        <v>274.0349310603545</v>
      </c>
      <c r="D17" s="34">
        <v>334197930</v>
      </c>
      <c r="G17" s="130"/>
    </row>
    <row r="18" spans="2:7" ht="15">
      <c r="B18" s="158" t="s">
        <v>265</v>
      </c>
      <c r="C18" s="49">
        <v>292.7100975832498</v>
      </c>
      <c r="D18" s="34">
        <v>2931127935</v>
      </c>
      <c r="G18" s="130"/>
    </row>
    <row r="19" spans="2:7" ht="15">
      <c r="B19" s="158" t="s">
        <v>124</v>
      </c>
      <c r="C19" s="49">
        <v>292.86580337140623</v>
      </c>
      <c r="D19" s="34">
        <v>1192118160</v>
      </c>
      <c r="G19" s="130"/>
    </row>
    <row r="20" spans="2:7" ht="15">
      <c r="B20" s="158" t="s">
        <v>266</v>
      </c>
      <c r="C20" s="49">
        <v>298.9831713300917</v>
      </c>
      <c r="D20" s="34">
        <v>317217258</v>
      </c>
      <c r="G20" s="130"/>
    </row>
    <row r="21" spans="2:7" ht="15">
      <c r="B21" s="158" t="s">
        <v>263</v>
      </c>
      <c r="C21" s="49">
        <v>301.284455969732</v>
      </c>
      <c r="D21" s="34">
        <v>1479706182</v>
      </c>
      <c r="G21" s="130"/>
    </row>
    <row r="22" spans="2:7" ht="15">
      <c r="B22" s="158" t="s">
        <v>267</v>
      </c>
      <c r="C22" s="49">
        <v>324.62344514056474</v>
      </c>
      <c r="D22" s="34">
        <v>1913102700</v>
      </c>
      <c r="G22" s="130"/>
    </row>
    <row r="23" spans="2:7" ht="15">
      <c r="B23" s="158" t="s">
        <v>268</v>
      </c>
      <c r="C23" s="49">
        <v>337.48727548480485</v>
      </c>
      <c r="D23" s="34">
        <v>520035324</v>
      </c>
      <c r="G23" s="130"/>
    </row>
    <row r="24" spans="2:7" ht="15">
      <c r="B24" s="158" t="s">
        <v>269</v>
      </c>
      <c r="C24" s="49">
        <v>370.7013019126587</v>
      </c>
      <c r="D24" s="34">
        <v>1649062332</v>
      </c>
      <c r="G24" s="130"/>
    </row>
    <row r="25" spans="2:7" ht="15">
      <c r="B25" s="158" t="s">
        <v>271</v>
      </c>
      <c r="C25" s="49">
        <v>392.9648363070566</v>
      </c>
      <c r="D25" s="34">
        <v>616239597</v>
      </c>
      <c r="G25" s="130"/>
    </row>
    <row r="26" spans="2:4" ht="15">
      <c r="B26" s="158" t="s">
        <v>270</v>
      </c>
      <c r="C26" s="49">
        <v>396.8529371890792</v>
      </c>
      <c r="D26" s="34">
        <v>1485586230</v>
      </c>
    </row>
    <row r="27" spans="2:4" ht="15">
      <c r="B27" s="200" t="s">
        <v>289</v>
      </c>
      <c r="C27" s="201">
        <v>286.8130632901922</v>
      </c>
      <c r="D27" s="202">
        <v>17388758421</v>
      </c>
    </row>
    <row r="28" spans="2:7" ht="15">
      <c r="B28" s="260" t="s">
        <v>290</v>
      </c>
      <c r="C28" s="207"/>
      <c r="D28" s="207"/>
      <c r="E28" s="207"/>
      <c r="F28" s="207"/>
      <c r="G28" s="207"/>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{c3513f5a-74f7-4d19-ba2f-0c119e66199b}</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{2f499053-6e2b-4e13-93a2-62075b7a30b1}</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c3513f5a-74f7-4d19-ba2f-0c119e66199b}">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2f499053-6e2b-4e13-93a2-62075b7a30b1}">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H29" sqref="H29"/>
    </sheetView>
  </sheetViews>
  <sheetFormatPr defaultColWidth="9.140625" defaultRowHeight="15"/>
  <sheetData>
    <row r="3" spans="2:9" ht="15">
      <c r="B3" s="204" t="s">
        <v>175</v>
      </c>
      <c r="C3" s="205"/>
      <c r="D3" s="205"/>
      <c r="E3" s="205"/>
      <c r="F3" s="205"/>
      <c r="G3" s="205"/>
      <c r="H3" s="205"/>
      <c r="I3" s="205"/>
    </row>
    <row r="4" spans="2:6" ht="15">
      <c r="B4" s="206" t="s">
        <v>276</v>
      </c>
      <c r="C4" s="207"/>
      <c r="D4" s="207"/>
      <c r="E4" s="207"/>
      <c r="F4" s="207"/>
    </row>
    <row r="5" spans="2:6" ht="15">
      <c r="B5" s="212" t="s">
        <v>0</v>
      </c>
      <c r="C5" s="209">
        <v>2016</v>
      </c>
      <c r="D5" s="209"/>
      <c r="E5" s="210">
        <v>2010</v>
      </c>
      <c r="F5" s="210"/>
    </row>
    <row r="6" spans="2:6" ht="15">
      <c r="B6" s="213"/>
      <c r="C6" s="209"/>
      <c r="D6" s="209"/>
      <c r="E6" s="210"/>
      <c r="F6" s="210"/>
    </row>
    <row r="7" spans="2:6" ht="27">
      <c r="B7" s="214"/>
      <c r="C7" s="136" t="s">
        <v>224</v>
      </c>
      <c r="D7" s="136" t="s">
        <v>6</v>
      </c>
      <c r="E7" s="136" t="s">
        <v>224</v>
      </c>
      <c r="F7" s="136" t="s">
        <v>6</v>
      </c>
    </row>
    <row r="8" spans="2:6" ht="15">
      <c r="B8" s="44" t="s">
        <v>126</v>
      </c>
      <c r="C8" s="49">
        <v>3.84</v>
      </c>
      <c r="D8" s="50">
        <v>1.95</v>
      </c>
      <c r="E8" s="53">
        <v>4.528763769889841</v>
      </c>
      <c r="F8" s="54">
        <v>2.3817186997103312</v>
      </c>
    </row>
    <row r="9" spans="2:6" ht="15">
      <c r="B9" s="44" t="s">
        <v>127</v>
      </c>
      <c r="C9" s="49">
        <v>2.1</v>
      </c>
      <c r="D9" s="50">
        <v>1.27</v>
      </c>
      <c r="E9" s="53">
        <v>1.2163336229365769</v>
      </c>
      <c r="F9" s="54">
        <v>0.7423117709437964</v>
      </c>
    </row>
    <row r="10" spans="2:6" ht="15">
      <c r="B10" s="44" t="s">
        <v>128</v>
      </c>
      <c r="C10" s="49">
        <v>3.54</v>
      </c>
      <c r="D10" s="50">
        <v>2.08</v>
      </c>
      <c r="E10" s="53">
        <v>2.3153942428035044</v>
      </c>
      <c r="F10" s="54">
        <v>1.3415518491660623</v>
      </c>
    </row>
    <row r="11" spans="2:6" ht="15">
      <c r="B11" s="44" t="s">
        <v>129</v>
      </c>
      <c r="C11" s="49">
        <v>2.19</v>
      </c>
      <c r="D11" s="50">
        <v>1.31</v>
      </c>
      <c r="E11" s="53">
        <v>2.418207681365576</v>
      </c>
      <c r="F11" s="54">
        <v>1.3742926434923202</v>
      </c>
    </row>
    <row r="12" spans="2:6" ht="15">
      <c r="B12" s="44" t="s">
        <v>130</v>
      </c>
      <c r="C12" s="49">
        <v>2.23</v>
      </c>
      <c r="D12" s="50">
        <v>1.34</v>
      </c>
      <c r="E12" s="53">
        <v>2.658855340243353</v>
      </c>
      <c r="F12" s="54">
        <v>1.6751845542305508</v>
      </c>
    </row>
    <row r="13" spans="2:6" ht="27">
      <c r="B13" s="44" t="s">
        <v>131</v>
      </c>
      <c r="C13" s="49">
        <v>2.63</v>
      </c>
      <c r="D13" s="50">
        <v>1.54</v>
      </c>
      <c r="E13" s="53">
        <v>3.143418467583497</v>
      </c>
      <c r="F13" s="54">
        <v>1.765030336458908</v>
      </c>
    </row>
    <row r="14" spans="2:6" ht="15">
      <c r="B14" s="39" t="s">
        <v>124</v>
      </c>
      <c r="C14" s="52">
        <v>2.58</v>
      </c>
      <c r="D14" s="52">
        <v>1.5</v>
      </c>
      <c r="E14" s="52">
        <v>2.3399310842214924</v>
      </c>
      <c r="F14" s="52">
        <v>1.3761900273352814</v>
      </c>
    </row>
    <row r="15" spans="2:6" ht="15">
      <c r="B15" s="39" t="s">
        <v>5</v>
      </c>
      <c r="C15" s="52">
        <v>1.87</v>
      </c>
      <c r="D15" s="52">
        <v>1.3</v>
      </c>
      <c r="E15" s="52">
        <v>1.87</v>
      </c>
      <c r="F15" s="52">
        <v>1.3</v>
      </c>
    </row>
    <row r="16" spans="2:9" ht="21.75" customHeight="1">
      <c r="B16" s="211" t="s">
        <v>193</v>
      </c>
      <c r="C16" s="205"/>
      <c r="D16" s="205"/>
      <c r="E16" s="205"/>
      <c r="F16" s="205"/>
      <c r="G16" s="205"/>
      <c r="H16" s="205"/>
      <c r="I16" s="205"/>
    </row>
    <row r="17" spans="2:9" ht="29.25" customHeight="1">
      <c r="B17" s="211" t="s">
        <v>228</v>
      </c>
      <c r="C17" s="205"/>
      <c r="D17" s="205"/>
      <c r="E17" s="205"/>
      <c r="F17" s="205"/>
      <c r="G17" s="205"/>
      <c r="H17" s="205"/>
      <c r="I17" s="205"/>
    </row>
  </sheetData>
  <sheetProtection/>
  <mergeCells count="7">
    <mergeCell ref="B16:I16"/>
    <mergeCell ref="B17:I17"/>
    <mergeCell ref="B3:I3"/>
    <mergeCell ref="B4:F4"/>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2:L14"/>
  <sheetViews>
    <sheetView zoomScalePageLayoutView="0" workbookViewId="0" topLeftCell="A1">
      <selection activeCell="I22" sqref="I22"/>
    </sheetView>
  </sheetViews>
  <sheetFormatPr defaultColWidth="9.140625" defaultRowHeight="15"/>
  <sheetData>
    <row r="2" ht="15">
      <c r="B2" s="16" t="s">
        <v>308</v>
      </c>
    </row>
    <row r="3" ht="15">
      <c r="B3" s="16" t="s">
        <v>280</v>
      </c>
    </row>
    <row r="4" spans="2:12" ht="15">
      <c r="B4" s="212" t="s">
        <v>0</v>
      </c>
      <c r="C4" s="276" t="s">
        <v>296</v>
      </c>
      <c r="D4" s="277"/>
      <c r="E4" s="277"/>
      <c r="F4" s="277"/>
      <c r="G4" s="277"/>
      <c r="H4" s="277"/>
      <c r="I4" s="277"/>
      <c r="J4" s="277"/>
      <c r="K4" s="277"/>
      <c r="L4" s="277"/>
    </row>
    <row r="5" spans="2:12" ht="15">
      <c r="B5" s="213"/>
      <c r="C5" s="278" t="s">
        <v>247</v>
      </c>
      <c r="D5" s="279"/>
      <c r="E5" s="279"/>
      <c r="F5" s="279"/>
      <c r="G5" s="280" t="s">
        <v>297</v>
      </c>
      <c r="H5" s="279"/>
      <c r="I5" s="278" t="s">
        <v>298</v>
      </c>
      <c r="J5" s="279"/>
      <c r="K5" s="279"/>
      <c r="L5" s="279"/>
    </row>
    <row r="6" spans="2:12" ht="27">
      <c r="B6" s="214"/>
      <c r="C6" s="165" t="s">
        <v>299</v>
      </c>
      <c r="D6" s="165" t="s">
        <v>300</v>
      </c>
      <c r="E6" s="165" t="s">
        <v>301</v>
      </c>
      <c r="F6" s="79" t="s">
        <v>9</v>
      </c>
      <c r="G6" s="165" t="s">
        <v>299</v>
      </c>
      <c r="H6" s="79" t="s">
        <v>9</v>
      </c>
      <c r="I6" s="165" t="s">
        <v>299</v>
      </c>
      <c r="J6" s="165" t="s">
        <v>300</v>
      </c>
      <c r="K6" s="165" t="s">
        <v>301</v>
      </c>
      <c r="L6" s="79" t="s">
        <v>9</v>
      </c>
    </row>
    <row r="7" spans="2:12" ht="15">
      <c r="B7" s="142" t="s">
        <v>126</v>
      </c>
      <c r="C7" s="45">
        <v>6</v>
      </c>
      <c r="D7" s="47">
        <v>72</v>
      </c>
      <c r="E7" s="45">
        <v>795</v>
      </c>
      <c r="F7" s="151">
        <v>873</v>
      </c>
      <c r="G7" s="45">
        <v>45</v>
      </c>
      <c r="H7" s="151">
        <v>45</v>
      </c>
      <c r="I7" s="45">
        <v>84</v>
      </c>
      <c r="J7" s="47">
        <v>142</v>
      </c>
      <c r="K7" s="45">
        <v>131</v>
      </c>
      <c r="L7" s="151">
        <v>357</v>
      </c>
    </row>
    <row r="8" spans="2:12" ht="15">
      <c r="B8" s="142" t="s">
        <v>127</v>
      </c>
      <c r="C8" s="45">
        <v>20</v>
      </c>
      <c r="D8" s="47">
        <v>238</v>
      </c>
      <c r="E8" s="45">
        <v>2233</v>
      </c>
      <c r="F8" s="151">
        <v>2491</v>
      </c>
      <c r="G8" s="45">
        <v>24</v>
      </c>
      <c r="H8" s="151">
        <v>24</v>
      </c>
      <c r="I8" s="45">
        <v>221</v>
      </c>
      <c r="J8" s="47">
        <v>361</v>
      </c>
      <c r="K8" s="45">
        <v>467</v>
      </c>
      <c r="L8" s="151">
        <v>1049</v>
      </c>
    </row>
    <row r="9" spans="2:12" ht="15">
      <c r="B9" s="142" t="s">
        <v>128</v>
      </c>
      <c r="C9" s="45">
        <v>55</v>
      </c>
      <c r="D9" s="47">
        <v>115</v>
      </c>
      <c r="E9" s="45">
        <v>658</v>
      </c>
      <c r="F9" s="151">
        <v>828</v>
      </c>
      <c r="G9" s="45">
        <v>5</v>
      </c>
      <c r="H9" s="151">
        <v>5</v>
      </c>
      <c r="I9" s="45">
        <v>102</v>
      </c>
      <c r="J9" s="47">
        <v>124</v>
      </c>
      <c r="K9" s="45">
        <v>98</v>
      </c>
      <c r="L9" s="151">
        <v>324</v>
      </c>
    </row>
    <row r="10" spans="2:12" ht="15">
      <c r="B10" s="142" t="s">
        <v>129</v>
      </c>
      <c r="C10" s="45">
        <v>30</v>
      </c>
      <c r="D10" s="47">
        <v>73</v>
      </c>
      <c r="E10" s="45">
        <v>587</v>
      </c>
      <c r="F10" s="151">
        <v>690</v>
      </c>
      <c r="G10" s="45" t="s">
        <v>125</v>
      </c>
      <c r="H10" s="151" t="s">
        <v>125</v>
      </c>
      <c r="I10" s="45">
        <v>66</v>
      </c>
      <c r="J10" s="47">
        <v>107</v>
      </c>
      <c r="K10" s="45">
        <v>232</v>
      </c>
      <c r="L10" s="151">
        <v>405</v>
      </c>
    </row>
    <row r="11" spans="2:12" ht="15">
      <c r="B11" s="142" t="s">
        <v>130</v>
      </c>
      <c r="C11" s="45">
        <v>32</v>
      </c>
      <c r="D11" s="47">
        <v>363</v>
      </c>
      <c r="E11" s="45">
        <v>1000</v>
      </c>
      <c r="F11" s="151">
        <v>1395</v>
      </c>
      <c r="G11" s="45" t="s">
        <v>125</v>
      </c>
      <c r="H11" s="151" t="s">
        <v>125</v>
      </c>
      <c r="I11" s="45">
        <v>84</v>
      </c>
      <c r="J11" s="47">
        <v>292</v>
      </c>
      <c r="K11" s="45">
        <v>156</v>
      </c>
      <c r="L11" s="151">
        <v>532</v>
      </c>
    </row>
    <row r="12" spans="2:12" ht="33.75" customHeight="1">
      <c r="B12" s="142" t="s">
        <v>131</v>
      </c>
      <c r="C12" s="45">
        <v>27</v>
      </c>
      <c r="D12" s="47">
        <v>103</v>
      </c>
      <c r="E12" s="45">
        <v>503</v>
      </c>
      <c r="F12" s="151">
        <v>633</v>
      </c>
      <c r="G12" s="45">
        <v>17</v>
      </c>
      <c r="H12" s="151">
        <v>17</v>
      </c>
      <c r="I12" s="45">
        <v>26</v>
      </c>
      <c r="J12" s="47">
        <v>54</v>
      </c>
      <c r="K12" s="45">
        <v>106</v>
      </c>
      <c r="L12" s="151">
        <v>186</v>
      </c>
    </row>
    <row r="13" spans="2:12" ht="15">
      <c r="B13" s="39" t="s">
        <v>124</v>
      </c>
      <c r="C13" s="40">
        <v>170</v>
      </c>
      <c r="D13" s="40">
        <v>964</v>
      </c>
      <c r="E13" s="40">
        <v>5776</v>
      </c>
      <c r="F13" s="40">
        <v>6910</v>
      </c>
      <c r="G13" s="40">
        <v>91</v>
      </c>
      <c r="H13" s="40">
        <v>91</v>
      </c>
      <c r="I13" s="40">
        <v>583</v>
      </c>
      <c r="J13" s="40">
        <v>1080</v>
      </c>
      <c r="K13" s="40">
        <v>1190</v>
      </c>
      <c r="L13" s="40">
        <v>2853</v>
      </c>
    </row>
    <row r="14" ht="15">
      <c r="B14" s="152" t="s">
        <v>302</v>
      </c>
    </row>
  </sheetData>
  <sheetProtection/>
  <mergeCells count="5">
    <mergeCell ref="B4:B6"/>
    <mergeCell ref="C4:L4"/>
    <mergeCell ref="C5:F5"/>
    <mergeCell ref="G5:H5"/>
    <mergeCell ref="I5:L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J15" sqref="J15"/>
    </sheetView>
  </sheetViews>
  <sheetFormatPr defaultColWidth="9.140625" defaultRowHeight="15"/>
  <sheetData>
    <row r="3" spans="2:6" ht="15">
      <c r="B3" s="16" t="s">
        <v>309</v>
      </c>
      <c r="C3" s="17"/>
      <c r="D3" s="17"/>
      <c r="E3" s="17"/>
      <c r="F3" s="18"/>
    </row>
    <row r="4" spans="2:6" ht="15">
      <c r="B4" s="242" t="s">
        <v>287</v>
      </c>
      <c r="C4" s="243"/>
      <c r="D4" s="243"/>
      <c r="E4" s="243"/>
      <c r="F4" s="243"/>
    </row>
    <row r="5" spans="2:6" ht="15">
      <c r="B5" s="230" t="s">
        <v>54</v>
      </c>
      <c r="C5" s="281" t="s">
        <v>303</v>
      </c>
      <c r="D5" s="281" t="s">
        <v>300</v>
      </c>
      <c r="E5" s="281" t="s">
        <v>301</v>
      </c>
      <c r="F5" s="283" t="s">
        <v>9</v>
      </c>
    </row>
    <row r="6" spans="2:6" ht="15">
      <c r="B6" s="231"/>
      <c r="C6" s="282"/>
      <c r="D6" s="282" t="s">
        <v>3</v>
      </c>
      <c r="E6" s="282" t="s">
        <v>4</v>
      </c>
      <c r="F6" s="284" t="s">
        <v>2</v>
      </c>
    </row>
    <row r="7" spans="2:6" ht="15">
      <c r="B7" s="71" t="s">
        <v>56</v>
      </c>
      <c r="C7" s="72">
        <v>61</v>
      </c>
      <c r="D7" s="73">
        <v>144</v>
      </c>
      <c r="E7" s="72">
        <v>516</v>
      </c>
      <c r="F7" s="153">
        <v>721</v>
      </c>
    </row>
    <row r="8" spans="2:6" ht="15">
      <c r="B8" s="71" t="s">
        <v>57</v>
      </c>
      <c r="C8" s="72">
        <v>62</v>
      </c>
      <c r="D8" s="73">
        <v>156</v>
      </c>
      <c r="E8" s="72">
        <v>499</v>
      </c>
      <c r="F8" s="153">
        <v>717</v>
      </c>
    </row>
    <row r="9" spans="2:6" ht="15">
      <c r="B9" s="71" t="s">
        <v>58</v>
      </c>
      <c r="C9" s="72">
        <v>66</v>
      </c>
      <c r="D9" s="73">
        <v>152</v>
      </c>
      <c r="E9" s="72">
        <v>577</v>
      </c>
      <c r="F9" s="153">
        <v>795</v>
      </c>
    </row>
    <row r="10" spans="2:6" ht="15">
      <c r="B10" s="71" t="s">
        <v>59</v>
      </c>
      <c r="C10" s="72">
        <v>56</v>
      </c>
      <c r="D10" s="73">
        <v>160</v>
      </c>
      <c r="E10" s="72">
        <v>604</v>
      </c>
      <c r="F10" s="153">
        <v>820</v>
      </c>
    </row>
    <row r="11" spans="2:6" ht="15">
      <c r="B11" s="71" t="s">
        <v>60</v>
      </c>
      <c r="C11" s="72">
        <v>73</v>
      </c>
      <c r="D11" s="73">
        <v>162</v>
      </c>
      <c r="E11" s="72">
        <v>593</v>
      </c>
      <c r="F11" s="153">
        <v>828</v>
      </c>
    </row>
    <row r="12" spans="2:6" ht="15">
      <c r="B12" s="71" t="s">
        <v>61</v>
      </c>
      <c r="C12" s="72">
        <v>69</v>
      </c>
      <c r="D12" s="73">
        <v>201</v>
      </c>
      <c r="E12" s="72">
        <v>652</v>
      </c>
      <c r="F12" s="153">
        <v>922</v>
      </c>
    </row>
    <row r="13" spans="2:6" ht="15">
      <c r="B13" s="71" t="s">
        <v>62</v>
      </c>
      <c r="C13" s="72">
        <v>91</v>
      </c>
      <c r="D13" s="73">
        <v>224</v>
      </c>
      <c r="E13" s="72">
        <v>691</v>
      </c>
      <c r="F13" s="153">
        <v>1006</v>
      </c>
    </row>
    <row r="14" spans="2:6" ht="15">
      <c r="B14" s="71" t="s">
        <v>63</v>
      </c>
      <c r="C14" s="72">
        <v>95</v>
      </c>
      <c r="D14" s="73">
        <v>233</v>
      </c>
      <c r="E14" s="72">
        <v>589</v>
      </c>
      <c r="F14" s="153">
        <v>917</v>
      </c>
    </row>
    <row r="15" spans="2:6" ht="15">
      <c r="B15" s="71" t="s">
        <v>64</v>
      </c>
      <c r="C15" s="72">
        <v>87</v>
      </c>
      <c r="D15" s="73">
        <v>147</v>
      </c>
      <c r="E15" s="72">
        <v>557</v>
      </c>
      <c r="F15" s="153">
        <v>791</v>
      </c>
    </row>
    <row r="16" spans="2:6" ht="15">
      <c r="B16" s="71" t="s">
        <v>65</v>
      </c>
      <c r="C16" s="72">
        <v>67</v>
      </c>
      <c r="D16" s="73">
        <v>160</v>
      </c>
      <c r="E16" s="72">
        <v>572</v>
      </c>
      <c r="F16" s="153">
        <v>799</v>
      </c>
    </row>
    <row r="17" spans="2:6" ht="15">
      <c r="B17" s="71" t="s">
        <v>66</v>
      </c>
      <c r="C17" s="72">
        <v>60</v>
      </c>
      <c r="D17" s="73">
        <v>167</v>
      </c>
      <c r="E17" s="72">
        <v>574</v>
      </c>
      <c r="F17" s="153">
        <v>801</v>
      </c>
    </row>
    <row r="18" spans="2:6" ht="15">
      <c r="B18" s="71" t="s">
        <v>67</v>
      </c>
      <c r="C18" s="72">
        <v>57</v>
      </c>
      <c r="D18" s="73">
        <v>138</v>
      </c>
      <c r="E18" s="72">
        <v>542</v>
      </c>
      <c r="F18" s="153">
        <v>737</v>
      </c>
    </row>
    <row r="19" spans="2:6" ht="15">
      <c r="B19" s="39" t="s">
        <v>304</v>
      </c>
      <c r="C19" s="41">
        <v>844</v>
      </c>
      <c r="D19" s="41">
        <v>2044</v>
      </c>
      <c r="E19" s="41">
        <v>6966</v>
      </c>
      <c r="F19" s="41">
        <v>9854</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K13" sqref="K13"/>
    </sheetView>
  </sheetViews>
  <sheetFormatPr defaultColWidth="9.140625" defaultRowHeight="15"/>
  <sheetData>
    <row r="3" spans="2:6" ht="15">
      <c r="B3" s="11" t="s">
        <v>310</v>
      </c>
      <c r="C3" s="141"/>
      <c r="D3" s="141"/>
      <c r="E3" s="141"/>
      <c r="F3" s="141"/>
    </row>
    <row r="4" spans="2:6" ht="15">
      <c r="B4" s="123" t="s">
        <v>305</v>
      </c>
      <c r="C4" s="154"/>
      <c r="D4" s="154"/>
      <c r="E4" s="154"/>
      <c r="F4" s="10"/>
    </row>
    <row r="5" spans="2:6" ht="54">
      <c r="B5" s="155" t="s">
        <v>68</v>
      </c>
      <c r="C5" s="143" t="s">
        <v>303</v>
      </c>
      <c r="D5" s="143" t="s">
        <v>300</v>
      </c>
      <c r="E5" s="143" t="s">
        <v>301</v>
      </c>
      <c r="F5" s="79" t="s">
        <v>9</v>
      </c>
    </row>
    <row r="6" spans="2:6" ht="15">
      <c r="B6" s="28" t="s">
        <v>69</v>
      </c>
      <c r="C6" s="156">
        <v>111</v>
      </c>
      <c r="D6" s="45">
        <v>243</v>
      </c>
      <c r="E6" s="47">
        <v>1081</v>
      </c>
      <c r="F6" s="157">
        <v>1435</v>
      </c>
    </row>
    <row r="7" spans="2:6" ht="15">
      <c r="B7" s="28" t="s">
        <v>70</v>
      </c>
      <c r="C7" s="156">
        <v>107</v>
      </c>
      <c r="D7" s="45">
        <v>253</v>
      </c>
      <c r="E7" s="47">
        <v>1026</v>
      </c>
      <c r="F7" s="157">
        <v>1386</v>
      </c>
    </row>
    <row r="8" spans="2:6" ht="15">
      <c r="B8" s="28" t="s">
        <v>71</v>
      </c>
      <c r="C8" s="156">
        <v>132</v>
      </c>
      <c r="D8" s="45">
        <v>322</v>
      </c>
      <c r="E8" s="47">
        <v>1129</v>
      </c>
      <c r="F8" s="157">
        <v>1583</v>
      </c>
    </row>
    <row r="9" spans="2:6" ht="15">
      <c r="B9" s="28" t="s">
        <v>72</v>
      </c>
      <c r="C9" s="156">
        <v>127</v>
      </c>
      <c r="D9" s="45">
        <v>317</v>
      </c>
      <c r="E9" s="47">
        <v>1023</v>
      </c>
      <c r="F9" s="157">
        <v>1467</v>
      </c>
    </row>
    <row r="10" spans="2:6" ht="15">
      <c r="B10" s="28" t="s">
        <v>73</v>
      </c>
      <c r="C10" s="156">
        <v>133</v>
      </c>
      <c r="D10" s="45">
        <v>315</v>
      </c>
      <c r="E10" s="47">
        <v>669</v>
      </c>
      <c r="F10" s="157">
        <v>1117</v>
      </c>
    </row>
    <row r="11" spans="2:6" ht="15">
      <c r="B11" s="28" t="s">
        <v>74</v>
      </c>
      <c r="C11" s="156">
        <v>123</v>
      </c>
      <c r="D11" s="45">
        <v>315</v>
      </c>
      <c r="E11" s="47">
        <v>986</v>
      </c>
      <c r="F11" s="157">
        <v>1424</v>
      </c>
    </row>
    <row r="12" spans="2:6" ht="15">
      <c r="B12" s="28" t="s">
        <v>75</v>
      </c>
      <c r="C12" s="156">
        <v>111</v>
      </c>
      <c r="D12" s="45">
        <v>279</v>
      </c>
      <c r="E12" s="47">
        <v>1052</v>
      </c>
      <c r="F12" s="157">
        <v>1442</v>
      </c>
    </row>
    <row r="13" spans="2:6" ht="15">
      <c r="B13" s="39" t="s">
        <v>9</v>
      </c>
      <c r="C13" s="40">
        <v>844</v>
      </c>
      <c r="D13" s="40">
        <v>2044</v>
      </c>
      <c r="E13" s="40">
        <v>6966</v>
      </c>
      <c r="F13" s="40">
        <v>9854</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G32"/>
  <sheetViews>
    <sheetView zoomScalePageLayoutView="0" workbookViewId="0" topLeftCell="A1">
      <selection activeCell="P36" sqref="P36"/>
    </sheetView>
  </sheetViews>
  <sheetFormatPr defaultColWidth="9.140625" defaultRowHeight="15"/>
  <sheetData>
    <row r="3" spans="2:6" ht="15">
      <c r="B3" s="16" t="s">
        <v>311</v>
      </c>
      <c r="C3" s="17"/>
      <c r="D3" s="17"/>
      <c r="E3" s="17"/>
      <c r="F3" s="18"/>
    </row>
    <row r="4" spans="2:6" ht="15">
      <c r="B4" s="145" t="s">
        <v>287</v>
      </c>
      <c r="C4" s="144"/>
      <c r="D4" s="144"/>
      <c r="E4" s="144"/>
      <c r="F4" s="144"/>
    </row>
    <row r="5" spans="2:6" ht="15">
      <c r="B5" s="285" t="s">
        <v>76</v>
      </c>
      <c r="C5" s="227" t="s">
        <v>303</v>
      </c>
      <c r="D5" s="227" t="s">
        <v>300</v>
      </c>
      <c r="E5" s="227" t="s">
        <v>301</v>
      </c>
      <c r="F5" s="286" t="s">
        <v>9</v>
      </c>
    </row>
    <row r="6" spans="2:6" ht="15">
      <c r="B6" s="285"/>
      <c r="C6" s="227"/>
      <c r="D6" s="227"/>
      <c r="E6" s="227"/>
      <c r="F6" s="286"/>
    </row>
    <row r="7" spans="2:6" ht="15">
      <c r="B7" s="158">
        <v>1</v>
      </c>
      <c r="C7" s="159">
        <v>28</v>
      </c>
      <c r="D7" s="160">
        <v>123</v>
      </c>
      <c r="E7" s="161">
        <v>63</v>
      </c>
      <c r="F7" s="162">
        <v>214</v>
      </c>
    </row>
    <row r="8" spans="2:6" ht="15">
      <c r="B8" s="158">
        <v>2</v>
      </c>
      <c r="C8" s="159">
        <v>29</v>
      </c>
      <c r="D8" s="160">
        <v>67</v>
      </c>
      <c r="E8" s="161">
        <v>48</v>
      </c>
      <c r="F8" s="162">
        <v>144</v>
      </c>
    </row>
    <row r="9" spans="2:6" ht="15">
      <c r="B9" s="158">
        <v>3</v>
      </c>
      <c r="C9" s="159">
        <v>26</v>
      </c>
      <c r="D9" s="160">
        <v>49</v>
      </c>
      <c r="E9" s="161">
        <v>35</v>
      </c>
      <c r="F9" s="162">
        <v>110</v>
      </c>
    </row>
    <row r="10" spans="2:6" ht="15">
      <c r="B10" s="158">
        <v>4</v>
      </c>
      <c r="C10" s="159">
        <v>11</v>
      </c>
      <c r="D10" s="160">
        <v>29</v>
      </c>
      <c r="E10" s="161">
        <v>12</v>
      </c>
      <c r="F10" s="162">
        <v>52</v>
      </c>
    </row>
    <row r="11" spans="2:6" ht="15">
      <c r="B11" s="158">
        <v>5</v>
      </c>
      <c r="C11" s="159">
        <v>18</v>
      </c>
      <c r="D11" s="160">
        <v>27</v>
      </c>
      <c r="E11" s="161">
        <v>16</v>
      </c>
      <c r="F11" s="163">
        <v>61</v>
      </c>
    </row>
    <row r="12" spans="2:6" ht="15">
      <c r="B12" s="158">
        <v>6</v>
      </c>
      <c r="C12" s="159">
        <v>19</v>
      </c>
      <c r="D12" s="160">
        <v>51</v>
      </c>
      <c r="E12" s="161">
        <v>11</v>
      </c>
      <c r="F12" s="162">
        <v>81</v>
      </c>
    </row>
    <row r="13" spans="2:6" ht="15">
      <c r="B13" s="158">
        <v>7</v>
      </c>
      <c r="C13" s="159">
        <v>25</v>
      </c>
      <c r="D13" s="160">
        <v>93</v>
      </c>
      <c r="E13" s="161">
        <v>48</v>
      </c>
      <c r="F13" s="162">
        <v>166</v>
      </c>
    </row>
    <row r="14" spans="2:6" ht="15">
      <c r="B14" s="158">
        <v>8</v>
      </c>
      <c r="C14" s="159">
        <v>30</v>
      </c>
      <c r="D14" s="160">
        <v>63</v>
      </c>
      <c r="E14" s="161">
        <v>224</v>
      </c>
      <c r="F14" s="162">
        <v>317</v>
      </c>
    </row>
    <row r="15" spans="2:6" ht="15">
      <c r="B15" s="158">
        <v>9</v>
      </c>
      <c r="C15" s="159">
        <v>43</v>
      </c>
      <c r="D15" s="160">
        <v>64</v>
      </c>
      <c r="E15" s="161">
        <v>494</v>
      </c>
      <c r="F15" s="162">
        <v>601</v>
      </c>
    </row>
    <row r="16" spans="2:6" ht="15">
      <c r="B16" s="158">
        <v>10</v>
      </c>
      <c r="C16" s="159">
        <v>33</v>
      </c>
      <c r="D16" s="160">
        <v>64</v>
      </c>
      <c r="E16" s="161">
        <v>502</v>
      </c>
      <c r="F16" s="162">
        <v>599</v>
      </c>
    </row>
    <row r="17" spans="2:6" ht="15">
      <c r="B17" s="158">
        <v>11</v>
      </c>
      <c r="C17" s="159">
        <v>27</v>
      </c>
      <c r="D17" s="160">
        <v>66</v>
      </c>
      <c r="E17" s="161">
        <v>535</v>
      </c>
      <c r="F17" s="162">
        <v>628</v>
      </c>
    </row>
    <row r="18" spans="2:6" ht="15">
      <c r="B18" s="158">
        <v>12</v>
      </c>
      <c r="C18" s="159">
        <v>39</v>
      </c>
      <c r="D18" s="160">
        <v>86</v>
      </c>
      <c r="E18" s="161">
        <v>578</v>
      </c>
      <c r="F18" s="162">
        <v>703</v>
      </c>
    </row>
    <row r="19" spans="2:6" ht="15">
      <c r="B19" s="158">
        <v>13</v>
      </c>
      <c r="C19" s="159">
        <v>47</v>
      </c>
      <c r="D19" s="160">
        <v>112</v>
      </c>
      <c r="E19" s="161">
        <v>589</v>
      </c>
      <c r="F19" s="162">
        <v>748</v>
      </c>
    </row>
    <row r="20" spans="2:6" ht="15">
      <c r="B20" s="158">
        <v>14</v>
      </c>
      <c r="C20" s="159">
        <v>63</v>
      </c>
      <c r="D20" s="160">
        <v>172</v>
      </c>
      <c r="E20" s="161">
        <v>429</v>
      </c>
      <c r="F20" s="162">
        <v>664</v>
      </c>
    </row>
    <row r="21" spans="2:6" ht="15">
      <c r="B21" s="158">
        <v>15</v>
      </c>
      <c r="C21" s="159">
        <v>59</v>
      </c>
      <c r="D21" s="160">
        <v>108</v>
      </c>
      <c r="E21" s="161">
        <v>352</v>
      </c>
      <c r="F21" s="162">
        <v>519</v>
      </c>
    </row>
    <row r="22" spans="2:6" ht="15">
      <c r="B22" s="158">
        <v>16</v>
      </c>
      <c r="C22" s="159">
        <v>43</v>
      </c>
      <c r="D22" s="160">
        <v>88</v>
      </c>
      <c r="E22" s="161">
        <v>439</v>
      </c>
      <c r="F22" s="162">
        <v>570</v>
      </c>
    </row>
    <row r="23" spans="2:6" ht="15">
      <c r="B23" s="158">
        <v>17</v>
      </c>
      <c r="C23" s="159">
        <v>47</v>
      </c>
      <c r="D23" s="160">
        <v>85</v>
      </c>
      <c r="E23" s="161">
        <v>506</v>
      </c>
      <c r="F23" s="162">
        <v>638</v>
      </c>
    </row>
    <row r="24" spans="2:6" ht="15">
      <c r="B24" s="158">
        <v>18</v>
      </c>
      <c r="C24" s="159">
        <v>40</v>
      </c>
      <c r="D24" s="160">
        <v>92</v>
      </c>
      <c r="E24" s="161">
        <v>558</v>
      </c>
      <c r="F24" s="162">
        <v>690</v>
      </c>
    </row>
    <row r="25" spans="2:6" ht="15">
      <c r="B25" s="158">
        <v>19</v>
      </c>
      <c r="C25" s="159">
        <v>41</v>
      </c>
      <c r="D25" s="160">
        <v>101</v>
      </c>
      <c r="E25" s="161">
        <v>530</v>
      </c>
      <c r="F25" s="162">
        <v>672</v>
      </c>
    </row>
    <row r="26" spans="2:6" ht="15">
      <c r="B26" s="158">
        <v>20</v>
      </c>
      <c r="C26" s="159">
        <v>35</v>
      </c>
      <c r="D26" s="160">
        <v>100</v>
      </c>
      <c r="E26" s="161">
        <v>417</v>
      </c>
      <c r="F26" s="162">
        <v>552</v>
      </c>
    </row>
    <row r="27" spans="2:6" ht="15">
      <c r="B27" s="158">
        <v>21</v>
      </c>
      <c r="C27" s="159">
        <v>33</v>
      </c>
      <c r="D27" s="160">
        <v>123</v>
      </c>
      <c r="E27" s="161">
        <v>302</v>
      </c>
      <c r="F27" s="162">
        <v>458</v>
      </c>
    </row>
    <row r="28" spans="2:6" ht="15">
      <c r="B28" s="158">
        <v>22</v>
      </c>
      <c r="C28" s="159">
        <v>51</v>
      </c>
      <c r="D28" s="160">
        <v>92</v>
      </c>
      <c r="E28" s="161">
        <v>151</v>
      </c>
      <c r="F28" s="162">
        <v>294</v>
      </c>
    </row>
    <row r="29" spans="2:6" ht="15">
      <c r="B29" s="158">
        <v>23</v>
      </c>
      <c r="C29" s="159">
        <v>29</v>
      </c>
      <c r="D29" s="160">
        <v>94</v>
      </c>
      <c r="E29" s="161">
        <v>69</v>
      </c>
      <c r="F29" s="162">
        <v>192</v>
      </c>
    </row>
    <row r="30" spans="2:6" ht="15">
      <c r="B30" s="158">
        <v>24</v>
      </c>
      <c r="C30" s="159">
        <v>28</v>
      </c>
      <c r="D30" s="160">
        <v>95</v>
      </c>
      <c r="E30" s="161">
        <v>51</v>
      </c>
      <c r="F30" s="162">
        <v>174</v>
      </c>
    </row>
    <row r="31" spans="2:6" ht="15">
      <c r="B31" s="44" t="s">
        <v>77</v>
      </c>
      <c r="C31" s="159" t="s">
        <v>125</v>
      </c>
      <c r="D31" s="160" t="s">
        <v>125</v>
      </c>
      <c r="E31" s="161">
        <v>7</v>
      </c>
      <c r="F31" s="162">
        <v>7</v>
      </c>
    </row>
    <row r="32" spans="2:7" ht="15">
      <c r="B32" s="39" t="s">
        <v>9</v>
      </c>
      <c r="C32" s="40">
        <v>844</v>
      </c>
      <c r="D32" s="40">
        <v>2044</v>
      </c>
      <c r="E32" s="40">
        <v>6966</v>
      </c>
      <c r="F32" s="40">
        <v>9854</v>
      </c>
      <c r="G32" s="164"/>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4"/>
  <sheetViews>
    <sheetView tabSelected="1" zoomScalePageLayoutView="0" workbookViewId="0" topLeftCell="A1">
      <selection activeCell="M20" sqref="M20"/>
    </sheetView>
  </sheetViews>
  <sheetFormatPr defaultColWidth="9.140625" defaultRowHeight="15"/>
  <cols>
    <col min="1" max="1" width="9.140625" style="1" customWidth="1"/>
    <col min="2" max="2" width="9.140625" style="5" customWidth="1"/>
    <col min="3" max="7" width="9.140625" style="1" customWidth="1"/>
    <col min="8" max="8" width="9.7109375" style="1" customWidth="1"/>
    <col min="9" max="16384" width="9.140625" style="1" customWidth="1"/>
  </cols>
  <sheetData>
    <row r="3" spans="2:9" ht="12.75">
      <c r="B3" s="215" t="s">
        <v>237</v>
      </c>
      <c r="C3" s="215"/>
      <c r="D3" s="215"/>
      <c r="E3" s="215"/>
      <c r="F3" s="215"/>
      <c r="G3" s="215"/>
      <c r="H3" s="215"/>
      <c r="I3" s="215"/>
    </row>
    <row r="4" spans="2:6" ht="15">
      <c r="B4" s="206" t="s">
        <v>314</v>
      </c>
      <c r="C4" s="207"/>
      <c r="D4" s="207"/>
      <c r="E4" s="207"/>
      <c r="F4" s="207"/>
    </row>
    <row r="5" spans="2:9" ht="81">
      <c r="B5" s="118" t="s">
        <v>236</v>
      </c>
      <c r="C5" s="136" t="s">
        <v>2</v>
      </c>
      <c r="D5" s="136" t="s">
        <v>3</v>
      </c>
      <c r="E5" s="136" t="s">
        <v>4</v>
      </c>
      <c r="F5" s="136" t="s">
        <v>244</v>
      </c>
      <c r="G5" s="136" t="s">
        <v>170</v>
      </c>
      <c r="H5" s="136" t="s">
        <v>172</v>
      </c>
      <c r="I5" s="136" t="s">
        <v>171</v>
      </c>
    </row>
    <row r="6" spans="2:9" ht="13.5">
      <c r="B6" s="55">
        <v>2001</v>
      </c>
      <c r="C6" s="56">
        <v>11188</v>
      </c>
      <c r="D6" s="57">
        <v>462</v>
      </c>
      <c r="E6" s="56">
        <v>17812</v>
      </c>
      <c r="F6" s="58">
        <v>11.4838</v>
      </c>
      <c r="G6" s="59">
        <v>4.12942</v>
      </c>
      <c r="H6" s="49" t="s">
        <v>125</v>
      </c>
      <c r="I6" s="50" t="s">
        <v>125</v>
      </c>
    </row>
    <row r="7" spans="2:9" ht="13.5">
      <c r="B7" s="55">
        <v>2002</v>
      </c>
      <c r="C7" s="56">
        <v>11550</v>
      </c>
      <c r="D7" s="57">
        <v>448</v>
      </c>
      <c r="E7" s="56">
        <v>18895</v>
      </c>
      <c r="F7" s="58">
        <v>11.1441</v>
      </c>
      <c r="G7" s="59">
        <v>3.87879</v>
      </c>
      <c r="H7" s="60">
        <v>-3.0303</v>
      </c>
      <c r="I7" s="61">
        <v>-3.0303</v>
      </c>
    </row>
    <row r="8" spans="2:9" ht="13.5">
      <c r="B8" s="55">
        <v>2003</v>
      </c>
      <c r="C8" s="56">
        <v>11029</v>
      </c>
      <c r="D8" s="57">
        <v>444</v>
      </c>
      <c r="E8" s="56">
        <v>17874</v>
      </c>
      <c r="F8" s="58">
        <v>11.0382</v>
      </c>
      <c r="G8" s="59">
        <v>4.02575</v>
      </c>
      <c r="H8" s="60">
        <v>-0.8929</v>
      </c>
      <c r="I8" s="61">
        <v>-3.8961</v>
      </c>
    </row>
    <row r="9" spans="2:9" ht="13.5">
      <c r="B9" s="55">
        <v>2004</v>
      </c>
      <c r="C9" s="56">
        <v>10526</v>
      </c>
      <c r="D9" s="57">
        <v>455</v>
      </c>
      <c r="E9" s="56">
        <v>17277</v>
      </c>
      <c r="F9" s="58">
        <v>11.2933</v>
      </c>
      <c r="G9" s="59">
        <v>4.32263</v>
      </c>
      <c r="H9" s="60">
        <v>2.4775</v>
      </c>
      <c r="I9" s="61">
        <v>-1.5152</v>
      </c>
    </row>
    <row r="10" spans="2:9" ht="13.5">
      <c r="B10" s="55">
        <v>2005</v>
      </c>
      <c r="C10" s="56">
        <v>11235</v>
      </c>
      <c r="D10" s="57">
        <v>428</v>
      </c>
      <c r="E10" s="56">
        <v>18727</v>
      </c>
      <c r="F10" s="58">
        <v>10.6118</v>
      </c>
      <c r="G10" s="59">
        <v>3.80952</v>
      </c>
      <c r="H10" s="60">
        <v>-5.9341</v>
      </c>
      <c r="I10" s="61">
        <v>-7.3593</v>
      </c>
    </row>
    <row r="11" spans="2:9" ht="13.5">
      <c r="B11" s="55">
        <v>2006</v>
      </c>
      <c r="C11" s="56">
        <v>11583</v>
      </c>
      <c r="D11" s="57">
        <v>409</v>
      </c>
      <c r="E11" s="56">
        <v>19346</v>
      </c>
      <c r="F11" s="58">
        <v>10.1419</v>
      </c>
      <c r="G11" s="59">
        <v>3.53104</v>
      </c>
      <c r="H11" s="60">
        <v>-4.4393</v>
      </c>
      <c r="I11" s="61">
        <v>-11.4719</v>
      </c>
    </row>
    <row r="12" spans="2:9" ht="13.5">
      <c r="B12" s="55">
        <v>2007</v>
      </c>
      <c r="C12" s="56">
        <v>11776</v>
      </c>
      <c r="D12" s="57">
        <v>366</v>
      </c>
      <c r="E12" s="56">
        <v>19652</v>
      </c>
      <c r="F12" s="58">
        <v>9.0675</v>
      </c>
      <c r="G12" s="59">
        <v>3.10802</v>
      </c>
      <c r="H12" s="60">
        <v>-10.5134</v>
      </c>
      <c r="I12" s="61">
        <v>-20.7792</v>
      </c>
    </row>
    <row r="13" spans="2:9" ht="13.5">
      <c r="B13" s="55">
        <v>2008</v>
      </c>
      <c r="C13" s="56">
        <v>12024</v>
      </c>
      <c r="D13" s="57">
        <v>353</v>
      </c>
      <c r="E13" s="56">
        <v>20259</v>
      </c>
      <c r="F13" s="58">
        <v>8.7328</v>
      </c>
      <c r="G13" s="59">
        <v>2.9358</v>
      </c>
      <c r="H13" s="60">
        <v>-3.5519</v>
      </c>
      <c r="I13" s="61">
        <v>-23.5931</v>
      </c>
    </row>
    <row r="14" spans="2:9" ht="13.5">
      <c r="B14" s="55">
        <v>2009</v>
      </c>
      <c r="C14" s="56">
        <v>12812</v>
      </c>
      <c r="D14" s="57">
        <v>301</v>
      </c>
      <c r="E14" s="56">
        <v>21356</v>
      </c>
      <c r="F14" s="58">
        <v>7.4396</v>
      </c>
      <c r="G14" s="59">
        <v>2.34936</v>
      </c>
      <c r="H14" s="60">
        <v>-14.7309</v>
      </c>
      <c r="I14" s="61">
        <v>-34.8485</v>
      </c>
    </row>
    <row r="15" spans="2:9" ht="13.5">
      <c r="B15" s="55">
        <v>2010</v>
      </c>
      <c r="C15" s="56">
        <v>12479</v>
      </c>
      <c r="D15" s="57">
        <v>292</v>
      </c>
      <c r="E15" s="56">
        <v>20926</v>
      </c>
      <c r="F15" s="58">
        <v>7.2084</v>
      </c>
      <c r="G15" s="59">
        <v>2.33993</v>
      </c>
      <c r="H15" s="60">
        <v>-2.99</v>
      </c>
      <c r="I15" s="61">
        <v>-36.7965</v>
      </c>
    </row>
    <row r="16" spans="2:9" ht="13.5">
      <c r="B16" s="55">
        <v>2011</v>
      </c>
      <c r="C16" s="56">
        <v>12101</v>
      </c>
      <c r="D16" s="57">
        <v>271</v>
      </c>
      <c r="E16" s="56">
        <v>20263</v>
      </c>
      <c r="F16" s="58">
        <v>6.6883</v>
      </c>
      <c r="G16" s="59">
        <v>2.23948</v>
      </c>
      <c r="H16" s="60">
        <v>-7.1918</v>
      </c>
      <c r="I16" s="61">
        <v>-41.342</v>
      </c>
    </row>
    <row r="17" spans="2:9" ht="13.5">
      <c r="B17" s="55">
        <v>2012</v>
      </c>
      <c r="C17" s="56">
        <v>10287</v>
      </c>
      <c r="D17" s="57">
        <v>267</v>
      </c>
      <c r="E17" s="56">
        <v>16569</v>
      </c>
      <c r="F17" s="58">
        <v>6.5919</v>
      </c>
      <c r="G17" s="59">
        <v>2.59551</v>
      </c>
      <c r="H17" s="60">
        <v>-1.476</v>
      </c>
      <c r="I17" s="61">
        <v>-42.2078</v>
      </c>
    </row>
    <row r="18" spans="2:9" ht="13.5">
      <c r="B18" s="55">
        <v>2013</v>
      </c>
      <c r="C18" s="56">
        <v>10202</v>
      </c>
      <c r="D18" s="57">
        <v>224</v>
      </c>
      <c r="E18" s="56">
        <v>17147</v>
      </c>
      <c r="F18" s="58">
        <v>5.503</v>
      </c>
      <c r="G18" s="59">
        <v>2.19565</v>
      </c>
      <c r="H18" s="60">
        <v>-16.1049</v>
      </c>
      <c r="I18" s="61">
        <v>-51.5152</v>
      </c>
    </row>
    <row r="19" spans="2:9" ht="13.5">
      <c r="B19" s="55">
        <v>2014</v>
      </c>
      <c r="C19" s="56">
        <v>9499</v>
      </c>
      <c r="D19" s="57">
        <v>231</v>
      </c>
      <c r="E19" s="56">
        <v>15919</v>
      </c>
      <c r="F19" s="58">
        <v>5.6477</v>
      </c>
      <c r="G19" s="59">
        <v>2.43183</v>
      </c>
      <c r="H19" s="60">
        <v>3.125</v>
      </c>
      <c r="I19" s="61">
        <v>-50</v>
      </c>
    </row>
    <row r="20" spans="2:9" ht="13.5">
      <c r="B20" s="55">
        <v>2015</v>
      </c>
      <c r="C20" s="56">
        <v>9524</v>
      </c>
      <c r="D20" s="57">
        <v>232</v>
      </c>
      <c r="E20" s="56">
        <v>15646</v>
      </c>
      <c r="F20" s="58">
        <v>5.6812</v>
      </c>
      <c r="G20" s="59">
        <v>2.43595</v>
      </c>
      <c r="H20" s="60">
        <v>0.4329</v>
      </c>
      <c r="I20" s="61">
        <v>-49.7835</v>
      </c>
    </row>
    <row r="21" spans="2:9" ht="13.5">
      <c r="B21" s="55">
        <v>2016</v>
      </c>
      <c r="C21" s="56">
        <v>9854</v>
      </c>
      <c r="D21" s="57">
        <v>254</v>
      </c>
      <c r="E21" s="56">
        <v>16624</v>
      </c>
      <c r="F21" s="58">
        <v>6.24</v>
      </c>
      <c r="G21" s="59">
        <v>2.57763</v>
      </c>
      <c r="H21" s="60">
        <v>9.4828</v>
      </c>
      <c r="I21" s="61">
        <v>-45.0216</v>
      </c>
    </row>
    <row r="22" spans="2:9" ht="11.25">
      <c r="B22" s="21" t="s">
        <v>37</v>
      </c>
      <c r="C22" s="22"/>
      <c r="D22" s="22"/>
      <c r="E22" s="22"/>
      <c r="F22" s="22"/>
      <c r="G22" s="22"/>
      <c r="H22" s="22"/>
      <c r="I22" s="22"/>
    </row>
    <row r="23" spans="2:9" ht="11.25">
      <c r="B23" s="21" t="s">
        <v>198</v>
      </c>
      <c r="C23" s="22"/>
      <c r="D23" s="22"/>
      <c r="E23" s="22"/>
      <c r="F23" s="22"/>
      <c r="G23" s="22"/>
      <c r="H23" s="22"/>
      <c r="I23" s="22"/>
    </row>
    <row r="24" spans="2:9" ht="11.25">
      <c r="B24" s="21" t="s">
        <v>38</v>
      </c>
      <c r="C24" s="22"/>
      <c r="D24" s="22"/>
      <c r="E24" s="22"/>
      <c r="F24" s="22"/>
      <c r="G24" s="22"/>
      <c r="H24" s="22"/>
      <c r="I24" s="22"/>
    </row>
  </sheetData>
  <sheetProtection/>
  <mergeCells count="2">
    <mergeCell ref="B3:I3"/>
    <mergeCell ref="B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B3:J12"/>
  <sheetViews>
    <sheetView zoomScalePageLayoutView="0" workbookViewId="0" topLeftCell="A1">
      <selection activeCell="O24" sqref="O24"/>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176</v>
      </c>
      <c r="C3" s="134"/>
      <c r="D3" s="134"/>
      <c r="E3" s="134"/>
      <c r="F3" s="134"/>
      <c r="G3" s="134"/>
      <c r="H3" s="134"/>
      <c r="I3" s="134"/>
    </row>
    <row r="4" ht="15">
      <c r="B4" s="12" t="s">
        <v>277</v>
      </c>
    </row>
    <row r="5" spans="2:10" ht="15">
      <c r="B5" s="216"/>
      <c r="C5" s="209" t="s">
        <v>124</v>
      </c>
      <c r="D5" s="209" t="s">
        <v>124</v>
      </c>
      <c r="E5" s="210" t="s">
        <v>5</v>
      </c>
      <c r="F5" s="210"/>
      <c r="G5" s="209" t="s">
        <v>124</v>
      </c>
      <c r="H5" s="209" t="s">
        <v>124</v>
      </c>
      <c r="I5" s="210" t="s">
        <v>5</v>
      </c>
      <c r="J5" s="210" t="s">
        <v>5</v>
      </c>
    </row>
    <row r="6" spans="2:10" ht="15">
      <c r="B6" s="217"/>
      <c r="C6" s="219" t="s">
        <v>10</v>
      </c>
      <c r="D6" s="219"/>
      <c r="E6" s="219"/>
      <c r="F6" s="219"/>
      <c r="G6" s="219" t="s">
        <v>79</v>
      </c>
      <c r="H6" s="219"/>
      <c r="I6" s="219"/>
      <c r="J6" s="219"/>
    </row>
    <row r="7" spans="2:10" ht="15">
      <c r="B7" s="218"/>
      <c r="C7" s="68">
        <v>2010</v>
      </c>
      <c r="D7" s="68">
        <v>2016</v>
      </c>
      <c r="E7" s="68">
        <v>2010</v>
      </c>
      <c r="F7" s="68">
        <v>2016</v>
      </c>
      <c r="G7" s="127">
        <v>2010</v>
      </c>
      <c r="H7" s="127">
        <v>2016</v>
      </c>
      <c r="I7" s="127">
        <v>2010</v>
      </c>
      <c r="J7" s="127">
        <v>2016</v>
      </c>
    </row>
    <row r="8" spans="2:10" ht="15">
      <c r="B8" s="44" t="s">
        <v>156</v>
      </c>
      <c r="C8" s="45">
        <v>7</v>
      </c>
      <c r="D8" s="65">
        <v>6</v>
      </c>
      <c r="E8" s="66">
        <v>70</v>
      </c>
      <c r="F8" s="65">
        <v>49</v>
      </c>
      <c r="G8" s="62">
        <v>2.3972602739726026</v>
      </c>
      <c r="H8" s="63">
        <v>2.4</v>
      </c>
      <c r="I8" s="64">
        <v>1.7015070491006319</v>
      </c>
      <c r="J8" s="63">
        <v>1.5</v>
      </c>
    </row>
    <row r="9" spans="2:10" ht="15">
      <c r="B9" s="44" t="s">
        <v>157</v>
      </c>
      <c r="C9" s="45">
        <v>47</v>
      </c>
      <c r="D9" s="65">
        <v>54</v>
      </c>
      <c r="E9" s="66">
        <v>668</v>
      </c>
      <c r="F9" s="65">
        <v>418</v>
      </c>
      <c r="G9" s="62">
        <v>16.095890410958905</v>
      </c>
      <c r="H9" s="63">
        <v>21.3</v>
      </c>
      <c r="I9" s="64">
        <v>16.237238697131744</v>
      </c>
      <c r="J9" s="63">
        <v>12.7</v>
      </c>
    </row>
    <row r="10" spans="2:10" ht="15">
      <c r="B10" s="44" t="s">
        <v>158</v>
      </c>
      <c r="C10" s="45">
        <v>48</v>
      </c>
      <c r="D10" s="65">
        <v>68</v>
      </c>
      <c r="E10" s="66">
        <v>1064</v>
      </c>
      <c r="F10" s="65">
        <v>1045</v>
      </c>
      <c r="G10" s="62">
        <v>16.43835616438356</v>
      </c>
      <c r="H10" s="63">
        <v>26.8</v>
      </c>
      <c r="I10" s="64">
        <v>25.862907146329604</v>
      </c>
      <c r="J10" s="63">
        <v>31.8</v>
      </c>
    </row>
    <row r="11" spans="2:10" ht="15">
      <c r="B11" s="44" t="s">
        <v>159</v>
      </c>
      <c r="C11" s="45">
        <v>190</v>
      </c>
      <c r="D11" s="65">
        <v>126</v>
      </c>
      <c r="E11" s="66">
        <v>2312</v>
      </c>
      <c r="F11" s="65">
        <v>1771</v>
      </c>
      <c r="G11" s="62">
        <v>65.06849315068493</v>
      </c>
      <c r="H11" s="63">
        <v>49.6</v>
      </c>
      <c r="I11" s="64">
        <v>56.19834710743802</v>
      </c>
      <c r="J11" s="63">
        <v>53.9</v>
      </c>
    </row>
    <row r="12" spans="2:10" ht="15">
      <c r="B12" s="39" t="s">
        <v>160</v>
      </c>
      <c r="C12" s="40">
        <v>292</v>
      </c>
      <c r="D12" s="40">
        <v>254</v>
      </c>
      <c r="E12" s="40">
        <v>4114</v>
      </c>
      <c r="F12" s="40">
        <v>3283</v>
      </c>
      <c r="G12" s="67">
        <v>100</v>
      </c>
      <c r="H12" s="67">
        <v>100</v>
      </c>
      <c r="I12" s="67">
        <v>100</v>
      </c>
      <c r="J12" s="67">
        <v>100</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O20" sqref="O20"/>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208</v>
      </c>
      <c r="C3" s="134"/>
      <c r="D3" s="134"/>
      <c r="E3" s="134"/>
      <c r="F3" s="134"/>
      <c r="G3" s="134"/>
      <c r="H3" s="134"/>
      <c r="I3" s="134"/>
    </row>
    <row r="4" ht="15">
      <c r="B4" s="12" t="s">
        <v>277</v>
      </c>
    </row>
    <row r="5" spans="2:10" ht="15">
      <c r="B5" s="216"/>
      <c r="C5" s="209" t="s">
        <v>124</v>
      </c>
      <c r="D5" s="209"/>
      <c r="E5" s="210" t="s">
        <v>5</v>
      </c>
      <c r="F5" s="210" t="s">
        <v>5</v>
      </c>
      <c r="G5" s="209" t="s">
        <v>124</v>
      </c>
      <c r="H5" s="209"/>
      <c r="I5" s="210" t="s">
        <v>5</v>
      </c>
      <c r="J5" s="210" t="s">
        <v>5</v>
      </c>
    </row>
    <row r="6" spans="2:10" ht="15">
      <c r="B6" s="217"/>
      <c r="C6" s="219" t="s">
        <v>10</v>
      </c>
      <c r="D6" s="219"/>
      <c r="E6" s="219"/>
      <c r="F6" s="219"/>
      <c r="G6" s="219" t="s">
        <v>79</v>
      </c>
      <c r="H6" s="219"/>
      <c r="I6" s="219"/>
      <c r="J6" s="219"/>
    </row>
    <row r="7" spans="2:10" ht="15">
      <c r="B7" s="218"/>
      <c r="C7" s="128">
        <v>2010</v>
      </c>
      <c r="D7" s="127">
        <v>2016</v>
      </c>
      <c r="E7" s="127">
        <v>2010</v>
      </c>
      <c r="F7" s="127">
        <v>2016</v>
      </c>
      <c r="G7" s="68">
        <v>2010</v>
      </c>
      <c r="H7" s="68">
        <v>2016</v>
      </c>
      <c r="I7" s="68">
        <v>2010</v>
      </c>
      <c r="J7" s="68">
        <v>2016</v>
      </c>
    </row>
    <row r="8" spans="2:10" ht="15">
      <c r="B8" s="44" t="s">
        <v>199</v>
      </c>
      <c r="C8" s="45">
        <v>17</v>
      </c>
      <c r="D8" s="65">
        <v>10</v>
      </c>
      <c r="E8" s="66">
        <v>206</v>
      </c>
      <c r="F8" s="65">
        <v>116</v>
      </c>
      <c r="G8" s="62">
        <v>5.821917808219178</v>
      </c>
      <c r="H8" s="63">
        <v>3.9</v>
      </c>
      <c r="I8" s="64">
        <v>5.007292173067574</v>
      </c>
      <c r="J8" s="63">
        <v>3.5</v>
      </c>
    </row>
    <row r="9" spans="2:10" ht="15">
      <c r="B9" s="44" t="s">
        <v>200</v>
      </c>
      <c r="C9" s="45">
        <v>60</v>
      </c>
      <c r="D9" s="65">
        <v>36</v>
      </c>
      <c r="E9" s="66">
        <v>950</v>
      </c>
      <c r="F9" s="65">
        <v>657</v>
      </c>
      <c r="G9" s="62">
        <v>20.54794520547945</v>
      </c>
      <c r="H9" s="63">
        <v>14.2</v>
      </c>
      <c r="I9" s="64">
        <v>23.091881380651433</v>
      </c>
      <c r="J9" s="63">
        <v>20</v>
      </c>
    </row>
    <row r="10" spans="2:10" ht="15">
      <c r="B10" s="44" t="s">
        <v>201</v>
      </c>
      <c r="C10" s="45">
        <v>10</v>
      </c>
      <c r="D10" s="65">
        <v>13</v>
      </c>
      <c r="E10" s="66">
        <v>265</v>
      </c>
      <c r="F10" s="65">
        <v>275</v>
      </c>
      <c r="G10" s="62">
        <v>3.4246575342465753</v>
      </c>
      <c r="H10" s="63">
        <v>5.1</v>
      </c>
      <c r="I10" s="64">
        <v>6.441419543023821</v>
      </c>
      <c r="J10" s="63">
        <v>8.4</v>
      </c>
    </row>
    <row r="11" spans="2:10" ht="15">
      <c r="B11" s="44" t="s">
        <v>202</v>
      </c>
      <c r="C11" s="45">
        <v>26</v>
      </c>
      <c r="D11" s="65">
        <v>25</v>
      </c>
      <c r="E11" s="66">
        <v>621</v>
      </c>
      <c r="F11" s="65">
        <v>570</v>
      </c>
      <c r="G11" s="62">
        <v>8.904109589041095</v>
      </c>
      <c r="H11" s="63">
        <v>9.8</v>
      </c>
      <c r="I11" s="64">
        <v>15.094798249878464</v>
      </c>
      <c r="J11" s="63">
        <v>17.4</v>
      </c>
    </row>
    <row r="12" spans="2:10" ht="15">
      <c r="B12" s="44" t="s">
        <v>203</v>
      </c>
      <c r="C12" s="45">
        <v>179</v>
      </c>
      <c r="D12" s="65">
        <v>170</v>
      </c>
      <c r="E12" s="66">
        <v>2072</v>
      </c>
      <c r="F12" s="65">
        <v>1665</v>
      </c>
      <c r="G12" s="62">
        <v>61.3013698630137</v>
      </c>
      <c r="H12" s="63">
        <v>66.9</v>
      </c>
      <c r="I12" s="64">
        <v>50.36460865337871</v>
      </c>
      <c r="J12" s="63">
        <v>50.7</v>
      </c>
    </row>
    <row r="13" spans="2:10" ht="15">
      <c r="B13" s="39" t="s">
        <v>160</v>
      </c>
      <c r="C13" s="40">
        <v>292</v>
      </c>
      <c r="D13" s="40">
        <v>254</v>
      </c>
      <c r="E13" s="40">
        <v>4114</v>
      </c>
      <c r="F13" s="40">
        <v>3283</v>
      </c>
      <c r="G13" s="67">
        <v>100</v>
      </c>
      <c r="H13" s="67">
        <v>100</v>
      </c>
      <c r="I13" s="67">
        <v>100</v>
      </c>
      <c r="J13" s="67">
        <v>100</v>
      </c>
    </row>
    <row r="14" ht="15">
      <c r="B14" s="23" t="s">
        <v>243</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N19" sqref="N19"/>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209</v>
      </c>
      <c r="C3" s="134"/>
      <c r="D3" s="134"/>
      <c r="E3" s="134"/>
      <c r="F3" s="134"/>
      <c r="G3" s="134"/>
      <c r="H3" s="134"/>
      <c r="I3" s="134"/>
    </row>
    <row r="4" ht="15">
      <c r="B4" s="12" t="s">
        <v>278</v>
      </c>
    </row>
    <row r="5" spans="2:10" ht="15">
      <c r="B5" s="220" t="s">
        <v>232</v>
      </c>
      <c r="C5" s="223" t="s">
        <v>124</v>
      </c>
      <c r="D5" s="223"/>
      <c r="E5" s="223"/>
      <c r="F5" s="223"/>
      <c r="G5" s="224" t="s">
        <v>5</v>
      </c>
      <c r="H5" s="224"/>
      <c r="I5" s="224"/>
      <c r="J5" s="224"/>
    </row>
    <row r="6" spans="2:10" ht="15">
      <c r="B6" s="221"/>
      <c r="C6" s="225">
        <v>2010</v>
      </c>
      <c r="D6" s="225"/>
      <c r="E6" s="226">
        <v>2016</v>
      </c>
      <c r="F6" s="226"/>
      <c r="G6" s="225">
        <v>2010</v>
      </c>
      <c r="H6" s="225"/>
      <c r="I6" s="226">
        <v>2016</v>
      </c>
      <c r="J6" s="226"/>
    </row>
    <row r="7" spans="2:10" ht="15">
      <c r="B7" s="222"/>
      <c r="C7" s="69" t="s">
        <v>210</v>
      </c>
      <c r="D7" s="69" t="s">
        <v>4</v>
      </c>
      <c r="E7" s="69" t="s">
        <v>210</v>
      </c>
      <c r="F7" s="69" t="s">
        <v>4</v>
      </c>
      <c r="G7" s="69" t="s">
        <v>210</v>
      </c>
      <c r="H7" s="69" t="s">
        <v>4</v>
      </c>
      <c r="I7" s="69" t="s">
        <v>210</v>
      </c>
      <c r="J7" s="69" t="s">
        <v>4</v>
      </c>
    </row>
    <row r="8" spans="2:10" ht="15">
      <c r="B8" s="70" t="s">
        <v>211</v>
      </c>
      <c r="C8" s="45">
        <v>5</v>
      </c>
      <c r="D8" s="47">
        <v>239</v>
      </c>
      <c r="E8" s="45">
        <v>0</v>
      </c>
      <c r="F8" s="47">
        <v>236</v>
      </c>
      <c r="G8" s="45">
        <v>27</v>
      </c>
      <c r="H8" s="47">
        <v>3381</v>
      </c>
      <c r="I8" s="45">
        <v>12</v>
      </c>
      <c r="J8" s="47">
        <v>3448</v>
      </c>
    </row>
    <row r="9" spans="2:10" ht="15">
      <c r="B9" s="70" t="s">
        <v>212</v>
      </c>
      <c r="C9" s="49" t="s">
        <v>125</v>
      </c>
      <c r="D9" s="47">
        <v>267</v>
      </c>
      <c r="E9" s="49">
        <v>2</v>
      </c>
      <c r="F9" s="47">
        <v>208</v>
      </c>
      <c r="G9" s="45">
        <v>14</v>
      </c>
      <c r="H9" s="47">
        <v>3137</v>
      </c>
      <c r="I9" s="45">
        <v>13</v>
      </c>
      <c r="J9" s="47">
        <v>2990</v>
      </c>
    </row>
    <row r="10" spans="2:10" ht="15">
      <c r="B10" s="70" t="s">
        <v>213</v>
      </c>
      <c r="C10" s="45">
        <v>2</v>
      </c>
      <c r="D10" s="47">
        <v>507</v>
      </c>
      <c r="E10" s="45">
        <v>4</v>
      </c>
      <c r="F10" s="47">
        <v>373</v>
      </c>
      <c r="G10" s="45">
        <v>29</v>
      </c>
      <c r="H10" s="47">
        <v>6314</v>
      </c>
      <c r="I10" s="45">
        <v>24</v>
      </c>
      <c r="J10" s="47">
        <v>5406</v>
      </c>
    </row>
    <row r="11" spans="2:10" ht="15">
      <c r="B11" s="70" t="s">
        <v>214</v>
      </c>
      <c r="C11" s="45">
        <v>8</v>
      </c>
      <c r="D11" s="47">
        <v>1211</v>
      </c>
      <c r="E11" s="45">
        <v>9</v>
      </c>
      <c r="F11" s="47">
        <v>723</v>
      </c>
      <c r="G11" s="45">
        <v>121</v>
      </c>
      <c r="H11" s="47">
        <v>14678</v>
      </c>
      <c r="I11" s="45">
        <v>66</v>
      </c>
      <c r="J11" s="47">
        <v>9078</v>
      </c>
    </row>
    <row r="12" spans="2:10" ht="15">
      <c r="B12" s="70" t="s">
        <v>215</v>
      </c>
      <c r="C12" s="45">
        <v>20</v>
      </c>
      <c r="D12" s="47">
        <v>2055</v>
      </c>
      <c r="E12" s="45">
        <v>14</v>
      </c>
      <c r="F12" s="47">
        <v>1337</v>
      </c>
      <c r="G12" s="45">
        <v>253</v>
      </c>
      <c r="H12" s="47">
        <v>23858</v>
      </c>
      <c r="I12" s="45">
        <v>145</v>
      </c>
      <c r="J12" s="47">
        <v>15446</v>
      </c>
    </row>
    <row r="13" spans="2:10" ht="15">
      <c r="B13" s="70" t="s">
        <v>216</v>
      </c>
      <c r="C13" s="45">
        <v>19</v>
      </c>
      <c r="D13" s="47">
        <v>2224</v>
      </c>
      <c r="E13" s="45">
        <v>31</v>
      </c>
      <c r="F13" s="47">
        <v>1678</v>
      </c>
      <c r="G13" s="45">
        <v>294</v>
      </c>
      <c r="H13" s="47">
        <v>28690</v>
      </c>
      <c r="I13" s="45">
        <v>207</v>
      </c>
      <c r="J13" s="47">
        <v>21400</v>
      </c>
    </row>
    <row r="14" spans="2:10" ht="15">
      <c r="B14" s="70" t="s">
        <v>217</v>
      </c>
      <c r="C14" s="45">
        <v>32</v>
      </c>
      <c r="D14" s="47">
        <v>2226</v>
      </c>
      <c r="E14" s="45">
        <v>25</v>
      </c>
      <c r="F14" s="47">
        <v>1885</v>
      </c>
      <c r="G14" s="45">
        <v>351</v>
      </c>
      <c r="H14" s="47">
        <v>32620</v>
      </c>
      <c r="I14" s="45">
        <v>236</v>
      </c>
      <c r="J14" s="47">
        <v>24732</v>
      </c>
    </row>
    <row r="15" spans="2:10" ht="15">
      <c r="B15" s="70" t="s">
        <v>218</v>
      </c>
      <c r="C15" s="45">
        <v>67</v>
      </c>
      <c r="D15" s="47">
        <v>5403</v>
      </c>
      <c r="E15" s="45">
        <v>46</v>
      </c>
      <c r="F15" s="47">
        <v>4078</v>
      </c>
      <c r="G15" s="45">
        <v>948</v>
      </c>
      <c r="H15" s="47">
        <v>86891</v>
      </c>
      <c r="I15" s="45">
        <v>634</v>
      </c>
      <c r="J15" s="47">
        <v>64001</v>
      </c>
    </row>
    <row r="16" spans="2:10" ht="15">
      <c r="B16" s="70" t="s">
        <v>219</v>
      </c>
      <c r="C16" s="45">
        <v>26</v>
      </c>
      <c r="D16" s="47">
        <v>2454</v>
      </c>
      <c r="E16" s="45">
        <v>28</v>
      </c>
      <c r="F16" s="47">
        <v>2343</v>
      </c>
      <c r="G16" s="45">
        <v>522</v>
      </c>
      <c r="H16" s="47">
        <v>40907</v>
      </c>
      <c r="I16" s="45">
        <v>463</v>
      </c>
      <c r="J16" s="47">
        <v>41365</v>
      </c>
    </row>
    <row r="17" spans="2:10" ht="15">
      <c r="B17" s="70" t="s">
        <v>220</v>
      </c>
      <c r="C17" s="45">
        <v>13</v>
      </c>
      <c r="D17" s="47">
        <v>782</v>
      </c>
      <c r="E17" s="45">
        <v>11</v>
      </c>
      <c r="F17" s="47">
        <v>830</v>
      </c>
      <c r="G17" s="45">
        <v>195</v>
      </c>
      <c r="H17" s="47">
        <v>13488</v>
      </c>
      <c r="I17" s="45">
        <v>212</v>
      </c>
      <c r="J17" s="47">
        <v>15105</v>
      </c>
    </row>
    <row r="18" spans="2:10" ht="15">
      <c r="B18" s="70" t="s">
        <v>221</v>
      </c>
      <c r="C18" s="45">
        <v>17</v>
      </c>
      <c r="D18" s="47">
        <v>714</v>
      </c>
      <c r="E18" s="45">
        <v>8</v>
      </c>
      <c r="F18" s="47">
        <v>615</v>
      </c>
      <c r="G18" s="45">
        <v>202</v>
      </c>
      <c r="H18" s="47">
        <v>11264</v>
      </c>
      <c r="I18" s="45">
        <v>192</v>
      </c>
      <c r="J18" s="47">
        <v>11105</v>
      </c>
    </row>
    <row r="19" spans="2:10" ht="15">
      <c r="B19" s="70" t="s">
        <v>222</v>
      </c>
      <c r="C19" s="45">
        <v>48</v>
      </c>
      <c r="D19" s="47">
        <v>1588</v>
      </c>
      <c r="E19" s="45">
        <v>68</v>
      </c>
      <c r="F19" s="47">
        <v>1641</v>
      </c>
      <c r="G19" s="45">
        <v>1064</v>
      </c>
      <c r="H19" s="47">
        <v>28223</v>
      </c>
      <c r="I19" s="45">
        <v>1045</v>
      </c>
      <c r="J19" s="47">
        <v>30350</v>
      </c>
    </row>
    <row r="20" spans="2:10" ht="15">
      <c r="B20" s="70" t="s">
        <v>223</v>
      </c>
      <c r="C20" s="45">
        <v>35</v>
      </c>
      <c r="D20" s="47">
        <v>1256</v>
      </c>
      <c r="E20" s="45">
        <v>8</v>
      </c>
      <c r="F20" s="47">
        <v>677</v>
      </c>
      <c r="G20" s="45">
        <v>94</v>
      </c>
      <c r="H20" s="47">
        <v>11269</v>
      </c>
      <c r="I20" s="45">
        <v>34</v>
      </c>
      <c r="J20" s="47">
        <v>4749</v>
      </c>
    </row>
    <row r="21" spans="2:10" ht="15">
      <c r="B21" s="39" t="s">
        <v>9</v>
      </c>
      <c r="C21" s="40">
        <v>292</v>
      </c>
      <c r="D21" s="41">
        <v>20926</v>
      </c>
      <c r="E21" s="40">
        <v>254</v>
      </c>
      <c r="F21" s="41">
        <v>16624</v>
      </c>
      <c r="G21" s="40">
        <v>4114</v>
      </c>
      <c r="H21" s="41">
        <v>304720</v>
      </c>
      <c r="I21" s="40">
        <v>3283</v>
      </c>
      <c r="J21" s="41">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5:I15"/>
  <sheetViews>
    <sheetView zoomScalePageLayoutView="0" workbookViewId="0" topLeftCell="A1">
      <selection activeCell="R42" sqref="R42"/>
    </sheetView>
  </sheetViews>
  <sheetFormatPr defaultColWidth="9.140625" defaultRowHeight="15"/>
  <cols>
    <col min="1" max="1" width="5.421875" style="1" customWidth="1"/>
    <col min="2" max="2" width="18.7109375" style="6" customWidth="1"/>
    <col min="3" max="4" width="6.57421875" style="1" customWidth="1"/>
    <col min="5" max="5" width="7.140625" style="1" customWidth="1"/>
    <col min="6" max="6" width="7.7109375" style="3" customWidth="1"/>
    <col min="7" max="7" width="8.00390625" style="3" customWidth="1"/>
    <col min="8" max="8" width="6.28125" style="1" customWidth="1"/>
    <col min="9" max="9" width="4.7109375" style="1" customWidth="1"/>
    <col min="10" max="10" width="9.140625" style="1" customWidth="1"/>
    <col min="11" max="11" width="12.8515625" style="1" customWidth="1"/>
    <col min="12" max="12" width="10.57421875" style="1" customWidth="1"/>
    <col min="13" max="16384" width="9.140625" style="1" customWidth="1"/>
  </cols>
  <sheetData>
    <row r="5" ht="12.75">
      <c r="B5" s="11" t="s">
        <v>178</v>
      </c>
    </row>
    <row r="6" ht="12.75">
      <c r="B6" s="13" t="s">
        <v>279</v>
      </c>
    </row>
    <row r="7" spans="2:7" ht="11.25">
      <c r="B7" s="228" t="s">
        <v>39</v>
      </c>
      <c r="C7" s="227" t="s">
        <v>2</v>
      </c>
      <c r="D7" s="227" t="s">
        <v>3</v>
      </c>
      <c r="E7" s="227" t="s">
        <v>4</v>
      </c>
      <c r="F7" s="227" t="s">
        <v>238</v>
      </c>
      <c r="G7" s="227" t="s">
        <v>239</v>
      </c>
    </row>
    <row r="8" spans="2:7" ht="13.5" customHeight="1">
      <c r="B8" s="229"/>
      <c r="C8" s="227"/>
      <c r="D8" s="227"/>
      <c r="E8" s="227"/>
      <c r="F8" s="227"/>
      <c r="G8" s="227"/>
    </row>
    <row r="9" spans="2:7" ht="13.5">
      <c r="B9" s="71" t="s">
        <v>7</v>
      </c>
      <c r="C9" s="72">
        <v>6910</v>
      </c>
      <c r="D9" s="73">
        <v>70</v>
      </c>
      <c r="E9" s="72">
        <v>11027</v>
      </c>
      <c r="F9" s="74">
        <v>1.01</v>
      </c>
      <c r="G9" s="75">
        <v>159.58</v>
      </c>
    </row>
    <row r="10" spans="2:7" ht="13.5">
      <c r="B10" s="71" t="s">
        <v>42</v>
      </c>
      <c r="C10" s="72">
        <v>91</v>
      </c>
      <c r="D10" s="73">
        <v>4</v>
      </c>
      <c r="E10" s="72">
        <v>174</v>
      </c>
      <c r="F10" s="74">
        <v>4.4</v>
      </c>
      <c r="G10" s="75">
        <v>191.21</v>
      </c>
    </row>
    <row r="11" spans="2:7" ht="13.5">
      <c r="B11" s="71" t="s">
        <v>43</v>
      </c>
      <c r="C11" s="72">
        <v>2853</v>
      </c>
      <c r="D11" s="73">
        <v>180</v>
      </c>
      <c r="E11" s="72">
        <v>5423</v>
      </c>
      <c r="F11" s="74">
        <v>6.31</v>
      </c>
      <c r="G11" s="75">
        <v>190.08</v>
      </c>
    </row>
    <row r="12" spans="2:7" ht="13.5">
      <c r="B12" s="39" t="s">
        <v>9</v>
      </c>
      <c r="C12" s="41">
        <v>9854</v>
      </c>
      <c r="D12" s="41">
        <v>254</v>
      </c>
      <c r="E12" s="41">
        <v>16624</v>
      </c>
      <c r="F12" s="76">
        <v>2.58</v>
      </c>
      <c r="G12" s="76">
        <v>168.7</v>
      </c>
    </row>
    <row r="13" spans="2:9" ht="11.25">
      <c r="B13" s="24" t="s">
        <v>193</v>
      </c>
      <c r="C13" s="25"/>
      <c r="D13" s="25"/>
      <c r="E13" s="25"/>
      <c r="F13" s="26"/>
      <c r="G13" s="26"/>
      <c r="H13" s="25"/>
      <c r="I13" s="25"/>
    </row>
    <row r="14" spans="2:9" ht="11.25">
      <c r="B14" s="24" t="s">
        <v>272</v>
      </c>
      <c r="C14" s="25"/>
      <c r="D14" s="25"/>
      <c r="E14" s="25"/>
      <c r="F14" s="26"/>
      <c r="G14" s="26"/>
      <c r="H14" s="25"/>
      <c r="I14" s="25"/>
    </row>
    <row r="15" spans="2:9" ht="11.25">
      <c r="B15" s="24" t="s">
        <v>225</v>
      </c>
      <c r="C15" s="25"/>
      <c r="D15" s="25"/>
      <c r="E15" s="25"/>
      <c r="F15" s="26"/>
      <c r="G15" s="26"/>
      <c r="H15" s="25"/>
      <c r="I15" s="25"/>
    </row>
  </sheetData>
  <sheetProtection/>
  <mergeCells count="6">
    <mergeCell ref="G7:G8"/>
    <mergeCell ref="B7:B8"/>
    <mergeCell ref="C7:C8"/>
    <mergeCell ref="D7:D8"/>
    <mergeCell ref="E7:E8"/>
    <mergeCell ref="F7:F8"/>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3:K13"/>
  <sheetViews>
    <sheetView zoomScalePageLayoutView="0" workbookViewId="0" topLeftCell="A1">
      <selection activeCell="J19" sqref="J19"/>
    </sheetView>
  </sheetViews>
  <sheetFormatPr defaultColWidth="9.140625" defaultRowHeight="15"/>
  <cols>
    <col min="2" max="2" width="20.57421875" style="0" customWidth="1"/>
  </cols>
  <sheetData>
    <row r="3" spans="2:11" ht="15">
      <c r="B3" s="11" t="s">
        <v>178</v>
      </c>
      <c r="C3" s="1"/>
      <c r="D3" s="1"/>
      <c r="E3" s="1"/>
      <c r="F3" s="3"/>
      <c r="G3" s="3"/>
      <c r="H3" s="1"/>
      <c r="I3" s="1"/>
      <c r="J3" s="1"/>
      <c r="K3" s="1"/>
    </row>
    <row r="4" spans="2:11" ht="15">
      <c r="B4" s="13" t="s">
        <v>245</v>
      </c>
      <c r="C4" s="1"/>
      <c r="D4" s="1"/>
      <c r="E4" s="1"/>
      <c r="F4" s="3"/>
      <c r="G4" s="3"/>
      <c r="H4" s="1"/>
      <c r="I4" s="1"/>
      <c r="J4" s="1"/>
      <c r="K4" s="1"/>
    </row>
    <row r="5" spans="2:11" ht="15">
      <c r="B5" s="228" t="s">
        <v>39</v>
      </c>
      <c r="C5" s="227" t="s">
        <v>2</v>
      </c>
      <c r="D5" s="227" t="s">
        <v>3</v>
      </c>
      <c r="E5" s="227" t="s">
        <v>4</v>
      </c>
      <c r="F5" s="227" t="s">
        <v>238</v>
      </c>
      <c r="G5" s="227" t="s">
        <v>239</v>
      </c>
      <c r="H5" s="1"/>
      <c r="I5" s="1"/>
      <c r="J5" s="1"/>
      <c r="K5" s="1"/>
    </row>
    <row r="6" spans="2:11" ht="15">
      <c r="B6" s="229"/>
      <c r="C6" s="227"/>
      <c r="D6" s="227"/>
      <c r="E6" s="227"/>
      <c r="F6" s="227"/>
      <c r="G6" s="227"/>
      <c r="H6" s="1"/>
      <c r="I6" s="1"/>
      <c r="J6" s="1"/>
      <c r="K6" s="1"/>
    </row>
    <row r="7" spans="2:11" ht="15">
      <c r="B7" s="71" t="s">
        <v>7</v>
      </c>
      <c r="C7" s="72">
        <v>6834</v>
      </c>
      <c r="D7" s="73">
        <v>58</v>
      </c>
      <c r="E7" s="72">
        <v>10667</v>
      </c>
      <c r="F7" s="74">
        <v>0.85</v>
      </c>
      <c r="G7" s="75">
        <v>156.09</v>
      </c>
      <c r="H7" s="1"/>
      <c r="I7" s="1"/>
      <c r="J7" s="1"/>
      <c r="K7" s="1"/>
    </row>
    <row r="8" spans="2:11" ht="15">
      <c r="B8" s="71" t="s">
        <v>42</v>
      </c>
      <c r="C8" s="72">
        <v>68</v>
      </c>
      <c r="D8" s="73">
        <v>6</v>
      </c>
      <c r="E8" s="72">
        <v>139</v>
      </c>
      <c r="F8" s="74">
        <v>8.82</v>
      </c>
      <c r="G8" s="75">
        <v>204.41</v>
      </c>
      <c r="H8" s="1"/>
      <c r="I8" s="1"/>
      <c r="J8" s="1"/>
      <c r="K8" s="1"/>
    </row>
    <row r="9" spans="2:11" ht="15">
      <c r="B9" s="71" t="s">
        <v>43</v>
      </c>
      <c r="C9" s="72">
        <v>2622</v>
      </c>
      <c r="D9" s="73">
        <v>168</v>
      </c>
      <c r="E9" s="72">
        <v>4840</v>
      </c>
      <c r="F9" s="74">
        <v>6.41</v>
      </c>
      <c r="G9" s="75">
        <v>184.59</v>
      </c>
      <c r="H9" s="1"/>
      <c r="I9" s="1"/>
      <c r="J9" s="1"/>
      <c r="K9" s="1"/>
    </row>
    <row r="10" spans="2:11" ht="15">
      <c r="B10" s="39" t="s">
        <v>9</v>
      </c>
      <c r="C10" s="41">
        <v>9524</v>
      </c>
      <c r="D10" s="41">
        <v>232</v>
      </c>
      <c r="E10" s="41">
        <v>15646</v>
      </c>
      <c r="F10" s="76">
        <v>2.44</v>
      </c>
      <c r="G10" s="76">
        <v>164.28</v>
      </c>
      <c r="H10" s="1"/>
      <c r="I10" s="1"/>
      <c r="J10" s="1"/>
      <c r="K10" s="1"/>
    </row>
    <row r="11" spans="2:11" ht="15">
      <c r="B11" s="24" t="s">
        <v>193</v>
      </c>
      <c r="C11" s="25"/>
      <c r="D11" s="25"/>
      <c r="E11" s="25"/>
      <c r="F11" s="26"/>
      <c r="G11" s="26"/>
      <c r="H11" s="25"/>
      <c r="I11" s="25"/>
      <c r="J11" s="1"/>
      <c r="K11" s="1"/>
    </row>
    <row r="12" spans="2:11" ht="15">
      <c r="B12" s="24" t="s">
        <v>272</v>
      </c>
      <c r="C12" s="25"/>
      <c r="D12" s="25"/>
      <c r="E12" s="25"/>
      <c r="F12" s="26"/>
      <c r="G12" s="26"/>
      <c r="H12" s="25"/>
      <c r="I12" s="25"/>
      <c r="J12" s="1"/>
      <c r="K12" s="1"/>
    </row>
    <row r="13" spans="2:11" ht="15">
      <c r="B13" s="24" t="s">
        <v>225</v>
      </c>
      <c r="C13" s="25"/>
      <c r="D13" s="25"/>
      <c r="E13" s="25"/>
      <c r="F13" s="26"/>
      <c r="G13" s="26"/>
      <c r="H13" s="25"/>
      <c r="I13" s="25"/>
      <c r="J13" s="1"/>
      <c r="K13" s="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2015-10-13T09:47:54Z</cp:lastPrinted>
  <dcterms:created xsi:type="dcterms:W3CDTF">2015-10-05T10:12:28Z</dcterms:created>
  <dcterms:modified xsi:type="dcterms:W3CDTF">2017-10-17T14:05:12Z</dcterms:modified>
  <cp:category/>
  <cp:version/>
  <cp:contentType/>
  <cp:contentStatus/>
</cp:coreProperties>
</file>