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5" yWindow="495" windowWidth="14310" windowHeight="11400" tabRatio="685" activeTab="32"/>
  </bookViews>
  <sheets>
    <sheet name="Tavola 1" sheetId="1" r:id="rId1"/>
    <sheet name="Tavola 2" sheetId="2" r:id="rId2"/>
    <sheet name="Tavola 2 BIS" sheetId="3" r:id="rId3"/>
    <sheet name="Tavola 3" sheetId="4" r:id="rId4"/>
    <sheet name="Tavola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sheetId="18" r:id="rId18"/>
    <sheet name="Tavola 10.1" sheetId="19" r:id="rId19"/>
    <sheet name="Tavola 10.2 " sheetId="20" r:id="rId20"/>
    <sheet name="Tavola 11" sheetId="21" r:id="rId21"/>
    <sheet name="Tavola 12" sheetId="22" r:id="rId22"/>
    <sheet name="Tavola 13 " sheetId="23" r:id="rId23"/>
    <sheet name="Tavola 14" sheetId="24" r:id="rId24"/>
    <sheet name="Tavola 15 " sheetId="25" r:id="rId25"/>
    <sheet name="Tavola 16" sheetId="26" r:id="rId26"/>
    <sheet name="Tavola 17" sheetId="27" r:id="rId27"/>
    <sheet name="Tavola 18" sheetId="28" r:id="rId28"/>
    <sheet name="Tavola 19" sheetId="29" r:id="rId29"/>
    <sheet name="Tavola 20" sheetId="30" r:id="rId30"/>
    <sheet name="Tavola 21" sheetId="31" r:id="rId31"/>
    <sheet name="Tavola22" sheetId="32" r:id="rId32"/>
    <sheet name="Tavola 23" sheetId="33" r:id="rId33"/>
  </sheets>
  <definedNames/>
  <calcPr fullCalcOnLoad="1"/>
</workbook>
</file>

<file path=xl/sharedStrings.xml><?xml version="1.0" encoding="utf-8"?>
<sst xmlns="http://schemas.openxmlformats.org/spreadsheetml/2006/main" count="1834" uniqueCount="347">
  <si>
    <t>PROVINCE</t>
  </si>
  <si>
    <t>Incidenti</t>
  </si>
  <si>
    <t>Morti</t>
  </si>
  <si>
    <t>Feriti</t>
  </si>
  <si>
    <t>Italia</t>
  </si>
  <si>
    <t xml:space="preserve"> Indice   di gravità (b)</t>
  </si>
  <si>
    <t>Strade urbane</t>
  </si>
  <si>
    <t>Strade extraurbane</t>
  </si>
  <si>
    <t>Totale</t>
  </si>
  <si>
    <t>Valori assoluti</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</si>
  <si>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</si>
  <si>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</si>
  <si>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</si>
  <si>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</si>
  <si>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</si>
  <si>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</si>
  <si>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</si>
  <si>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</si>
  <si>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</si>
  <si>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</si>
  <si>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</si>
  <si>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</si>
  <si>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</si>
  <si>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</si>
  <si>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</si>
  <si>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</si>
  <si>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</si>
  <si>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</si>
  <si>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</si>
  <si>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</si>
  <si>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</si>
  <si>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</si>
  <si>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</si>
  <si>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</si>
  <si>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</si>
  <si>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</si>
  <si>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t>
  </si>
  <si>
    <t>TIPOLOGIA DI COMUNE</t>
  </si>
  <si>
    <t>Numero comuni</t>
  </si>
  <si>
    <t>Polo</t>
  </si>
  <si>
    <t>Polo intercomunale</t>
  </si>
  <si>
    <t>Cintura</t>
  </si>
  <si>
    <t>Totale Centri</t>
  </si>
  <si>
    <t>Intermedio</t>
  </si>
  <si>
    <t>Periferico</t>
  </si>
  <si>
    <t>Totale Aree interne</t>
  </si>
  <si>
    <t>(a) Morti su popolazione media residente (per 100.000).</t>
  </si>
  <si>
    <t>(c) La variazione percentuale annua è calcolata per l'anno t rispetto all'anno t-1 su base variabile.</t>
  </si>
  <si>
    <t>AMBITO STRADALE</t>
  </si>
  <si>
    <t>Autostrade e raccordi</t>
  </si>
  <si>
    <t>Altre strade (c)</t>
  </si>
  <si>
    <t>PROVINCIA</t>
  </si>
  <si>
    <t>STRADE URBANE</t>
  </si>
  <si>
    <t>STRADE EXTRAURBANE</t>
  </si>
  <si>
    <t>Incrocio</t>
  </si>
  <si>
    <t>Rotatoria</t>
  </si>
  <si>
    <t>Intersezione</t>
  </si>
  <si>
    <t>Rettilineo</t>
  </si>
  <si>
    <t>Curva</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</si>
  <si>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</si>
  <si>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</si>
  <si>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</si>
  <si>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</si>
  <si>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</si>
  <si>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</si>
  <si>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</si>
  <si>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</si>
  <si>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</si>
  <si>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</si>
  <si>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</si>
  <si>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</si>
  <si>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</si>
  <si>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</si>
  <si>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</si>
  <si>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</si>
  <si>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</si>
  <si>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</si>
  <si>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</si>
  <si>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</si>
  <si>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</si>
  <si>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</si>
  <si>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</si>
  <si>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</si>
  <si>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</si>
  <si>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</si>
  <si>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</si>
  <si>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</si>
  <si>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</si>
  <si>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</si>
  <si>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</si>
  <si>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</si>
  <si>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</si>
  <si>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</si>
  <si>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</si>
  <si>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</si>
  <si>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Conducente</t>
  </si>
  <si>
    <t>Persone trasportate</t>
  </si>
  <si>
    <t>Pedone</t>
  </si>
  <si>
    <t>VALORI ASSOLUTI</t>
  </si>
  <si>
    <t>&lt; 14</t>
  </si>
  <si>
    <t>15-29</t>
  </si>
  <si>
    <t>30-44</t>
  </si>
  <si>
    <t>45-64</t>
  </si>
  <si>
    <t>65 +</t>
  </si>
  <si>
    <t>Età imprecisata</t>
  </si>
  <si>
    <t xml:space="preserve">Totale </t>
  </si>
  <si>
    <t>VALORI PERCENTUALI</t>
  </si>
  <si>
    <t>Indice di gravità (a)</t>
  </si>
  <si>
    <t>Composizione    percentuale</t>
  </si>
  <si>
    <t>Valori   assoluti</t>
  </si>
  <si>
    <t>Composizione  percentuale</t>
  </si>
  <si>
    <t>MASCHI</t>
  </si>
  <si>
    <t>Totale maschi</t>
  </si>
  <si>
    <t>FEMMINE</t>
  </si>
  <si>
    <t>Totale femmine</t>
  </si>
  <si>
    <t>MASCHI e FEMMINE</t>
  </si>
  <si>
    <t>CAPOLUOGHI</t>
  </si>
  <si>
    <t>Incidenti per 1.000 ab.</t>
  </si>
  <si>
    <t>Morti per 100.000 ab.</t>
  </si>
  <si>
    <t>Feriti per 100.000 ab.</t>
  </si>
  <si>
    <t>Indice di mortalità (a)</t>
  </si>
  <si>
    <t>Indice di lesività (b)</t>
  </si>
  <si>
    <t>Altri Comuni</t>
  </si>
  <si>
    <t xml:space="preserve">Strade extra-urbane </t>
  </si>
  <si>
    <t>Venerdì notte</t>
  </si>
  <si>
    <t>Sabato notte</t>
  </si>
  <si>
    <t>Altre notti</t>
  </si>
  <si>
    <t>Ultra periferico</t>
  </si>
  <si>
    <t>Non rilevata</t>
  </si>
  <si>
    <t>Torino</t>
  </si>
  <si>
    <t>Vercelli</t>
  </si>
  <si>
    <t>Novara</t>
  </si>
  <si>
    <t>Cuneo</t>
  </si>
  <si>
    <t>Asti</t>
  </si>
  <si>
    <t>Alessandria</t>
  </si>
  <si>
    <t>Biella</t>
  </si>
  <si>
    <t>Verbania</t>
  </si>
  <si>
    <t>Piemonte</t>
  </si>
  <si>
    <t>TAVOLA 2. INDICI DI MORTALITA' E GRAVITA' PER PROVINCIA. PIEMONTE.</t>
  </si>
  <si>
    <t>TAVOLA 2bis. INDICI DI MORTALITA' E GRAVITA' PER PROVINCIA. PIEMONTE.</t>
  </si>
  <si>
    <t>-</t>
  </si>
  <si>
    <t>Chieri</t>
  </si>
  <si>
    <t>Collegno</t>
  </si>
  <si>
    <t>Grugliasco</t>
  </si>
  <si>
    <t>Moncalieri</t>
  </si>
  <si>
    <t>Nichelino</t>
  </si>
  <si>
    <t>Pinerolo</t>
  </si>
  <si>
    <t>Rivoli</t>
  </si>
  <si>
    <t>Settimo Torinese</t>
  </si>
  <si>
    <t>Venaria Reale</t>
  </si>
  <si>
    <t>Alba</t>
  </si>
  <si>
    <t>Casale Monferrato</t>
  </si>
  <si>
    <t>Bambini (0 - 14)</t>
  </si>
  <si>
    <t>Giovani (15 - 24)</t>
  </si>
  <si>
    <t>Anziani (65+)</t>
  </si>
  <si>
    <t>Altri utenti</t>
  </si>
  <si>
    <t>TOTALE</t>
  </si>
  <si>
    <t>Morti per 100 abitanti (a)</t>
  </si>
  <si>
    <t>Indice di mortalità (b)</t>
  </si>
  <si>
    <t>Variazione percentuale numero morti rispetto all'anno precedente (c)</t>
  </si>
  <si>
    <t>Variazione percentuale numero morti rispetto al 2001</t>
  </si>
  <si>
    <t>Altro (passaggio a livello, dosso, pendenza, galleria)</t>
  </si>
  <si>
    <t>Motocicli (a)</t>
  </si>
  <si>
    <t>Velocipedi (a)</t>
  </si>
  <si>
    <t>Pedoni</t>
  </si>
  <si>
    <t>Altri Utenti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</si>
  <si>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</si>
  <si>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</si>
  <si>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</si>
  <si>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</si>
  <si>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</si>
  <si>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</si>
  <si>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</si>
  <si>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</si>
  <si>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</si>
  <si>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</si>
  <si>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</si>
  <si>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</si>
  <si>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</si>
  <si>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</si>
  <si>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r>
      <t>a) I</t>
    </r>
    <r>
      <rPr>
        <sz val="7.5"/>
        <color indexed="8"/>
        <rFont val="Arial"/>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</si>
  <si>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</si>
  <si>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CAUSE</t>
  </si>
  <si>
    <t>TAVOLA 1. INCIDENTI STRADALI, MORTI E FERITI PER PROVINCIA. PIEMONTE.</t>
  </si>
  <si>
    <t xml:space="preserve">TAVOLA 4.3. UTENTI VULNERABILI MORTI E FERITI IN INCIDENTI STRADALI PER CLASSI DI ETA' IN PIEMONTE E IN ITALIA. </t>
  </si>
  <si>
    <t>(b) Rapporto percentuale tra il numero dei morti e il numero degli incidenti con lesioni a persone.</t>
  </si>
  <si>
    <t>Anno 2014, valori assoluti e indicatori</t>
  </si>
  <si>
    <t>(a) Rapporto percentuale tra il numero dei morti e il numero degli incidenti con lesioni a persone.</t>
  </si>
  <si>
    <t>(c) Sono incluse nella categoria 'Altre strade' le strade Statali, Regionali, Provinciali fuori dell'abitato e Comunali extraurbane.</t>
  </si>
  <si>
    <t>TAVOLA 6. INCIDENTI STRADALI CON LESIONI A PERSONE PER PROVINCIA, CARATTERISTICA DELLA STRADA E AMBITO STRADALE. PIEMONTE.</t>
  </si>
  <si>
    <t>TAVOLA  6.2. INCIDENTI STRADALI CON LESIONI A PERSONE PER CARATTERISTICA DELLA STRADA E AMBITO STRADALE. PIEMONTE.</t>
  </si>
  <si>
    <t xml:space="preserve">TAVOLA 7. INCIDENTI STRADALI CON LESIONI A PERSONE PER MESE. PIEMONTE. </t>
  </si>
  <si>
    <t>TAVOLA 8. INCIDENTI STRADALI CON LESIONI A PERSONE MORTI E FERITI PER GIORNO DELLA SETTIMANA. PIEMONTE.</t>
  </si>
  <si>
    <t>(b) Rapporto percentuale tra il numero dei feriti e il numero degli incidenti con lesioni a persone.</t>
  </si>
  <si>
    <t>(a) Dalle ore 22 alle ore 6.</t>
  </si>
  <si>
    <t xml:space="preserve">TAVOLA 12. INCIDENTI STRADALI, MORTI E FERITI PER TIPOLOGIA DI COMUNE. PIEMONTE. </t>
  </si>
  <si>
    <t xml:space="preserve">TAVOLA 13. INCIDENTI STRADALI CON LESIONI A PERSONE INFORTUNATE SECONDO LA NATURA. PIEMONTE. </t>
  </si>
  <si>
    <t>(a) Rapporto percentuale  tra il numero dei morti e il numero degli incidenti  con lesioni a persone.</t>
  </si>
  <si>
    <t xml:space="preserve">TAVOLA 14. CAUSE ACCERTATE O PRESUNTE DI INCIDENTE SECONDO L’AMBITO STRADALE. PIEMONTE. </t>
  </si>
  <si>
    <t xml:space="preserve">TAVOLA 15. MORTI E FERITI PER CATEGORIA DI UTENTI E CLASSE DI ETÀ. PIEMONTE. </t>
  </si>
  <si>
    <t>TAVOLA 16. MORTI E FERITI PER CATEGORIA DI UTENTI E GENERE. PIEMONTE.</t>
  </si>
  <si>
    <r>
      <t>(</t>
    </r>
    <r>
      <rPr>
        <sz val="7.5"/>
        <color indexed="8"/>
        <rFont val="Arial"/>
        <family val="2"/>
      </rPr>
      <t>a) Rapporto percentuale tra il numero dei morti e il numero dei morti e dei feriti in incidenti con lesioni a persone.</t>
    </r>
  </si>
  <si>
    <t>Totale comuni &gt; 30.000 abitanti</t>
  </si>
  <si>
    <t>Altri comuni</t>
  </si>
  <si>
    <t xml:space="preserve">TAVOLA 18. INCIDENTI STRADALI, MORTI E FERITI PER CATEGORIA DELLA STRADA NEI COMUNI CAPOLUOGO E NEI COMUNI CON ALMENO 30.000 ABITANTI. PIEMONTE. </t>
  </si>
  <si>
    <t xml:space="preserve">TAVOLA 17. INCIDENTI STRADALI, MORTI E FERITI NEI COMUNI CAPOLUOGO E NEI COMUNI CON ALMENO 30.000 ABITANTI. PIEMONTE. </t>
  </si>
  <si>
    <t>ANNO</t>
  </si>
  <si>
    <t>TAVOLA 6.1. INCIDENTI STRADALI CON LESIONI A PERSONE PER CARATTERISTICA DELLA STRADA E AMBITO STRADALE. PIEMONTE.</t>
  </si>
  <si>
    <t>(a) Rapporto percentuale  tra il numero dei morti e il numero degli incidenti con lesioni a persone.</t>
  </si>
  <si>
    <t>(b) Rapporto percentuale tra il numero dei morti e il complesso degli infortunati (morti e feriti) in incidenti con lesioni a persone.</t>
  </si>
  <si>
    <t>Aosta</t>
  </si>
  <si>
    <t>Valle D'Aosta</t>
  </si>
  <si>
    <r>
      <t>TAVOLA 5. INCIDENTI STRADALI CON LESIONI A PERSONE SECONDO LA CATEGORIA DELLA STRADA. PIEMONTE .</t>
    </r>
    <r>
      <rPr>
        <b/>
        <sz val="9.5"/>
        <color indexed="23"/>
        <rFont val="Arial Narrow"/>
        <family val="2"/>
      </rPr>
      <t xml:space="preserve"> </t>
    </r>
  </si>
  <si>
    <r>
      <t>TAVOLA 5. INCIDENTI STRADALI CON LESIONI A PERSONE SECONDO LA CATEGORIA DELLA STRADA. VALLE D'AOSTA .</t>
    </r>
    <r>
      <rPr>
        <b/>
        <sz val="9.5"/>
        <color indexed="23"/>
        <rFont val="Arial Narrow"/>
        <family val="2"/>
      </rPr>
      <t xml:space="preserve"> </t>
    </r>
  </si>
  <si>
    <t>TAVOLA 6. INCIDENTI STRADALI CON LESIONI A PERSONE PER PROVINCIA, CARATTERISTICA DELLA STRADA E AMBITO STRADALE. VALLE D'AOSTA.</t>
  </si>
  <si>
    <t>TAVOLA 6.1. INCIDENTI STRADALI CON LESIONI A PERSONE PER CARATTERISTICA DELLA STRADA E AMBITO STRADALE. VALLE D'AOSTA.</t>
  </si>
  <si>
    <t>TAVOLA 6.2. INCIDENTI STRADALI CON LESIONI A PERSONE PER CARATTERISTICA DELLA STRADA E AMBITO STRADALE. VALLE D'AOSTA.</t>
  </si>
  <si>
    <t xml:space="preserve">TAVOLA 7. INCIDENTI STRADALI CON LESIONI A PERSONE PER MESE. VALLE D'AOSTA. </t>
  </si>
  <si>
    <t>TAVOLA 8. INCIDENTI STRADALI CON LESIONI A PERSONE MORTI E FERITI PER GIORNO DELLA SETTIMANA. VALLE D'AOSTA.</t>
  </si>
  <si>
    <t xml:space="preserve">TAVOLA 9. INCIDENTI STRADALI CON LESIONI A PERSONE MORTI E FERITI PER ORA DEL GIORNO. VALLE D'AOSTA. </t>
  </si>
  <si>
    <t>TAVOLA 11. INCIDENTI STRADALI, MORTI E FERITIPER TIPOLOGIA DI COMUNE. VALLE D'AOSTA.</t>
  </si>
  <si>
    <t xml:space="preserve">TAVOLA 12. INCIDENTI STRADALI, MORTI E FERITI PER TIPOLOGIA DI COMUNE. VALLE D'AOSTA. </t>
  </si>
  <si>
    <t xml:space="preserve">TAVOLA 13. INCIDENTI STRADALI CON LESIONI A PERSONE INFORTUNATE SECONDO LA NATURA. VALLE D'AOSTA. </t>
  </si>
  <si>
    <t xml:space="preserve">TAVOLA 14. CAUSE ACCERTATE O PRESUNTE DI INCIDENTE SECONDO L’AMBITO STRADALE. VALLE D'AOSTA. </t>
  </si>
  <si>
    <t xml:space="preserve">TAVOLA 15. MORTI E FERITI PER CATEGORIA DI UTENTI E CLASSE DI ETÀ. VALLE D'AOSTA. </t>
  </si>
  <si>
    <t>TAVOLA 16. MORTI E FERITI PER CATEGORIA DI UTENTI E GENERE. VALLE D'AOSTA.</t>
  </si>
  <si>
    <t>Valle d'Aosta</t>
  </si>
  <si>
    <t xml:space="preserve">TAVOLA 4.3. UTENTI VULNERABILI MORTI E FERITI IN INCIDENTI STRADALI PER CLASSI DI ETA' IN VALLE D'AOSTA E IN ITALIA. </t>
  </si>
  <si>
    <t>Châtillon</t>
  </si>
  <si>
    <t>Gressan</t>
  </si>
  <si>
    <t>Quart</t>
  </si>
  <si>
    <t>Saint-Christophe</t>
  </si>
  <si>
    <t>Saint-Pierre</t>
  </si>
  <si>
    <t>Saint-Vincent</t>
  </si>
  <si>
    <t>Sarre</t>
  </si>
  <si>
    <t>TAVOLA 1. INCIDENTI STRADALI, MORTI E FERITI PER PROVINCIA. VALLE D'AOSTA.</t>
  </si>
  <si>
    <t>TAVOLA 2. INDICI DI MORTALITA' E GRAVITA' PER PROVINCIA. VALLE D'AOSTA.</t>
  </si>
  <si>
    <t>TAVOLA 2bis. INDICI DI MORTALITA' E GRAVITA' PER PROVINCIA. VALLE D'AOSTA.</t>
  </si>
  <si>
    <t xml:space="preserve">TAVOLA 17. INCIDENTI STRADALI, MORTI E FERITI NEI COMUNI CAPOLUOGO E NEI COMUNI CON ALMENO 3.000 ABITANTI. VALLE D'AOSTA. </t>
  </si>
  <si>
    <t>Pont-Saint-Martin</t>
  </si>
  <si>
    <t>Totale comuni &gt; 3.000 abitanti</t>
  </si>
  <si>
    <t xml:space="preserve">TAVOLA 18. INCIDENTI STRADALI, MORTI E FERITI PER CATEGORIA DELLA STRADA NEI COMUNI CAPOLUOGO E NEI COMUNI CON ALMENO 3.000 ABITANTI. VALLE D'AOSTA. </t>
  </si>
  <si>
    <t>(b) Rapporto percentuale tra il numero di feriti e il numero degli incidenti con lesioni a persone.</t>
  </si>
  <si>
    <t xml:space="preserve"> Indice  di      mortalità (a)</t>
  </si>
  <si>
    <r>
      <t>TAVOLA 3. INCIDENTI STRADALI CON LESIONI A PERSONE MORTI E FERITI. PIEMONTE.</t>
    </r>
    <r>
      <rPr>
        <b/>
        <sz val="9"/>
        <color indexed="10"/>
        <rFont val="Arial Narrow"/>
        <family val="2"/>
      </rPr>
      <t xml:space="preserve"> </t>
    </r>
  </si>
  <si>
    <r>
      <t>TAVOLA 3. INCIDENTI STRADALI CON LESIONI A PERSONE MORTI E FERITI. VALLE D'AOSTA.</t>
    </r>
    <r>
      <rPr>
        <b/>
        <sz val="9"/>
        <color indexed="10"/>
        <rFont val="Arial Narrow"/>
        <family val="2"/>
      </rPr>
      <t xml:space="preserve"> </t>
    </r>
  </si>
  <si>
    <t xml:space="preserve">TAVOLA 4.1. UTENTI VULNERABILI MORTI IN INCIDENTI STRADALI PER ETÀ IN PIEMONTE E IN ITALIA. </t>
  </si>
  <si>
    <t xml:space="preserve">TAVOLA 4.1. UTENTI VULNERABILI MORTI IN INCIDENTI STRADALI PER ETÀ IN VALLE D'AOSTA E IN ITALIA. </t>
  </si>
  <si>
    <t xml:space="preserve">TAVOLA 4.2. UTENTI VULNERABILI MORTI IN INCIDENTI STRADALI PER RUOLO IN PIEMONTE E IN ITALIA. </t>
  </si>
  <si>
    <t xml:space="preserve">TAVOLA 4.2. UTENTI VULNERABILI MORTI IN INCIDENTI STRADALI PER RUOLO IN VALLE D'AOSTA E IN ITALIA. </t>
  </si>
  <si>
    <t>CLASSE DI ETA'</t>
  </si>
  <si>
    <t>Indice di  mortalità (a)</t>
  </si>
  <si>
    <t>MESI</t>
  </si>
  <si>
    <t>TAVOLA 9. INCIDENTI STRADALI CON LESIONI A PERSONE MORTI E FERITI PER ORA DEL GIORNO. PIEMONTE.</t>
  </si>
  <si>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PIEMONTE.</t>
    </r>
  </si>
  <si>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VALLE D'AOSTA.</t>
    </r>
  </si>
  <si>
    <t xml:space="preserve">TAVOLA 10.1. INCIDENTI STRADALI CON LESIONI A PERSONE, MORTI E FERITI, PER PROVINCIA, GIORNO DELLA SETTIMANA E FASCIA ORARIA NOTTURNA (a). STRADE URBANE. PIEMONTE . </t>
  </si>
  <si>
    <t xml:space="preserve">TAVOLA 10.1. INCIDENTI STRADALI CON LESIONI A PERSONE, MORTI E FERITI, PER PROVINCIA, GIORNO DELLA SETTIMANA E FASCIA ORARIA NOTTURNA (a). STRADE URBANE. VALLE D'AOSTA. </t>
  </si>
  <si>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PIEMONTE.</t>
    </r>
  </si>
  <si>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VALLE D'AOSTA.</t>
    </r>
  </si>
  <si>
    <t>NATURA DELL’INCIDENTE</t>
  </si>
  <si>
    <t>(a) Rapporto percentuale tra il numero dei morti e il numero degli incidenti  con lesioni a persone.</t>
  </si>
  <si>
    <t>(a) Conducenti e passeggeri</t>
  </si>
  <si>
    <t>Ciclomotori (a)</t>
  </si>
  <si>
    <t>Strade Urbane</t>
  </si>
  <si>
    <t>Strade ExtraUrbane</t>
  </si>
  <si>
    <t>TAVOLA 11. INCIDENTI STRADALI, MORTI E FERITI PER TIPOLOGIA DI COMUNE. PIEMONTE.</t>
  </si>
  <si>
    <t>CATEGORIA DI UTENTE</t>
  </si>
  <si>
    <t>(b) Rapporto percentuale tra il numero dei morti e il complesso degli infortunati (morti e feriti) in incidenti  con lesioni a persone.</t>
  </si>
  <si>
    <t>Anno 2015, valori assoluti e indicatori</t>
  </si>
  <si>
    <t>REGIONI</t>
  </si>
  <si>
    <t>COSTO SOCIALE (a)</t>
  </si>
  <si>
    <t>PROCAPITE (in euro)</t>
  </si>
  <si>
    <t>TOTALE (in euro)</t>
  </si>
  <si>
    <t>Campania</t>
  </si>
  <si>
    <t>Calabria</t>
  </si>
  <si>
    <t>Molise</t>
  </si>
  <si>
    <t>Sicilia</t>
  </si>
  <si>
    <t xml:space="preserve">Valle d'Aosta/Vallée d'Aoste </t>
  </si>
  <si>
    <t>Basilicata</t>
  </si>
  <si>
    <t>Sardegna</t>
  </si>
  <si>
    <t>Puglia</t>
  </si>
  <si>
    <t>Abruzzo</t>
  </si>
  <si>
    <t>Friuli-Venezia-Giulia</t>
  </si>
  <si>
    <t>Veneto</t>
  </si>
  <si>
    <t>Umbria</t>
  </si>
  <si>
    <t>Lombardia</t>
  </si>
  <si>
    <t>Trentino-A.Adige</t>
  </si>
  <si>
    <t>Lazio</t>
  </si>
  <si>
    <t>Marche</t>
  </si>
  <si>
    <t>Emilia-Romagna</t>
  </si>
  <si>
    <t>Toscana</t>
  </si>
  <si>
    <t>Liguria</t>
  </si>
  <si>
    <t>ITALIA</t>
  </si>
  <si>
    <t>Anni 2016 e 2015, valori assoluti e variazioni percentuali</t>
  </si>
  <si>
    <t>Variazioni %                                           2016/2015</t>
  </si>
  <si>
    <t>Anni 2016 e 2015</t>
  </si>
  <si>
    <t>Anni 2016 e 2010</t>
  </si>
  <si>
    <t>Anni 2001-2016, valori assoluti, indicatori e variazioni percentuali</t>
  </si>
  <si>
    <t>Anno 2010 e 2016, valori assoluti e composizioni percentuali</t>
  </si>
  <si>
    <t>Anni 2010 e 2016, valori assoluti</t>
  </si>
  <si>
    <r>
      <t>TAVOLA 5.1. INCIDENTI STRADALI CON LESIONI A PERSONE SECONDO LA CATEGORIA DELLA STRADA. PIEMONTE .</t>
    </r>
    <r>
      <rPr>
        <b/>
        <sz val="9.5"/>
        <color indexed="23"/>
        <rFont val="Arial Narrow"/>
        <family val="2"/>
      </rPr>
      <t xml:space="preserve"> </t>
    </r>
  </si>
  <si>
    <r>
      <t>TAVOLA 5.1. INCIDENTI STRADALI CON LESIONI A PERSONE SECONDO LA CATEGORIA DELLA STRADA. VALLE D'AOSTA .</t>
    </r>
    <r>
      <rPr>
        <b/>
        <sz val="9.5"/>
        <color indexed="23"/>
        <rFont val="Arial Narrow"/>
        <family val="2"/>
      </rPr>
      <t xml:space="preserve"> </t>
    </r>
  </si>
  <si>
    <r>
      <t>TAVOLA 5.2. INCIDENTI STRADALI CON LESIONI A PERSONE SECONDO LA CATEGORIA DELLA STRADA. PIEMONTE .</t>
    </r>
    <r>
      <rPr>
        <b/>
        <sz val="9.5"/>
        <color indexed="23"/>
        <rFont val="Arial Narrow"/>
        <family val="2"/>
      </rPr>
      <t xml:space="preserve"> </t>
    </r>
  </si>
  <si>
    <r>
      <t>TAVOLA 5.2. INCIDENTI STRADALI CON LESIONI A PERSONE SECONDO LA CATEGORIA DELLA STRADA. VALLE D'AOSTA .</t>
    </r>
    <r>
      <rPr>
        <b/>
        <sz val="9.5"/>
        <color indexed="23"/>
        <rFont val="Arial Narrow"/>
        <family val="2"/>
      </rPr>
      <t xml:space="preserve"> </t>
    </r>
  </si>
  <si>
    <t>Anno 2016, valori assoluti e indicatori</t>
  </si>
  <si>
    <t>Anno 2016, valori assoluti</t>
  </si>
  <si>
    <t>Anno 2016, composizioni percentuali</t>
  </si>
  <si>
    <t>Anno 2016, valori assoluti e composizioni percentuali</t>
  </si>
  <si>
    <t>Anno 2016, valori assoluti e indice di mortalità</t>
  </si>
  <si>
    <t>Variazioni %</t>
  </si>
  <si>
    <t>2016/2015</t>
  </si>
  <si>
    <t>Anno 2016, valori assoluti, valori e variazioni percentuali</t>
  </si>
  <si>
    <t>Anno 2016 e 2015, Indicatori</t>
  </si>
  <si>
    <t>Anno 2016, valori assoluti, composizioni percentuali e indice di mortalità</t>
  </si>
  <si>
    <t>Anno 2016, valori assoluti e valori percentuali (a) (b)</t>
  </si>
  <si>
    <t xml:space="preserve">Anno 2016, valori assoluti </t>
  </si>
  <si>
    <t xml:space="preserve">Altri Comuni </t>
  </si>
  <si>
    <t>*nd</t>
  </si>
  <si>
    <t>*dato non disponibile</t>
  </si>
  <si>
    <t>TAVOLA 19. COSTI SOCIALI TOTALI E PRO-CAPITE PER REGIONE. ITALIA 2016</t>
  </si>
  <si>
    <t>(a) Incidentalità con danni alle persone 2016</t>
  </si>
  <si>
    <t>Una carreggiata a senso unico</t>
  </si>
  <si>
    <t>Una carreggiata a doppio senso</t>
  </si>
  <si>
    <t>Doppia carreggiata, più di due carreggiate</t>
  </si>
  <si>
    <t>TAVOLA 5 bis. INCIDENTI STRADALI CON LESIONI A PERSONE SECONDO IL TIPO DI STRADA.  PIEMONTE</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</si>
  <si>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</si>
  <si>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</si>
  <si>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</si>
  <si>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</si>
  <si>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</si>
  <si>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</si>
  <si>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</si>
  <si>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TAVOLA 5bis. INCIDENTI STRADALI CON LESIONI A PERSONE SECONDO IL TIPO DI STRADA.  VALLE D'AOSTA</t>
  </si>
  <si>
    <t>TAVOLA 20. INCIDENTI STRADALI CON LESIONI A PERSONE PER ORGANO DI RILEVAZIONE, CATEGORIA DELLA STRADA E PROVINCIA. PIEMONTE .</t>
  </si>
  <si>
    <t>TAVOLA 20. INCIDENTI STRADALI CON LESIONI A PERSONE PER ORGANO DI RILEVAZIONE, CATEGORIA DELLA STRADA E PROVINCIA. VALLE D'AOSTA.</t>
  </si>
  <si>
    <t>MESE</t>
  </si>
  <si>
    <t>Polizia Stradale</t>
  </si>
  <si>
    <t xml:space="preserve">Anno </t>
  </si>
  <si>
    <t xml:space="preserve">TAVOLA 21. INCIDENTI STRADALI CON LESIONI A PERSONE PER ORGANO DI RILEVAZIONE E MESE. PIEMONTE. </t>
  </si>
  <si>
    <t xml:space="preserve">TAVOLA 21. INCIDENTI STRADALI CON LESIONI A PERSONE PER ORGANO DI RILEVAZIONE E MESE. VALLE D'AOSTA. </t>
  </si>
  <si>
    <t xml:space="preserve">TAVOLA 22. INCIDENTI STRADALI CON LESIONI A PERSONE PER ORGANO DI RILEVAZIONE E GIORNO DELLA SETTIMANA. PIEMONTE. </t>
  </si>
  <si>
    <t>TAVOLA 23. INCIDENTI STRADALI CON LESIONI A PERSONE PER ORGANO DI RILEVAZIONE E ORA DEL GIORNO. PIEMONTE</t>
  </si>
  <si>
    <t>Anno 2016, valori assoluti e valori percentuali</t>
  </si>
  <si>
    <t>TAVOLA 22. INCIDENTI STRADALI CON LESIONI A PERSONE PER ORGANO DI RILEVAZIONE E GIORNO DELLA SETTIMANA. VALLE D'AOSTA</t>
  </si>
  <si>
    <t xml:space="preserve">TAVOLA 23 INCIDENTI STRADALI CON LESIONI A PERSONE PER ORGANO DI RILEVAZIONE E ORA DEL GIORNO. VALLE D'AOSTA </t>
  </si>
  <si>
    <t>Anno 2016, valori assoluti, composizioni percentuali e indice di gravità</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</si>
</sst>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 numFmtId="166" formatCode="#,##0.0"/>
    <numFmt numFmtId="167" formatCode="_-* #,##0.0_-;\-* #,##0.0_-;_-* &quot;-&quot;??_-;_-@_-"/>
    <numFmt numFmtId="168" formatCode="#,##0.0_ ;\-#,##0.0\ "/>
  </numFmts>
  <fonts count="79">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9"/>
      <color indexed="8"/>
      <name val="Calibri"/>
      <family val="2"/>
    </font>
    <font>
      <sz val="10"/>
      <name val="MS Sans Serif"/>
      <family val="2"/>
    </font>
    <font>
      <sz val="8"/>
      <color indexed="8"/>
      <name val="Arial"/>
      <family val="2"/>
    </font>
    <font>
      <sz val="7.5"/>
      <color indexed="8"/>
      <name val="Arial Narrow"/>
      <family val="2"/>
    </font>
    <font>
      <sz val="11"/>
      <color indexed="10"/>
      <name val="Calibri"/>
      <family val="2"/>
    </font>
    <font>
      <sz val="11"/>
      <color indexed="17"/>
      <name val="Calibri"/>
      <family val="2"/>
    </font>
    <font>
      <sz val="9"/>
      <name val="Arial Narrow"/>
      <family val="2"/>
    </font>
    <font>
      <b/>
      <sz val="9"/>
      <name val="Arial Narrow"/>
      <family val="2"/>
    </font>
    <font>
      <sz val="11"/>
      <color indexed="8"/>
      <name val="Arial Narrow"/>
      <family val="2"/>
    </font>
    <font>
      <b/>
      <sz val="9.5"/>
      <color indexed="23"/>
      <name val="Arial Narrow"/>
      <family val="2"/>
    </font>
    <font>
      <sz val="9.5"/>
      <name val="Arial Narrow"/>
      <family val="2"/>
    </font>
    <font>
      <sz val="9.5"/>
      <name val="Calibri"/>
      <family val="2"/>
    </font>
    <font>
      <b/>
      <sz val="8"/>
      <color indexed="23"/>
      <name val="Arial"/>
      <family val="2"/>
    </font>
    <font>
      <b/>
      <sz val="9"/>
      <color indexed="10"/>
      <name val="Arial Narrow"/>
      <family val="2"/>
    </font>
    <font>
      <sz val="10"/>
      <color indexed="23"/>
      <name val="Arial Narrow"/>
      <family val="2"/>
    </font>
    <font>
      <sz val="8"/>
      <name val="Arial"/>
      <family val="2"/>
    </font>
    <font>
      <b/>
      <sz val="10"/>
      <color indexed="9"/>
      <name val="Arial"/>
      <family val="2"/>
    </font>
    <font>
      <b/>
      <sz val="11"/>
      <color indexed="8"/>
      <name val="Calibri"/>
      <family val="2"/>
    </font>
    <font>
      <sz val="9"/>
      <color indexed="9"/>
      <name val="Arial Narrow"/>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sz val="8"/>
      <color rgb="FF000000"/>
      <name val="Arial"/>
      <family val="2"/>
    </font>
    <font>
      <sz val="11"/>
      <color rgb="FF00B050"/>
      <name val="Calibri"/>
      <family val="2"/>
    </font>
    <font>
      <b/>
      <sz val="10"/>
      <color rgb="FF808080"/>
      <name val="Arial Narrow"/>
      <family val="2"/>
    </font>
    <font>
      <sz val="7.5"/>
      <color theme="1"/>
      <name val="Arial Narrow"/>
      <family val="2"/>
    </font>
    <font>
      <sz val="9"/>
      <color rgb="FF000000"/>
      <name val="Arial Narrow"/>
      <family val="2"/>
    </font>
    <font>
      <b/>
      <sz val="9"/>
      <color rgb="FFFFFFFF"/>
      <name val="Arial Narrow"/>
      <family val="2"/>
    </font>
    <font>
      <sz val="9.5"/>
      <color theme="1"/>
      <name val="Arial Narrow"/>
      <family val="2"/>
    </font>
    <font>
      <sz val="9"/>
      <color theme="1"/>
      <name val="Arial Narrow"/>
      <family val="2"/>
    </font>
    <font>
      <b/>
      <sz val="9"/>
      <color rgb="FF000000"/>
      <name val="Arial Narrow"/>
      <family val="2"/>
    </font>
    <font>
      <b/>
      <sz val="10"/>
      <color theme="0" tint="-0.4999699890613556"/>
      <name val="Arial Narrow"/>
      <family val="2"/>
    </font>
    <font>
      <b/>
      <sz val="8"/>
      <color theme="0" tint="-0.4999699890613556"/>
      <name val="Arial"/>
      <family val="2"/>
    </font>
    <font>
      <sz val="7.5"/>
      <color rgb="FF000000"/>
      <name val="Arial Narrow"/>
      <family val="2"/>
    </font>
    <font>
      <b/>
      <sz val="9"/>
      <color theme="1"/>
      <name val="Arial Narrow"/>
      <family val="2"/>
    </font>
    <font>
      <sz val="9.5"/>
      <color rgb="FF000000"/>
      <name val="Arial Narrow"/>
      <family val="2"/>
    </font>
    <font>
      <sz val="9"/>
      <color rgb="FFFFFFFF"/>
      <name val="Arial Narrow"/>
      <family val="2"/>
    </font>
    <font>
      <b/>
      <sz val="10"/>
      <color theme="0"/>
      <name val="Arial"/>
      <family val="2"/>
    </font>
    <font>
      <b/>
      <sz val="9"/>
      <color theme="0"/>
      <name val="Arial Narrow"/>
      <family val="2"/>
    </font>
    <font>
      <sz val="11"/>
      <color rgb="FF000000"/>
      <name val="Arial"/>
      <family val="2"/>
    </font>
    <font>
      <sz val="11"/>
      <color theme="1"/>
      <name val="Arial Narrow"/>
      <family val="2"/>
    </font>
    <font>
      <sz val="9"/>
      <color theme="1"/>
      <name val="Calibri"/>
      <family val="2"/>
    </font>
    <font>
      <sz val="7.5"/>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BF3"/>
        <bgColor indexed="64"/>
      </patternFill>
    </fill>
    <fill>
      <patternFill patternType="solid">
        <fgColor rgb="FFA71433"/>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rgb="FFC0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style="thin">
        <color theme="0"/>
      </left>
      <right/>
      <top style="thin"/>
      <bottom style="thin"/>
    </border>
    <border>
      <left/>
      <right/>
      <top style="thin">
        <color theme="0"/>
      </top>
      <bottom/>
    </border>
    <border>
      <left/>
      <right style="thin">
        <color theme="0"/>
      </right>
      <top style="thin"/>
      <bottom style="thin"/>
    </border>
    <border>
      <left/>
      <right style="thin">
        <color theme="0"/>
      </right>
      <top/>
      <bottom/>
    </border>
    <border>
      <left/>
      <right style="thin">
        <color theme="0"/>
      </right>
      <top style="thin"/>
      <bottom/>
    </border>
    <border>
      <left/>
      <right style="thin">
        <color theme="0"/>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9"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1">
    <xf numFmtId="0" fontId="0" fillId="0" borderId="0" xfId="0" applyFont="1" applyAlignment="1">
      <alignment/>
    </xf>
    <xf numFmtId="164" fontId="0" fillId="0" borderId="0" xfId="0" applyNumberFormat="1" applyAlignment="1">
      <alignment/>
    </xf>
    <xf numFmtId="0" fontId="57" fillId="0" borderId="0" xfId="0" applyFont="1" applyAlignment="1">
      <alignment/>
    </xf>
    <xf numFmtId="0" fontId="58" fillId="33" borderId="0" xfId="0" applyFont="1" applyFill="1" applyAlignment="1">
      <alignment horizontal="left" vertical="top"/>
    </xf>
    <xf numFmtId="2" fontId="57" fillId="0" borderId="0" xfId="0" applyNumberFormat="1" applyFont="1" applyAlignment="1">
      <alignment/>
    </xf>
    <xf numFmtId="0" fontId="57" fillId="0" borderId="0" xfId="0" applyFont="1" applyAlignment="1">
      <alignment horizontal="left" vertical="center"/>
    </xf>
    <xf numFmtId="165" fontId="57" fillId="0" borderId="0" xfId="0" applyNumberFormat="1" applyFont="1" applyAlignment="1">
      <alignment/>
    </xf>
    <xf numFmtId="0" fontId="57" fillId="0" borderId="0" xfId="0" applyFont="1" applyAlignment="1">
      <alignment/>
    </xf>
    <xf numFmtId="0" fontId="57" fillId="0" borderId="0" xfId="0" applyFont="1" applyAlignment="1">
      <alignment horizontal="left"/>
    </xf>
    <xf numFmtId="0" fontId="0" fillId="0" borderId="0" xfId="0" applyAlignment="1" quotePrefix="1">
      <alignment/>
    </xf>
    <xf numFmtId="2" fontId="0" fillId="0" borderId="0" xfId="0" applyNumberFormat="1" applyAlignment="1">
      <alignment/>
    </xf>
    <xf numFmtId="2" fontId="48" fillId="0" borderId="0" xfId="0" applyNumberFormat="1" applyFont="1" applyAlignment="1">
      <alignment/>
    </xf>
    <xf numFmtId="2" fontId="59" fillId="0" borderId="0" xfId="0" applyNumberFormat="1" applyFont="1" applyAlignment="1">
      <alignment/>
    </xf>
    <xf numFmtId="0" fontId="57" fillId="0" borderId="0" xfId="0" applyFont="1" applyAlignment="1" quotePrefix="1">
      <alignment/>
    </xf>
    <xf numFmtId="0" fontId="60" fillId="0" borderId="0" xfId="0" applyFont="1" applyAlignment="1">
      <alignment/>
    </xf>
    <xf numFmtId="0" fontId="58" fillId="0" borderId="0" xfId="0" applyFont="1" applyFill="1" applyAlignment="1">
      <alignment horizontal="left" vertical="top"/>
    </xf>
    <xf numFmtId="0" fontId="61" fillId="0" borderId="0" xfId="0" applyFont="1" applyAlignment="1" quotePrefix="1">
      <alignment/>
    </xf>
    <xf numFmtId="0" fontId="61" fillId="0" borderId="0" xfId="0" applyFont="1" applyAlignment="1">
      <alignment/>
    </xf>
    <xf numFmtId="0" fontId="61" fillId="0" borderId="0" xfId="0" applyFont="1" applyAlignment="1">
      <alignment horizontal="left" vertical="center"/>
    </xf>
    <xf numFmtId="0" fontId="62" fillId="0" borderId="10" xfId="0" applyFont="1" applyBorder="1" applyAlignment="1">
      <alignment wrapText="1"/>
    </xf>
    <xf numFmtId="3" fontId="62" fillId="20" borderId="10" xfId="0" applyNumberFormat="1" applyFont="1" applyFill="1" applyBorder="1" applyAlignment="1">
      <alignment horizontal="right" wrapText="1"/>
    </xf>
    <xf numFmtId="3" fontId="62" fillId="0" borderId="10" xfId="0" applyNumberFormat="1" applyFont="1" applyBorder="1" applyAlignment="1">
      <alignment horizontal="right" wrapText="1"/>
    </xf>
    <xf numFmtId="0" fontId="62" fillId="20" borderId="10" xfId="0" applyFont="1" applyFill="1" applyBorder="1" applyAlignment="1">
      <alignment horizontal="right" wrapText="1"/>
    </xf>
    <xf numFmtId="164" fontId="62" fillId="20" borderId="10" xfId="0" applyNumberFormat="1" applyFont="1" applyFill="1" applyBorder="1" applyAlignment="1">
      <alignment horizontal="right" wrapText="1"/>
    </xf>
    <xf numFmtId="164" fontId="62" fillId="0" borderId="10" xfId="0" applyNumberFormat="1" applyFont="1" applyBorder="1" applyAlignment="1">
      <alignment horizontal="right" wrapText="1"/>
    </xf>
    <xf numFmtId="0" fontId="63" fillId="34" borderId="10" xfId="0" applyFont="1" applyFill="1" applyBorder="1" applyAlignment="1">
      <alignment wrapText="1"/>
    </xf>
    <xf numFmtId="3" fontId="63" fillId="34" borderId="10" xfId="0" applyNumberFormat="1" applyFont="1" applyFill="1" applyBorder="1" applyAlignment="1">
      <alignment horizontal="right" wrapText="1"/>
    </xf>
    <xf numFmtId="0" fontId="63" fillId="34" borderId="10" xfId="0" applyFont="1" applyFill="1" applyBorder="1" applyAlignment="1">
      <alignment horizontal="right" wrapText="1"/>
    </xf>
    <xf numFmtId="164" fontId="63" fillId="34" borderId="10" xfId="0" applyNumberFormat="1" applyFont="1" applyFill="1" applyBorder="1" applyAlignment="1">
      <alignment horizontal="right" wrapText="1"/>
    </xf>
    <xf numFmtId="164" fontId="62" fillId="35" borderId="10" xfId="0" applyNumberFormat="1" applyFont="1" applyFill="1" applyBorder="1" applyAlignment="1">
      <alignment horizontal="right" wrapText="1"/>
    </xf>
    <xf numFmtId="164" fontId="62" fillId="36" borderId="10" xfId="0" applyNumberFormat="1" applyFont="1" applyFill="1" applyBorder="1" applyAlignment="1">
      <alignment horizontal="right" wrapText="1"/>
    </xf>
    <xf numFmtId="0" fontId="62" fillId="35" borderId="10" xfId="0" applyFont="1" applyFill="1" applyBorder="1" applyAlignment="1">
      <alignment horizontal="left" vertical="center"/>
    </xf>
    <xf numFmtId="3" fontId="62" fillId="0" borderId="10" xfId="0" applyNumberFormat="1" applyFont="1" applyBorder="1" applyAlignment="1">
      <alignment vertical="center" wrapText="1"/>
    </xf>
    <xf numFmtId="3" fontId="62" fillId="35" borderId="10" xfId="0" applyNumberFormat="1" applyFont="1" applyFill="1" applyBorder="1" applyAlignment="1">
      <alignment vertical="center" wrapText="1"/>
    </xf>
    <xf numFmtId="164" fontId="62" fillId="35" borderId="10" xfId="0" applyNumberFormat="1" applyFont="1" applyFill="1" applyBorder="1" applyAlignment="1">
      <alignment vertical="center" wrapText="1"/>
    </xf>
    <xf numFmtId="164" fontId="62" fillId="0" borderId="10" xfId="0" applyNumberFormat="1" applyFont="1" applyBorder="1" applyAlignment="1">
      <alignment vertical="center" wrapText="1"/>
    </xf>
    <xf numFmtId="164" fontId="62" fillId="35" borderId="10" xfId="0" applyNumberFormat="1" applyFont="1" applyFill="1" applyBorder="1" applyAlignment="1">
      <alignment horizontal="right" vertical="center"/>
    </xf>
    <xf numFmtId="164" fontId="62" fillId="0" borderId="10" xfId="0" applyNumberFormat="1" applyFont="1" applyBorder="1" applyAlignment="1">
      <alignment horizontal="right" vertical="center"/>
    </xf>
    <xf numFmtId="164" fontId="62" fillId="35" borderId="10" xfId="0" applyNumberFormat="1" applyFont="1" applyFill="1" applyBorder="1" applyAlignment="1">
      <alignment vertical="center"/>
    </xf>
    <xf numFmtId="164" fontId="62" fillId="0" borderId="10" xfId="0" applyNumberFormat="1" applyFont="1" applyBorder="1" applyAlignment="1">
      <alignment vertical="center"/>
    </xf>
    <xf numFmtId="164" fontId="62" fillId="0" borderId="10" xfId="0" applyNumberFormat="1" applyFont="1" applyBorder="1" applyAlignment="1">
      <alignment horizontal="right" vertical="center" wrapText="1"/>
    </xf>
    <xf numFmtId="0" fontId="62" fillId="35" borderId="10" xfId="0" applyFont="1" applyFill="1" applyBorder="1" applyAlignment="1">
      <alignment horizontal="right" wrapText="1"/>
    </xf>
    <xf numFmtId="0" fontId="64" fillId="0" borderId="0" xfId="0" applyFont="1" applyAlignment="1">
      <alignment/>
    </xf>
    <xf numFmtId="1" fontId="62" fillId="0" borderId="10" xfId="0" applyNumberFormat="1" applyFont="1" applyFill="1" applyBorder="1" applyAlignment="1">
      <alignment horizontal="right" wrapText="1"/>
    </xf>
    <xf numFmtId="166" fontId="62" fillId="20" borderId="10" xfId="0" applyNumberFormat="1" applyFont="1" applyFill="1" applyBorder="1" applyAlignment="1">
      <alignment horizontal="right" wrapText="1"/>
    </xf>
    <xf numFmtId="166" fontId="62" fillId="0" borderId="10" xfId="0" applyNumberFormat="1" applyFont="1" applyFill="1" applyBorder="1" applyAlignment="1">
      <alignment horizontal="right" wrapText="1"/>
    </xf>
    <xf numFmtId="166" fontId="62" fillId="35" borderId="10" xfId="0" applyNumberFormat="1" applyFont="1" applyFill="1" applyBorder="1" applyAlignment="1">
      <alignment horizontal="right" wrapText="1"/>
    </xf>
    <xf numFmtId="3" fontId="62" fillId="0" borderId="10" xfId="0" applyNumberFormat="1" applyFont="1" applyFill="1" applyBorder="1" applyAlignment="1">
      <alignment horizontal="right" wrapText="1"/>
    </xf>
    <xf numFmtId="3" fontId="62" fillId="35" borderId="10" xfId="0" applyNumberFormat="1" applyFont="1" applyFill="1" applyBorder="1" applyAlignment="1">
      <alignment horizontal="right" wrapText="1"/>
    </xf>
    <xf numFmtId="166" fontId="63" fillId="34" borderId="10" xfId="0" applyNumberFormat="1" applyFont="1" applyFill="1" applyBorder="1" applyAlignment="1">
      <alignment horizontal="right" wrapText="1"/>
    </xf>
    <xf numFmtId="0" fontId="62" fillId="36" borderId="11" xfId="0" applyFont="1" applyFill="1" applyBorder="1" applyAlignment="1">
      <alignment wrapText="1"/>
    </xf>
    <xf numFmtId="0" fontId="65" fillId="36" borderId="10" xfId="0" applyFont="1" applyFill="1" applyBorder="1" applyAlignment="1">
      <alignment horizontal="right"/>
    </xf>
    <xf numFmtId="0" fontId="14" fillId="36" borderId="10" xfId="0" applyFont="1" applyFill="1" applyBorder="1" applyAlignment="1">
      <alignment vertical="top" wrapText="1"/>
    </xf>
    <xf numFmtId="3" fontId="14" fillId="35" borderId="10" xfId="0" applyNumberFormat="1" applyFont="1" applyFill="1" applyBorder="1" applyAlignment="1">
      <alignment horizontal="right"/>
    </xf>
    <xf numFmtId="3" fontId="14" fillId="36" borderId="10" xfId="0" applyNumberFormat="1" applyFont="1" applyFill="1" applyBorder="1" applyAlignment="1">
      <alignment horizontal="right"/>
    </xf>
    <xf numFmtId="3" fontId="65" fillId="35" borderId="10" xfId="0" applyNumberFormat="1" applyFont="1" applyFill="1" applyBorder="1" applyAlignment="1">
      <alignment/>
    </xf>
    <xf numFmtId="3" fontId="65" fillId="36" borderId="10" xfId="0" applyNumberFormat="1" applyFont="1" applyFill="1" applyBorder="1" applyAlignment="1">
      <alignment/>
    </xf>
    <xf numFmtId="3" fontId="63" fillId="34" borderId="10" xfId="0" applyNumberFormat="1" applyFont="1" applyFill="1" applyBorder="1" applyAlignment="1">
      <alignment wrapText="1"/>
    </xf>
    <xf numFmtId="0" fontId="62" fillId="0" borderId="10" xfId="0" applyFont="1" applyBorder="1" applyAlignment="1">
      <alignment horizontal="left" vertical="top"/>
    </xf>
    <xf numFmtId="3" fontId="62" fillId="35" borderId="10" xfId="0" applyNumberFormat="1" applyFont="1" applyFill="1" applyBorder="1" applyAlignment="1">
      <alignment vertical="top" wrapText="1"/>
    </xf>
    <xf numFmtId="3" fontId="62" fillId="0" borderId="10" xfId="0" applyNumberFormat="1" applyFont="1" applyBorder="1" applyAlignment="1">
      <alignment vertical="top" wrapText="1"/>
    </xf>
    <xf numFmtId="164" fontId="62" fillId="0" borderId="10" xfId="0" applyNumberFormat="1" applyFont="1" applyBorder="1" applyAlignment="1">
      <alignment vertical="top" wrapText="1"/>
    </xf>
    <xf numFmtId="164" fontId="62" fillId="35" borderId="10" xfId="0" applyNumberFormat="1" applyFont="1" applyFill="1" applyBorder="1" applyAlignment="1">
      <alignment vertical="top" wrapText="1"/>
    </xf>
    <xf numFmtId="164" fontId="63" fillId="34" borderId="10" xfId="0" applyNumberFormat="1" applyFont="1" applyFill="1" applyBorder="1" applyAlignment="1">
      <alignment wrapText="1"/>
    </xf>
    <xf numFmtId="0" fontId="18" fillId="0" borderId="0" xfId="0" applyFont="1" applyAlignment="1">
      <alignment/>
    </xf>
    <xf numFmtId="0" fontId="66" fillId="36" borderId="10" xfId="0" applyFont="1" applyFill="1" applyBorder="1" applyAlignment="1">
      <alignment horizontal="right" wrapText="1"/>
    </xf>
    <xf numFmtId="0" fontId="66" fillId="0" borderId="10" xfId="0" applyFont="1" applyBorder="1" applyAlignment="1">
      <alignment horizontal="left" vertical="top"/>
    </xf>
    <xf numFmtId="3" fontId="62" fillId="35" borderId="10" xfId="0" applyNumberFormat="1" applyFont="1" applyFill="1" applyBorder="1" applyAlignment="1">
      <alignment horizontal="right" vertical="top" wrapText="1"/>
    </xf>
    <xf numFmtId="0" fontId="60" fillId="0" borderId="0" xfId="0" applyFont="1" applyBorder="1" applyAlignment="1">
      <alignment/>
    </xf>
    <xf numFmtId="0" fontId="67" fillId="0" borderId="0" xfId="0" applyFont="1" applyAlignment="1">
      <alignment/>
    </xf>
    <xf numFmtId="0" fontId="68" fillId="0" borderId="0" xfId="0" applyFont="1" applyAlignment="1">
      <alignment/>
    </xf>
    <xf numFmtId="165" fontId="68" fillId="0" borderId="0" xfId="0" applyNumberFormat="1" applyFont="1" applyAlignment="1">
      <alignment/>
    </xf>
    <xf numFmtId="0" fontId="69" fillId="0" borderId="0" xfId="0" applyFont="1" applyFill="1" applyAlignment="1">
      <alignment/>
    </xf>
    <xf numFmtId="0" fontId="62" fillId="0" borderId="10" xfId="0" applyFont="1" applyBorder="1" applyAlignment="1">
      <alignment vertical="top" wrapText="1"/>
    </xf>
    <xf numFmtId="0" fontId="62" fillId="35" borderId="10" xfId="0" applyFont="1" applyFill="1" applyBorder="1" applyAlignment="1">
      <alignment vertical="top" wrapText="1"/>
    </xf>
    <xf numFmtId="0" fontId="69" fillId="0" borderId="0" xfId="0" applyFont="1" applyFill="1" applyAlignment="1">
      <alignment horizontal="left"/>
    </xf>
    <xf numFmtId="0" fontId="65" fillId="37" borderId="10" xfId="0" applyFont="1" applyFill="1" applyBorder="1" applyAlignment="1">
      <alignment wrapText="1"/>
    </xf>
    <xf numFmtId="0" fontId="70" fillId="37" borderId="10" xfId="0" applyFont="1" applyFill="1" applyBorder="1" applyAlignment="1">
      <alignment wrapText="1"/>
    </xf>
    <xf numFmtId="0" fontId="70" fillId="0" borderId="10" xfId="0" applyFont="1" applyBorder="1" applyAlignment="1">
      <alignment wrapText="1"/>
    </xf>
    <xf numFmtId="2" fontId="57" fillId="0" borderId="0" xfId="0" applyNumberFormat="1" applyFont="1" applyBorder="1" applyAlignment="1">
      <alignment/>
    </xf>
    <xf numFmtId="3" fontId="62" fillId="35" borderId="10" xfId="0" applyNumberFormat="1" applyFont="1" applyFill="1" applyBorder="1" applyAlignment="1">
      <alignment vertical="top"/>
    </xf>
    <xf numFmtId="164" fontId="62" fillId="0" borderId="10" xfId="0" applyNumberFormat="1" applyFont="1" applyBorder="1" applyAlignment="1">
      <alignment vertical="top"/>
    </xf>
    <xf numFmtId="164" fontId="65" fillId="35" borderId="10" xfId="0" applyNumberFormat="1" applyFont="1" applyFill="1" applyBorder="1" applyAlignment="1">
      <alignment/>
    </xf>
    <xf numFmtId="0" fontId="60" fillId="0" borderId="0" xfId="0" applyFont="1" applyAlignment="1">
      <alignment vertical="center"/>
    </xf>
    <xf numFmtId="0" fontId="65" fillId="36" borderId="10" xfId="0" applyFont="1" applyFill="1" applyBorder="1" applyAlignment="1">
      <alignment horizontal="right" wrapText="1"/>
    </xf>
    <xf numFmtId="0" fontId="65" fillId="36" borderId="10" xfId="0" applyFont="1" applyFill="1" applyBorder="1" applyAlignment="1">
      <alignment horizontal="left" wrapText="1"/>
    </xf>
    <xf numFmtId="3" fontId="65" fillId="35" borderId="10" xfId="43" applyNumberFormat="1" applyFont="1" applyFill="1" applyBorder="1" applyAlignment="1">
      <alignment/>
    </xf>
    <xf numFmtId="3" fontId="65" fillId="36" borderId="10" xfId="43" applyNumberFormat="1" applyFont="1" applyFill="1" applyBorder="1" applyAlignment="1">
      <alignment/>
    </xf>
    <xf numFmtId="167" fontId="65" fillId="35" borderId="10" xfId="43" applyNumberFormat="1" applyFont="1" applyFill="1" applyBorder="1" applyAlignment="1">
      <alignment/>
    </xf>
    <xf numFmtId="167" fontId="65" fillId="36" borderId="10" xfId="43" applyNumberFormat="1" applyFont="1" applyFill="1" applyBorder="1" applyAlignment="1">
      <alignment/>
    </xf>
    <xf numFmtId="0" fontId="65" fillId="35" borderId="10" xfId="0" applyNumberFormat="1" applyFont="1" applyFill="1" applyBorder="1" applyAlignment="1">
      <alignment/>
    </xf>
    <xf numFmtId="164" fontId="65" fillId="0" borderId="10" xfId="0" applyNumberFormat="1" applyFont="1" applyBorder="1" applyAlignment="1">
      <alignment/>
    </xf>
    <xf numFmtId="164" fontId="65" fillId="35" borderId="10" xfId="0" applyNumberFormat="1" applyFont="1" applyFill="1" applyBorder="1" applyAlignment="1">
      <alignment horizontal="right"/>
    </xf>
    <xf numFmtId="0" fontId="65" fillId="0" borderId="10" xfId="0" applyFont="1" applyBorder="1" applyAlignment="1">
      <alignment/>
    </xf>
    <xf numFmtId="3" fontId="65" fillId="0" borderId="10" xfId="0" applyNumberFormat="1" applyFont="1" applyBorder="1" applyAlignment="1">
      <alignment/>
    </xf>
    <xf numFmtId="0" fontId="66" fillId="36" borderId="12" xfId="0" applyFont="1" applyFill="1" applyBorder="1" applyAlignment="1">
      <alignment wrapText="1"/>
    </xf>
    <xf numFmtId="0" fontId="70" fillId="36" borderId="10" xfId="0" applyFont="1" applyFill="1" applyBorder="1" applyAlignment="1">
      <alignment horizontal="left" wrapText="1"/>
    </xf>
    <xf numFmtId="3" fontId="70" fillId="35" borderId="10" xfId="0" applyNumberFormat="1" applyFont="1" applyFill="1" applyBorder="1" applyAlignment="1">
      <alignment horizontal="right"/>
    </xf>
    <xf numFmtId="3" fontId="70" fillId="36" borderId="10" xfId="0" applyNumberFormat="1" applyFont="1" applyFill="1" applyBorder="1" applyAlignment="1">
      <alignment horizontal="right"/>
    </xf>
    <xf numFmtId="0" fontId="70" fillId="36" borderId="10" xfId="0" applyFont="1" applyFill="1" applyBorder="1" applyAlignment="1">
      <alignment horizontal="left"/>
    </xf>
    <xf numFmtId="166" fontId="63" fillId="34" borderId="10" xfId="0" applyNumberFormat="1" applyFont="1" applyFill="1" applyBorder="1" applyAlignment="1">
      <alignment wrapText="1"/>
    </xf>
    <xf numFmtId="0" fontId="64" fillId="0" borderId="0" xfId="0" applyFont="1" applyAlignment="1">
      <alignment vertical="center"/>
    </xf>
    <xf numFmtId="0" fontId="62" fillId="0" borderId="10" xfId="0" applyFont="1" applyBorder="1" applyAlignment="1">
      <alignment horizontal="right" wrapText="1"/>
    </xf>
    <xf numFmtId="3" fontId="62" fillId="36" borderId="10" xfId="0" applyNumberFormat="1" applyFont="1" applyFill="1" applyBorder="1" applyAlignment="1">
      <alignment horizontal="right" vertical="top" wrapText="1"/>
    </xf>
    <xf numFmtId="3" fontId="15" fillId="35" borderId="10" xfId="0" applyNumberFormat="1" applyFont="1" applyFill="1" applyBorder="1" applyAlignment="1">
      <alignment horizontal="right" wrapText="1"/>
    </xf>
    <xf numFmtId="3" fontId="15" fillId="36" borderId="10" xfId="0" applyNumberFormat="1" applyFont="1" applyFill="1" applyBorder="1" applyAlignment="1">
      <alignment wrapText="1"/>
    </xf>
    <xf numFmtId="166" fontId="15" fillId="36" borderId="10" xfId="0" applyNumberFormat="1" applyFont="1" applyFill="1" applyBorder="1" applyAlignment="1">
      <alignment horizontal="right" wrapText="1"/>
    </xf>
    <xf numFmtId="166" fontId="15" fillId="35" borderId="10" xfId="0" applyNumberFormat="1" applyFont="1" applyFill="1" applyBorder="1" applyAlignment="1">
      <alignment horizontal="right" wrapText="1"/>
    </xf>
    <xf numFmtId="166" fontId="15" fillId="35" borderId="10" xfId="0" applyNumberFormat="1" applyFont="1" applyFill="1" applyBorder="1" applyAlignment="1">
      <alignment wrapText="1"/>
    </xf>
    <xf numFmtId="3" fontId="15" fillId="36" borderId="10" xfId="0" applyNumberFormat="1" applyFont="1" applyFill="1" applyBorder="1" applyAlignment="1">
      <alignment horizontal="right" wrapText="1"/>
    </xf>
    <xf numFmtId="0" fontId="66" fillId="0" borderId="10" xfId="0" applyFont="1" applyBorder="1" applyAlignment="1">
      <alignment horizontal="left" wrapText="1"/>
    </xf>
    <xf numFmtId="2" fontId="62" fillId="0" borderId="10" xfId="0" applyNumberFormat="1" applyFont="1" applyBorder="1" applyAlignment="1">
      <alignment horizontal="right" wrapText="1"/>
    </xf>
    <xf numFmtId="2" fontId="62" fillId="35" borderId="10" xfId="0" applyNumberFormat="1" applyFont="1" applyFill="1" applyBorder="1" applyAlignment="1">
      <alignment horizontal="right" wrapText="1"/>
    </xf>
    <xf numFmtId="0" fontId="58" fillId="0" borderId="0" xfId="0" applyFont="1" applyAlignment="1">
      <alignment vertical="top"/>
    </xf>
    <xf numFmtId="166" fontId="62" fillId="36" borderId="10" xfId="0" applyNumberFormat="1" applyFont="1" applyFill="1" applyBorder="1" applyAlignment="1">
      <alignment horizontal="right" wrapText="1"/>
    </xf>
    <xf numFmtId="0" fontId="15" fillId="36" borderId="10" xfId="0" applyFont="1" applyFill="1" applyBorder="1" applyAlignment="1">
      <alignment wrapText="1"/>
    </xf>
    <xf numFmtId="3" fontId="65" fillId="35" borderId="10" xfId="0" applyNumberFormat="1" applyFont="1" applyFill="1" applyBorder="1" applyAlignment="1" quotePrefix="1">
      <alignment horizontal="right"/>
    </xf>
    <xf numFmtId="164" fontId="65" fillId="0" borderId="10" xfId="0" applyNumberFormat="1" applyFont="1" applyBorder="1" applyAlignment="1" quotePrefix="1">
      <alignment horizontal="right"/>
    </xf>
    <xf numFmtId="3" fontId="65" fillId="35" borderId="10" xfId="0" applyNumberFormat="1" applyFont="1" applyFill="1" applyBorder="1" applyAlignment="1">
      <alignment horizontal="right"/>
    </xf>
    <xf numFmtId="164" fontId="65" fillId="0" borderId="10" xfId="0" applyNumberFormat="1" applyFont="1" applyBorder="1" applyAlignment="1">
      <alignment horizontal="right"/>
    </xf>
    <xf numFmtId="0" fontId="62" fillId="36" borderId="10" xfId="0" applyFont="1" applyFill="1" applyBorder="1" applyAlignment="1">
      <alignment horizontal="right"/>
    </xf>
    <xf numFmtId="0" fontId="62" fillId="38" borderId="10" xfId="0" applyFont="1" applyFill="1" applyBorder="1" applyAlignment="1">
      <alignment horizontal="right"/>
    </xf>
    <xf numFmtId="3" fontId="62" fillId="35" borderId="10" xfId="0" applyNumberFormat="1" applyFont="1" applyFill="1" applyBorder="1" applyAlignment="1">
      <alignment horizontal="right" vertical="center" wrapText="1"/>
    </xf>
    <xf numFmtId="3" fontId="62" fillId="0" borderId="10" xfId="0" applyNumberFormat="1" applyFont="1" applyBorder="1" applyAlignment="1">
      <alignment horizontal="right" vertical="center" wrapText="1"/>
    </xf>
    <xf numFmtId="164" fontId="62" fillId="35" borderId="10" xfId="0" applyNumberFormat="1" applyFont="1" applyFill="1" applyBorder="1" applyAlignment="1">
      <alignment horizontal="right" vertical="center" wrapText="1"/>
    </xf>
    <xf numFmtId="3" fontId="63" fillId="34" borderId="10" xfId="0" applyNumberFormat="1" applyFont="1" applyFill="1" applyBorder="1" applyAlignment="1">
      <alignment horizontal="right" vertical="center" wrapText="1"/>
    </xf>
    <xf numFmtId="164" fontId="63" fillId="34" borderId="10" xfId="0" applyNumberFormat="1" applyFont="1" applyFill="1" applyBorder="1" applyAlignment="1">
      <alignment horizontal="right" vertical="center" wrapText="1"/>
    </xf>
    <xf numFmtId="164" fontId="65" fillId="36" borderId="10" xfId="0" applyNumberFormat="1" applyFont="1" applyFill="1" applyBorder="1" applyAlignment="1">
      <alignment horizontal="right" vertical="center"/>
    </xf>
    <xf numFmtId="0" fontId="65" fillId="35" borderId="10" xfId="0" applyFont="1" applyFill="1" applyBorder="1" applyAlignment="1">
      <alignment horizontal="right" vertical="center"/>
    </xf>
    <xf numFmtId="3" fontId="62" fillId="36" borderId="10" xfId="0" applyNumberFormat="1" applyFont="1" applyFill="1" applyBorder="1" applyAlignment="1">
      <alignment horizontal="right" vertical="center" wrapText="1"/>
    </xf>
    <xf numFmtId="0" fontId="62" fillId="0" borderId="10" xfId="0" applyFont="1" applyBorder="1" applyAlignment="1">
      <alignment horizontal="left"/>
    </xf>
    <xf numFmtId="0" fontId="18" fillId="0" borderId="0" xfId="0" applyFont="1" applyBorder="1" applyAlignment="1">
      <alignment horizontal="left" vertical="center"/>
    </xf>
    <xf numFmtId="0" fontId="71" fillId="0" borderId="0" xfId="0" applyFont="1" applyBorder="1" applyAlignment="1">
      <alignment horizontal="left" vertical="center"/>
    </xf>
    <xf numFmtId="0" fontId="18" fillId="0" borderId="11" xfId="0" applyFont="1" applyBorder="1" applyAlignment="1">
      <alignment/>
    </xf>
    <xf numFmtId="0" fontId="23" fillId="0" borderId="0" xfId="0" applyFont="1" applyAlignment="1">
      <alignment/>
    </xf>
    <xf numFmtId="0" fontId="62" fillId="0" borderId="10" xfId="0" applyFont="1" applyBorder="1" applyAlignment="1">
      <alignment horizontal="right" vertical="center" wrapText="1"/>
    </xf>
    <xf numFmtId="0" fontId="62" fillId="35" borderId="10" xfId="0" applyFont="1" applyFill="1" applyBorder="1" applyAlignment="1">
      <alignment horizontal="right" vertical="center" wrapText="1"/>
    </xf>
    <xf numFmtId="0" fontId="63" fillId="34" borderId="10" xfId="0" applyFont="1" applyFill="1" applyBorder="1" applyAlignment="1">
      <alignment horizontal="right" vertical="center" wrapText="1"/>
    </xf>
    <xf numFmtId="0" fontId="65" fillId="20" borderId="10" xfId="0" applyFont="1" applyFill="1" applyBorder="1" applyAlignment="1">
      <alignment horizontal="right" vertical="center" wrapText="1"/>
    </xf>
    <xf numFmtId="0" fontId="70" fillId="20" borderId="10" xfId="0" applyFont="1" applyFill="1" applyBorder="1" applyAlignment="1">
      <alignment horizontal="right" vertical="center" wrapText="1"/>
    </xf>
    <xf numFmtId="164" fontId="62" fillId="20" borderId="10" xfId="0" applyNumberFormat="1" applyFont="1" applyFill="1" applyBorder="1" applyAlignment="1">
      <alignment horizontal="right" vertical="center" wrapText="1"/>
    </xf>
    <xf numFmtId="164" fontId="62" fillId="36" borderId="10" xfId="0" applyNumberFormat="1" applyFont="1" applyFill="1" applyBorder="1" applyAlignment="1">
      <alignment horizontal="right" vertical="center" wrapText="1"/>
    </xf>
    <xf numFmtId="0" fontId="62" fillId="36" borderId="10" xfId="0" applyFont="1" applyFill="1" applyBorder="1" applyAlignment="1">
      <alignment horizontal="right" vertical="center"/>
    </xf>
    <xf numFmtId="3" fontId="65" fillId="36" borderId="10" xfId="0" applyNumberFormat="1" applyFont="1" applyFill="1" applyBorder="1" applyAlignment="1">
      <alignment horizontal="right" vertical="center"/>
    </xf>
    <xf numFmtId="3" fontId="62" fillId="35" borderId="10" xfId="0" applyNumberFormat="1" applyFont="1" applyFill="1" applyBorder="1" applyAlignment="1">
      <alignment horizontal="right" vertical="center"/>
    </xf>
    <xf numFmtId="3" fontId="62" fillId="0" borderId="10" xfId="0" applyNumberFormat="1" applyFont="1" applyBorder="1" applyAlignment="1">
      <alignment horizontal="right" vertical="center"/>
    </xf>
    <xf numFmtId="164" fontId="65" fillId="35" borderId="10" xfId="0" applyNumberFormat="1" applyFont="1" applyFill="1" applyBorder="1" applyAlignment="1">
      <alignment horizontal="right" vertical="center"/>
    </xf>
    <xf numFmtId="3" fontId="66" fillId="35" borderId="10" xfId="0" applyNumberFormat="1" applyFont="1" applyFill="1" applyBorder="1" applyAlignment="1">
      <alignment horizontal="right" vertical="center"/>
    </xf>
    <xf numFmtId="3" fontId="66" fillId="0" borderId="10" xfId="0" applyNumberFormat="1" applyFont="1" applyBorder="1" applyAlignment="1">
      <alignment horizontal="right" vertical="center"/>
    </xf>
    <xf numFmtId="164" fontId="66" fillId="0" borderId="10" xfId="0" applyNumberFormat="1" applyFont="1" applyBorder="1" applyAlignment="1">
      <alignment horizontal="right" vertical="center"/>
    </xf>
    <xf numFmtId="164" fontId="66" fillId="35" borderId="10" xfId="0" applyNumberFormat="1" applyFont="1" applyFill="1" applyBorder="1" applyAlignment="1">
      <alignment horizontal="right" vertical="center"/>
    </xf>
    <xf numFmtId="164" fontId="70" fillId="35" borderId="10" xfId="0" applyNumberFormat="1" applyFont="1" applyFill="1" applyBorder="1" applyAlignment="1">
      <alignment horizontal="right" vertical="center"/>
    </xf>
    <xf numFmtId="3" fontId="62" fillId="35" borderId="10" xfId="0" applyNumberFormat="1" applyFont="1" applyFill="1" applyBorder="1" applyAlignment="1">
      <alignment horizontal="right" vertical="top"/>
    </xf>
    <xf numFmtId="3" fontId="14" fillId="39" borderId="10" xfId="46" applyNumberFormat="1" applyFont="1" applyFill="1" applyBorder="1" applyAlignment="1">
      <alignment horizontal="right" vertical="center"/>
      <protection/>
    </xf>
    <xf numFmtId="167" fontId="65" fillId="35" borderId="10" xfId="43" applyNumberFormat="1" applyFont="1" applyFill="1" applyBorder="1" applyAlignment="1">
      <alignment horizontal="right"/>
    </xf>
    <xf numFmtId="167" fontId="65" fillId="36" borderId="10" xfId="43" applyNumberFormat="1" applyFont="1" applyFill="1" applyBorder="1" applyAlignment="1">
      <alignment horizontal="right"/>
    </xf>
    <xf numFmtId="3" fontId="65" fillId="35" borderId="10" xfId="43" applyNumberFormat="1" applyFont="1" applyFill="1" applyBorder="1" applyAlignment="1">
      <alignment horizontal="right"/>
    </xf>
    <xf numFmtId="3" fontId="65" fillId="36" borderId="10" xfId="43" applyNumberFormat="1" applyFont="1" applyFill="1" applyBorder="1" applyAlignment="1">
      <alignment horizontal="right"/>
    </xf>
    <xf numFmtId="0" fontId="69" fillId="33" borderId="0" xfId="0" applyFont="1" applyFill="1" applyAlignment="1">
      <alignment/>
    </xf>
    <xf numFmtId="0" fontId="61" fillId="0" borderId="0" xfId="0" applyFont="1" applyAlignment="1">
      <alignment/>
    </xf>
    <xf numFmtId="1" fontId="62" fillId="36" borderId="10" xfId="0" applyNumberFormat="1" applyFont="1" applyFill="1" applyBorder="1" applyAlignment="1">
      <alignment horizontal="right" wrapText="1"/>
    </xf>
    <xf numFmtId="0" fontId="62" fillId="36" borderId="10" xfId="0" applyNumberFormat="1" applyFont="1" applyFill="1" applyBorder="1" applyAlignment="1">
      <alignment horizontal="right" wrapText="1"/>
    </xf>
    <xf numFmtId="0" fontId="69" fillId="33" borderId="0" xfId="0" applyFont="1" applyFill="1" applyAlignment="1">
      <alignment horizontal="left" vertical="top"/>
    </xf>
    <xf numFmtId="2" fontId="61" fillId="0" borderId="0" xfId="0" applyNumberFormat="1" applyFont="1" applyAlignment="1">
      <alignment/>
    </xf>
    <xf numFmtId="0" fontId="18" fillId="0" borderId="0" xfId="0" applyFont="1" applyBorder="1" applyAlignment="1">
      <alignment/>
    </xf>
    <xf numFmtId="0" fontId="14" fillId="36" borderId="10" xfId="46" applyFont="1" applyFill="1" applyBorder="1" applyAlignment="1">
      <alignment horizontal="right"/>
      <protection/>
    </xf>
    <xf numFmtId="0" fontId="70" fillId="0" borderId="10" xfId="0" applyFont="1" applyBorder="1" applyAlignment="1">
      <alignment/>
    </xf>
    <xf numFmtId="3" fontId="70" fillId="35" borderId="10" xfId="0" applyNumberFormat="1" applyFont="1" applyFill="1" applyBorder="1" applyAlignment="1">
      <alignment/>
    </xf>
    <xf numFmtId="164" fontId="70" fillId="0" borderId="10" xfId="0" applyNumberFormat="1" applyFont="1" applyBorder="1" applyAlignment="1">
      <alignment/>
    </xf>
    <xf numFmtId="164" fontId="70" fillId="35" borderId="10" xfId="0" applyNumberFormat="1" applyFont="1" applyFill="1" applyBorder="1" applyAlignment="1" quotePrefix="1">
      <alignment horizontal="right"/>
    </xf>
    <xf numFmtId="3" fontId="66" fillId="36" borderId="10" xfId="0" applyNumberFormat="1" applyFont="1" applyFill="1" applyBorder="1" applyAlignment="1">
      <alignment horizontal="right" vertical="top" wrapText="1"/>
    </xf>
    <xf numFmtId="3" fontId="66" fillId="35" borderId="10" xfId="0" applyNumberFormat="1" applyFont="1" applyFill="1" applyBorder="1" applyAlignment="1">
      <alignment horizontal="right" vertical="top" wrapText="1"/>
    </xf>
    <xf numFmtId="3" fontId="70" fillId="0" borderId="10" xfId="0" applyNumberFormat="1" applyFont="1" applyBorder="1" applyAlignment="1">
      <alignment/>
    </xf>
    <xf numFmtId="164" fontId="70" fillId="35" borderId="10" xfId="0" applyNumberFormat="1" applyFont="1" applyFill="1" applyBorder="1" applyAlignment="1">
      <alignment/>
    </xf>
    <xf numFmtId="0" fontId="62" fillId="36" borderId="10" xfId="0" applyFont="1" applyFill="1" applyBorder="1" applyAlignment="1">
      <alignment horizontal="right" wrapText="1"/>
    </xf>
    <xf numFmtId="3" fontId="62" fillId="0" borderId="10" xfId="0" applyNumberFormat="1" applyFont="1" applyBorder="1" applyAlignment="1">
      <alignment horizontal="right" vertical="top" wrapText="1"/>
    </xf>
    <xf numFmtId="164" fontId="62" fillId="0" borderId="10" xfId="0" applyNumberFormat="1" applyFont="1" applyBorder="1" applyAlignment="1">
      <alignment horizontal="right" vertical="top" wrapText="1"/>
    </xf>
    <xf numFmtId="1" fontId="65" fillId="36" borderId="10" xfId="0" applyNumberFormat="1" applyFont="1" applyFill="1" applyBorder="1" applyAlignment="1">
      <alignment horizontal="right" vertical="center"/>
    </xf>
    <xf numFmtId="0" fontId="62" fillId="0" borderId="10" xfId="0" applyFont="1" applyBorder="1" applyAlignment="1">
      <alignment horizontal="right" vertical="top" wrapText="1"/>
    </xf>
    <xf numFmtId="164" fontId="62" fillId="0" borderId="10" xfId="0" applyNumberFormat="1" applyFont="1" applyBorder="1" applyAlignment="1">
      <alignment horizontal="right" vertical="top"/>
    </xf>
    <xf numFmtId="0" fontId="65" fillId="35" borderId="10" xfId="0" applyNumberFormat="1" applyFont="1" applyFill="1" applyBorder="1" applyAlignment="1">
      <alignment horizontal="right"/>
    </xf>
    <xf numFmtId="3" fontId="65" fillId="0" borderId="10" xfId="0" applyNumberFormat="1" applyFont="1" applyBorder="1" applyAlignment="1">
      <alignment horizontal="right"/>
    </xf>
    <xf numFmtId="0" fontId="65" fillId="35" borderId="10" xfId="0" applyFont="1" applyFill="1" applyBorder="1" applyAlignment="1">
      <alignment horizontal="right"/>
    </xf>
    <xf numFmtId="0" fontId="70" fillId="35" borderId="10" xfId="0" applyFont="1" applyFill="1" applyBorder="1" applyAlignment="1">
      <alignment horizontal="right"/>
    </xf>
    <xf numFmtId="3" fontId="70" fillId="0" borderId="10" xfId="0" applyNumberFormat="1" applyFont="1" applyBorder="1" applyAlignment="1">
      <alignment horizontal="right"/>
    </xf>
    <xf numFmtId="0" fontId="65" fillId="0" borderId="10" xfId="0" applyFont="1" applyBorder="1" applyAlignment="1">
      <alignment horizontal="right"/>
    </xf>
    <xf numFmtId="1" fontId="63" fillId="34" borderId="10" xfId="0" applyNumberFormat="1" applyFont="1" applyFill="1" applyBorder="1" applyAlignment="1">
      <alignment wrapText="1"/>
    </xf>
    <xf numFmtId="0" fontId="60" fillId="0" borderId="0" xfId="0" applyFont="1" applyAlignment="1">
      <alignment horizontal="justify"/>
    </xf>
    <xf numFmtId="0" fontId="0" fillId="0" borderId="0" xfId="0" applyAlignment="1">
      <alignment/>
    </xf>
    <xf numFmtId="0" fontId="0" fillId="0" borderId="0" xfId="0" applyBorder="1" applyAlignment="1">
      <alignment/>
    </xf>
    <xf numFmtId="0" fontId="66" fillId="0" borderId="11" xfId="0" applyFont="1" applyBorder="1" applyAlignment="1">
      <alignment horizontal="left" vertical="center" wrapText="1"/>
    </xf>
    <xf numFmtId="0" fontId="66" fillId="0" borderId="10" xfId="0" applyFont="1" applyBorder="1" applyAlignment="1">
      <alignment horizontal="left" vertical="center" wrapText="1"/>
    </xf>
    <xf numFmtId="0" fontId="62" fillId="36" borderId="10" xfId="0" applyFont="1" applyFill="1" applyBorder="1" applyAlignment="1">
      <alignment horizontal="right" wrapText="1"/>
    </xf>
    <xf numFmtId="0" fontId="18" fillId="0" borderId="0" xfId="0" applyFont="1" applyAlignment="1">
      <alignment horizontal="justify" vertical="top"/>
    </xf>
    <xf numFmtId="0" fontId="19" fillId="0" borderId="0" xfId="0" applyFont="1" applyBorder="1" applyAlignment="1">
      <alignment/>
    </xf>
    <xf numFmtId="2" fontId="62" fillId="36" borderId="10" xfId="0" applyNumberFormat="1" applyFont="1" applyFill="1" applyBorder="1" applyAlignment="1">
      <alignment horizontal="right" wrapText="1"/>
    </xf>
    <xf numFmtId="0" fontId="62" fillId="35" borderId="10" xfId="0" applyFont="1" applyFill="1" applyBorder="1" applyAlignment="1">
      <alignment horizontal="right" vertical="top" wrapText="1"/>
    </xf>
    <xf numFmtId="0" fontId="54" fillId="0" borderId="0" xfId="0" applyFont="1" applyAlignment="1">
      <alignment/>
    </xf>
    <xf numFmtId="0" fontId="0" fillId="0" borderId="0" xfId="0" applyFont="1" applyAlignment="1">
      <alignment/>
    </xf>
    <xf numFmtId="164" fontId="70" fillId="35" borderId="10" xfId="0" applyNumberFormat="1" applyFont="1" applyFill="1" applyBorder="1" applyAlignment="1">
      <alignment horizontal="right"/>
    </xf>
    <xf numFmtId="0" fontId="65" fillId="0" borderId="0" xfId="0" applyFont="1" applyAlignment="1">
      <alignment/>
    </xf>
    <xf numFmtId="0" fontId="66" fillId="36" borderId="11" xfId="0" applyFont="1" applyFill="1" applyBorder="1" applyAlignment="1">
      <alignment horizontal="right" wrapText="1"/>
    </xf>
    <xf numFmtId="0" fontId="66" fillId="0" borderId="10" xfId="0" applyFont="1" applyBorder="1" applyAlignment="1">
      <alignment wrapText="1"/>
    </xf>
    <xf numFmtId="3" fontId="66" fillId="0" borderId="10" xfId="0" applyNumberFormat="1" applyFont="1" applyBorder="1" applyAlignment="1">
      <alignment horizontal="right" wrapText="1"/>
    </xf>
    <xf numFmtId="3" fontId="66" fillId="20" borderId="10" xfId="0" applyNumberFormat="1" applyFont="1" applyFill="1" applyBorder="1" applyAlignment="1">
      <alignment horizontal="right" wrapText="1"/>
    </xf>
    <xf numFmtId="3" fontId="72" fillId="34" borderId="10" xfId="0" applyNumberFormat="1" applyFont="1" applyFill="1" applyBorder="1" applyAlignment="1">
      <alignment horizontal="right" wrapText="1"/>
    </xf>
    <xf numFmtId="0" fontId="72" fillId="34" borderId="10" xfId="0" applyFont="1" applyFill="1" applyBorder="1" applyAlignment="1">
      <alignment horizontal="right" wrapText="1"/>
    </xf>
    <xf numFmtId="0" fontId="58" fillId="0" borderId="0" xfId="0" applyFont="1" applyAlignment="1">
      <alignment horizontal="left" vertical="top"/>
    </xf>
    <xf numFmtId="3" fontId="66" fillId="0" borderId="10" xfId="0" applyNumberFormat="1" applyFont="1" applyBorder="1" applyAlignment="1">
      <alignment vertical="top" wrapText="1"/>
    </xf>
    <xf numFmtId="1" fontId="66" fillId="0" borderId="10" xfId="0" applyNumberFormat="1" applyFont="1" applyBorder="1" applyAlignment="1">
      <alignment vertical="top" wrapText="1"/>
    </xf>
    <xf numFmtId="0" fontId="57" fillId="0" borderId="0" xfId="0" applyFont="1" applyBorder="1" applyAlignment="1">
      <alignment/>
    </xf>
    <xf numFmtId="0" fontId="62" fillId="36" borderId="10" xfId="0" applyFont="1" applyFill="1" applyBorder="1" applyAlignment="1">
      <alignment wrapText="1"/>
    </xf>
    <xf numFmtId="3" fontId="62" fillId="0" borderId="10" xfId="0" applyNumberFormat="1" applyFont="1" applyBorder="1" applyAlignment="1">
      <alignment wrapText="1"/>
    </xf>
    <xf numFmtId="0" fontId="62" fillId="0" borderId="10" xfId="0" applyFont="1" applyBorder="1" applyAlignment="1">
      <alignment horizontal="left" wrapText="1"/>
    </xf>
    <xf numFmtId="1" fontId="62" fillId="20" borderId="10" xfId="0" applyNumberFormat="1" applyFont="1" applyFill="1" applyBorder="1" applyAlignment="1">
      <alignment horizontal="right" wrapText="1"/>
    </xf>
    <xf numFmtId="1" fontId="62" fillId="0" borderId="10" xfId="0" applyNumberFormat="1" applyFont="1" applyBorder="1" applyAlignment="1">
      <alignment horizontal="right" wrapText="1"/>
    </xf>
    <xf numFmtId="1" fontId="62" fillId="35" borderId="10" xfId="0" applyNumberFormat="1" applyFont="1" applyFill="1" applyBorder="1" applyAlignment="1">
      <alignment horizontal="right" wrapText="1"/>
    </xf>
    <xf numFmtId="1" fontId="66" fillId="36" borderId="10" xfId="0" applyNumberFormat="1" applyFont="1" applyFill="1" applyBorder="1" applyAlignment="1">
      <alignment horizontal="right" wrapText="1"/>
    </xf>
    <xf numFmtId="1" fontId="66" fillId="0" borderId="10" xfId="0" applyNumberFormat="1" applyFont="1" applyBorder="1" applyAlignment="1">
      <alignment horizontal="right" wrapText="1"/>
    </xf>
    <xf numFmtId="1" fontId="0" fillId="0" borderId="0" xfId="0" applyNumberFormat="1" applyAlignment="1">
      <alignment/>
    </xf>
    <xf numFmtId="1" fontId="63" fillId="34" borderId="10" xfId="0" applyNumberFormat="1" applyFont="1" applyFill="1" applyBorder="1" applyAlignment="1">
      <alignment horizontal="right" wrapText="1"/>
    </xf>
    <xf numFmtId="0" fontId="66" fillId="36" borderId="10" xfId="0" applyFont="1" applyFill="1" applyBorder="1" applyAlignment="1">
      <alignment horizontal="right" wrapText="1"/>
    </xf>
    <xf numFmtId="0" fontId="62" fillId="36" borderId="10" xfId="0" applyFont="1" applyFill="1" applyBorder="1" applyAlignment="1">
      <alignment horizontal="right" wrapText="1"/>
    </xf>
    <xf numFmtId="0" fontId="62" fillId="36" borderId="11" xfId="0" applyFont="1" applyFill="1" applyBorder="1" applyAlignment="1">
      <alignment horizontal="right" wrapText="1"/>
    </xf>
    <xf numFmtId="0" fontId="66" fillId="36" borderId="10" xfId="0" applyFont="1" applyFill="1" applyBorder="1" applyAlignment="1">
      <alignment horizontal="right" wrapText="1"/>
    </xf>
    <xf numFmtId="166" fontId="65" fillId="36" borderId="10" xfId="43" applyNumberFormat="1" applyFont="1" applyFill="1" applyBorder="1" applyAlignment="1">
      <alignment horizontal="right"/>
    </xf>
    <xf numFmtId="0" fontId="62" fillId="37" borderId="10" xfId="0" applyFont="1" applyFill="1" applyBorder="1" applyAlignment="1">
      <alignment horizontal="right" vertical="center" wrapText="1"/>
    </xf>
    <xf numFmtId="0" fontId="62" fillId="37" borderId="10" xfId="0" applyFont="1" applyFill="1" applyBorder="1" applyAlignment="1" quotePrefix="1">
      <alignment horizontal="right" vertical="center" wrapText="1"/>
    </xf>
    <xf numFmtId="0" fontId="62" fillId="37" borderId="10" xfId="0" applyFont="1" applyFill="1" applyBorder="1" applyAlignment="1">
      <alignment vertical="center" wrapText="1"/>
    </xf>
    <xf numFmtId="3" fontId="62" fillId="37" borderId="10" xfId="0" applyNumberFormat="1" applyFont="1" applyFill="1" applyBorder="1" applyAlignment="1">
      <alignment horizontal="right" vertical="center"/>
    </xf>
    <xf numFmtId="166" fontId="62" fillId="37" borderId="10" xfId="0" applyNumberFormat="1" applyFont="1" applyFill="1" applyBorder="1" applyAlignment="1">
      <alignment horizontal="right" vertical="center"/>
    </xf>
    <xf numFmtId="0" fontId="62" fillId="20" borderId="10" xfId="0" applyFont="1" applyFill="1" applyBorder="1" applyAlignment="1">
      <alignment horizontal="right" vertical="center"/>
    </xf>
    <xf numFmtId="164" fontId="62" fillId="37" borderId="10" xfId="0" applyNumberFormat="1" applyFont="1" applyFill="1" applyBorder="1" applyAlignment="1">
      <alignment horizontal="right" vertical="center" wrapText="1"/>
    </xf>
    <xf numFmtId="0" fontId="66" fillId="37" borderId="10" xfId="0" applyFont="1" applyFill="1" applyBorder="1" applyAlignment="1">
      <alignment vertical="center" wrapText="1"/>
    </xf>
    <xf numFmtId="164" fontId="66" fillId="20" borderId="10" xfId="0" applyNumberFormat="1" applyFont="1" applyFill="1" applyBorder="1" applyAlignment="1">
      <alignment horizontal="right" vertical="center" wrapText="1"/>
    </xf>
    <xf numFmtId="3" fontId="66" fillId="37" borderId="10" xfId="0" applyNumberFormat="1" applyFont="1" applyFill="1" applyBorder="1" applyAlignment="1">
      <alignment horizontal="right" vertical="center"/>
    </xf>
    <xf numFmtId="166" fontId="66" fillId="37" borderId="10" xfId="0" applyNumberFormat="1" applyFont="1" applyFill="1" applyBorder="1" applyAlignment="1">
      <alignment horizontal="right" vertical="center"/>
    </xf>
    <xf numFmtId="0" fontId="66" fillId="20" borderId="10" xfId="0" applyFont="1" applyFill="1" applyBorder="1" applyAlignment="1">
      <alignment horizontal="right" vertical="center"/>
    </xf>
    <xf numFmtId="164" fontId="66" fillId="37" borderId="10" xfId="0" applyNumberFormat="1" applyFont="1" applyFill="1" applyBorder="1" applyAlignment="1">
      <alignment horizontal="right" vertical="center" wrapText="1"/>
    </xf>
    <xf numFmtId="0" fontId="62" fillId="37" borderId="10" xfId="0" applyFont="1" applyFill="1" applyBorder="1" applyAlignment="1">
      <alignment horizontal="right" vertical="center"/>
    </xf>
    <xf numFmtId="0" fontId="62" fillId="20" borderId="10" xfId="0" applyFont="1" applyFill="1" applyBorder="1" applyAlignment="1">
      <alignment horizontal="right" vertical="center" wrapText="1"/>
    </xf>
    <xf numFmtId="164" fontId="62" fillId="20" borderId="10" xfId="0" applyNumberFormat="1" applyFont="1" applyFill="1" applyBorder="1" applyAlignment="1" quotePrefix="1">
      <alignment horizontal="right" vertical="center" wrapText="1"/>
    </xf>
    <xf numFmtId="166" fontId="62" fillId="37" borderId="10" xfId="0" applyNumberFormat="1" applyFont="1" applyFill="1" applyBorder="1" applyAlignment="1">
      <alignment horizontal="right" vertical="center" wrapText="1"/>
    </xf>
    <xf numFmtId="0" fontId="66" fillId="0" borderId="10" xfId="0" applyFont="1" applyBorder="1" applyAlignment="1">
      <alignment vertical="center" wrapText="1"/>
    </xf>
    <xf numFmtId="3" fontId="66" fillId="0" borderId="10" xfId="0" applyNumberFormat="1" applyFont="1" applyBorder="1" applyAlignment="1">
      <alignment horizontal="right" vertical="center" wrapText="1"/>
    </xf>
    <xf numFmtId="0" fontId="66" fillId="20" borderId="10" xfId="0" applyFont="1" applyFill="1" applyBorder="1" applyAlignment="1">
      <alignment horizontal="right" vertical="center" wrapText="1"/>
    </xf>
    <xf numFmtId="164" fontId="66" fillId="0" borderId="10" xfId="0" applyNumberFormat="1" applyFont="1" applyBorder="1" applyAlignment="1">
      <alignment horizontal="right" vertical="center" wrapText="1"/>
    </xf>
    <xf numFmtId="0" fontId="63" fillId="34" borderId="10" xfId="0" applyFont="1" applyFill="1" applyBorder="1" applyAlignment="1">
      <alignment vertical="center" wrapText="1"/>
    </xf>
    <xf numFmtId="166" fontId="66" fillId="0" borderId="13" xfId="0" applyNumberFormat="1" applyFont="1" applyBorder="1" applyAlignment="1">
      <alignment horizontal="right" vertical="center" wrapText="1"/>
    </xf>
    <xf numFmtId="0" fontId="0" fillId="0" borderId="14" xfId="0" applyBorder="1" applyAlignment="1">
      <alignment/>
    </xf>
    <xf numFmtId="0" fontId="70" fillId="0" borderId="12" xfId="0" applyFont="1" applyBorder="1" applyAlignment="1">
      <alignment wrapText="1"/>
    </xf>
    <xf numFmtId="164" fontId="62" fillId="20" borderId="12" xfId="0" applyNumberFormat="1" applyFont="1" applyFill="1" applyBorder="1" applyAlignment="1">
      <alignment horizontal="right" vertical="center" wrapText="1"/>
    </xf>
    <xf numFmtId="164" fontId="62" fillId="0" borderId="12" xfId="0" applyNumberFormat="1" applyFont="1" applyBorder="1" applyAlignment="1">
      <alignment horizontal="right" vertical="center" wrapText="1"/>
    </xf>
    <xf numFmtId="164" fontId="62" fillId="35" borderId="12" xfId="0" applyNumberFormat="1" applyFont="1" applyFill="1" applyBorder="1" applyAlignment="1">
      <alignment horizontal="right" vertical="center" wrapText="1"/>
    </xf>
    <xf numFmtId="164" fontId="62" fillId="36" borderId="12" xfId="0" applyNumberFormat="1" applyFont="1" applyFill="1" applyBorder="1" applyAlignment="1">
      <alignment horizontal="right" vertical="center" wrapText="1"/>
    </xf>
    <xf numFmtId="0" fontId="63" fillId="34" borderId="11" xfId="0" applyFont="1" applyFill="1" applyBorder="1" applyAlignment="1">
      <alignment wrapText="1"/>
    </xf>
    <xf numFmtId="164" fontId="63" fillId="34" borderId="11" xfId="0" applyNumberFormat="1" applyFont="1" applyFill="1" applyBorder="1" applyAlignment="1">
      <alignment horizontal="right" vertical="center" wrapText="1"/>
    </xf>
    <xf numFmtId="164" fontId="14" fillId="39" borderId="10" xfId="46" applyNumberFormat="1" applyFont="1" applyFill="1" applyBorder="1" applyAlignment="1">
      <alignment horizontal="right" vertical="center"/>
      <protection/>
    </xf>
    <xf numFmtId="168" fontId="63" fillId="34" borderId="10" xfId="0" applyNumberFormat="1" applyFont="1" applyFill="1" applyBorder="1" applyAlignment="1">
      <alignment wrapText="1"/>
    </xf>
    <xf numFmtId="168" fontId="63" fillId="34" borderId="10" xfId="0" applyNumberFormat="1" applyFont="1" applyFill="1" applyBorder="1" applyAlignment="1">
      <alignment horizontal="right" wrapText="1"/>
    </xf>
    <xf numFmtId="1" fontId="70" fillId="0" borderId="10" xfId="0" applyNumberFormat="1" applyFont="1" applyBorder="1" applyAlignment="1">
      <alignment horizontal="right"/>
    </xf>
    <xf numFmtId="3" fontId="65" fillId="36" borderId="10" xfId="0" applyNumberFormat="1" applyFont="1" applyFill="1" applyBorder="1" applyAlignment="1">
      <alignment horizontal="right"/>
    </xf>
    <xf numFmtId="49" fontId="73" fillId="40" borderId="10" xfId="0" applyNumberFormat="1" applyFont="1" applyFill="1" applyBorder="1" applyAlignment="1">
      <alignment/>
    </xf>
    <xf numFmtId="164" fontId="74" fillId="40" borderId="10" xfId="0" applyNumberFormat="1" applyFont="1" applyFill="1" applyBorder="1" applyAlignment="1">
      <alignment horizontal="right" wrapText="1"/>
    </xf>
    <xf numFmtId="3" fontId="74" fillId="40" borderId="10" xfId="0" applyNumberFormat="1" applyFont="1" applyFill="1" applyBorder="1" applyAlignment="1">
      <alignment horizontal="right"/>
    </xf>
    <xf numFmtId="0" fontId="0" fillId="36" borderId="0" xfId="0" applyFill="1" applyBorder="1" applyAlignment="1">
      <alignment/>
    </xf>
    <xf numFmtId="1" fontId="62" fillId="0" borderId="13" xfId="0" applyNumberFormat="1" applyFont="1" applyFill="1" applyBorder="1" applyAlignment="1">
      <alignment horizontal="right" wrapText="1"/>
    </xf>
    <xf numFmtId="1" fontId="66" fillId="0" borderId="15" xfId="0" applyNumberFormat="1" applyFont="1" applyBorder="1" applyAlignment="1">
      <alignment horizontal="right" wrapText="1"/>
    </xf>
    <xf numFmtId="0" fontId="0" fillId="0" borderId="16" xfId="0" applyBorder="1" applyAlignment="1">
      <alignment/>
    </xf>
    <xf numFmtId="0" fontId="66" fillId="36" borderId="10" xfId="0" applyFont="1" applyFill="1" applyBorder="1" applyAlignment="1">
      <alignment wrapText="1"/>
    </xf>
    <xf numFmtId="0" fontId="70" fillId="0" borderId="10" xfId="0" applyFont="1" applyBorder="1" applyAlignment="1">
      <alignment horizontal="right"/>
    </xf>
    <xf numFmtId="0" fontId="75" fillId="0" borderId="0" xfId="0" applyFont="1" applyAlignment="1">
      <alignment vertical="top" wrapText="1"/>
    </xf>
    <xf numFmtId="0" fontId="60" fillId="0" borderId="0" xfId="0" applyFont="1" applyAlignment="1">
      <alignment horizontal="justify"/>
    </xf>
    <xf numFmtId="0" fontId="0" fillId="0" borderId="0" xfId="0" applyAlignment="1">
      <alignment/>
    </xf>
    <xf numFmtId="0" fontId="71" fillId="0" borderId="0" xfId="0" applyFont="1" applyBorder="1" applyAlignment="1">
      <alignment horizontal="justify"/>
    </xf>
    <xf numFmtId="0" fontId="0" fillId="0" borderId="0" xfId="0" applyBorder="1" applyAlignment="1">
      <alignment/>
    </xf>
    <xf numFmtId="0" fontId="66" fillId="0" borderId="12" xfId="0" applyFont="1" applyBorder="1" applyAlignment="1">
      <alignment horizontal="left" vertical="center" wrapText="1"/>
    </xf>
    <xf numFmtId="0" fontId="66" fillId="0" borderId="0" xfId="0" applyFont="1" applyBorder="1" applyAlignment="1">
      <alignment horizontal="left" vertical="center" wrapText="1"/>
    </xf>
    <xf numFmtId="0" fontId="66" fillId="0" borderId="11" xfId="0" applyFont="1" applyBorder="1" applyAlignment="1">
      <alignment horizontal="left" vertical="center" wrapText="1"/>
    </xf>
    <xf numFmtId="0" fontId="66" fillId="20" borderId="10" xfId="0" applyFont="1" applyFill="1" applyBorder="1" applyAlignment="1">
      <alignment horizontal="center" wrapText="1"/>
    </xf>
    <xf numFmtId="0" fontId="66" fillId="0" borderId="10" xfId="0" applyFont="1" applyBorder="1" applyAlignment="1">
      <alignment horizontal="center" wrapText="1"/>
    </xf>
    <xf numFmtId="0" fontId="0" fillId="0" borderId="10" xfId="0" applyBorder="1" applyAlignment="1">
      <alignment horizontal="center"/>
    </xf>
    <xf numFmtId="0" fontId="69" fillId="0" borderId="0" xfId="0" applyFont="1" applyAlignment="1">
      <alignment horizontal="justify"/>
    </xf>
    <xf numFmtId="0" fontId="76" fillId="0" borderId="0" xfId="0" applyFont="1" applyAlignment="1">
      <alignment/>
    </xf>
    <xf numFmtId="0" fontId="66" fillId="0" borderId="10" xfId="0" applyFont="1" applyBorder="1" applyAlignment="1">
      <alignment horizontal="left" vertical="center" wrapText="1"/>
    </xf>
    <xf numFmtId="0" fontId="66" fillId="36" borderId="10" xfId="0" applyFont="1" applyFill="1" applyBorder="1" applyAlignment="1">
      <alignment horizontal="left" wrapText="1"/>
    </xf>
    <xf numFmtId="0" fontId="62" fillId="36" borderId="10" xfId="0" applyFont="1" applyFill="1" applyBorder="1" applyAlignment="1">
      <alignment horizontal="center" wrapText="1"/>
    </xf>
    <xf numFmtId="0" fontId="62" fillId="36" borderId="10" xfId="0" applyFont="1" applyFill="1" applyBorder="1" applyAlignment="1">
      <alignment horizontal="right" wrapText="1"/>
    </xf>
    <xf numFmtId="0" fontId="66" fillId="36" borderId="12" xfId="0" applyFont="1" applyFill="1" applyBorder="1" applyAlignment="1">
      <alignment horizontal="left" wrapText="1"/>
    </xf>
    <xf numFmtId="0" fontId="66" fillId="36" borderId="0" xfId="0" applyFont="1" applyFill="1" applyBorder="1" applyAlignment="1">
      <alignment horizontal="left" wrapText="1"/>
    </xf>
    <xf numFmtId="0" fontId="66" fillId="36" borderId="11" xfId="0" applyFont="1" applyFill="1" applyBorder="1" applyAlignment="1">
      <alignment horizontal="left" wrapText="1"/>
    </xf>
    <xf numFmtId="0" fontId="77" fillId="0" borderId="12" xfId="0" applyFont="1" applyBorder="1" applyAlignment="1">
      <alignment horizontal="center"/>
    </xf>
    <xf numFmtId="0" fontId="77" fillId="0" borderId="0" xfId="0" applyFont="1" applyBorder="1" applyAlignment="1">
      <alignment horizontal="center"/>
    </xf>
    <xf numFmtId="0" fontId="77" fillId="0" borderId="11" xfId="0" applyFont="1" applyBorder="1" applyAlignment="1">
      <alignment horizontal="center"/>
    </xf>
    <xf numFmtId="0" fontId="66" fillId="0" borderId="13" xfId="0" applyFont="1" applyFill="1" applyBorder="1" applyAlignment="1">
      <alignment horizontal="center" wrapText="1"/>
    </xf>
    <xf numFmtId="0" fontId="66" fillId="0" borderId="10" xfId="0" applyFont="1" applyFill="1" applyBorder="1" applyAlignment="1">
      <alignment horizontal="center" wrapText="1"/>
    </xf>
    <xf numFmtId="0" fontId="66" fillId="0" borderId="15" xfId="0" applyFont="1" applyFill="1" applyBorder="1" applyAlignment="1">
      <alignment horizontal="center" wrapText="1"/>
    </xf>
    <xf numFmtId="0" fontId="77" fillId="0" borderId="17" xfId="0" applyFont="1" applyBorder="1" applyAlignment="1">
      <alignment horizontal="center"/>
    </xf>
    <xf numFmtId="0" fontId="77" fillId="0" borderId="16" xfId="0" applyFont="1" applyBorder="1" applyAlignment="1">
      <alignment horizontal="center"/>
    </xf>
    <xf numFmtId="0" fontId="77" fillId="0" borderId="18" xfId="0" applyFont="1" applyBorder="1" applyAlignment="1">
      <alignment horizontal="center"/>
    </xf>
    <xf numFmtId="0" fontId="15" fillId="36" borderId="12" xfId="0" applyFont="1" applyFill="1" applyBorder="1" applyAlignment="1">
      <alignment horizontal="left" vertical="center" wrapText="1"/>
    </xf>
    <xf numFmtId="0" fontId="65" fillId="36" borderId="0" xfId="0" applyFont="1" applyFill="1" applyBorder="1" applyAlignment="1">
      <alignment horizontal="left" vertical="center"/>
    </xf>
    <xf numFmtId="0" fontId="65" fillId="36" borderId="11" xfId="0" applyFont="1" applyFill="1" applyBorder="1" applyAlignment="1">
      <alignment horizontal="left" vertical="center"/>
    </xf>
    <xf numFmtId="0" fontId="70" fillId="35" borderId="10" xfId="0" applyFont="1" applyFill="1" applyBorder="1" applyAlignment="1">
      <alignment horizontal="center"/>
    </xf>
    <xf numFmtId="0" fontId="70" fillId="0" borderId="10" xfId="0" applyFont="1" applyBorder="1" applyAlignment="1">
      <alignment horizontal="center"/>
    </xf>
    <xf numFmtId="0" fontId="65" fillId="0" borderId="10" xfId="0" applyFont="1" applyBorder="1" applyAlignment="1">
      <alignment horizontal="center"/>
    </xf>
    <xf numFmtId="0" fontId="65" fillId="35" borderId="10" xfId="0" applyFont="1" applyFill="1" applyBorder="1" applyAlignment="1">
      <alignment horizontal="center"/>
    </xf>
    <xf numFmtId="0" fontId="62" fillId="36" borderId="12" xfId="0" applyFont="1" applyFill="1" applyBorder="1" applyAlignment="1">
      <alignment horizontal="right" wrapText="1"/>
    </xf>
    <xf numFmtId="0" fontId="62" fillId="36" borderId="11" xfId="0" applyFont="1" applyFill="1" applyBorder="1" applyAlignment="1">
      <alignment horizontal="right" wrapText="1"/>
    </xf>
    <xf numFmtId="0" fontId="66" fillId="0" borderId="12" xfId="0" applyFont="1" applyBorder="1" applyAlignment="1">
      <alignment horizontal="left" vertical="center"/>
    </xf>
    <xf numFmtId="0" fontId="66" fillId="0" borderId="11" xfId="0" applyFont="1" applyBorder="1" applyAlignment="1">
      <alignment horizontal="left" vertical="center"/>
    </xf>
    <xf numFmtId="0" fontId="66" fillId="35" borderId="10" xfId="0" applyFont="1" applyFill="1" applyBorder="1" applyAlignment="1">
      <alignment horizontal="center" vertical="top" wrapText="1"/>
    </xf>
    <xf numFmtId="0" fontId="66" fillId="0" borderId="10" xfId="0" applyFont="1" applyBorder="1" applyAlignment="1">
      <alignment horizontal="center" vertical="top" wrapText="1"/>
    </xf>
    <xf numFmtId="0" fontId="18" fillId="0" borderId="0" xfId="0" applyFont="1" applyAlignment="1">
      <alignment horizontal="justify" vertical="top"/>
    </xf>
    <xf numFmtId="0" fontId="19" fillId="0" borderId="0" xfId="0" applyFont="1" applyAlignment="1">
      <alignment vertical="top"/>
    </xf>
    <xf numFmtId="0" fontId="67" fillId="0" borderId="0" xfId="0" applyFont="1" applyFill="1" applyAlignment="1">
      <alignment horizontal="left" vertical="top" wrapText="1"/>
    </xf>
    <xf numFmtId="2" fontId="66" fillId="36" borderId="10" xfId="0" applyNumberFormat="1" applyFont="1" applyFill="1" applyBorder="1" applyAlignment="1">
      <alignment horizontal="center" vertical="center" wrapText="1"/>
    </xf>
    <xf numFmtId="2" fontId="66" fillId="0" borderId="10" xfId="0" applyNumberFormat="1" applyFont="1" applyBorder="1" applyAlignment="1">
      <alignment horizontal="right" wrapText="1"/>
    </xf>
    <xf numFmtId="0" fontId="18" fillId="0" borderId="0" xfId="0" applyFont="1" applyBorder="1" applyAlignment="1">
      <alignment horizontal="justify"/>
    </xf>
    <xf numFmtId="0" fontId="66" fillId="38" borderId="12" xfId="0" applyFont="1" applyFill="1" applyBorder="1" applyAlignment="1">
      <alignment horizontal="left" vertical="center" wrapText="1"/>
    </xf>
    <xf numFmtId="0" fontId="70" fillId="38" borderId="11" xfId="0" applyFont="1" applyFill="1" applyBorder="1" applyAlignment="1">
      <alignment horizontal="left" vertical="center" wrapText="1"/>
    </xf>
    <xf numFmtId="0" fontId="66" fillId="38" borderId="10" xfId="0" applyFont="1" applyFill="1" applyBorder="1" applyAlignment="1">
      <alignment horizontal="center"/>
    </xf>
    <xf numFmtId="0" fontId="19" fillId="0" borderId="0" xfId="0" applyFont="1" applyBorder="1" applyAlignment="1">
      <alignment/>
    </xf>
    <xf numFmtId="0" fontId="66" fillId="36" borderId="12" xfId="0" applyFont="1" applyFill="1" applyBorder="1" applyAlignment="1">
      <alignment horizontal="left" vertical="center" wrapText="1"/>
    </xf>
    <xf numFmtId="0" fontId="66" fillId="36" borderId="11" xfId="0" applyFont="1" applyFill="1" applyBorder="1" applyAlignment="1">
      <alignment horizontal="left" vertical="center" wrapText="1"/>
    </xf>
    <xf numFmtId="0" fontId="66" fillId="35" borderId="10" xfId="0" applyFont="1" applyFill="1" applyBorder="1" applyAlignment="1">
      <alignment horizontal="center"/>
    </xf>
    <xf numFmtId="0" fontId="66" fillId="36" borderId="10" xfId="0" applyFont="1" applyFill="1" applyBorder="1" applyAlignment="1">
      <alignment horizontal="center"/>
    </xf>
    <xf numFmtId="0" fontId="66" fillId="0" borderId="17" xfId="0" applyFont="1" applyBorder="1" applyAlignment="1">
      <alignment horizontal="left" vertical="center"/>
    </xf>
    <xf numFmtId="0" fontId="66" fillId="0" borderId="16" xfId="0" applyFont="1" applyBorder="1" applyAlignment="1">
      <alignment horizontal="left" vertical="center"/>
    </xf>
    <xf numFmtId="0" fontId="66" fillId="0" borderId="18" xfId="0" applyFont="1" applyBorder="1" applyAlignment="1">
      <alignment horizontal="left" vertical="center"/>
    </xf>
    <xf numFmtId="0" fontId="66" fillId="0" borderId="0" xfId="0" applyFont="1" applyBorder="1" applyAlignment="1">
      <alignment horizontal="left" vertical="center"/>
    </xf>
    <xf numFmtId="0" fontId="66" fillId="0" borderId="12" xfId="0" applyFont="1" applyBorder="1" applyAlignment="1">
      <alignment horizontal="center" vertical="center"/>
    </xf>
    <xf numFmtId="0" fontId="66" fillId="0" borderId="0" xfId="0" applyFont="1" applyBorder="1" applyAlignment="1">
      <alignment horizontal="center" vertical="center"/>
    </xf>
    <xf numFmtId="0" fontId="66" fillId="0" borderId="11" xfId="0" applyFont="1" applyBorder="1" applyAlignment="1">
      <alignment horizontal="center" vertical="center"/>
    </xf>
    <xf numFmtId="0" fontId="66" fillId="37" borderId="10" xfId="0" applyFont="1" applyFill="1" applyBorder="1" applyAlignment="1">
      <alignment horizontal="left" vertical="center" wrapText="1"/>
    </xf>
    <xf numFmtId="0" fontId="66" fillId="20" borderId="10" xfId="0" applyFont="1" applyFill="1" applyBorder="1" applyAlignment="1">
      <alignment horizontal="center" vertical="center" wrapText="1"/>
    </xf>
    <xf numFmtId="0" fontId="66" fillId="37" borderId="10" xfId="0" applyFont="1" applyFill="1" applyBorder="1" applyAlignment="1">
      <alignment horizontal="center" vertical="center" wrapText="1"/>
    </xf>
    <xf numFmtId="0" fontId="66" fillId="37" borderId="12" xfId="0" applyFont="1" applyFill="1" applyBorder="1" applyAlignment="1">
      <alignment horizontal="left" vertical="center" wrapText="1"/>
    </xf>
    <xf numFmtId="0" fontId="66" fillId="37" borderId="0" xfId="0" applyFont="1" applyFill="1" applyBorder="1" applyAlignment="1">
      <alignment horizontal="left" vertical="center" wrapText="1"/>
    </xf>
    <xf numFmtId="0" fontId="66" fillId="37" borderId="11" xfId="0" applyFont="1" applyFill="1" applyBorder="1" applyAlignment="1">
      <alignment horizontal="left" vertical="center" wrapText="1"/>
    </xf>
    <xf numFmtId="0" fontId="66" fillId="0" borderId="10" xfId="0" applyFont="1" applyFill="1" applyBorder="1" applyAlignment="1">
      <alignment horizontal="center" vertical="center"/>
    </xf>
    <xf numFmtId="0" fontId="66" fillId="35" borderId="10" xfId="0" applyFont="1" applyFill="1" applyBorder="1" applyAlignment="1">
      <alignment horizontal="center" vertical="center"/>
    </xf>
    <xf numFmtId="2" fontId="62" fillId="36" borderId="10" xfId="0" applyNumberFormat="1" applyFont="1" applyFill="1" applyBorder="1" applyAlignment="1">
      <alignment horizontal="right" wrapText="1"/>
    </xf>
    <xf numFmtId="0" fontId="78" fillId="0" borderId="0" xfId="0" applyFont="1" applyBorder="1" applyAlignment="1">
      <alignment horizontal="justify"/>
    </xf>
    <xf numFmtId="0" fontId="15" fillId="0" borderId="12" xfId="46" applyFont="1" applyBorder="1" applyAlignment="1">
      <alignment horizontal="left" vertical="center"/>
      <protection/>
    </xf>
    <xf numFmtId="0" fontId="15" fillId="0" borderId="11" xfId="46" applyFont="1" applyBorder="1" applyAlignment="1">
      <alignment horizontal="left" vertical="center"/>
      <protection/>
    </xf>
    <xf numFmtId="0" fontId="66" fillId="36" borderId="10" xfId="0" applyFont="1" applyFill="1" applyBorder="1" applyAlignment="1">
      <alignment horizontal="center" wrapText="1"/>
    </xf>
    <xf numFmtId="0" fontId="66" fillId="36" borderId="0" xfId="0" applyFont="1" applyFill="1" applyBorder="1" applyAlignment="1">
      <alignment horizontal="left" vertical="center" wrapText="1"/>
    </xf>
    <xf numFmtId="0" fontId="65" fillId="36" borderId="10" xfId="0" applyFont="1" applyFill="1" applyBorder="1" applyAlignment="1">
      <alignment horizontal="center" wrapText="1"/>
    </xf>
    <xf numFmtId="0" fontId="69" fillId="0" borderId="0" xfId="0" applyFont="1" applyBorder="1" applyAlignment="1">
      <alignment horizontal="justify"/>
    </xf>
    <xf numFmtId="0" fontId="78" fillId="0" borderId="0" xfId="0" applyFont="1" applyAlignment="1">
      <alignment horizontal="justify"/>
    </xf>
    <xf numFmtId="0" fontId="15" fillId="0" borderId="10" xfId="46" applyFont="1" applyBorder="1" applyAlignment="1">
      <alignment/>
      <protection/>
    </xf>
    <xf numFmtId="0" fontId="66" fillId="36" borderId="12" xfId="0" applyFont="1" applyFill="1" applyBorder="1" applyAlignment="1">
      <alignment horizontal="center" wrapText="1"/>
    </xf>
    <xf numFmtId="0" fontId="0" fillId="0" borderId="12" xfId="0" applyBorder="1" applyAlignment="1">
      <alignment/>
    </xf>
    <xf numFmtId="0" fontId="66" fillId="20" borderId="11" xfId="0" applyFont="1" applyFill="1" applyBorder="1" applyAlignment="1">
      <alignment horizontal="center" wrapText="1"/>
    </xf>
    <xf numFmtId="0" fontId="0" fillId="0" borderId="11" xfId="0" applyBorder="1" applyAlignment="1">
      <alignment/>
    </xf>
    <xf numFmtId="0" fontId="66" fillId="36" borderId="11" xfId="0" applyFont="1" applyFill="1" applyBorder="1" applyAlignment="1">
      <alignment horizontal="center"/>
    </xf>
    <xf numFmtId="0" fontId="0" fillId="0" borderId="11" xfId="0" applyBorder="1" applyAlignment="1">
      <alignment wrapText="1"/>
    </xf>
    <xf numFmtId="0" fontId="66" fillId="36" borderId="12" xfId="0" applyFont="1" applyFill="1" applyBorder="1" applyAlignment="1">
      <alignment horizontal="right" wrapText="1"/>
    </xf>
    <xf numFmtId="0" fontId="54" fillId="0" borderId="11" xfId="0" applyFont="1" applyBorder="1" applyAlignment="1">
      <alignment wrapText="1"/>
    </xf>
    <xf numFmtId="0" fontId="66" fillId="36" borderId="10" xfId="0" applyFont="1" applyFill="1" applyBorder="1" applyAlignment="1">
      <alignment horizontal="righ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B3:K29"/>
  <sheetViews>
    <sheetView zoomScalePageLayoutView="0" workbookViewId="0" topLeftCell="A1">
      <selection activeCell="M15" sqref="M15"/>
    </sheetView>
  </sheetViews>
  <sheetFormatPr defaultColWidth="9.140625" defaultRowHeight="15"/>
  <sheetData>
    <row r="3" spans="2:11" ht="15">
      <c r="B3" s="272" t="s">
        <v>183</v>
      </c>
      <c r="C3" s="273"/>
      <c r="D3" s="273"/>
      <c r="E3" s="273"/>
      <c r="F3" s="273"/>
      <c r="G3" s="273"/>
      <c r="H3" s="273"/>
      <c r="I3" s="273"/>
      <c r="J3" s="273"/>
      <c r="K3" s="273"/>
    </row>
    <row r="4" spans="2:11" ht="15">
      <c r="B4" s="274" t="s">
        <v>294</v>
      </c>
      <c r="C4" s="275"/>
      <c r="D4" s="275"/>
      <c r="E4" s="275"/>
      <c r="F4" s="275"/>
      <c r="G4" s="275"/>
      <c r="H4" s="275"/>
      <c r="I4" s="275"/>
      <c r="J4" s="275"/>
      <c r="K4" s="275"/>
    </row>
    <row r="5" spans="2:11" ht="15">
      <c r="B5" s="276" t="s">
        <v>0</v>
      </c>
      <c r="C5" s="279">
        <v>2016</v>
      </c>
      <c r="D5" s="279"/>
      <c r="E5" s="279"/>
      <c r="F5" s="280">
        <v>2015</v>
      </c>
      <c r="G5" s="280"/>
      <c r="H5" s="280"/>
      <c r="I5" s="279" t="s">
        <v>295</v>
      </c>
      <c r="J5" s="279"/>
      <c r="K5" s="279"/>
    </row>
    <row r="6" spans="2:11" ht="15">
      <c r="B6" s="277"/>
      <c r="C6" s="279"/>
      <c r="D6" s="279"/>
      <c r="E6" s="279"/>
      <c r="F6" s="280"/>
      <c r="G6" s="280"/>
      <c r="H6" s="280"/>
      <c r="I6" s="281"/>
      <c r="J6" s="281"/>
      <c r="K6" s="281"/>
    </row>
    <row r="7" spans="2:11" ht="15">
      <c r="B7" s="278"/>
      <c r="C7" s="192" t="s">
        <v>1</v>
      </c>
      <c r="D7" s="192" t="s">
        <v>2</v>
      </c>
      <c r="E7" s="192" t="s">
        <v>3</v>
      </c>
      <c r="F7" s="192" t="s">
        <v>1</v>
      </c>
      <c r="G7" s="192" t="s">
        <v>2</v>
      </c>
      <c r="H7" s="192" t="s">
        <v>3</v>
      </c>
      <c r="I7" s="192" t="s">
        <v>1</v>
      </c>
      <c r="J7" s="192" t="s">
        <v>2</v>
      </c>
      <c r="K7" s="192" t="s">
        <v>3</v>
      </c>
    </row>
    <row r="8" spans="2:11" ht="15">
      <c r="B8" s="19" t="s">
        <v>129</v>
      </c>
      <c r="C8" s="20">
        <v>5734</v>
      </c>
      <c r="D8" s="102">
        <v>95</v>
      </c>
      <c r="E8" s="20">
        <v>8527</v>
      </c>
      <c r="F8" s="21">
        <v>5920</v>
      </c>
      <c r="G8" s="22">
        <v>96</v>
      </c>
      <c r="H8" s="21">
        <v>8899</v>
      </c>
      <c r="I8" s="23">
        <v>-3.14</v>
      </c>
      <c r="J8" s="24">
        <v>-1.04</v>
      </c>
      <c r="K8" s="23">
        <v>-4.18</v>
      </c>
    </row>
    <row r="9" spans="2:11" ht="15">
      <c r="B9" s="19" t="s">
        <v>130</v>
      </c>
      <c r="C9" s="22">
        <v>400</v>
      </c>
      <c r="D9" s="102">
        <v>25</v>
      </c>
      <c r="E9" s="22">
        <v>548</v>
      </c>
      <c r="F9" s="102">
        <v>418</v>
      </c>
      <c r="G9" s="22">
        <v>16</v>
      </c>
      <c r="H9" s="102">
        <v>589</v>
      </c>
      <c r="I9" s="23">
        <v>-4.31</v>
      </c>
      <c r="J9" s="24">
        <v>56.25</v>
      </c>
      <c r="K9" s="23">
        <v>-6.96</v>
      </c>
    </row>
    <row r="10" spans="2:11" ht="15">
      <c r="B10" s="19" t="s">
        <v>131</v>
      </c>
      <c r="C10" s="20">
        <v>948</v>
      </c>
      <c r="D10" s="102">
        <v>26</v>
      </c>
      <c r="E10" s="20">
        <v>1268</v>
      </c>
      <c r="F10" s="21">
        <v>973</v>
      </c>
      <c r="G10" s="22">
        <v>17</v>
      </c>
      <c r="H10" s="21">
        <v>1306</v>
      </c>
      <c r="I10" s="23">
        <v>-2.57</v>
      </c>
      <c r="J10" s="24">
        <v>52.94</v>
      </c>
      <c r="K10" s="23">
        <v>-2.91</v>
      </c>
    </row>
    <row r="11" spans="2:11" ht="15">
      <c r="B11" s="19" t="s">
        <v>132</v>
      </c>
      <c r="C11" s="20">
        <v>1223</v>
      </c>
      <c r="D11" s="102">
        <v>30</v>
      </c>
      <c r="E11" s="20">
        <v>1879</v>
      </c>
      <c r="F11" s="21">
        <v>1225</v>
      </c>
      <c r="G11" s="22">
        <v>50</v>
      </c>
      <c r="H11" s="21">
        <v>1898</v>
      </c>
      <c r="I11" s="23">
        <v>-0.16</v>
      </c>
      <c r="J11" s="24">
        <v>-40</v>
      </c>
      <c r="K11" s="23">
        <v>-1</v>
      </c>
    </row>
    <row r="12" spans="2:11" ht="15">
      <c r="B12" s="19" t="s">
        <v>133</v>
      </c>
      <c r="C12" s="22">
        <v>471</v>
      </c>
      <c r="D12" s="102">
        <v>16</v>
      </c>
      <c r="E12" s="22">
        <v>696</v>
      </c>
      <c r="F12" s="102">
        <v>484</v>
      </c>
      <c r="G12" s="22">
        <v>14</v>
      </c>
      <c r="H12" s="102">
        <v>655</v>
      </c>
      <c r="I12" s="23">
        <v>-2.69</v>
      </c>
      <c r="J12" s="24">
        <v>14.29</v>
      </c>
      <c r="K12" s="23">
        <v>6.26</v>
      </c>
    </row>
    <row r="13" spans="2:11" ht="15">
      <c r="B13" s="19" t="s">
        <v>134</v>
      </c>
      <c r="C13" s="20">
        <v>1337</v>
      </c>
      <c r="D13" s="102">
        <v>36</v>
      </c>
      <c r="E13" s="20">
        <v>1836</v>
      </c>
      <c r="F13" s="21">
        <v>1354</v>
      </c>
      <c r="G13" s="22">
        <v>37</v>
      </c>
      <c r="H13" s="21">
        <v>1909</v>
      </c>
      <c r="I13" s="23">
        <v>-1.26</v>
      </c>
      <c r="J13" s="24">
        <v>-2.7</v>
      </c>
      <c r="K13" s="23">
        <v>-3.82</v>
      </c>
    </row>
    <row r="14" spans="2:11" ht="15">
      <c r="B14" s="19" t="s">
        <v>135</v>
      </c>
      <c r="C14" s="22">
        <v>369</v>
      </c>
      <c r="D14" s="102">
        <v>8</v>
      </c>
      <c r="E14" s="22">
        <v>486</v>
      </c>
      <c r="F14" s="102">
        <v>354</v>
      </c>
      <c r="G14" s="22">
        <v>10</v>
      </c>
      <c r="H14" s="102">
        <v>468</v>
      </c>
      <c r="I14" s="23">
        <v>4.24</v>
      </c>
      <c r="J14" s="24">
        <v>-20</v>
      </c>
      <c r="K14" s="23">
        <v>3.85</v>
      </c>
    </row>
    <row r="15" spans="2:11" ht="15">
      <c r="B15" s="19" t="s">
        <v>136</v>
      </c>
      <c r="C15" s="22">
        <v>423</v>
      </c>
      <c r="D15" s="102">
        <v>11</v>
      </c>
      <c r="E15" s="22">
        <v>552</v>
      </c>
      <c r="F15" s="102">
        <v>406</v>
      </c>
      <c r="G15" s="22">
        <v>6</v>
      </c>
      <c r="H15" s="102">
        <v>554</v>
      </c>
      <c r="I15" s="23">
        <v>4.19</v>
      </c>
      <c r="J15" s="24">
        <v>83.33</v>
      </c>
      <c r="K15" s="23">
        <v>-0.36</v>
      </c>
    </row>
    <row r="16" spans="2:11" ht="15">
      <c r="B16" s="25" t="s">
        <v>137</v>
      </c>
      <c r="C16" s="26">
        <v>10905</v>
      </c>
      <c r="D16" s="27">
        <v>247</v>
      </c>
      <c r="E16" s="26">
        <v>15792</v>
      </c>
      <c r="F16" s="26">
        <v>11134</v>
      </c>
      <c r="G16" s="27">
        <v>246</v>
      </c>
      <c r="H16" s="26">
        <v>16278</v>
      </c>
      <c r="I16" s="28">
        <v>-2.06</v>
      </c>
      <c r="J16" s="28">
        <v>0.41</v>
      </c>
      <c r="K16" s="28">
        <v>-2.99</v>
      </c>
    </row>
    <row r="17" spans="2:11" ht="15">
      <c r="B17" s="25" t="s">
        <v>4</v>
      </c>
      <c r="C17" s="26">
        <v>175791</v>
      </c>
      <c r="D17" s="26">
        <v>3283</v>
      </c>
      <c r="E17" s="26">
        <v>249175</v>
      </c>
      <c r="F17" s="26">
        <v>177031</v>
      </c>
      <c r="G17" s="26">
        <v>3381</v>
      </c>
      <c r="H17" s="26">
        <v>251147</v>
      </c>
      <c r="I17" s="28">
        <v>0.72</v>
      </c>
      <c r="J17" s="28">
        <v>-4.23</v>
      </c>
      <c r="K17" s="28">
        <v>0.91</v>
      </c>
    </row>
    <row r="22" spans="2:11" ht="15">
      <c r="B22" s="272" t="s">
        <v>235</v>
      </c>
      <c r="C22" s="273"/>
      <c r="D22" s="273"/>
      <c r="E22" s="273"/>
      <c r="F22" s="273"/>
      <c r="G22" s="273"/>
      <c r="H22" s="273"/>
      <c r="I22" s="273"/>
      <c r="J22" s="273"/>
      <c r="K22" s="273"/>
    </row>
    <row r="23" spans="2:11" ht="15">
      <c r="B23" s="274" t="s">
        <v>294</v>
      </c>
      <c r="C23" s="275"/>
      <c r="D23" s="275"/>
      <c r="E23" s="275"/>
      <c r="F23" s="275"/>
      <c r="G23" s="275"/>
      <c r="H23" s="275"/>
      <c r="I23" s="275"/>
      <c r="J23" s="275"/>
      <c r="K23" s="275"/>
    </row>
    <row r="24" spans="2:11" ht="15">
      <c r="B24" s="276" t="s">
        <v>0</v>
      </c>
      <c r="C24" s="279">
        <v>2016</v>
      </c>
      <c r="D24" s="279"/>
      <c r="E24" s="279"/>
      <c r="F24" s="280">
        <v>2015</v>
      </c>
      <c r="G24" s="280"/>
      <c r="H24" s="280"/>
      <c r="I24" s="279" t="s">
        <v>295</v>
      </c>
      <c r="J24" s="279"/>
      <c r="K24" s="279"/>
    </row>
    <row r="25" spans="2:11" ht="15">
      <c r="B25" s="277"/>
      <c r="C25" s="279"/>
      <c r="D25" s="279"/>
      <c r="E25" s="279"/>
      <c r="F25" s="280"/>
      <c r="G25" s="280"/>
      <c r="H25" s="280"/>
      <c r="I25" s="281"/>
      <c r="J25" s="281"/>
      <c r="K25" s="281"/>
    </row>
    <row r="26" spans="2:11" ht="15">
      <c r="B26" s="278"/>
      <c r="C26" s="192" t="s">
        <v>1</v>
      </c>
      <c r="D26" s="192" t="s">
        <v>2</v>
      </c>
      <c r="E26" s="192" t="s">
        <v>3</v>
      </c>
      <c r="F26" s="192" t="s">
        <v>1</v>
      </c>
      <c r="G26" s="192" t="s">
        <v>2</v>
      </c>
      <c r="H26" s="192" t="s">
        <v>3</v>
      </c>
      <c r="I26" s="192" t="s">
        <v>1</v>
      </c>
      <c r="J26" s="192" t="s">
        <v>2</v>
      </c>
      <c r="K26" s="192" t="s">
        <v>3</v>
      </c>
    </row>
    <row r="27" spans="2:11" ht="15">
      <c r="B27" s="19" t="s">
        <v>210</v>
      </c>
      <c r="C27" s="20">
        <v>285</v>
      </c>
      <c r="D27" s="102">
        <v>3</v>
      </c>
      <c r="E27" s="20">
        <v>386</v>
      </c>
      <c r="F27" s="21">
        <v>283</v>
      </c>
      <c r="G27" s="22">
        <v>7</v>
      </c>
      <c r="H27" s="21">
        <v>408</v>
      </c>
      <c r="I27" s="23">
        <f>C27/F27*100-100</f>
        <v>0.7067137809187329</v>
      </c>
      <c r="J27" s="24">
        <f>D27/G27*100-100</f>
        <v>-57.142857142857146</v>
      </c>
      <c r="K27" s="23">
        <f>E27/H27*100-100</f>
        <v>-5.392156862745097</v>
      </c>
    </row>
    <row r="28" spans="2:11" ht="27">
      <c r="B28" s="25" t="s">
        <v>211</v>
      </c>
      <c r="C28" s="26">
        <v>285</v>
      </c>
      <c r="D28" s="27">
        <v>3</v>
      </c>
      <c r="E28" s="26">
        <v>386</v>
      </c>
      <c r="F28" s="26">
        <v>283</v>
      </c>
      <c r="G28" s="27">
        <v>7</v>
      </c>
      <c r="H28" s="26">
        <v>408</v>
      </c>
      <c r="I28" s="28">
        <f>C28/F28*100-100</f>
        <v>0.7067137809187329</v>
      </c>
      <c r="J28" s="28">
        <f>D28/G28*100-100</f>
        <v>-57.142857142857146</v>
      </c>
      <c r="K28" s="28">
        <f>E28/H28*100-100</f>
        <v>-5.392156862745097</v>
      </c>
    </row>
    <row r="29" spans="2:11" ht="15">
      <c r="B29" s="25" t="s">
        <v>4</v>
      </c>
      <c r="C29" s="26">
        <v>175791</v>
      </c>
      <c r="D29" s="26">
        <v>3283</v>
      </c>
      <c r="E29" s="26">
        <v>249175</v>
      </c>
      <c r="F29" s="26">
        <v>177031</v>
      </c>
      <c r="G29" s="26">
        <v>3381</v>
      </c>
      <c r="H29" s="26">
        <v>251147</v>
      </c>
      <c r="I29" s="28">
        <v>0.72</v>
      </c>
      <c r="J29" s="28">
        <v>-4.23</v>
      </c>
      <c r="K29" s="28">
        <v>0.91</v>
      </c>
    </row>
  </sheetData>
  <sheetProtection/>
  <mergeCells count="12">
    <mergeCell ref="B3:K3"/>
    <mergeCell ref="B4:K4"/>
    <mergeCell ref="B5:B7"/>
    <mergeCell ref="C5:E6"/>
    <mergeCell ref="F5:H6"/>
    <mergeCell ref="I5:K6"/>
    <mergeCell ref="B22:K22"/>
    <mergeCell ref="B23:K23"/>
    <mergeCell ref="B24:B26"/>
    <mergeCell ref="C24:E25"/>
    <mergeCell ref="F24:H25"/>
    <mergeCell ref="I24:K2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B2:J27"/>
  <sheetViews>
    <sheetView zoomScalePageLayoutView="0" workbookViewId="0" topLeftCell="A1">
      <selection activeCell="F35" sqref="F35"/>
    </sheetView>
  </sheetViews>
  <sheetFormatPr defaultColWidth="9.140625" defaultRowHeight="15"/>
  <cols>
    <col min="2" max="2" width="19.00390625" style="0" customWidth="1"/>
  </cols>
  <sheetData>
    <row r="2" ht="15">
      <c r="B2" s="14" t="s">
        <v>303</v>
      </c>
    </row>
    <row r="3" spans="2:8" ht="15">
      <c r="B3" s="64" t="s">
        <v>186</v>
      </c>
      <c r="C3" s="2"/>
      <c r="D3" s="2"/>
      <c r="E3" s="2"/>
      <c r="F3" s="4"/>
      <c r="G3" s="4"/>
      <c r="H3" s="2"/>
    </row>
    <row r="4" spans="2:8" ht="15">
      <c r="B4" s="288" t="s">
        <v>48</v>
      </c>
      <c r="C4" s="307" t="s">
        <v>1</v>
      </c>
      <c r="D4" s="307" t="s">
        <v>2</v>
      </c>
      <c r="E4" s="307" t="s">
        <v>3</v>
      </c>
      <c r="F4" s="307" t="s">
        <v>251</v>
      </c>
      <c r="G4" s="307" t="s">
        <v>121</v>
      </c>
      <c r="H4" s="2"/>
    </row>
    <row r="5" spans="2:8" ht="15">
      <c r="B5" s="290"/>
      <c r="C5" s="308"/>
      <c r="D5" s="308"/>
      <c r="E5" s="308"/>
      <c r="F5" s="308"/>
      <c r="G5" s="308"/>
      <c r="H5" s="2"/>
    </row>
    <row r="6" spans="2:10" ht="15">
      <c r="B6" s="58" t="s">
        <v>6</v>
      </c>
      <c r="C6" s="59">
        <v>8330</v>
      </c>
      <c r="D6" s="60">
        <v>110</v>
      </c>
      <c r="E6" s="59">
        <v>11501</v>
      </c>
      <c r="F6" s="61">
        <v>1.32</v>
      </c>
      <c r="G6" s="62">
        <v>138.07</v>
      </c>
      <c r="H6" s="13"/>
      <c r="I6" s="9"/>
      <c r="J6" s="1"/>
    </row>
    <row r="7" spans="2:10" ht="15">
      <c r="B7" s="58" t="s">
        <v>49</v>
      </c>
      <c r="C7" s="59">
        <v>849</v>
      </c>
      <c r="D7" s="60">
        <v>27</v>
      </c>
      <c r="E7" s="59">
        <v>1387</v>
      </c>
      <c r="F7" s="61">
        <v>3.18</v>
      </c>
      <c r="G7" s="62">
        <v>163.37</v>
      </c>
      <c r="H7" s="13"/>
      <c r="I7" s="9"/>
      <c r="J7" s="1"/>
    </row>
    <row r="8" spans="2:10" ht="15">
      <c r="B8" s="58" t="s">
        <v>50</v>
      </c>
      <c r="C8" s="59">
        <v>2266</v>
      </c>
      <c r="D8" s="60">
        <v>128</v>
      </c>
      <c r="E8" s="59">
        <v>3575</v>
      </c>
      <c r="F8" s="61">
        <v>5.65</v>
      </c>
      <c r="G8" s="62">
        <v>157.77</v>
      </c>
      <c r="H8" s="13"/>
      <c r="I8" s="9"/>
      <c r="J8" s="1"/>
    </row>
    <row r="9" spans="2:10" ht="15">
      <c r="B9" s="25" t="s">
        <v>8</v>
      </c>
      <c r="C9" s="57">
        <v>11445</v>
      </c>
      <c r="D9" s="57">
        <v>265</v>
      </c>
      <c r="E9" s="57">
        <v>16463</v>
      </c>
      <c r="F9" s="63">
        <v>2.32</v>
      </c>
      <c r="G9" s="63">
        <v>143.84</v>
      </c>
      <c r="H9" s="13"/>
      <c r="I9" s="9"/>
      <c r="J9" s="1"/>
    </row>
    <row r="10" spans="2:9" ht="15">
      <c r="B10" s="162" t="s">
        <v>187</v>
      </c>
      <c r="C10" s="2"/>
      <c r="D10" s="2"/>
      <c r="E10" s="2"/>
      <c r="F10" s="4"/>
      <c r="G10" s="4"/>
      <c r="H10" s="2"/>
      <c r="I10" s="2"/>
    </row>
    <row r="11" spans="2:9" ht="15">
      <c r="B11" s="162" t="s">
        <v>193</v>
      </c>
      <c r="C11" s="17"/>
      <c r="D11" s="17"/>
      <c r="E11" s="17"/>
      <c r="F11" s="163"/>
      <c r="G11" s="163"/>
      <c r="H11" s="17"/>
      <c r="I11" s="17"/>
    </row>
    <row r="12" spans="2:9" ht="15">
      <c r="B12" s="162" t="s">
        <v>188</v>
      </c>
      <c r="C12" s="17"/>
      <c r="D12" s="17"/>
      <c r="E12" s="17"/>
      <c r="F12" s="163"/>
      <c r="G12" s="163"/>
      <c r="H12" s="17"/>
      <c r="I12" s="17"/>
    </row>
    <row r="13" ht="15">
      <c r="C13" s="1"/>
    </row>
    <row r="14" ht="15">
      <c r="C14" s="1"/>
    </row>
    <row r="17" ht="15">
      <c r="B17" s="14" t="s">
        <v>304</v>
      </c>
    </row>
    <row r="18" spans="2:8" ht="15">
      <c r="B18" s="64" t="s">
        <v>186</v>
      </c>
      <c r="C18" s="2"/>
      <c r="D18" s="2"/>
      <c r="E18" s="2"/>
      <c r="F18" s="4"/>
      <c r="G18" s="4"/>
      <c r="H18" s="2"/>
    </row>
    <row r="19" spans="2:8" ht="15">
      <c r="B19" s="288" t="s">
        <v>48</v>
      </c>
      <c r="C19" s="287" t="s">
        <v>1</v>
      </c>
      <c r="D19" s="287" t="s">
        <v>2</v>
      </c>
      <c r="E19" s="287" t="s">
        <v>3</v>
      </c>
      <c r="F19" s="287" t="s">
        <v>251</v>
      </c>
      <c r="G19" s="287" t="s">
        <v>121</v>
      </c>
      <c r="H19" s="2"/>
    </row>
    <row r="20" spans="2:8" ht="15">
      <c r="B20" s="290"/>
      <c r="C20" s="287"/>
      <c r="D20" s="287"/>
      <c r="E20" s="287"/>
      <c r="F20" s="287"/>
      <c r="G20" s="287"/>
      <c r="H20" s="2"/>
    </row>
    <row r="21" spans="2:10" ht="15">
      <c r="B21" s="58" t="s">
        <v>6</v>
      </c>
      <c r="C21" s="59">
        <v>190</v>
      </c>
      <c r="D21" s="60">
        <v>4</v>
      </c>
      <c r="E21" s="59">
        <v>256</v>
      </c>
      <c r="F21" s="61">
        <v>2.11</v>
      </c>
      <c r="G21" s="62">
        <v>134.74</v>
      </c>
      <c r="H21" s="13"/>
      <c r="I21" s="9"/>
      <c r="J21" s="1"/>
    </row>
    <row r="22" spans="2:10" ht="15">
      <c r="B22" s="58" t="s">
        <v>49</v>
      </c>
      <c r="C22" s="59">
        <v>20</v>
      </c>
      <c r="D22" s="60">
        <v>1</v>
      </c>
      <c r="E22" s="59">
        <v>25</v>
      </c>
      <c r="F22" s="61">
        <v>5</v>
      </c>
      <c r="G22" s="62">
        <v>125</v>
      </c>
      <c r="H22" s="13"/>
      <c r="I22" s="9"/>
      <c r="J22" s="1"/>
    </row>
    <row r="23" spans="2:10" ht="15">
      <c r="B23" s="58" t="s">
        <v>50</v>
      </c>
      <c r="C23" s="59">
        <v>85</v>
      </c>
      <c r="D23" s="60">
        <v>8</v>
      </c>
      <c r="E23" s="59">
        <v>130</v>
      </c>
      <c r="F23" s="61">
        <v>9.41</v>
      </c>
      <c r="G23" s="62">
        <v>152.94</v>
      </c>
      <c r="H23" s="13"/>
      <c r="I23" s="9"/>
      <c r="J23" s="1"/>
    </row>
    <row r="24" spans="2:10" ht="15">
      <c r="B24" s="25" t="s">
        <v>8</v>
      </c>
      <c r="C24" s="57">
        <v>295</v>
      </c>
      <c r="D24" s="57">
        <v>13</v>
      </c>
      <c r="E24" s="57">
        <v>411</v>
      </c>
      <c r="F24" s="63">
        <v>4.41</v>
      </c>
      <c r="G24" s="63">
        <v>139.32</v>
      </c>
      <c r="H24" s="13"/>
      <c r="I24" s="9"/>
      <c r="J24" s="1"/>
    </row>
    <row r="25" spans="2:9" ht="15">
      <c r="B25" s="162" t="s">
        <v>187</v>
      </c>
      <c r="C25" s="2"/>
      <c r="D25" s="2"/>
      <c r="E25" s="2"/>
      <c r="F25" s="4"/>
      <c r="G25" s="4"/>
      <c r="H25" s="2"/>
      <c r="I25" s="2"/>
    </row>
    <row r="26" spans="2:9" ht="15">
      <c r="B26" s="162" t="s">
        <v>193</v>
      </c>
      <c r="C26" s="17"/>
      <c r="D26" s="17"/>
      <c r="E26" s="17"/>
      <c r="F26" s="163"/>
      <c r="G26" s="163"/>
      <c r="H26" s="17"/>
      <c r="I26" s="17"/>
    </row>
    <row r="27" spans="2:9" ht="15">
      <c r="B27" s="162" t="s">
        <v>188</v>
      </c>
      <c r="C27" s="17"/>
      <c r="D27" s="17"/>
      <c r="E27" s="17"/>
      <c r="F27" s="163"/>
      <c r="G27" s="163"/>
      <c r="H27" s="17"/>
      <c r="I27" s="17"/>
    </row>
  </sheetData>
  <sheetProtection/>
  <mergeCells count="12">
    <mergeCell ref="G4:G5"/>
    <mergeCell ref="B19:B20"/>
    <mergeCell ref="C19:C20"/>
    <mergeCell ref="D19:D20"/>
    <mergeCell ref="E19:E20"/>
    <mergeCell ref="F19:F20"/>
    <mergeCell ref="G19:G20"/>
    <mergeCell ref="B4:B5"/>
    <mergeCell ref="C4:C5"/>
    <mergeCell ref="D4:D5"/>
    <mergeCell ref="E4:E5"/>
    <mergeCell ref="F4:F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3:F24"/>
  <sheetViews>
    <sheetView zoomScalePageLayoutView="0" workbookViewId="0" topLeftCell="A1">
      <selection activeCell="K35" sqref="K35"/>
    </sheetView>
  </sheetViews>
  <sheetFormatPr defaultColWidth="9.140625" defaultRowHeight="15"/>
  <cols>
    <col min="2" max="2" width="28.140625" style="0" customWidth="1"/>
  </cols>
  <sheetData>
    <row r="3" spans="2:3" ht="15">
      <c r="B3" s="14" t="s">
        <v>325</v>
      </c>
      <c r="C3" s="188"/>
    </row>
    <row r="4" spans="2:6" ht="15">
      <c r="B4" s="64" t="s">
        <v>305</v>
      </c>
      <c r="C4" s="2"/>
      <c r="E4" s="188"/>
      <c r="F4" s="188"/>
    </row>
    <row r="5" spans="2:6" ht="15">
      <c r="B5" s="288" t="s">
        <v>48</v>
      </c>
      <c r="C5" s="287" t="s">
        <v>1</v>
      </c>
      <c r="D5" s="287" t="s">
        <v>2</v>
      </c>
      <c r="E5" s="287" t="s">
        <v>3</v>
      </c>
      <c r="F5" s="287" t="s">
        <v>120</v>
      </c>
    </row>
    <row r="6" spans="2:6" ht="15">
      <c r="B6" s="290"/>
      <c r="C6" s="287"/>
      <c r="D6" s="287"/>
      <c r="E6" s="287"/>
      <c r="F6" s="287"/>
    </row>
    <row r="7" spans="2:6" ht="15">
      <c r="B7" s="19" t="s">
        <v>322</v>
      </c>
      <c r="C7" s="20">
        <v>1687</v>
      </c>
      <c r="D7" s="21">
        <v>25</v>
      </c>
      <c r="E7" s="48">
        <v>2394</v>
      </c>
      <c r="F7" s="30">
        <v>1.48</v>
      </c>
    </row>
    <row r="8" spans="2:6" ht="15">
      <c r="B8" s="19" t="s">
        <v>323</v>
      </c>
      <c r="C8" s="20">
        <v>6716</v>
      </c>
      <c r="D8" s="21">
        <v>179</v>
      </c>
      <c r="E8" s="48">
        <v>9561</v>
      </c>
      <c r="F8" s="30">
        <v>2.67</v>
      </c>
    </row>
    <row r="9" spans="2:6" ht="15">
      <c r="B9" s="19" t="s">
        <v>324</v>
      </c>
      <c r="C9" s="20">
        <v>2502</v>
      </c>
      <c r="D9" s="21">
        <v>43</v>
      </c>
      <c r="E9" s="48">
        <v>3837</v>
      </c>
      <c r="F9" s="30">
        <v>1.72</v>
      </c>
    </row>
    <row r="10" spans="2:6" ht="15">
      <c r="B10" s="25" t="s">
        <v>8</v>
      </c>
      <c r="C10" s="26">
        <v>10905</v>
      </c>
      <c r="D10" s="26">
        <v>247</v>
      </c>
      <c r="E10" s="26">
        <v>15792</v>
      </c>
      <c r="F10" s="28">
        <v>2.27</v>
      </c>
    </row>
    <row r="11" spans="2:6" ht="15">
      <c r="B11" s="162" t="s">
        <v>187</v>
      </c>
      <c r="C11" s="2"/>
      <c r="D11" s="2"/>
      <c r="E11" s="2"/>
      <c r="F11" s="4"/>
    </row>
    <row r="16" spans="2:3" ht="15">
      <c r="B16" s="14" t="s">
        <v>333</v>
      </c>
      <c r="C16" s="188"/>
    </row>
    <row r="17" spans="2:6" ht="15">
      <c r="B17" s="64" t="s">
        <v>305</v>
      </c>
      <c r="C17" s="2"/>
      <c r="E17" s="188"/>
      <c r="F17" s="188"/>
    </row>
    <row r="18" spans="2:6" ht="15">
      <c r="B18" s="288" t="s">
        <v>48</v>
      </c>
      <c r="C18" s="287" t="s">
        <v>1</v>
      </c>
      <c r="D18" s="287" t="s">
        <v>2</v>
      </c>
      <c r="E18" s="287" t="s">
        <v>3</v>
      </c>
      <c r="F18" s="287" t="s">
        <v>120</v>
      </c>
    </row>
    <row r="19" spans="2:6" ht="15">
      <c r="B19" s="290"/>
      <c r="C19" s="287"/>
      <c r="D19" s="287"/>
      <c r="E19" s="287"/>
      <c r="F19" s="287"/>
    </row>
    <row r="20" spans="2:6" ht="15">
      <c r="B20" s="19" t="s">
        <v>322</v>
      </c>
      <c r="C20" s="20">
        <v>36</v>
      </c>
      <c r="D20" s="21" t="s">
        <v>140</v>
      </c>
      <c r="E20" s="48">
        <v>37</v>
      </c>
      <c r="F20" s="30" t="s">
        <v>140</v>
      </c>
    </row>
    <row r="21" spans="2:6" ht="15">
      <c r="B21" s="19" t="s">
        <v>323</v>
      </c>
      <c r="C21" s="20">
        <v>227</v>
      </c>
      <c r="D21" s="21">
        <v>3</v>
      </c>
      <c r="E21" s="48">
        <v>319</v>
      </c>
      <c r="F21" s="30">
        <v>1.32</v>
      </c>
    </row>
    <row r="22" spans="2:6" ht="15">
      <c r="B22" s="19" t="s">
        <v>324</v>
      </c>
      <c r="C22" s="20">
        <v>22</v>
      </c>
      <c r="D22" s="21" t="s">
        <v>140</v>
      </c>
      <c r="E22" s="48">
        <v>30</v>
      </c>
      <c r="F22" s="30" t="s">
        <v>140</v>
      </c>
    </row>
    <row r="23" spans="2:6" ht="15">
      <c r="B23" s="25" t="s">
        <v>8</v>
      </c>
      <c r="C23" s="26">
        <v>285</v>
      </c>
      <c r="D23" s="26">
        <v>3</v>
      </c>
      <c r="E23" s="26">
        <v>386</v>
      </c>
      <c r="F23" s="28">
        <v>1.05</v>
      </c>
    </row>
    <row r="24" spans="2:6" ht="15">
      <c r="B24" s="162" t="s">
        <v>187</v>
      </c>
      <c r="C24" s="2"/>
      <c r="D24" s="2"/>
      <c r="E24" s="2"/>
      <c r="F24" s="4"/>
    </row>
  </sheetData>
  <sheetProtection/>
  <mergeCells count="10">
    <mergeCell ref="B5:B6"/>
    <mergeCell ref="C5:C6"/>
    <mergeCell ref="D5:D6"/>
    <mergeCell ref="E5:E6"/>
    <mergeCell ref="F5:F6"/>
    <mergeCell ref="B18:B19"/>
    <mergeCell ref="C18:C19"/>
    <mergeCell ref="D18:D19"/>
    <mergeCell ref="E18:E19"/>
    <mergeCell ref="F18:F1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26"/>
  <sheetViews>
    <sheetView zoomScalePageLayoutView="0" workbookViewId="0" topLeftCell="A1">
      <selection activeCell="M30" sqref="M30"/>
    </sheetView>
  </sheetViews>
  <sheetFormatPr defaultColWidth="9.140625" defaultRowHeight="15"/>
  <sheetData>
    <row r="3" spans="2:8" ht="15">
      <c r="B3" s="68" t="s">
        <v>189</v>
      </c>
      <c r="C3" s="68"/>
      <c r="D3" s="68"/>
      <c r="E3" s="68"/>
      <c r="F3" s="68"/>
      <c r="G3" s="68"/>
      <c r="H3" s="68"/>
    </row>
    <row r="4" spans="2:16" ht="15">
      <c r="B4" s="313" t="s">
        <v>306</v>
      </c>
      <c r="C4" s="314"/>
      <c r="D4" s="314"/>
      <c r="E4" s="314"/>
      <c r="F4" s="314"/>
      <c r="G4" s="314"/>
      <c r="H4" s="314"/>
      <c r="I4" s="2"/>
      <c r="J4" s="2"/>
      <c r="K4" s="2"/>
      <c r="L4" s="2"/>
      <c r="M4" s="2"/>
      <c r="N4" s="2"/>
      <c r="O4" s="2"/>
      <c r="P4" s="2"/>
    </row>
    <row r="5" spans="2:16" ht="15">
      <c r="B5" s="309" t="s">
        <v>51</v>
      </c>
      <c r="C5" s="311" t="s">
        <v>52</v>
      </c>
      <c r="D5" s="311"/>
      <c r="E5" s="311"/>
      <c r="F5" s="311"/>
      <c r="G5" s="311"/>
      <c r="H5" s="311"/>
      <c r="I5" s="311"/>
      <c r="J5" s="312" t="s">
        <v>53</v>
      </c>
      <c r="K5" s="312"/>
      <c r="L5" s="312"/>
      <c r="M5" s="312"/>
      <c r="N5" s="312"/>
      <c r="O5" s="312"/>
      <c r="P5" s="312"/>
    </row>
    <row r="6" spans="2:16" ht="81">
      <c r="B6" s="310"/>
      <c r="C6" s="192" t="s">
        <v>54</v>
      </c>
      <c r="D6" s="192" t="s">
        <v>55</v>
      </c>
      <c r="E6" s="192" t="s">
        <v>56</v>
      </c>
      <c r="F6" s="192" t="s">
        <v>57</v>
      </c>
      <c r="G6" s="192" t="s">
        <v>58</v>
      </c>
      <c r="H6" s="192" t="s">
        <v>161</v>
      </c>
      <c r="I6" s="65" t="s">
        <v>8</v>
      </c>
      <c r="J6" s="192" t="s">
        <v>54</v>
      </c>
      <c r="K6" s="192" t="s">
        <v>55</v>
      </c>
      <c r="L6" s="192" t="s">
        <v>56</v>
      </c>
      <c r="M6" s="192" t="s">
        <v>57</v>
      </c>
      <c r="N6" s="192" t="s">
        <v>58</v>
      </c>
      <c r="O6" s="192" t="s">
        <v>161</v>
      </c>
      <c r="P6" s="65" t="s">
        <v>8</v>
      </c>
    </row>
    <row r="7" spans="2:16" ht="15">
      <c r="B7" s="58" t="s">
        <v>129</v>
      </c>
      <c r="C7" s="59">
        <v>837</v>
      </c>
      <c r="D7" s="60">
        <v>193</v>
      </c>
      <c r="E7" s="59">
        <v>1737</v>
      </c>
      <c r="F7" s="60">
        <v>1608</v>
      </c>
      <c r="G7" s="59">
        <v>177</v>
      </c>
      <c r="H7" s="60">
        <v>26</v>
      </c>
      <c r="I7" s="59">
        <v>4578</v>
      </c>
      <c r="J7" s="60">
        <v>65</v>
      </c>
      <c r="K7" s="59">
        <v>47</v>
      </c>
      <c r="L7" s="60">
        <v>71</v>
      </c>
      <c r="M7" s="59">
        <v>675</v>
      </c>
      <c r="N7" s="60">
        <v>273</v>
      </c>
      <c r="O7" s="59">
        <v>25</v>
      </c>
      <c r="P7" s="60">
        <v>1156</v>
      </c>
    </row>
    <row r="8" spans="2:16" ht="15">
      <c r="B8" s="58" t="s">
        <v>130</v>
      </c>
      <c r="C8" s="59">
        <v>57</v>
      </c>
      <c r="D8" s="60">
        <v>13</v>
      </c>
      <c r="E8" s="59">
        <v>32</v>
      </c>
      <c r="F8" s="60">
        <v>105</v>
      </c>
      <c r="G8" s="59">
        <v>9</v>
      </c>
      <c r="H8" s="175" t="s">
        <v>140</v>
      </c>
      <c r="I8" s="59">
        <v>216</v>
      </c>
      <c r="J8" s="60">
        <v>7</v>
      </c>
      <c r="K8" s="59">
        <v>12</v>
      </c>
      <c r="L8" s="60">
        <v>12</v>
      </c>
      <c r="M8" s="59">
        <v>123</v>
      </c>
      <c r="N8" s="60">
        <v>24</v>
      </c>
      <c r="O8" s="59">
        <v>6</v>
      </c>
      <c r="P8" s="60">
        <v>184</v>
      </c>
    </row>
    <row r="9" spans="2:16" ht="15">
      <c r="B9" s="58" t="s">
        <v>131</v>
      </c>
      <c r="C9" s="59">
        <v>125</v>
      </c>
      <c r="D9" s="60">
        <v>49</v>
      </c>
      <c r="E9" s="59">
        <v>138</v>
      </c>
      <c r="F9" s="60">
        <v>282</v>
      </c>
      <c r="G9" s="59">
        <v>33</v>
      </c>
      <c r="H9" s="60">
        <v>9</v>
      </c>
      <c r="I9" s="59">
        <v>636</v>
      </c>
      <c r="J9" s="60">
        <v>25</v>
      </c>
      <c r="K9" s="59">
        <v>27</v>
      </c>
      <c r="L9" s="60">
        <v>34</v>
      </c>
      <c r="M9" s="59">
        <v>170</v>
      </c>
      <c r="N9" s="60">
        <v>54</v>
      </c>
      <c r="O9" s="59">
        <v>2</v>
      </c>
      <c r="P9" s="60">
        <v>312</v>
      </c>
    </row>
    <row r="10" spans="2:16" ht="15">
      <c r="B10" s="58" t="s">
        <v>132</v>
      </c>
      <c r="C10" s="59">
        <v>113</v>
      </c>
      <c r="D10" s="60">
        <v>48</v>
      </c>
      <c r="E10" s="59">
        <v>114</v>
      </c>
      <c r="F10" s="60">
        <v>333</v>
      </c>
      <c r="G10" s="59">
        <v>51</v>
      </c>
      <c r="H10" s="60">
        <v>8</v>
      </c>
      <c r="I10" s="59">
        <v>667</v>
      </c>
      <c r="J10" s="60">
        <v>45</v>
      </c>
      <c r="K10" s="59">
        <v>21</v>
      </c>
      <c r="L10" s="60">
        <v>55</v>
      </c>
      <c r="M10" s="59">
        <v>285</v>
      </c>
      <c r="N10" s="60">
        <v>142</v>
      </c>
      <c r="O10" s="59">
        <v>8</v>
      </c>
      <c r="P10" s="60">
        <v>556</v>
      </c>
    </row>
    <row r="11" spans="2:16" ht="15">
      <c r="B11" s="58" t="s">
        <v>133</v>
      </c>
      <c r="C11" s="59">
        <v>50</v>
      </c>
      <c r="D11" s="60">
        <v>13</v>
      </c>
      <c r="E11" s="59">
        <v>39</v>
      </c>
      <c r="F11" s="60">
        <v>172</v>
      </c>
      <c r="G11" s="59">
        <v>22</v>
      </c>
      <c r="H11" s="60">
        <v>3</v>
      </c>
      <c r="I11" s="59">
        <v>299</v>
      </c>
      <c r="J11" s="60">
        <v>14</v>
      </c>
      <c r="K11" s="59">
        <v>5</v>
      </c>
      <c r="L11" s="60">
        <v>25</v>
      </c>
      <c r="M11" s="59">
        <v>91</v>
      </c>
      <c r="N11" s="60">
        <v>35</v>
      </c>
      <c r="O11" s="59">
        <v>2</v>
      </c>
      <c r="P11" s="60">
        <v>172</v>
      </c>
    </row>
    <row r="12" spans="2:16" ht="15">
      <c r="B12" s="58" t="s">
        <v>134</v>
      </c>
      <c r="C12" s="59">
        <v>146</v>
      </c>
      <c r="D12" s="60">
        <v>76</v>
      </c>
      <c r="E12" s="59">
        <v>182</v>
      </c>
      <c r="F12" s="60">
        <v>382</v>
      </c>
      <c r="G12" s="59">
        <v>42</v>
      </c>
      <c r="H12" s="60">
        <v>11</v>
      </c>
      <c r="I12" s="59">
        <v>839</v>
      </c>
      <c r="J12" s="60">
        <v>38</v>
      </c>
      <c r="K12" s="59">
        <v>19</v>
      </c>
      <c r="L12" s="60">
        <v>62</v>
      </c>
      <c r="M12" s="59">
        <v>269</v>
      </c>
      <c r="N12" s="60">
        <v>102</v>
      </c>
      <c r="O12" s="59">
        <v>8</v>
      </c>
      <c r="P12" s="60">
        <v>498</v>
      </c>
    </row>
    <row r="13" spans="2:16" ht="15">
      <c r="B13" s="58" t="s">
        <v>135</v>
      </c>
      <c r="C13" s="59">
        <v>59</v>
      </c>
      <c r="D13" s="60">
        <v>44</v>
      </c>
      <c r="E13" s="59">
        <v>38</v>
      </c>
      <c r="F13" s="60">
        <v>119</v>
      </c>
      <c r="G13" s="59">
        <v>19</v>
      </c>
      <c r="H13" s="60">
        <v>4</v>
      </c>
      <c r="I13" s="59">
        <v>283</v>
      </c>
      <c r="J13" s="60">
        <v>2</v>
      </c>
      <c r="K13" s="59">
        <v>5</v>
      </c>
      <c r="L13" s="60">
        <v>9</v>
      </c>
      <c r="M13" s="59">
        <v>38</v>
      </c>
      <c r="N13" s="60">
        <v>31</v>
      </c>
      <c r="O13" s="67">
        <v>1</v>
      </c>
      <c r="P13" s="60">
        <v>86</v>
      </c>
    </row>
    <row r="14" spans="2:16" ht="15">
      <c r="B14" s="58" t="s">
        <v>136</v>
      </c>
      <c r="C14" s="59">
        <v>33</v>
      </c>
      <c r="D14" s="60">
        <v>23</v>
      </c>
      <c r="E14" s="59">
        <v>38</v>
      </c>
      <c r="F14" s="60">
        <v>170</v>
      </c>
      <c r="G14" s="59">
        <v>30</v>
      </c>
      <c r="H14" s="60">
        <v>3</v>
      </c>
      <c r="I14" s="59">
        <v>297</v>
      </c>
      <c r="J14" s="60">
        <v>8</v>
      </c>
      <c r="K14" s="67">
        <v>1</v>
      </c>
      <c r="L14" s="60">
        <v>15</v>
      </c>
      <c r="M14" s="59">
        <v>57</v>
      </c>
      <c r="N14" s="60">
        <v>42</v>
      </c>
      <c r="O14" s="59">
        <v>3</v>
      </c>
      <c r="P14" s="60">
        <v>126</v>
      </c>
    </row>
    <row r="15" spans="2:16" ht="15">
      <c r="B15" s="25" t="s">
        <v>8</v>
      </c>
      <c r="C15" s="57">
        <v>1420</v>
      </c>
      <c r="D15" s="57">
        <v>459</v>
      </c>
      <c r="E15" s="57">
        <v>2318</v>
      </c>
      <c r="F15" s="57">
        <v>3171</v>
      </c>
      <c r="G15" s="57">
        <v>383</v>
      </c>
      <c r="H15" s="57">
        <v>64</v>
      </c>
      <c r="I15" s="57">
        <v>7815</v>
      </c>
      <c r="J15" s="57">
        <v>204</v>
      </c>
      <c r="K15" s="57">
        <v>137</v>
      </c>
      <c r="L15" s="57">
        <v>283</v>
      </c>
      <c r="M15" s="57">
        <v>1708</v>
      </c>
      <c r="N15" s="57">
        <v>703</v>
      </c>
      <c r="O15" s="57">
        <v>55</v>
      </c>
      <c r="P15" s="57">
        <v>3090</v>
      </c>
    </row>
    <row r="21" spans="2:8" ht="15">
      <c r="B21" s="68" t="s">
        <v>214</v>
      </c>
      <c r="C21" s="68"/>
      <c r="D21" s="68"/>
      <c r="E21" s="68"/>
      <c r="F21" s="68"/>
      <c r="G21" s="68"/>
      <c r="H21" s="68"/>
    </row>
    <row r="22" spans="2:16" ht="15">
      <c r="B22" s="313" t="s">
        <v>306</v>
      </c>
      <c r="C22" s="314"/>
      <c r="D22" s="314"/>
      <c r="E22" s="314"/>
      <c r="F22" s="314"/>
      <c r="G22" s="314"/>
      <c r="H22" s="314"/>
      <c r="I22" s="2"/>
      <c r="J22" s="2"/>
      <c r="K22" s="2"/>
      <c r="L22" s="2"/>
      <c r="M22" s="2"/>
      <c r="N22" s="2"/>
      <c r="O22" s="2"/>
      <c r="P22" s="2"/>
    </row>
    <row r="23" spans="2:16" ht="15">
      <c r="B23" s="309" t="s">
        <v>51</v>
      </c>
      <c r="C23" s="311" t="s">
        <v>52</v>
      </c>
      <c r="D23" s="311"/>
      <c r="E23" s="311"/>
      <c r="F23" s="311"/>
      <c r="G23" s="311"/>
      <c r="H23" s="311"/>
      <c r="I23" s="311"/>
      <c r="J23" s="312" t="s">
        <v>53</v>
      </c>
      <c r="K23" s="312"/>
      <c r="L23" s="312"/>
      <c r="M23" s="312"/>
      <c r="N23" s="312"/>
      <c r="O23" s="312"/>
      <c r="P23" s="312"/>
    </row>
    <row r="24" spans="2:16" ht="81">
      <c r="B24" s="310"/>
      <c r="C24" s="192" t="s">
        <v>54</v>
      </c>
      <c r="D24" s="192" t="s">
        <v>55</v>
      </c>
      <c r="E24" s="192" t="s">
        <v>56</v>
      </c>
      <c r="F24" s="192" t="s">
        <v>57</v>
      </c>
      <c r="G24" s="192" t="s">
        <v>58</v>
      </c>
      <c r="H24" s="192" t="s">
        <v>161</v>
      </c>
      <c r="I24" s="65" t="s">
        <v>8</v>
      </c>
      <c r="J24" s="192" t="s">
        <v>54</v>
      </c>
      <c r="K24" s="192" t="s">
        <v>55</v>
      </c>
      <c r="L24" s="192" t="s">
        <v>56</v>
      </c>
      <c r="M24" s="192" t="s">
        <v>57</v>
      </c>
      <c r="N24" s="192" t="s">
        <v>58</v>
      </c>
      <c r="O24" s="192" t="s">
        <v>161</v>
      </c>
      <c r="P24" s="65" t="s">
        <v>8</v>
      </c>
    </row>
    <row r="25" spans="2:16" ht="15">
      <c r="B25" s="58" t="s">
        <v>210</v>
      </c>
      <c r="C25" s="59">
        <v>34</v>
      </c>
      <c r="D25" s="60">
        <v>23</v>
      </c>
      <c r="E25" s="59">
        <v>13</v>
      </c>
      <c r="F25" s="60">
        <v>75</v>
      </c>
      <c r="G25" s="59">
        <v>14</v>
      </c>
      <c r="H25" s="60">
        <v>1</v>
      </c>
      <c r="I25" s="59">
        <v>160</v>
      </c>
      <c r="J25" s="60">
        <v>10</v>
      </c>
      <c r="K25" s="67">
        <v>3</v>
      </c>
      <c r="L25" s="59">
        <v>16</v>
      </c>
      <c r="M25" s="60">
        <v>51</v>
      </c>
      <c r="N25" s="59">
        <v>43</v>
      </c>
      <c r="O25" s="60">
        <v>2</v>
      </c>
      <c r="P25" s="59">
        <v>125</v>
      </c>
    </row>
    <row r="26" spans="2:16" ht="15">
      <c r="B26" s="25" t="s">
        <v>8</v>
      </c>
      <c r="C26" s="57">
        <v>34</v>
      </c>
      <c r="D26" s="57">
        <v>23</v>
      </c>
      <c r="E26" s="57">
        <v>13</v>
      </c>
      <c r="F26" s="57">
        <v>75</v>
      </c>
      <c r="G26" s="57">
        <v>14</v>
      </c>
      <c r="H26" s="57">
        <v>1</v>
      </c>
      <c r="I26" s="57">
        <v>160</v>
      </c>
      <c r="J26" s="57">
        <v>10</v>
      </c>
      <c r="K26" s="26">
        <v>3</v>
      </c>
      <c r="L26" s="57">
        <v>16</v>
      </c>
      <c r="M26" s="57">
        <v>51</v>
      </c>
      <c r="N26" s="57">
        <v>43</v>
      </c>
      <c r="O26" s="57">
        <v>2</v>
      </c>
      <c r="P26" s="57">
        <v>125</v>
      </c>
    </row>
  </sheetData>
  <sheetProtection/>
  <mergeCells count="8">
    <mergeCell ref="B23:B24"/>
    <mergeCell ref="C23:I23"/>
    <mergeCell ref="J23:P23"/>
    <mergeCell ref="B4:H4"/>
    <mergeCell ref="B5:B6"/>
    <mergeCell ref="C5:I5"/>
    <mergeCell ref="J5:P5"/>
    <mergeCell ref="B22:H2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B3:L26"/>
  <sheetViews>
    <sheetView zoomScalePageLayoutView="0" workbookViewId="0" topLeftCell="A1">
      <selection activeCell="M6" sqref="M6"/>
    </sheetView>
  </sheetViews>
  <sheetFormatPr defaultColWidth="9.140625" defaultRowHeight="15"/>
  <cols>
    <col min="1" max="1" width="9.140625" style="2" customWidth="1"/>
    <col min="2" max="2" width="9.140625" style="8" customWidth="1"/>
    <col min="3" max="11" width="9.140625" style="4" customWidth="1"/>
    <col min="12" max="12" width="15.7109375" style="4" customWidth="1"/>
    <col min="13" max="14" width="9.140625" style="4" customWidth="1"/>
    <col min="15" max="16384" width="9.140625" style="2" customWidth="1"/>
  </cols>
  <sheetData>
    <row r="3" spans="2:12" ht="12.75">
      <c r="B3" s="315" t="s">
        <v>207</v>
      </c>
      <c r="C3" s="315"/>
      <c r="D3" s="315"/>
      <c r="E3" s="315"/>
      <c r="F3" s="315"/>
      <c r="G3" s="315"/>
      <c r="H3" s="315"/>
      <c r="I3" s="315"/>
      <c r="J3" s="315"/>
      <c r="K3" s="315"/>
      <c r="L3" s="315"/>
    </row>
    <row r="4" spans="2:12" ht="15">
      <c r="B4" s="313" t="s">
        <v>307</v>
      </c>
      <c r="C4" s="314"/>
      <c r="D4" s="314"/>
      <c r="E4" s="314"/>
      <c r="F4" s="314"/>
      <c r="G4" s="314"/>
      <c r="H4" s="314"/>
      <c r="I4" s="193"/>
      <c r="J4"/>
      <c r="K4"/>
      <c r="L4"/>
    </row>
    <row r="5" spans="2:9" ht="13.5">
      <c r="B5" s="309" t="s">
        <v>0</v>
      </c>
      <c r="C5" s="316" t="s">
        <v>264</v>
      </c>
      <c r="D5" s="316"/>
      <c r="E5" s="316"/>
      <c r="F5" s="316"/>
      <c r="G5" s="316"/>
      <c r="H5" s="316"/>
      <c r="I5" s="317" t="s">
        <v>8</v>
      </c>
    </row>
    <row r="6" spans="2:9" ht="81">
      <c r="B6" s="310"/>
      <c r="C6" s="195" t="s">
        <v>54</v>
      </c>
      <c r="D6" s="195" t="s">
        <v>55</v>
      </c>
      <c r="E6" s="195" t="s">
        <v>56</v>
      </c>
      <c r="F6" s="195" t="s">
        <v>57</v>
      </c>
      <c r="G6" s="195" t="s">
        <v>58</v>
      </c>
      <c r="H6" s="195" t="s">
        <v>161</v>
      </c>
      <c r="I6" s="317"/>
    </row>
    <row r="7" spans="2:9" ht="13.5">
      <c r="B7" s="58" t="s">
        <v>129</v>
      </c>
      <c r="C7" s="62">
        <v>18.28</v>
      </c>
      <c r="D7" s="61">
        <v>4.22</v>
      </c>
      <c r="E7" s="62">
        <v>37.94</v>
      </c>
      <c r="F7" s="61">
        <v>35.12</v>
      </c>
      <c r="G7" s="62">
        <v>3.87</v>
      </c>
      <c r="H7" s="61">
        <v>0.57</v>
      </c>
      <c r="I7" s="62">
        <v>100</v>
      </c>
    </row>
    <row r="8" spans="2:9" ht="13.5">
      <c r="B8" s="58" t="s">
        <v>130</v>
      </c>
      <c r="C8" s="62">
        <v>26.39</v>
      </c>
      <c r="D8" s="61">
        <v>6.02</v>
      </c>
      <c r="E8" s="62">
        <v>14.81</v>
      </c>
      <c r="F8" s="61">
        <v>48.61</v>
      </c>
      <c r="G8" s="62">
        <v>4.17</v>
      </c>
      <c r="H8" s="176" t="s">
        <v>140</v>
      </c>
      <c r="I8" s="62">
        <v>100</v>
      </c>
    </row>
    <row r="9" spans="2:9" ht="13.5">
      <c r="B9" s="58" t="s">
        <v>131</v>
      </c>
      <c r="C9" s="62">
        <v>19.65</v>
      </c>
      <c r="D9" s="61">
        <v>7.7</v>
      </c>
      <c r="E9" s="62">
        <v>21.7</v>
      </c>
      <c r="F9" s="61">
        <v>44.34</v>
      </c>
      <c r="G9" s="62">
        <v>5.19</v>
      </c>
      <c r="H9" s="61">
        <v>1.42</v>
      </c>
      <c r="I9" s="62">
        <v>100</v>
      </c>
    </row>
    <row r="10" spans="2:9" ht="13.5">
      <c r="B10" s="58" t="s">
        <v>132</v>
      </c>
      <c r="C10" s="62">
        <v>16.94</v>
      </c>
      <c r="D10" s="61">
        <v>7.2</v>
      </c>
      <c r="E10" s="62">
        <v>17.09</v>
      </c>
      <c r="F10" s="61">
        <v>49.93</v>
      </c>
      <c r="G10" s="62">
        <v>7.65</v>
      </c>
      <c r="H10" s="61">
        <v>1.2</v>
      </c>
      <c r="I10" s="62">
        <v>100</v>
      </c>
    </row>
    <row r="11" spans="2:9" ht="13.5">
      <c r="B11" s="58" t="s">
        <v>133</v>
      </c>
      <c r="C11" s="62">
        <v>16.72</v>
      </c>
      <c r="D11" s="61">
        <v>4.35</v>
      </c>
      <c r="E11" s="62">
        <v>13.04</v>
      </c>
      <c r="F11" s="61">
        <v>57.53</v>
      </c>
      <c r="G11" s="62">
        <v>7.36</v>
      </c>
      <c r="H11" s="61">
        <v>1</v>
      </c>
      <c r="I11" s="62">
        <v>100</v>
      </c>
    </row>
    <row r="12" spans="2:9" ht="13.5">
      <c r="B12" s="58" t="s">
        <v>134</v>
      </c>
      <c r="C12" s="62">
        <v>17.4</v>
      </c>
      <c r="D12" s="61">
        <v>9.06</v>
      </c>
      <c r="E12" s="62">
        <v>21.69</v>
      </c>
      <c r="F12" s="61">
        <v>45.53</v>
      </c>
      <c r="G12" s="62">
        <v>5.01</v>
      </c>
      <c r="H12" s="61">
        <v>1.31</v>
      </c>
      <c r="I12" s="62">
        <v>100</v>
      </c>
    </row>
    <row r="13" spans="2:9" ht="13.5">
      <c r="B13" s="58" t="s">
        <v>135</v>
      </c>
      <c r="C13" s="62">
        <v>20.85</v>
      </c>
      <c r="D13" s="61">
        <v>15.55</v>
      </c>
      <c r="E13" s="62">
        <v>13.43</v>
      </c>
      <c r="F13" s="61">
        <v>42.05</v>
      </c>
      <c r="G13" s="62">
        <v>6.71</v>
      </c>
      <c r="H13" s="61">
        <v>1.41</v>
      </c>
      <c r="I13" s="62">
        <v>100</v>
      </c>
    </row>
    <row r="14" spans="2:9" ht="13.5">
      <c r="B14" s="58" t="s">
        <v>136</v>
      </c>
      <c r="C14" s="62">
        <v>11.11</v>
      </c>
      <c r="D14" s="61">
        <v>7.74</v>
      </c>
      <c r="E14" s="62">
        <v>12.79</v>
      </c>
      <c r="F14" s="61">
        <v>57.24</v>
      </c>
      <c r="G14" s="62">
        <v>10.1</v>
      </c>
      <c r="H14" s="61">
        <v>1.01</v>
      </c>
      <c r="I14" s="62">
        <v>100</v>
      </c>
    </row>
    <row r="15" spans="2:9" ht="13.5">
      <c r="B15" s="25" t="s">
        <v>8</v>
      </c>
      <c r="C15" s="63">
        <v>18.17</v>
      </c>
      <c r="D15" s="63">
        <v>5.87</v>
      </c>
      <c r="E15" s="63">
        <v>29.66</v>
      </c>
      <c r="F15" s="63">
        <v>40.58</v>
      </c>
      <c r="G15" s="63">
        <v>4.9</v>
      </c>
      <c r="H15" s="63">
        <v>0.82</v>
      </c>
      <c r="I15" s="63">
        <v>100</v>
      </c>
    </row>
    <row r="16" ht="11.25">
      <c r="B16" s="18"/>
    </row>
    <row r="17" ht="11.25">
      <c r="B17" s="5"/>
    </row>
    <row r="21" spans="2:12" ht="12.75">
      <c r="B21" s="315" t="s">
        <v>215</v>
      </c>
      <c r="C21" s="315"/>
      <c r="D21" s="315"/>
      <c r="E21" s="315"/>
      <c r="F21" s="315"/>
      <c r="G21" s="315"/>
      <c r="H21" s="315"/>
      <c r="I21" s="315"/>
      <c r="J21" s="315"/>
      <c r="K21" s="315"/>
      <c r="L21" s="315"/>
    </row>
    <row r="22" spans="2:12" ht="15">
      <c r="B22" s="313" t="s">
        <v>307</v>
      </c>
      <c r="C22" s="314"/>
      <c r="D22" s="314"/>
      <c r="E22" s="314"/>
      <c r="F22" s="314"/>
      <c r="G22" s="314"/>
      <c r="H22" s="314"/>
      <c r="I22" s="193"/>
      <c r="J22"/>
      <c r="K22"/>
      <c r="L22"/>
    </row>
    <row r="23" spans="2:9" ht="13.5">
      <c r="B23" s="309" t="s">
        <v>0</v>
      </c>
      <c r="C23" s="316" t="s">
        <v>264</v>
      </c>
      <c r="D23" s="316"/>
      <c r="E23" s="316"/>
      <c r="F23" s="316"/>
      <c r="G23" s="316"/>
      <c r="H23" s="316"/>
      <c r="I23" s="317" t="s">
        <v>8</v>
      </c>
    </row>
    <row r="24" spans="2:9" ht="81">
      <c r="B24" s="310"/>
      <c r="C24" s="195" t="s">
        <v>54</v>
      </c>
      <c r="D24" s="195" t="s">
        <v>55</v>
      </c>
      <c r="E24" s="195" t="s">
        <v>56</v>
      </c>
      <c r="F24" s="195" t="s">
        <v>57</v>
      </c>
      <c r="G24" s="195" t="s">
        <v>58</v>
      </c>
      <c r="H24" s="195" t="s">
        <v>161</v>
      </c>
      <c r="I24" s="317"/>
    </row>
    <row r="25" spans="2:9" ht="13.5">
      <c r="B25" s="58" t="s">
        <v>210</v>
      </c>
      <c r="C25" s="62">
        <v>21.25</v>
      </c>
      <c r="D25" s="61">
        <v>14.38</v>
      </c>
      <c r="E25" s="62">
        <v>8.13</v>
      </c>
      <c r="F25" s="61">
        <v>46.88</v>
      </c>
      <c r="G25" s="62">
        <v>8.75</v>
      </c>
      <c r="H25" s="61">
        <v>0.63</v>
      </c>
      <c r="I25" s="62">
        <v>100</v>
      </c>
    </row>
    <row r="26" spans="2:9" ht="13.5">
      <c r="B26" s="25" t="s">
        <v>8</v>
      </c>
      <c r="C26" s="63">
        <v>21.25</v>
      </c>
      <c r="D26" s="63">
        <v>14.38</v>
      </c>
      <c r="E26" s="63">
        <v>8.13</v>
      </c>
      <c r="F26" s="63">
        <v>46.88</v>
      </c>
      <c r="G26" s="63">
        <v>8.75</v>
      </c>
      <c r="H26" s="63">
        <v>0.63</v>
      </c>
      <c r="I26" s="63">
        <v>100</v>
      </c>
    </row>
  </sheetData>
  <sheetProtection/>
  <mergeCells count="10">
    <mergeCell ref="B3:L3"/>
    <mergeCell ref="B4:H4"/>
    <mergeCell ref="B5:B6"/>
    <mergeCell ref="C5:H5"/>
    <mergeCell ref="I5:I6"/>
    <mergeCell ref="B21:L21"/>
    <mergeCell ref="B22:H22"/>
    <mergeCell ref="B23:B24"/>
    <mergeCell ref="C23:H23"/>
    <mergeCell ref="I23:I2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B3:L26"/>
  <sheetViews>
    <sheetView zoomScalePageLayoutView="0" workbookViewId="0" topLeftCell="A1">
      <selection activeCell="L33" sqref="L33"/>
    </sheetView>
  </sheetViews>
  <sheetFormatPr defaultColWidth="9.140625" defaultRowHeight="15"/>
  <cols>
    <col min="1" max="1" width="9.140625" style="2" customWidth="1"/>
    <col min="2" max="2" width="9.140625" style="8" customWidth="1"/>
    <col min="3" max="11" width="9.140625" style="4" customWidth="1"/>
    <col min="12" max="12" width="22.421875" style="4" customWidth="1"/>
    <col min="13" max="14" width="9.140625" style="4" customWidth="1"/>
    <col min="15" max="16384" width="9.140625" style="2" customWidth="1"/>
  </cols>
  <sheetData>
    <row r="3" spans="2:8" ht="15">
      <c r="B3" s="14" t="s">
        <v>190</v>
      </c>
      <c r="C3" s="188"/>
      <c r="D3"/>
      <c r="E3"/>
      <c r="F3"/>
      <c r="G3"/>
      <c r="H3"/>
    </row>
    <row r="4" spans="2:8" ht="12.75">
      <c r="B4" s="318" t="s">
        <v>307</v>
      </c>
      <c r="C4" s="318"/>
      <c r="D4" s="318"/>
      <c r="E4" s="318"/>
      <c r="F4" s="318"/>
      <c r="G4" s="318"/>
      <c r="H4" s="318"/>
    </row>
    <row r="5" spans="2:9" ht="13.5">
      <c r="B5" s="309" t="s">
        <v>0</v>
      </c>
      <c r="C5" s="316" t="s">
        <v>265</v>
      </c>
      <c r="D5" s="316"/>
      <c r="E5" s="316"/>
      <c r="F5" s="316"/>
      <c r="G5" s="316"/>
      <c r="H5" s="316"/>
      <c r="I5" s="317" t="s">
        <v>8</v>
      </c>
    </row>
    <row r="6" spans="2:9" ht="81">
      <c r="B6" s="310"/>
      <c r="C6" s="195" t="s">
        <v>54</v>
      </c>
      <c r="D6" s="195" t="s">
        <v>55</v>
      </c>
      <c r="E6" s="195" t="s">
        <v>56</v>
      </c>
      <c r="F6" s="195" t="s">
        <v>57</v>
      </c>
      <c r="G6" s="195" t="s">
        <v>58</v>
      </c>
      <c r="H6" s="195" t="s">
        <v>161</v>
      </c>
      <c r="I6" s="317"/>
    </row>
    <row r="7" spans="2:9" ht="13.5">
      <c r="B7" s="58" t="s">
        <v>129</v>
      </c>
      <c r="C7" s="62">
        <v>5.62</v>
      </c>
      <c r="D7" s="61">
        <v>4.07</v>
      </c>
      <c r="E7" s="62">
        <v>6.14</v>
      </c>
      <c r="F7" s="61">
        <v>58.39</v>
      </c>
      <c r="G7" s="62">
        <v>23.62</v>
      </c>
      <c r="H7" s="61">
        <v>2.16</v>
      </c>
      <c r="I7" s="62">
        <v>100</v>
      </c>
    </row>
    <row r="8" spans="2:9" ht="13.5">
      <c r="B8" s="58" t="s">
        <v>130</v>
      </c>
      <c r="C8" s="62">
        <v>3.8</v>
      </c>
      <c r="D8" s="61">
        <v>6.52</v>
      </c>
      <c r="E8" s="62">
        <v>6.52</v>
      </c>
      <c r="F8" s="61">
        <v>66.85</v>
      </c>
      <c r="G8" s="62">
        <v>13.04</v>
      </c>
      <c r="H8" s="61">
        <v>3.26</v>
      </c>
      <c r="I8" s="62">
        <v>100</v>
      </c>
    </row>
    <row r="9" spans="2:9" ht="13.5">
      <c r="B9" s="58" t="s">
        <v>131</v>
      </c>
      <c r="C9" s="62">
        <v>8.01</v>
      </c>
      <c r="D9" s="61">
        <v>8.65</v>
      </c>
      <c r="E9" s="62">
        <v>10.9</v>
      </c>
      <c r="F9" s="61">
        <v>54.49</v>
      </c>
      <c r="G9" s="62">
        <v>17.31</v>
      </c>
      <c r="H9" s="61">
        <v>0.64</v>
      </c>
      <c r="I9" s="62">
        <v>100</v>
      </c>
    </row>
    <row r="10" spans="2:9" ht="13.5">
      <c r="B10" s="58" t="s">
        <v>132</v>
      </c>
      <c r="C10" s="62">
        <v>8.09</v>
      </c>
      <c r="D10" s="61">
        <v>3.78</v>
      </c>
      <c r="E10" s="62">
        <v>9.89</v>
      </c>
      <c r="F10" s="61">
        <v>51.26</v>
      </c>
      <c r="G10" s="62">
        <v>25.54</v>
      </c>
      <c r="H10" s="61">
        <v>1.44</v>
      </c>
      <c r="I10" s="62">
        <v>100</v>
      </c>
    </row>
    <row r="11" spans="2:9" ht="13.5">
      <c r="B11" s="58" t="s">
        <v>133</v>
      </c>
      <c r="C11" s="62">
        <v>8.14</v>
      </c>
      <c r="D11" s="61">
        <v>2.91</v>
      </c>
      <c r="E11" s="62">
        <v>14.53</v>
      </c>
      <c r="F11" s="61">
        <v>52.91</v>
      </c>
      <c r="G11" s="62">
        <v>20.35</v>
      </c>
      <c r="H11" s="61">
        <v>1.16</v>
      </c>
      <c r="I11" s="62">
        <v>100</v>
      </c>
    </row>
    <row r="12" spans="2:9" ht="13.5">
      <c r="B12" s="58" t="s">
        <v>134</v>
      </c>
      <c r="C12" s="62">
        <v>7.63</v>
      </c>
      <c r="D12" s="61">
        <v>3.82</v>
      </c>
      <c r="E12" s="62">
        <v>12.45</v>
      </c>
      <c r="F12" s="61">
        <v>54.02</v>
      </c>
      <c r="G12" s="62">
        <v>20.48</v>
      </c>
      <c r="H12" s="61">
        <v>1.61</v>
      </c>
      <c r="I12" s="62">
        <v>100</v>
      </c>
    </row>
    <row r="13" spans="2:9" ht="13.5">
      <c r="B13" s="58" t="s">
        <v>135</v>
      </c>
      <c r="C13" s="62">
        <v>2.33</v>
      </c>
      <c r="D13" s="61">
        <v>5.81</v>
      </c>
      <c r="E13" s="62">
        <v>10.47</v>
      </c>
      <c r="F13" s="61">
        <v>44.19</v>
      </c>
      <c r="G13" s="62">
        <v>36.05</v>
      </c>
      <c r="H13" s="176">
        <v>1.16</v>
      </c>
      <c r="I13" s="62">
        <v>100</v>
      </c>
    </row>
    <row r="14" spans="2:9" ht="13.5">
      <c r="B14" s="58" t="s">
        <v>136</v>
      </c>
      <c r="C14" s="62">
        <v>6.35</v>
      </c>
      <c r="D14" s="103">
        <v>0.79</v>
      </c>
      <c r="E14" s="62">
        <v>11.9</v>
      </c>
      <c r="F14" s="61">
        <v>45.24</v>
      </c>
      <c r="G14" s="62">
        <v>33.33</v>
      </c>
      <c r="H14" s="61">
        <v>2.38</v>
      </c>
      <c r="I14" s="62">
        <v>100</v>
      </c>
    </row>
    <row r="15" spans="2:9" ht="13.5">
      <c r="B15" s="25" t="s">
        <v>8</v>
      </c>
      <c r="C15" s="63">
        <v>6.6</v>
      </c>
      <c r="D15" s="63">
        <v>4.43</v>
      </c>
      <c r="E15" s="63">
        <v>9.16</v>
      </c>
      <c r="F15" s="63">
        <v>55.28</v>
      </c>
      <c r="G15" s="63">
        <v>22.75</v>
      </c>
      <c r="H15" s="63">
        <v>1.78</v>
      </c>
      <c r="I15" s="63">
        <v>100</v>
      </c>
    </row>
    <row r="16" ht="11.25">
      <c r="B16" s="5"/>
    </row>
    <row r="21" spans="2:12" ht="12.75">
      <c r="B21" s="315" t="s">
        <v>216</v>
      </c>
      <c r="C21" s="315"/>
      <c r="D21" s="315"/>
      <c r="E21" s="315"/>
      <c r="F21" s="315"/>
      <c r="G21" s="315"/>
      <c r="H21" s="315"/>
      <c r="I21" s="315"/>
      <c r="J21" s="315"/>
      <c r="K21" s="315"/>
      <c r="L21" s="315"/>
    </row>
    <row r="22" spans="2:12" ht="15">
      <c r="B22" s="313" t="s">
        <v>307</v>
      </c>
      <c r="C22" s="314"/>
      <c r="D22" s="314"/>
      <c r="E22" s="314"/>
      <c r="F22" s="314"/>
      <c r="G22" s="314"/>
      <c r="H22" s="314"/>
      <c r="I22" s="193"/>
      <c r="J22"/>
      <c r="K22"/>
      <c r="L22"/>
    </row>
    <row r="23" spans="2:9" ht="13.5">
      <c r="B23" s="309" t="s">
        <v>0</v>
      </c>
      <c r="C23" s="316" t="s">
        <v>265</v>
      </c>
      <c r="D23" s="316"/>
      <c r="E23" s="316"/>
      <c r="F23" s="316"/>
      <c r="G23" s="316"/>
      <c r="H23" s="316"/>
      <c r="I23" s="317" t="s">
        <v>8</v>
      </c>
    </row>
    <row r="24" spans="2:9" ht="81">
      <c r="B24" s="310"/>
      <c r="C24" s="195" t="s">
        <v>54</v>
      </c>
      <c r="D24" s="195" t="s">
        <v>55</v>
      </c>
      <c r="E24" s="195" t="s">
        <v>56</v>
      </c>
      <c r="F24" s="195" t="s">
        <v>57</v>
      </c>
      <c r="G24" s="195" t="s">
        <v>58</v>
      </c>
      <c r="H24" s="195" t="s">
        <v>161</v>
      </c>
      <c r="I24" s="317"/>
    </row>
    <row r="25" spans="2:9" ht="13.5">
      <c r="B25" s="58" t="s">
        <v>210</v>
      </c>
      <c r="C25" s="62">
        <v>8</v>
      </c>
      <c r="D25" s="114">
        <v>2.4</v>
      </c>
      <c r="E25" s="62">
        <v>12.8</v>
      </c>
      <c r="F25" s="61">
        <v>40.8</v>
      </c>
      <c r="G25" s="62">
        <v>34.4</v>
      </c>
      <c r="H25" s="61">
        <v>1.6</v>
      </c>
      <c r="I25" s="62">
        <v>100</v>
      </c>
    </row>
    <row r="26" spans="2:9" ht="13.5">
      <c r="B26" s="25" t="s">
        <v>8</v>
      </c>
      <c r="C26" s="63">
        <v>8</v>
      </c>
      <c r="D26" s="28">
        <v>2.4</v>
      </c>
      <c r="E26" s="63">
        <v>12.8</v>
      </c>
      <c r="F26" s="63">
        <v>40.8</v>
      </c>
      <c r="G26" s="63">
        <v>34.4</v>
      </c>
      <c r="H26" s="63">
        <v>1.6</v>
      </c>
      <c r="I26" s="63">
        <v>100</v>
      </c>
    </row>
  </sheetData>
  <sheetProtection/>
  <mergeCells count="9">
    <mergeCell ref="B22:H22"/>
    <mergeCell ref="B23:B24"/>
    <mergeCell ref="C23:H23"/>
    <mergeCell ref="I23:I24"/>
    <mergeCell ref="B4:H4"/>
    <mergeCell ref="B5:B6"/>
    <mergeCell ref="C5:H5"/>
    <mergeCell ref="I5:I6"/>
    <mergeCell ref="B21:L2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H42"/>
  <sheetViews>
    <sheetView zoomScalePageLayoutView="0" workbookViewId="0" topLeftCell="A1">
      <selection activeCell="N43" sqref="N43"/>
    </sheetView>
  </sheetViews>
  <sheetFormatPr defaultColWidth="9.140625" defaultRowHeight="15"/>
  <sheetData>
    <row r="3" spans="2:8" ht="15">
      <c r="B3" s="69" t="s">
        <v>191</v>
      </c>
      <c r="C3" s="70"/>
      <c r="D3" s="70"/>
      <c r="E3" s="70"/>
      <c r="F3" s="71"/>
      <c r="G3" s="71"/>
      <c r="H3" s="71"/>
    </row>
    <row r="4" spans="2:8" ht="15">
      <c r="B4" s="318" t="s">
        <v>308</v>
      </c>
      <c r="C4" s="322"/>
      <c r="D4" s="322"/>
      <c r="E4" s="322"/>
      <c r="F4" s="322"/>
      <c r="G4" s="322"/>
      <c r="H4" s="322"/>
    </row>
    <row r="5" spans="2:8" ht="15">
      <c r="B5" s="319" t="s">
        <v>252</v>
      </c>
      <c r="C5" s="321" t="s">
        <v>9</v>
      </c>
      <c r="D5" s="321"/>
      <c r="E5" s="321"/>
      <c r="F5" s="321" t="s">
        <v>59</v>
      </c>
      <c r="G5" s="321"/>
      <c r="H5" s="321"/>
    </row>
    <row r="6" spans="2:8" ht="15">
      <c r="B6" s="320"/>
      <c r="C6" s="121" t="s">
        <v>1</v>
      </c>
      <c r="D6" s="121" t="s">
        <v>2</v>
      </c>
      <c r="E6" s="121" t="s">
        <v>3</v>
      </c>
      <c r="F6" s="121" t="s">
        <v>1</v>
      </c>
      <c r="G6" s="121" t="s">
        <v>2</v>
      </c>
      <c r="H6" s="121" t="s">
        <v>3</v>
      </c>
    </row>
    <row r="7" spans="2:8" ht="15">
      <c r="B7" s="58" t="s">
        <v>60</v>
      </c>
      <c r="C7" s="122">
        <v>787</v>
      </c>
      <c r="D7" s="123">
        <v>16</v>
      </c>
      <c r="E7" s="122">
        <v>1127</v>
      </c>
      <c r="F7" s="40">
        <v>7.2169</v>
      </c>
      <c r="G7" s="124">
        <v>6.4777</v>
      </c>
      <c r="H7" s="40">
        <v>7.1365</v>
      </c>
    </row>
    <row r="8" spans="2:8" ht="15">
      <c r="B8" s="58" t="s">
        <v>61</v>
      </c>
      <c r="C8" s="122">
        <v>810</v>
      </c>
      <c r="D8" s="123">
        <v>18</v>
      </c>
      <c r="E8" s="122">
        <v>1185</v>
      </c>
      <c r="F8" s="40">
        <v>7.4278</v>
      </c>
      <c r="G8" s="124">
        <v>7.2874</v>
      </c>
      <c r="H8" s="40">
        <v>7.5038</v>
      </c>
    </row>
    <row r="9" spans="2:8" ht="15">
      <c r="B9" s="58" t="s">
        <v>62</v>
      </c>
      <c r="C9" s="122">
        <v>819</v>
      </c>
      <c r="D9" s="123">
        <v>19</v>
      </c>
      <c r="E9" s="122">
        <v>1236</v>
      </c>
      <c r="F9" s="40">
        <v>7.5103</v>
      </c>
      <c r="G9" s="124">
        <v>7.6923</v>
      </c>
      <c r="H9" s="40">
        <v>7.8267</v>
      </c>
    </row>
    <row r="10" spans="2:8" ht="15">
      <c r="B10" s="58" t="s">
        <v>63</v>
      </c>
      <c r="C10" s="122">
        <v>884</v>
      </c>
      <c r="D10" s="123">
        <v>12</v>
      </c>
      <c r="E10" s="122">
        <v>1300</v>
      </c>
      <c r="F10" s="40">
        <v>8.1064</v>
      </c>
      <c r="G10" s="124">
        <v>4.8583</v>
      </c>
      <c r="H10" s="40">
        <v>8.232</v>
      </c>
    </row>
    <row r="11" spans="2:8" ht="15">
      <c r="B11" s="58" t="s">
        <v>64</v>
      </c>
      <c r="C11" s="122">
        <v>1037</v>
      </c>
      <c r="D11" s="123">
        <v>21</v>
      </c>
      <c r="E11" s="122">
        <v>1444</v>
      </c>
      <c r="F11" s="40">
        <v>9.5094</v>
      </c>
      <c r="G11" s="124">
        <v>8.502</v>
      </c>
      <c r="H11" s="40">
        <v>9.1439</v>
      </c>
    </row>
    <row r="12" spans="2:8" ht="15">
      <c r="B12" s="58" t="s">
        <v>65</v>
      </c>
      <c r="C12" s="122">
        <v>958</v>
      </c>
      <c r="D12" s="123">
        <v>20</v>
      </c>
      <c r="E12" s="122">
        <v>1391</v>
      </c>
      <c r="F12" s="40">
        <v>8.785</v>
      </c>
      <c r="G12" s="124">
        <v>8.0972</v>
      </c>
      <c r="H12" s="40">
        <v>8.8083</v>
      </c>
    </row>
    <row r="13" spans="2:8" ht="15">
      <c r="B13" s="58" t="s">
        <v>66</v>
      </c>
      <c r="C13" s="122">
        <v>1064</v>
      </c>
      <c r="D13" s="123">
        <v>26</v>
      </c>
      <c r="E13" s="122">
        <v>1553</v>
      </c>
      <c r="F13" s="40">
        <v>9.757</v>
      </c>
      <c r="G13" s="124">
        <v>10.5263</v>
      </c>
      <c r="H13" s="40">
        <v>9.8341</v>
      </c>
    </row>
    <row r="14" spans="2:8" ht="15">
      <c r="B14" s="58" t="s">
        <v>67</v>
      </c>
      <c r="C14" s="122">
        <v>773</v>
      </c>
      <c r="D14" s="123">
        <v>19</v>
      </c>
      <c r="E14" s="122">
        <v>1130</v>
      </c>
      <c r="F14" s="40">
        <v>7.0885</v>
      </c>
      <c r="G14" s="124">
        <v>7.6923</v>
      </c>
      <c r="H14" s="40">
        <v>7.1555</v>
      </c>
    </row>
    <row r="15" spans="2:8" ht="15">
      <c r="B15" s="58" t="s">
        <v>68</v>
      </c>
      <c r="C15" s="122">
        <v>924</v>
      </c>
      <c r="D15" s="123">
        <v>29</v>
      </c>
      <c r="E15" s="122">
        <v>1364</v>
      </c>
      <c r="F15" s="40">
        <v>8.4732</v>
      </c>
      <c r="G15" s="124">
        <v>11.7409</v>
      </c>
      <c r="H15" s="40">
        <v>8.6373</v>
      </c>
    </row>
    <row r="16" spans="2:8" ht="15">
      <c r="B16" s="58" t="s">
        <v>69</v>
      </c>
      <c r="C16" s="122">
        <v>1029</v>
      </c>
      <c r="D16" s="123">
        <v>24</v>
      </c>
      <c r="E16" s="122">
        <v>1488</v>
      </c>
      <c r="F16" s="40">
        <v>9.436</v>
      </c>
      <c r="G16" s="124">
        <v>9.7166</v>
      </c>
      <c r="H16" s="40">
        <v>9.4225</v>
      </c>
    </row>
    <row r="17" spans="2:8" ht="15">
      <c r="B17" s="58" t="s">
        <v>70</v>
      </c>
      <c r="C17" s="122">
        <v>869</v>
      </c>
      <c r="D17" s="123">
        <v>26</v>
      </c>
      <c r="E17" s="122">
        <v>1235</v>
      </c>
      <c r="F17" s="40">
        <v>7.9688</v>
      </c>
      <c r="G17" s="124">
        <v>10.5263</v>
      </c>
      <c r="H17" s="40">
        <v>7.8204</v>
      </c>
    </row>
    <row r="18" spans="2:8" ht="15">
      <c r="B18" s="58" t="s">
        <v>71</v>
      </c>
      <c r="C18" s="122">
        <v>951</v>
      </c>
      <c r="D18" s="123">
        <v>17</v>
      </c>
      <c r="E18" s="122">
        <v>1339</v>
      </c>
      <c r="F18" s="40">
        <v>8.7208</v>
      </c>
      <c r="G18" s="124">
        <v>6.8826</v>
      </c>
      <c r="H18" s="40">
        <v>8.479</v>
      </c>
    </row>
    <row r="19" spans="2:8" ht="15">
      <c r="B19" s="25" t="s">
        <v>8</v>
      </c>
      <c r="C19" s="125">
        <v>10905</v>
      </c>
      <c r="D19" s="125">
        <v>247</v>
      </c>
      <c r="E19" s="125">
        <v>15792</v>
      </c>
      <c r="F19" s="126">
        <v>100</v>
      </c>
      <c r="G19" s="126">
        <v>100</v>
      </c>
      <c r="H19" s="126">
        <v>100</v>
      </c>
    </row>
    <row r="21" spans="2:8" ht="15">
      <c r="B21" s="3"/>
      <c r="C21" s="2"/>
      <c r="D21" s="2"/>
      <c r="E21" s="2"/>
      <c r="F21" s="6"/>
      <c r="G21" s="6"/>
      <c r="H21" s="6"/>
    </row>
    <row r="22" spans="2:8" ht="15">
      <c r="B22" s="8"/>
      <c r="C22" s="2"/>
      <c r="D22" s="2"/>
      <c r="E22" s="2"/>
      <c r="F22" s="6"/>
      <c r="G22" s="6"/>
      <c r="H22" s="6"/>
    </row>
    <row r="23" spans="2:8" ht="15">
      <c r="B23" s="8"/>
      <c r="C23" s="2"/>
      <c r="D23" s="2"/>
      <c r="E23" s="2"/>
      <c r="F23" s="6"/>
      <c r="G23" s="6"/>
      <c r="H23" s="6"/>
    </row>
    <row r="24" spans="2:8" ht="15">
      <c r="B24" s="8"/>
      <c r="C24" s="2"/>
      <c r="D24" s="2"/>
      <c r="E24" s="2"/>
      <c r="F24" s="6"/>
      <c r="G24" s="6"/>
      <c r="H24" s="6"/>
    </row>
    <row r="25" spans="2:8" ht="15">
      <c r="B25" s="8"/>
      <c r="C25" s="2"/>
      <c r="D25" s="2"/>
      <c r="E25" s="2"/>
      <c r="F25" s="6"/>
      <c r="G25" s="6"/>
      <c r="H25" s="6"/>
    </row>
    <row r="26" spans="2:8" ht="15">
      <c r="B26" s="69" t="s">
        <v>217</v>
      </c>
      <c r="C26" s="70"/>
      <c r="D26" s="70"/>
      <c r="E26" s="70"/>
      <c r="F26" s="71"/>
      <c r="G26" s="71"/>
      <c r="H26" s="71"/>
    </row>
    <row r="27" spans="2:8" ht="15">
      <c r="B27" s="318" t="s">
        <v>308</v>
      </c>
      <c r="C27" s="322"/>
      <c r="D27" s="322"/>
      <c r="E27" s="322"/>
      <c r="F27" s="322"/>
      <c r="G27" s="322"/>
      <c r="H27" s="322"/>
    </row>
    <row r="28" spans="2:8" ht="15">
      <c r="B28" s="319" t="s">
        <v>252</v>
      </c>
      <c r="C28" s="321" t="s">
        <v>9</v>
      </c>
      <c r="D28" s="321"/>
      <c r="E28" s="321"/>
      <c r="F28" s="321" t="s">
        <v>59</v>
      </c>
      <c r="G28" s="321"/>
      <c r="H28" s="321"/>
    </row>
    <row r="29" spans="2:8" ht="15">
      <c r="B29" s="320"/>
      <c r="C29" s="121" t="s">
        <v>1</v>
      </c>
      <c r="D29" s="121" t="s">
        <v>2</v>
      </c>
      <c r="E29" s="121" t="s">
        <v>3</v>
      </c>
      <c r="F29" s="121" t="s">
        <v>1</v>
      </c>
      <c r="G29" s="121" t="s">
        <v>2</v>
      </c>
      <c r="H29" s="121" t="s">
        <v>3</v>
      </c>
    </row>
    <row r="30" spans="2:8" ht="15">
      <c r="B30" s="58" t="s">
        <v>60</v>
      </c>
      <c r="C30" s="122">
        <v>20</v>
      </c>
      <c r="D30" s="127" t="s">
        <v>140</v>
      </c>
      <c r="E30" s="122">
        <v>29</v>
      </c>
      <c r="F30" s="40">
        <v>7.0175</v>
      </c>
      <c r="G30" s="124" t="s">
        <v>140</v>
      </c>
      <c r="H30" s="40">
        <v>7.513</v>
      </c>
    </row>
    <row r="31" spans="2:8" ht="15">
      <c r="B31" s="58" t="s">
        <v>61</v>
      </c>
      <c r="C31" s="122">
        <v>15</v>
      </c>
      <c r="D31" s="127" t="s">
        <v>140</v>
      </c>
      <c r="E31" s="122">
        <v>19</v>
      </c>
      <c r="F31" s="40">
        <v>5.2632</v>
      </c>
      <c r="G31" s="128" t="s">
        <v>140</v>
      </c>
      <c r="H31" s="40">
        <v>4.9223</v>
      </c>
    </row>
    <row r="32" spans="2:8" ht="15">
      <c r="B32" s="58" t="s">
        <v>62</v>
      </c>
      <c r="C32" s="122">
        <v>22</v>
      </c>
      <c r="D32" s="127" t="s">
        <v>140</v>
      </c>
      <c r="E32" s="122">
        <v>40</v>
      </c>
      <c r="F32" s="40">
        <v>7.7193</v>
      </c>
      <c r="G32" s="128" t="s">
        <v>140</v>
      </c>
      <c r="H32" s="40">
        <v>10.3627</v>
      </c>
    </row>
    <row r="33" spans="2:8" ht="15">
      <c r="B33" s="58" t="s">
        <v>63</v>
      </c>
      <c r="C33" s="122">
        <v>13</v>
      </c>
      <c r="D33" s="127" t="s">
        <v>140</v>
      </c>
      <c r="E33" s="122">
        <v>13</v>
      </c>
      <c r="F33" s="40">
        <v>4.5614</v>
      </c>
      <c r="G33" s="124" t="s">
        <v>140</v>
      </c>
      <c r="H33" s="40">
        <v>3.3679</v>
      </c>
    </row>
    <row r="34" spans="2:8" ht="15">
      <c r="B34" s="58" t="s">
        <v>64</v>
      </c>
      <c r="C34" s="122">
        <v>24</v>
      </c>
      <c r="D34" s="127" t="s">
        <v>140</v>
      </c>
      <c r="E34" s="122">
        <v>32</v>
      </c>
      <c r="F34" s="40">
        <v>8.4211</v>
      </c>
      <c r="G34" s="146" t="s">
        <v>140</v>
      </c>
      <c r="H34" s="40">
        <v>8.2902</v>
      </c>
    </row>
    <row r="35" spans="2:8" ht="15">
      <c r="B35" s="58" t="s">
        <v>65</v>
      </c>
      <c r="C35" s="122">
        <v>24</v>
      </c>
      <c r="D35" s="177">
        <v>1</v>
      </c>
      <c r="E35" s="122">
        <v>29</v>
      </c>
      <c r="F35" s="40">
        <v>8.4211</v>
      </c>
      <c r="G35" s="146">
        <v>33.3333</v>
      </c>
      <c r="H35" s="40">
        <v>7.513</v>
      </c>
    </row>
    <row r="36" spans="2:8" ht="15">
      <c r="B36" s="58" t="s">
        <v>66</v>
      </c>
      <c r="C36" s="122">
        <v>33</v>
      </c>
      <c r="D36" s="123">
        <v>1</v>
      </c>
      <c r="E36" s="122">
        <v>50</v>
      </c>
      <c r="F36" s="40">
        <v>11.5789</v>
      </c>
      <c r="G36" s="124">
        <v>33.3333</v>
      </c>
      <c r="H36" s="40">
        <v>12.9534</v>
      </c>
    </row>
    <row r="37" spans="2:8" ht="15">
      <c r="B37" s="58" t="s">
        <v>67</v>
      </c>
      <c r="C37" s="122">
        <v>37</v>
      </c>
      <c r="D37" s="127" t="s">
        <v>140</v>
      </c>
      <c r="E37" s="122">
        <v>47</v>
      </c>
      <c r="F37" s="40">
        <v>12.9825</v>
      </c>
      <c r="G37" s="124" t="s">
        <v>140</v>
      </c>
      <c r="H37" s="40">
        <v>12.1762</v>
      </c>
    </row>
    <row r="38" spans="2:8" ht="15">
      <c r="B38" s="58" t="s">
        <v>68</v>
      </c>
      <c r="C38" s="122">
        <v>29</v>
      </c>
      <c r="D38" s="127" t="s">
        <v>140</v>
      </c>
      <c r="E38" s="122">
        <v>35</v>
      </c>
      <c r="F38" s="40">
        <v>10.1754</v>
      </c>
      <c r="G38" s="128" t="s">
        <v>140</v>
      </c>
      <c r="H38" s="40">
        <v>9.0674</v>
      </c>
    </row>
    <row r="39" spans="2:8" ht="15">
      <c r="B39" s="58" t="s">
        <v>69</v>
      </c>
      <c r="C39" s="122">
        <v>31</v>
      </c>
      <c r="D39" s="177">
        <v>1</v>
      </c>
      <c r="E39" s="122">
        <v>35</v>
      </c>
      <c r="F39" s="40">
        <v>10.8772</v>
      </c>
      <c r="G39" s="124">
        <v>33.3333</v>
      </c>
      <c r="H39" s="40">
        <v>9.0674</v>
      </c>
    </row>
    <row r="40" spans="2:8" ht="15">
      <c r="B40" s="58" t="s">
        <v>70</v>
      </c>
      <c r="C40" s="122">
        <v>20</v>
      </c>
      <c r="D40" s="127" t="s">
        <v>140</v>
      </c>
      <c r="E40" s="122">
        <v>33</v>
      </c>
      <c r="F40" s="40">
        <v>7.0175</v>
      </c>
      <c r="G40" s="124" t="s">
        <v>140</v>
      </c>
      <c r="H40" s="40">
        <v>8.5492</v>
      </c>
    </row>
    <row r="41" spans="2:8" ht="15">
      <c r="B41" s="58" t="s">
        <v>71</v>
      </c>
      <c r="C41" s="122">
        <v>17</v>
      </c>
      <c r="D41" s="127" t="s">
        <v>140</v>
      </c>
      <c r="E41" s="122">
        <v>24</v>
      </c>
      <c r="F41" s="40">
        <v>5.9649</v>
      </c>
      <c r="G41" s="128" t="s">
        <v>140</v>
      </c>
      <c r="H41" s="40">
        <v>6.2176</v>
      </c>
    </row>
    <row r="42" spans="2:8" ht="15">
      <c r="B42" s="25" t="s">
        <v>8</v>
      </c>
      <c r="C42" s="125">
        <v>285</v>
      </c>
      <c r="D42" s="125">
        <v>3</v>
      </c>
      <c r="E42" s="125">
        <v>386</v>
      </c>
      <c r="F42" s="126">
        <v>100</v>
      </c>
      <c r="G42" s="126">
        <v>100</v>
      </c>
      <c r="H42" s="126">
        <v>100</v>
      </c>
    </row>
  </sheetData>
  <sheetProtection/>
  <mergeCells count="8">
    <mergeCell ref="B28:B29"/>
    <mergeCell ref="C28:E28"/>
    <mergeCell ref="F28:H28"/>
    <mergeCell ref="B4:H4"/>
    <mergeCell ref="B5:B6"/>
    <mergeCell ref="C5:E5"/>
    <mergeCell ref="F5:H5"/>
    <mergeCell ref="B27:H2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F0"/>
  </sheetPr>
  <dimension ref="B3:H30"/>
  <sheetViews>
    <sheetView zoomScalePageLayoutView="0" workbookViewId="0" topLeftCell="A1">
      <selection activeCell="N18" sqref="N18"/>
    </sheetView>
  </sheetViews>
  <sheetFormatPr defaultColWidth="9.140625" defaultRowHeight="15"/>
  <cols>
    <col min="2" max="2" width="15.140625" style="0" customWidth="1"/>
    <col min="3" max="3" width="9.140625" style="0" customWidth="1"/>
  </cols>
  <sheetData>
    <row r="3" spans="2:8" ht="15">
      <c r="B3" s="69" t="s">
        <v>192</v>
      </c>
      <c r="C3" s="70"/>
      <c r="D3" s="70"/>
      <c r="E3" s="70"/>
      <c r="F3" s="71"/>
      <c r="G3" s="71"/>
      <c r="H3" s="71"/>
    </row>
    <row r="4" spans="2:8" ht="15">
      <c r="B4" s="318" t="s">
        <v>308</v>
      </c>
      <c r="C4" s="322"/>
      <c r="D4" s="322"/>
      <c r="E4" s="322"/>
      <c r="F4" s="322"/>
      <c r="G4" s="322"/>
      <c r="H4" s="322"/>
    </row>
    <row r="5" spans="2:8" ht="15">
      <c r="B5" s="323" t="s">
        <v>72</v>
      </c>
      <c r="C5" s="325" t="s">
        <v>9</v>
      </c>
      <c r="D5" s="325"/>
      <c r="E5" s="325"/>
      <c r="F5" s="326" t="s">
        <v>59</v>
      </c>
      <c r="G5" s="326"/>
      <c r="H5" s="326"/>
    </row>
    <row r="6" spans="2:8" ht="15">
      <c r="B6" s="324"/>
      <c r="C6" s="120" t="s">
        <v>1</v>
      </c>
      <c r="D6" s="120" t="s">
        <v>2</v>
      </c>
      <c r="E6" s="120" t="s">
        <v>3</v>
      </c>
      <c r="F6" s="120" t="s">
        <v>1</v>
      </c>
      <c r="G6" s="120" t="s">
        <v>2</v>
      </c>
      <c r="H6" s="120" t="s">
        <v>3</v>
      </c>
    </row>
    <row r="7" spans="2:8" ht="15">
      <c r="B7" s="58" t="s">
        <v>73</v>
      </c>
      <c r="C7" s="122">
        <v>1548</v>
      </c>
      <c r="D7" s="123">
        <v>36</v>
      </c>
      <c r="E7" s="122">
        <v>2242</v>
      </c>
      <c r="F7" s="40">
        <v>14.1953</v>
      </c>
      <c r="G7" s="124">
        <v>14.5749</v>
      </c>
      <c r="H7" s="40">
        <v>14.1971</v>
      </c>
    </row>
    <row r="8" spans="2:8" ht="15">
      <c r="B8" s="58" t="s">
        <v>74</v>
      </c>
      <c r="C8" s="122">
        <v>1639</v>
      </c>
      <c r="D8" s="123">
        <v>36</v>
      </c>
      <c r="E8" s="122">
        <v>2230</v>
      </c>
      <c r="F8" s="40">
        <v>15.0298</v>
      </c>
      <c r="G8" s="124">
        <v>14.5749</v>
      </c>
      <c r="H8" s="40">
        <v>14.1211</v>
      </c>
    </row>
    <row r="9" spans="2:8" ht="15">
      <c r="B9" s="58" t="s">
        <v>75</v>
      </c>
      <c r="C9" s="122">
        <v>1611</v>
      </c>
      <c r="D9" s="123">
        <v>30</v>
      </c>
      <c r="E9" s="122">
        <v>2240</v>
      </c>
      <c r="F9" s="40">
        <v>14.773</v>
      </c>
      <c r="G9" s="124">
        <v>12.1457</v>
      </c>
      <c r="H9" s="40">
        <v>14.1844</v>
      </c>
    </row>
    <row r="10" spans="2:8" ht="15">
      <c r="B10" s="58" t="s">
        <v>76</v>
      </c>
      <c r="C10" s="122">
        <v>1708</v>
      </c>
      <c r="D10" s="123">
        <v>31</v>
      </c>
      <c r="E10" s="122">
        <v>2321</v>
      </c>
      <c r="F10" s="40">
        <v>15.6625</v>
      </c>
      <c r="G10" s="124">
        <v>12.5506</v>
      </c>
      <c r="H10" s="40">
        <v>14.6973</v>
      </c>
    </row>
    <row r="11" spans="2:8" ht="15">
      <c r="B11" s="58" t="s">
        <v>77</v>
      </c>
      <c r="C11" s="122">
        <v>1698</v>
      </c>
      <c r="D11" s="123">
        <v>33</v>
      </c>
      <c r="E11" s="122">
        <v>2420</v>
      </c>
      <c r="F11" s="40">
        <v>15.5708</v>
      </c>
      <c r="G11" s="124">
        <v>13.3603</v>
      </c>
      <c r="H11" s="40">
        <v>15.3242</v>
      </c>
    </row>
    <row r="12" spans="2:8" ht="15">
      <c r="B12" s="58" t="s">
        <v>78</v>
      </c>
      <c r="C12" s="122">
        <v>1532</v>
      </c>
      <c r="D12" s="123">
        <v>43</v>
      </c>
      <c r="E12" s="122">
        <v>2319</v>
      </c>
      <c r="F12" s="40">
        <v>14.0486</v>
      </c>
      <c r="G12" s="124">
        <v>17.4089</v>
      </c>
      <c r="H12" s="40">
        <v>14.6847</v>
      </c>
    </row>
    <row r="13" spans="2:8" ht="15">
      <c r="B13" s="58" t="s">
        <v>79</v>
      </c>
      <c r="C13" s="122">
        <v>1169</v>
      </c>
      <c r="D13" s="123">
        <v>38</v>
      </c>
      <c r="E13" s="122">
        <v>2020</v>
      </c>
      <c r="F13" s="40">
        <v>10.7199</v>
      </c>
      <c r="G13" s="124">
        <v>15.3846</v>
      </c>
      <c r="H13" s="40">
        <v>12.7913</v>
      </c>
    </row>
    <row r="14" spans="2:8" ht="15">
      <c r="B14" s="25" t="s">
        <v>8</v>
      </c>
      <c r="C14" s="57">
        <v>10905</v>
      </c>
      <c r="D14" s="57">
        <v>247</v>
      </c>
      <c r="E14" s="57">
        <v>15792</v>
      </c>
      <c r="F14" s="63">
        <v>100</v>
      </c>
      <c r="G14" s="63">
        <v>100</v>
      </c>
      <c r="H14" s="63">
        <v>100</v>
      </c>
    </row>
    <row r="16" ht="15">
      <c r="B16" s="15"/>
    </row>
    <row r="19" spans="2:8" ht="15">
      <c r="B19" s="69" t="s">
        <v>218</v>
      </c>
      <c r="C19" s="70"/>
      <c r="D19" s="70"/>
      <c r="E19" s="70"/>
      <c r="F19" s="71"/>
      <c r="G19" s="71"/>
      <c r="H19" s="71"/>
    </row>
    <row r="20" spans="2:8" ht="15">
      <c r="B20" s="318" t="s">
        <v>308</v>
      </c>
      <c r="C20" s="322"/>
      <c r="D20" s="322"/>
      <c r="E20" s="322"/>
      <c r="F20" s="322"/>
      <c r="G20" s="322"/>
      <c r="H20" s="322"/>
    </row>
    <row r="21" spans="2:8" ht="15">
      <c r="B21" s="323" t="s">
        <v>72</v>
      </c>
      <c r="C21" s="325" t="s">
        <v>9</v>
      </c>
      <c r="D21" s="325"/>
      <c r="E21" s="325"/>
      <c r="F21" s="326" t="s">
        <v>59</v>
      </c>
      <c r="G21" s="326"/>
      <c r="H21" s="326"/>
    </row>
    <row r="22" spans="2:8" ht="15">
      <c r="B22" s="324"/>
      <c r="C22" s="120" t="s">
        <v>1</v>
      </c>
      <c r="D22" s="120" t="s">
        <v>2</v>
      </c>
      <c r="E22" s="120" t="s">
        <v>3</v>
      </c>
      <c r="F22" s="120" t="s">
        <v>1</v>
      </c>
      <c r="G22" s="120" t="s">
        <v>2</v>
      </c>
      <c r="H22" s="120" t="s">
        <v>3</v>
      </c>
    </row>
    <row r="23" spans="2:8" ht="15">
      <c r="B23" s="58" t="s">
        <v>73</v>
      </c>
      <c r="C23" s="122">
        <v>36</v>
      </c>
      <c r="D23" s="123" t="s">
        <v>140</v>
      </c>
      <c r="E23" s="122">
        <v>47</v>
      </c>
      <c r="F23" s="40">
        <v>12.6316</v>
      </c>
      <c r="G23" s="124" t="s">
        <v>140</v>
      </c>
      <c r="H23" s="40">
        <v>12.1762</v>
      </c>
    </row>
    <row r="24" spans="2:8" ht="15">
      <c r="B24" s="58" t="s">
        <v>74</v>
      </c>
      <c r="C24" s="122">
        <v>43</v>
      </c>
      <c r="D24" s="123" t="s">
        <v>140</v>
      </c>
      <c r="E24" s="122">
        <v>62</v>
      </c>
      <c r="F24" s="40">
        <v>15.0877</v>
      </c>
      <c r="G24" s="124" t="s">
        <v>140</v>
      </c>
      <c r="H24" s="40">
        <v>16.0622</v>
      </c>
    </row>
    <row r="25" spans="2:8" ht="15">
      <c r="B25" s="58" t="s">
        <v>75</v>
      </c>
      <c r="C25" s="122">
        <v>38</v>
      </c>
      <c r="D25" s="123" t="s">
        <v>140</v>
      </c>
      <c r="E25" s="122">
        <v>48</v>
      </c>
      <c r="F25" s="40">
        <v>13.3333</v>
      </c>
      <c r="G25" s="124" t="s">
        <v>140</v>
      </c>
      <c r="H25" s="40">
        <v>12.4352</v>
      </c>
    </row>
    <row r="26" spans="2:8" ht="15">
      <c r="B26" s="58" t="s">
        <v>76</v>
      </c>
      <c r="C26" s="122">
        <v>38</v>
      </c>
      <c r="D26" s="123" t="s">
        <v>140</v>
      </c>
      <c r="E26" s="122">
        <v>49</v>
      </c>
      <c r="F26" s="40">
        <v>13.3333</v>
      </c>
      <c r="G26" s="124" t="s">
        <v>140</v>
      </c>
      <c r="H26" s="40">
        <v>12.6943</v>
      </c>
    </row>
    <row r="27" spans="2:8" ht="15">
      <c r="B27" s="58" t="s">
        <v>77</v>
      </c>
      <c r="C27" s="122">
        <v>48</v>
      </c>
      <c r="D27" s="123" t="s">
        <v>140</v>
      </c>
      <c r="E27" s="122">
        <v>69</v>
      </c>
      <c r="F27" s="40">
        <v>16.8421</v>
      </c>
      <c r="G27" s="124" t="s">
        <v>140</v>
      </c>
      <c r="H27" s="40">
        <v>17.8756</v>
      </c>
    </row>
    <row r="28" spans="2:8" ht="15">
      <c r="B28" s="58" t="s">
        <v>78</v>
      </c>
      <c r="C28" s="122">
        <v>46</v>
      </c>
      <c r="D28" s="123">
        <v>1</v>
      </c>
      <c r="E28" s="122">
        <v>59</v>
      </c>
      <c r="F28" s="40">
        <v>16.1404</v>
      </c>
      <c r="G28" s="124">
        <v>33.3333</v>
      </c>
      <c r="H28" s="40">
        <v>15.285</v>
      </c>
    </row>
    <row r="29" spans="2:8" ht="15">
      <c r="B29" s="58" t="s">
        <v>79</v>
      </c>
      <c r="C29" s="122">
        <v>36</v>
      </c>
      <c r="D29" s="123">
        <v>2</v>
      </c>
      <c r="E29" s="122">
        <v>52</v>
      </c>
      <c r="F29" s="40">
        <v>12.6316</v>
      </c>
      <c r="G29" s="124">
        <v>66.6667</v>
      </c>
      <c r="H29" s="40">
        <v>13.4715</v>
      </c>
    </row>
    <row r="30" spans="2:8" ht="15">
      <c r="B30" s="25" t="s">
        <v>8</v>
      </c>
      <c r="C30" s="125">
        <v>285</v>
      </c>
      <c r="D30" s="125">
        <v>3</v>
      </c>
      <c r="E30" s="125">
        <v>386</v>
      </c>
      <c r="F30" s="126">
        <v>100</v>
      </c>
      <c r="G30" s="126">
        <v>100</v>
      </c>
      <c r="H30" s="126">
        <v>100</v>
      </c>
    </row>
  </sheetData>
  <sheetProtection/>
  <mergeCells count="8">
    <mergeCell ref="B21:B22"/>
    <mergeCell ref="C21:E21"/>
    <mergeCell ref="F21:H21"/>
    <mergeCell ref="B4:H4"/>
    <mergeCell ref="B5:B6"/>
    <mergeCell ref="C5:E5"/>
    <mergeCell ref="F5:H5"/>
    <mergeCell ref="B20:H20"/>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00B0F0"/>
  </sheetPr>
  <dimension ref="B3:N68"/>
  <sheetViews>
    <sheetView zoomScalePageLayoutView="0" workbookViewId="0" topLeftCell="A16">
      <selection activeCell="O69" sqref="O69"/>
    </sheetView>
  </sheetViews>
  <sheetFormatPr defaultColWidth="9.140625" defaultRowHeight="15"/>
  <sheetData>
    <row r="3" spans="2:8" ht="15">
      <c r="B3" s="69" t="s">
        <v>253</v>
      </c>
      <c r="C3" s="70"/>
      <c r="D3" s="70"/>
      <c r="E3" s="70"/>
      <c r="F3" s="71"/>
      <c r="G3" s="71"/>
      <c r="H3" s="71"/>
    </row>
    <row r="4" spans="2:8" ht="15">
      <c r="B4" s="318" t="s">
        <v>305</v>
      </c>
      <c r="C4" s="322"/>
      <c r="D4" s="322"/>
      <c r="E4" s="322"/>
      <c r="F4" s="322"/>
      <c r="G4" s="322"/>
      <c r="H4" s="322"/>
    </row>
    <row r="5" spans="2:8" ht="27">
      <c r="B5" s="110" t="s">
        <v>80</v>
      </c>
      <c r="C5" s="41" t="s">
        <v>1</v>
      </c>
      <c r="D5" s="102" t="s">
        <v>2</v>
      </c>
      <c r="E5" s="41" t="s">
        <v>3</v>
      </c>
      <c r="F5" s="111" t="s">
        <v>120</v>
      </c>
      <c r="G5" s="112" t="s">
        <v>121</v>
      </c>
      <c r="H5" s="2"/>
    </row>
    <row r="6" spans="2:8" ht="15">
      <c r="B6" s="130">
        <v>1</v>
      </c>
      <c r="C6" s="122">
        <v>180</v>
      </c>
      <c r="D6" s="123">
        <v>6</v>
      </c>
      <c r="E6" s="122">
        <v>301</v>
      </c>
      <c r="F6" s="40">
        <v>3.33</v>
      </c>
      <c r="G6" s="124">
        <v>167.22</v>
      </c>
      <c r="H6" s="2"/>
    </row>
    <row r="7" spans="2:8" ht="15">
      <c r="B7" s="130">
        <v>2</v>
      </c>
      <c r="C7" s="122">
        <v>146</v>
      </c>
      <c r="D7" s="123">
        <v>4</v>
      </c>
      <c r="E7" s="122">
        <v>241</v>
      </c>
      <c r="F7" s="40">
        <v>2.74</v>
      </c>
      <c r="G7" s="124">
        <v>165.07</v>
      </c>
      <c r="H7" s="2"/>
    </row>
    <row r="8" spans="2:8" ht="15">
      <c r="B8" s="130">
        <v>3</v>
      </c>
      <c r="C8" s="122">
        <v>90</v>
      </c>
      <c r="D8" s="123">
        <v>7</v>
      </c>
      <c r="E8" s="122">
        <v>134</v>
      </c>
      <c r="F8" s="40">
        <v>7.78</v>
      </c>
      <c r="G8" s="124">
        <v>148.89</v>
      </c>
      <c r="H8" s="2"/>
    </row>
    <row r="9" spans="2:8" ht="15">
      <c r="B9" s="130">
        <v>4</v>
      </c>
      <c r="C9" s="122">
        <v>100</v>
      </c>
      <c r="D9" s="123">
        <v>1</v>
      </c>
      <c r="E9" s="122">
        <v>164</v>
      </c>
      <c r="F9" s="40">
        <v>1</v>
      </c>
      <c r="G9" s="124">
        <v>164</v>
      </c>
      <c r="H9" s="2"/>
    </row>
    <row r="10" spans="2:8" ht="15">
      <c r="B10" s="130">
        <v>5</v>
      </c>
      <c r="C10" s="122">
        <v>87</v>
      </c>
      <c r="D10" s="123">
        <v>5</v>
      </c>
      <c r="E10" s="122">
        <v>185</v>
      </c>
      <c r="F10" s="40">
        <v>5.75</v>
      </c>
      <c r="G10" s="124">
        <v>212.64</v>
      </c>
      <c r="H10" s="2"/>
    </row>
    <row r="11" spans="2:8" ht="15">
      <c r="B11" s="130">
        <v>6</v>
      </c>
      <c r="C11" s="122">
        <v>123</v>
      </c>
      <c r="D11" s="123">
        <v>1</v>
      </c>
      <c r="E11" s="122">
        <v>186</v>
      </c>
      <c r="F11" s="40">
        <v>0.81</v>
      </c>
      <c r="G11" s="124">
        <v>151.22</v>
      </c>
      <c r="H11" s="2"/>
    </row>
    <row r="12" spans="2:8" ht="15">
      <c r="B12" s="130">
        <v>7</v>
      </c>
      <c r="C12" s="122">
        <v>214</v>
      </c>
      <c r="D12" s="123">
        <v>6</v>
      </c>
      <c r="E12" s="122">
        <v>295</v>
      </c>
      <c r="F12" s="40">
        <v>2.8</v>
      </c>
      <c r="G12" s="124">
        <v>137.85</v>
      </c>
      <c r="H12" s="2"/>
    </row>
    <row r="13" spans="2:8" ht="15">
      <c r="B13" s="130">
        <v>8</v>
      </c>
      <c r="C13" s="122">
        <v>515</v>
      </c>
      <c r="D13" s="123">
        <v>7</v>
      </c>
      <c r="E13" s="122">
        <v>717</v>
      </c>
      <c r="F13" s="40">
        <v>1.36</v>
      </c>
      <c r="G13" s="124">
        <v>139.22</v>
      </c>
      <c r="H13" s="2"/>
    </row>
    <row r="14" spans="2:8" ht="15">
      <c r="B14" s="130">
        <v>9</v>
      </c>
      <c r="C14" s="122">
        <v>679</v>
      </c>
      <c r="D14" s="123">
        <v>14</v>
      </c>
      <c r="E14" s="122">
        <v>923</v>
      </c>
      <c r="F14" s="40">
        <v>2.06</v>
      </c>
      <c r="G14" s="124">
        <v>135.94</v>
      </c>
      <c r="H14" s="2"/>
    </row>
    <row r="15" spans="2:8" ht="15">
      <c r="B15" s="130">
        <v>10</v>
      </c>
      <c r="C15" s="122">
        <v>669</v>
      </c>
      <c r="D15" s="123">
        <v>12</v>
      </c>
      <c r="E15" s="122">
        <v>890</v>
      </c>
      <c r="F15" s="40">
        <v>1.79</v>
      </c>
      <c r="G15" s="124">
        <v>133.03</v>
      </c>
      <c r="H15" s="2"/>
    </row>
    <row r="16" spans="2:8" ht="15">
      <c r="B16" s="130">
        <v>11</v>
      </c>
      <c r="C16" s="122">
        <v>650</v>
      </c>
      <c r="D16" s="123">
        <v>13</v>
      </c>
      <c r="E16" s="122">
        <v>861</v>
      </c>
      <c r="F16" s="40">
        <v>2</v>
      </c>
      <c r="G16" s="124">
        <v>132.46</v>
      </c>
      <c r="H16" s="2"/>
    </row>
    <row r="17" spans="2:8" ht="15">
      <c r="B17" s="130">
        <v>12</v>
      </c>
      <c r="C17" s="122">
        <v>667</v>
      </c>
      <c r="D17" s="123">
        <v>15</v>
      </c>
      <c r="E17" s="122">
        <v>908</v>
      </c>
      <c r="F17" s="40">
        <v>2.25</v>
      </c>
      <c r="G17" s="124">
        <v>136.13</v>
      </c>
      <c r="H17" s="2"/>
    </row>
    <row r="18" spans="2:8" ht="15">
      <c r="B18" s="130">
        <v>13</v>
      </c>
      <c r="C18" s="122">
        <v>649</v>
      </c>
      <c r="D18" s="123">
        <v>13</v>
      </c>
      <c r="E18" s="122">
        <v>928</v>
      </c>
      <c r="F18" s="40">
        <v>2</v>
      </c>
      <c r="G18" s="124">
        <v>142.99</v>
      </c>
      <c r="H18" s="2"/>
    </row>
    <row r="19" spans="2:8" ht="15">
      <c r="B19" s="130">
        <v>14</v>
      </c>
      <c r="C19" s="122">
        <v>616</v>
      </c>
      <c r="D19" s="123">
        <v>4</v>
      </c>
      <c r="E19" s="122">
        <v>871</v>
      </c>
      <c r="F19" s="40">
        <v>0.65</v>
      </c>
      <c r="G19" s="124">
        <v>141.4</v>
      </c>
      <c r="H19" s="2"/>
    </row>
    <row r="20" spans="2:8" ht="15">
      <c r="B20" s="130">
        <v>15</v>
      </c>
      <c r="C20" s="122">
        <v>697</v>
      </c>
      <c r="D20" s="123">
        <v>7</v>
      </c>
      <c r="E20" s="122">
        <v>1008</v>
      </c>
      <c r="F20" s="40">
        <v>1</v>
      </c>
      <c r="G20" s="124">
        <v>144.62</v>
      </c>
      <c r="H20" s="2"/>
    </row>
    <row r="21" spans="2:8" ht="15">
      <c r="B21" s="130">
        <v>16</v>
      </c>
      <c r="C21" s="122">
        <v>697</v>
      </c>
      <c r="D21" s="123">
        <v>16</v>
      </c>
      <c r="E21" s="122">
        <v>1064</v>
      </c>
      <c r="F21" s="40">
        <v>2.3</v>
      </c>
      <c r="G21" s="124">
        <v>152.65</v>
      </c>
      <c r="H21" s="2"/>
    </row>
    <row r="22" spans="2:8" ht="15">
      <c r="B22" s="130">
        <v>17</v>
      </c>
      <c r="C22" s="122">
        <v>722</v>
      </c>
      <c r="D22" s="123">
        <v>14</v>
      </c>
      <c r="E22" s="122">
        <v>1053</v>
      </c>
      <c r="F22" s="40">
        <v>1.94</v>
      </c>
      <c r="G22" s="124">
        <v>145.84</v>
      </c>
      <c r="H22" s="2"/>
    </row>
    <row r="23" spans="2:8" ht="15">
      <c r="B23" s="130">
        <v>18</v>
      </c>
      <c r="C23" s="122">
        <v>989</v>
      </c>
      <c r="D23" s="123">
        <v>23</v>
      </c>
      <c r="E23" s="122">
        <v>1399</v>
      </c>
      <c r="F23" s="40">
        <v>2.33</v>
      </c>
      <c r="G23" s="124">
        <v>141.46</v>
      </c>
      <c r="H23" s="2"/>
    </row>
    <row r="24" spans="2:8" ht="15">
      <c r="B24" s="130">
        <v>19</v>
      </c>
      <c r="C24" s="122">
        <v>820</v>
      </c>
      <c r="D24" s="123">
        <v>22</v>
      </c>
      <c r="E24" s="122">
        <v>1217</v>
      </c>
      <c r="F24" s="40">
        <v>2.68</v>
      </c>
      <c r="G24" s="124">
        <v>148.41</v>
      </c>
      <c r="H24" s="2"/>
    </row>
    <row r="25" spans="2:8" ht="15">
      <c r="B25" s="130">
        <v>20</v>
      </c>
      <c r="C25" s="122">
        <v>553</v>
      </c>
      <c r="D25" s="123">
        <v>20</v>
      </c>
      <c r="E25" s="122">
        <v>800</v>
      </c>
      <c r="F25" s="40">
        <v>3.62</v>
      </c>
      <c r="G25" s="124">
        <v>144.67</v>
      </c>
      <c r="H25" s="2"/>
    </row>
    <row r="26" spans="2:8" ht="15">
      <c r="B26" s="130">
        <v>21</v>
      </c>
      <c r="C26" s="122">
        <v>350</v>
      </c>
      <c r="D26" s="123">
        <v>9</v>
      </c>
      <c r="E26" s="122">
        <v>526</v>
      </c>
      <c r="F26" s="40">
        <v>2.57</v>
      </c>
      <c r="G26" s="124">
        <v>150.29</v>
      </c>
      <c r="H26" s="2"/>
    </row>
    <row r="27" spans="2:8" ht="15">
      <c r="B27" s="130">
        <v>22</v>
      </c>
      <c r="C27" s="122">
        <v>265</v>
      </c>
      <c r="D27" s="123">
        <v>8</v>
      </c>
      <c r="E27" s="122">
        <v>421</v>
      </c>
      <c r="F27" s="40">
        <v>3.02</v>
      </c>
      <c r="G27" s="124">
        <v>158.87</v>
      </c>
      <c r="H27" s="2"/>
    </row>
    <row r="28" spans="2:8" ht="15">
      <c r="B28" s="130">
        <v>23</v>
      </c>
      <c r="C28" s="122">
        <v>228</v>
      </c>
      <c r="D28" s="123">
        <v>15</v>
      </c>
      <c r="E28" s="122">
        <v>352</v>
      </c>
      <c r="F28" s="40">
        <v>6.58</v>
      </c>
      <c r="G28" s="124">
        <v>154.39</v>
      </c>
      <c r="H28" s="2"/>
    </row>
    <row r="29" spans="2:8" ht="15">
      <c r="B29" s="130">
        <v>24</v>
      </c>
      <c r="C29" s="122">
        <v>182</v>
      </c>
      <c r="D29" s="123">
        <v>5</v>
      </c>
      <c r="E29" s="122">
        <v>321</v>
      </c>
      <c r="F29" s="40">
        <v>2.75</v>
      </c>
      <c r="G29" s="124">
        <v>176.37</v>
      </c>
      <c r="H29" s="2"/>
    </row>
    <row r="30" spans="2:8" ht="15">
      <c r="B30" s="130" t="s">
        <v>128</v>
      </c>
      <c r="C30" s="122">
        <v>17</v>
      </c>
      <c r="D30" s="123" t="s">
        <v>140</v>
      </c>
      <c r="E30" s="122">
        <v>27</v>
      </c>
      <c r="F30" s="123" t="s">
        <v>140</v>
      </c>
      <c r="G30" s="124">
        <v>158.82</v>
      </c>
      <c r="H30" s="2"/>
    </row>
    <row r="31" spans="2:8" ht="15">
      <c r="B31" s="25" t="s">
        <v>8</v>
      </c>
      <c r="C31" s="125">
        <v>10905</v>
      </c>
      <c r="D31" s="125">
        <v>247</v>
      </c>
      <c r="E31" s="125">
        <v>15792</v>
      </c>
      <c r="F31" s="126">
        <v>2.27</v>
      </c>
      <c r="G31" s="126">
        <v>144.81</v>
      </c>
      <c r="H31" s="2"/>
    </row>
    <row r="32" spans="2:8" ht="15">
      <c r="B32" s="72" t="s">
        <v>187</v>
      </c>
      <c r="C32" s="2"/>
      <c r="D32" s="2"/>
      <c r="E32" s="2"/>
      <c r="F32" s="4"/>
      <c r="G32" s="4"/>
      <c r="H32" s="2"/>
    </row>
    <row r="33" spans="2:8" ht="15">
      <c r="B33" s="72" t="s">
        <v>193</v>
      </c>
      <c r="C33" s="2"/>
      <c r="D33" s="2"/>
      <c r="E33" s="2"/>
      <c r="F33" s="4"/>
      <c r="G33" s="4"/>
      <c r="H33" s="2"/>
    </row>
    <row r="34" spans="2:8" ht="15">
      <c r="B34" s="72"/>
      <c r="C34" s="2"/>
      <c r="D34" s="2"/>
      <c r="E34" s="2"/>
      <c r="F34" s="4"/>
      <c r="G34" s="4"/>
      <c r="H34" s="2"/>
    </row>
    <row r="36" spans="2:8" ht="15">
      <c r="B36" s="2"/>
      <c r="C36" s="7"/>
      <c r="D36" s="2"/>
      <c r="E36" s="2"/>
      <c r="F36" s="2"/>
      <c r="G36" s="4"/>
      <c r="H36" s="4"/>
    </row>
    <row r="37" spans="2:8" ht="15">
      <c r="B37" s="7"/>
      <c r="C37" s="2"/>
      <c r="D37" s="2"/>
      <c r="E37" s="2"/>
      <c r="F37" s="4"/>
      <c r="G37" s="4"/>
      <c r="H37" s="2"/>
    </row>
    <row r="38" spans="2:8" ht="15">
      <c r="B38" s="69" t="s">
        <v>219</v>
      </c>
      <c r="C38" s="70"/>
      <c r="D38" s="70"/>
      <c r="E38" s="70"/>
      <c r="F38" s="71"/>
      <c r="G38" s="71"/>
      <c r="H38" s="71"/>
    </row>
    <row r="39" spans="2:8" ht="15">
      <c r="B39" s="318" t="s">
        <v>305</v>
      </c>
      <c r="C39" s="322"/>
      <c r="D39" s="322"/>
      <c r="E39" s="322"/>
      <c r="F39" s="322"/>
      <c r="G39" s="322"/>
      <c r="H39" s="322"/>
    </row>
    <row r="40" spans="2:8" ht="27">
      <c r="B40" s="110" t="s">
        <v>80</v>
      </c>
      <c r="C40" s="41" t="s">
        <v>1</v>
      </c>
      <c r="D40" s="102" t="s">
        <v>2</v>
      </c>
      <c r="E40" s="41" t="s">
        <v>3</v>
      </c>
      <c r="F40" s="111" t="s">
        <v>120</v>
      </c>
      <c r="G40" s="112" t="s">
        <v>121</v>
      </c>
      <c r="H40" s="2"/>
    </row>
    <row r="41" spans="2:14" ht="15">
      <c r="B41" s="130">
        <v>1</v>
      </c>
      <c r="C41" s="122">
        <v>6</v>
      </c>
      <c r="D41" s="123" t="s">
        <v>140</v>
      </c>
      <c r="E41" s="122">
        <v>11</v>
      </c>
      <c r="F41" s="123" t="s">
        <v>140</v>
      </c>
      <c r="G41" s="124">
        <v>183.33</v>
      </c>
      <c r="H41" s="2"/>
      <c r="J41" s="271"/>
      <c r="K41" s="271"/>
      <c r="L41" s="271"/>
      <c r="M41" s="271"/>
      <c r="N41" s="271"/>
    </row>
    <row r="42" spans="2:14" ht="15">
      <c r="B42" s="130">
        <v>2</v>
      </c>
      <c r="C42" s="122">
        <v>1</v>
      </c>
      <c r="D42" s="123" t="s">
        <v>140</v>
      </c>
      <c r="E42" s="122">
        <v>1</v>
      </c>
      <c r="F42" s="123" t="s">
        <v>140</v>
      </c>
      <c r="G42" s="124">
        <v>100</v>
      </c>
      <c r="H42" s="2"/>
      <c r="J42" s="271"/>
      <c r="K42" s="271"/>
      <c r="L42" s="271"/>
      <c r="M42" s="271"/>
      <c r="N42" s="271"/>
    </row>
    <row r="43" spans="2:14" ht="15">
      <c r="B43" s="130">
        <v>3</v>
      </c>
      <c r="C43" s="122">
        <v>4</v>
      </c>
      <c r="D43" s="123" t="s">
        <v>140</v>
      </c>
      <c r="E43" s="122">
        <v>6</v>
      </c>
      <c r="F43" s="123" t="s">
        <v>140</v>
      </c>
      <c r="G43" s="124">
        <v>150</v>
      </c>
      <c r="H43" s="2"/>
      <c r="J43" s="271"/>
      <c r="K43" s="271"/>
      <c r="L43" s="271"/>
      <c r="M43" s="271"/>
      <c r="N43" s="271"/>
    </row>
    <row r="44" spans="2:14" ht="15">
      <c r="B44" s="130">
        <v>4</v>
      </c>
      <c r="C44" s="122" t="s">
        <v>140</v>
      </c>
      <c r="D44" s="123" t="s">
        <v>140</v>
      </c>
      <c r="E44" s="122" t="s">
        <v>140</v>
      </c>
      <c r="F44" s="123" t="s">
        <v>140</v>
      </c>
      <c r="G44" s="124" t="s">
        <v>140</v>
      </c>
      <c r="H44" s="2"/>
      <c r="J44" s="271"/>
      <c r="K44" s="271"/>
      <c r="L44" s="271"/>
      <c r="M44" s="271"/>
      <c r="N44" s="271"/>
    </row>
    <row r="45" spans="2:14" ht="15">
      <c r="B45" s="130">
        <v>5</v>
      </c>
      <c r="C45" s="122">
        <v>5</v>
      </c>
      <c r="D45" s="123">
        <v>0</v>
      </c>
      <c r="E45" s="122">
        <v>11</v>
      </c>
      <c r="F45" s="123">
        <v>0</v>
      </c>
      <c r="G45" s="124">
        <v>220</v>
      </c>
      <c r="H45" s="2"/>
      <c r="J45" s="271"/>
      <c r="K45" s="271"/>
      <c r="L45" s="271"/>
      <c r="M45" s="271"/>
      <c r="N45" s="271"/>
    </row>
    <row r="46" spans="2:14" ht="15">
      <c r="B46" s="130">
        <v>6</v>
      </c>
      <c r="C46" s="122">
        <v>3</v>
      </c>
      <c r="D46" s="123">
        <v>0</v>
      </c>
      <c r="E46" s="122">
        <v>5</v>
      </c>
      <c r="F46" s="123">
        <v>0</v>
      </c>
      <c r="G46" s="124">
        <v>166.67</v>
      </c>
      <c r="H46" s="2"/>
      <c r="J46" s="271"/>
      <c r="K46" s="271"/>
      <c r="L46" s="271"/>
      <c r="M46" s="271"/>
      <c r="N46" s="271"/>
    </row>
    <row r="47" spans="2:14" ht="15">
      <c r="B47" s="130">
        <v>7</v>
      </c>
      <c r="C47" s="122">
        <v>5</v>
      </c>
      <c r="D47" s="123">
        <v>0</v>
      </c>
      <c r="E47" s="122">
        <v>6</v>
      </c>
      <c r="F47" s="40">
        <v>0</v>
      </c>
      <c r="G47" s="124">
        <v>120</v>
      </c>
      <c r="H47" s="2"/>
      <c r="J47" s="271"/>
      <c r="K47" s="271"/>
      <c r="L47" s="271"/>
      <c r="M47" s="271"/>
      <c r="N47" s="271"/>
    </row>
    <row r="48" spans="2:14" ht="15">
      <c r="B48" s="130">
        <v>8</v>
      </c>
      <c r="C48" s="122">
        <v>17</v>
      </c>
      <c r="D48" s="123">
        <v>1</v>
      </c>
      <c r="E48" s="122">
        <v>25</v>
      </c>
      <c r="F48" s="123">
        <v>5.88</v>
      </c>
      <c r="G48" s="124">
        <v>147.06</v>
      </c>
      <c r="H48" s="2"/>
      <c r="J48" s="271"/>
      <c r="K48" s="271"/>
      <c r="L48" s="271"/>
      <c r="M48" s="271"/>
      <c r="N48" s="271"/>
    </row>
    <row r="49" spans="2:14" ht="15">
      <c r="B49" s="130">
        <v>9</v>
      </c>
      <c r="C49" s="122">
        <v>17</v>
      </c>
      <c r="D49" s="123">
        <v>0</v>
      </c>
      <c r="E49" s="122">
        <v>20</v>
      </c>
      <c r="F49" s="123">
        <v>0</v>
      </c>
      <c r="G49" s="124">
        <v>117.65</v>
      </c>
      <c r="H49" s="2"/>
      <c r="J49" s="271"/>
      <c r="K49" s="271"/>
      <c r="L49" s="271"/>
      <c r="M49" s="271"/>
      <c r="N49" s="271"/>
    </row>
    <row r="50" spans="2:14" ht="15">
      <c r="B50" s="130">
        <v>10</v>
      </c>
      <c r="C50" s="122">
        <v>10</v>
      </c>
      <c r="D50" s="123">
        <v>0</v>
      </c>
      <c r="E50" s="122">
        <v>10</v>
      </c>
      <c r="F50" s="123">
        <v>0</v>
      </c>
      <c r="G50" s="124">
        <v>100</v>
      </c>
      <c r="H50" s="2"/>
      <c r="J50" s="271"/>
      <c r="K50" s="271"/>
      <c r="L50" s="271"/>
      <c r="M50" s="271"/>
      <c r="N50" s="271"/>
    </row>
    <row r="51" spans="2:14" ht="15">
      <c r="B51" s="130">
        <v>11</v>
      </c>
      <c r="C51" s="122">
        <v>11</v>
      </c>
      <c r="D51" s="123">
        <v>0</v>
      </c>
      <c r="E51" s="122">
        <v>12</v>
      </c>
      <c r="F51" s="123">
        <v>0</v>
      </c>
      <c r="G51" s="124">
        <v>109.09</v>
      </c>
      <c r="H51" s="2"/>
      <c r="J51" s="271"/>
      <c r="K51" s="271"/>
      <c r="L51" s="271"/>
      <c r="M51" s="271"/>
      <c r="N51" s="271"/>
    </row>
    <row r="52" spans="2:14" ht="15">
      <c r="B52" s="130">
        <v>12</v>
      </c>
      <c r="C52" s="122">
        <v>23</v>
      </c>
      <c r="D52" s="123">
        <v>0</v>
      </c>
      <c r="E52" s="122">
        <v>29</v>
      </c>
      <c r="F52" s="123">
        <v>0</v>
      </c>
      <c r="G52" s="124">
        <v>126.09</v>
      </c>
      <c r="H52" s="2"/>
      <c r="J52" s="271"/>
      <c r="K52" s="271"/>
      <c r="L52" s="271"/>
      <c r="M52" s="271"/>
      <c r="N52" s="271"/>
    </row>
    <row r="53" spans="2:14" ht="15">
      <c r="B53" s="130">
        <v>13</v>
      </c>
      <c r="C53" s="122">
        <v>13</v>
      </c>
      <c r="D53" s="123">
        <v>0</v>
      </c>
      <c r="E53" s="122">
        <v>14</v>
      </c>
      <c r="F53" s="123">
        <v>0</v>
      </c>
      <c r="G53" s="124">
        <v>107.69</v>
      </c>
      <c r="H53" s="2"/>
      <c r="J53" s="271"/>
      <c r="K53" s="271"/>
      <c r="L53" s="271"/>
      <c r="M53" s="271"/>
      <c r="N53" s="271"/>
    </row>
    <row r="54" spans="2:14" ht="15">
      <c r="B54" s="130">
        <v>14</v>
      </c>
      <c r="C54" s="122">
        <v>18</v>
      </c>
      <c r="D54" s="123">
        <v>0</v>
      </c>
      <c r="E54" s="122">
        <v>26</v>
      </c>
      <c r="F54" s="123">
        <v>0</v>
      </c>
      <c r="G54" s="124">
        <v>144.44</v>
      </c>
      <c r="H54" s="2"/>
      <c r="J54" s="271"/>
      <c r="K54" s="271"/>
      <c r="L54" s="271"/>
      <c r="M54" s="271"/>
      <c r="N54" s="271"/>
    </row>
    <row r="55" spans="2:14" ht="15">
      <c r="B55" s="130">
        <v>15</v>
      </c>
      <c r="C55" s="122">
        <v>16</v>
      </c>
      <c r="D55" s="123">
        <v>0</v>
      </c>
      <c r="E55" s="122">
        <v>18</v>
      </c>
      <c r="F55" s="40">
        <v>0</v>
      </c>
      <c r="G55" s="124">
        <v>112.5</v>
      </c>
      <c r="H55" s="2"/>
      <c r="J55" s="271"/>
      <c r="K55" s="271"/>
      <c r="L55" s="271"/>
      <c r="M55" s="271"/>
      <c r="N55" s="271"/>
    </row>
    <row r="56" spans="2:14" ht="15">
      <c r="B56" s="130">
        <v>16</v>
      </c>
      <c r="C56" s="122">
        <v>18</v>
      </c>
      <c r="D56" s="123">
        <v>1</v>
      </c>
      <c r="E56" s="122">
        <v>27</v>
      </c>
      <c r="F56" s="40">
        <v>5.56</v>
      </c>
      <c r="G56" s="124">
        <v>150</v>
      </c>
      <c r="H56" s="2"/>
      <c r="J56" s="271"/>
      <c r="K56" s="271"/>
      <c r="L56" s="271"/>
      <c r="M56" s="271"/>
      <c r="N56" s="271"/>
    </row>
    <row r="57" spans="2:14" ht="15">
      <c r="B57" s="130">
        <v>17</v>
      </c>
      <c r="C57" s="122">
        <v>16</v>
      </c>
      <c r="D57" s="123">
        <v>0</v>
      </c>
      <c r="E57" s="122">
        <v>26</v>
      </c>
      <c r="F57" s="40">
        <v>0</v>
      </c>
      <c r="G57" s="124">
        <v>162.5</v>
      </c>
      <c r="H57" s="2"/>
      <c r="J57" s="271"/>
      <c r="K57" s="271"/>
      <c r="L57" s="271"/>
      <c r="M57" s="271"/>
      <c r="N57" s="271"/>
    </row>
    <row r="58" spans="2:14" ht="15">
      <c r="B58" s="130">
        <v>18</v>
      </c>
      <c r="C58" s="122">
        <v>31</v>
      </c>
      <c r="D58" s="123">
        <v>0</v>
      </c>
      <c r="E58" s="122">
        <v>45</v>
      </c>
      <c r="F58" s="40">
        <v>0</v>
      </c>
      <c r="G58" s="124">
        <v>145.16</v>
      </c>
      <c r="H58" s="2"/>
      <c r="J58" s="271"/>
      <c r="K58" s="271"/>
      <c r="L58" s="271"/>
      <c r="M58" s="271"/>
      <c r="N58" s="271"/>
    </row>
    <row r="59" spans="2:14" ht="15">
      <c r="B59" s="130">
        <v>19</v>
      </c>
      <c r="C59" s="122">
        <v>33</v>
      </c>
      <c r="D59" s="123">
        <v>1</v>
      </c>
      <c r="E59" s="122">
        <v>40</v>
      </c>
      <c r="F59" s="40">
        <v>3.03</v>
      </c>
      <c r="G59" s="124">
        <v>121.21</v>
      </c>
      <c r="H59" s="2"/>
      <c r="J59" s="271"/>
      <c r="K59" s="271"/>
      <c r="L59" s="271"/>
      <c r="M59" s="271"/>
      <c r="N59" s="271"/>
    </row>
    <row r="60" spans="2:14" ht="15">
      <c r="B60" s="130">
        <v>20</v>
      </c>
      <c r="C60" s="122">
        <v>12</v>
      </c>
      <c r="D60" s="123">
        <v>0</v>
      </c>
      <c r="E60" s="122">
        <v>17</v>
      </c>
      <c r="F60" s="40">
        <v>0</v>
      </c>
      <c r="G60" s="124">
        <v>141.67</v>
      </c>
      <c r="H60" s="2"/>
      <c r="J60" s="271"/>
      <c r="K60" s="271"/>
      <c r="L60" s="271"/>
      <c r="M60" s="271"/>
      <c r="N60" s="271"/>
    </row>
    <row r="61" spans="2:14" ht="15">
      <c r="B61" s="130">
        <v>21</v>
      </c>
      <c r="C61" s="122">
        <v>10</v>
      </c>
      <c r="D61" s="123">
        <v>0</v>
      </c>
      <c r="E61" s="122">
        <v>15</v>
      </c>
      <c r="F61" s="40">
        <v>0</v>
      </c>
      <c r="G61" s="124">
        <v>150</v>
      </c>
      <c r="H61" s="2"/>
      <c r="J61" s="271"/>
      <c r="K61" s="271"/>
      <c r="L61" s="271"/>
      <c r="M61" s="271"/>
      <c r="N61" s="271"/>
    </row>
    <row r="62" spans="2:14" ht="15">
      <c r="B62" s="130">
        <v>22</v>
      </c>
      <c r="C62" s="122">
        <v>4</v>
      </c>
      <c r="D62" s="123">
        <v>0</v>
      </c>
      <c r="E62" s="122">
        <v>4</v>
      </c>
      <c r="F62" s="40">
        <v>0</v>
      </c>
      <c r="G62" s="124">
        <v>100</v>
      </c>
      <c r="H62" s="2"/>
      <c r="J62" s="271"/>
      <c r="K62" s="271"/>
      <c r="L62" s="271"/>
      <c r="M62" s="271"/>
      <c r="N62" s="271"/>
    </row>
    <row r="63" spans="2:14" ht="15">
      <c r="B63" s="130">
        <v>23</v>
      </c>
      <c r="C63" s="122">
        <v>6</v>
      </c>
      <c r="D63" s="123">
        <v>0</v>
      </c>
      <c r="E63" s="122">
        <v>11</v>
      </c>
      <c r="F63" s="40">
        <v>0</v>
      </c>
      <c r="G63" s="124">
        <v>183.33</v>
      </c>
      <c r="H63" s="2"/>
      <c r="J63" s="271"/>
      <c r="K63" s="271"/>
      <c r="L63" s="271"/>
      <c r="M63" s="271"/>
      <c r="N63" s="271"/>
    </row>
    <row r="64" spans="2:14" ht="15">
      <c r="B64" s="130">
        <v>24</v>
      </c>
      <c r="C64" s="122">
        <v>5</v>
      </c>
      <c r="D64" s="123">
        <v>0</v>
      </c>
      <c r="E64" s="122">
        <v>6</v>
      </c>
      <c r="F64" s="40">
        <v>0</v>
      </c>
      <c r="G64" s="124">
        <v>120</v>
      </c>
      <c r="H64" s="2"/>
      <c r="J64" s="271"/>
      <c r="K64" s="271"/>
      <c r="L64" s="271"/>
      <c r="M64" s="271"/>
      <c r="N64" s="271"/>
    </row>
    <row r="65" spans="2:14" ht="15">
      <c r="B65" s="130" t="s">
        <v>128</v>
      </c>
      <c r="C65" s="122">
        <v>1</v>
      </c>
      <c r="D65" s="129">
        <v>0</v>
      </c>
      <c r="E65" s="122">
        <v>1</v>
      </c>
      <c r="F65" s="129">
        <v>0</v>
      </c>
      <c r="G65" s="124">
        <v>100</v>
      </c>
      <c r="H65" s="2"/>
      <c r="J65" s="271"/>
      <c r="K65" s="271"/>
      <c r="L65" s="271"/>
      <c r="M65" s="271"/>
      <c r="N65" s="271"/>
    </row>
    <row r="66" spans="2:8" ht="15">
      <c r="B66" s="25" t="s">
        <v>8</v>
      </c>
      <c r="C66" s="125">
        <v>285</v>
      </c>
      <c r="D66" s="125">
        <v>3</v>
      </c>
      <c r="E66" s="125">
        <v>386</v>
      </c>
      <c r="F66" s="126">
        <v>1.05</v>
      </c>
      <c r="G66" s="126">
        <v>135.44</v>
      </c>
      <c r="H66" s="2"/>
    </row>
    <row r="67" spans="2:8" ht="15">
      <c r="B67" s="72" t="s">
        <v>187</v>
      </c>
      <c r="C67" s="2"/>
      <c r="D67" s="2"/>
      <c r="E67" s="2"/>
      <c r="F67" s="4"/>
      <c r="G67" s="4"/>
      <c r="H67" s="2"/>
    </row>
    <row r="68" spans="2:8" ht="15">
      <c r="B68" s="72" t="s">
        <v>193</v>
      </c>
      <c r="C68" s="2"/>
      <c r="D68" s="2"/>
      <c r="E68" s="2"/>
      <c r="F68" s="4"/>
      <c r="G68" s="4"/>
      <c r="H68" s="2"/>
    </row>
  </sheetData>
  <sheetProtection/>
  <mergeCells count="2">
    <mergeCell ref="B4:H4"/>
    <mergeCell ref="B39:H3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B3:R30"/>
  <sheetViews>
    <sheetView zoomScalePageLayoutView="0" workbookViewId="0" topLeftCell="A1">
      <selection activeCell="B5" sqref="B5:B7"/>
    </sheetView>
  </sheetViews>
  <sheetFormatPr defaultColWidth="9.140625" defaultRowHeight="15"/>
  <sheetData>
    <row r="3" spans="2:8" ht="15">
      <c r="B3" s="68" t="s">
        <v>254</v>
      </c>
      <c r="C3" s="68"/>
      <c r="D3" s="68"/>
      <c r="E3" s="68"/>
      <c r="F3" s="4"/>
      <c r="G3" s="2"/>
      <c r="H3" s="2"/>
    </row>
    <row r="4" spans="2:18" ht="15">
      <c r="B4" s="131" t="s">
        <v>309</v>
      </c>
      <c r="C4" s="132"/>
      <c r="D4" s="132"/>
      <c r="E4" s="132"/>
      <c r="F4" s="133"/>
      <c r="G4" s="133"/>
      <c r="H4" s="133"/>
      <c r="I4" s="2"/>
      <c r="J4" s="4"/>
      <c r="K4" s="2"/>
      <c r="L4" s="2"/>
      <c r="M4" s="2"/>
      <c r="N4" s="4"/>
      <c r="O4" s="2"/>
      <c r="P4" s="2"/>
      <c r="Q4" s="2"/>
      <c r="R4" s="4"/>
    </row>
    <row r="5" spans="2:18" ht="15">
      <c r="B5" s="327" t="s">
        <v>51</v>
      </c>
      <c r="C5" s="312" t="s">
        <v>72</v>
      </c>
      <c r="D5" s="312"/>
      <c r="E5" s="312"/>
      <c r="F5" s="312"/>
      <c r="G5" s="312"/>
      <c r="H5" s="312"/>
      <c r="I5" s="312"/>
      <c r="J5" s="312"/>
      <c r="K5" s="312"/>
      <c r="L5" s="312"/>
      <c r="M5" s="312"/>
      <c r="N5" s="312"/>
      <c r="O5" s="312"/>
      <c r="P5" s="312"/>
      <c r="Q5" s="312"/>
      <c r="R5" s="312"/>
    </row>
    <row r="6" spans="2:18" ht="15">
      <c r="B6" s="328"/>
      <c r="C6" s="311" t="s">
        <v>124</v>
      </c>
      <c r="D6" s="311"/>
      <c r="E6" s="311"/>
      <c r="F6" s="311"/>
      <c r="G6" s="312" t="s">
        <v>125</v>
      </c>
      <c r="H6" s="312"/>
      <c r="I6" s="312"/>
      <c r="J6" s="312"/>
      <c r="K6" s="311" t="s">
        <v>126</v>
      </c>
      <c r="L6" s="311"/>
      <c r="M6" s="311"/>
      <c r="N6" s="311"/>
      <c r="O6" s="312" t="s">
        <v>8</v>
      </c>
      <c r="P6" s="312"/>
      <c r="Q6" s="312"/>
      <c r="R6" s="312"/>
    </row>
    <row r="7" spans="2:18" ht="27">
      <c r="B7" s="329"/>
      <c r="C7" s="192" t="s">
        <v>1</v>
      </c>
      <c r="D7" s="192" t="s">
        <v>2</v>
      </c>
      <c r="E7" s="192" t="s">
        <v>3</v>
      </c>
      <c r="F7" s="195" t="s">
        <v>158</v>
      </c>
      <c r="G7" s="192" t="s">
        <v>1</v>
      </c>
      <c r="H7" s="192" t="s">
        <v>2</v>
      </c>
      <c r="I7" s="192" t="s">
        <v>3</v>
      </c>
      <c r="J7" s="195" t="s">
        <v>158</v>
      </c>
      <c r="K7" s="192" t="s">
        <v>1</v>
      </c>
      <c r="L7" s="192" t="s">
        <v>2</v>
      </c>
      <c r="M7" s="192" t="s">
        <v>3</v>
      </c>
      <c r="N7" s="195" t="s">
        <v>158</v>
      </c>
      <c r="O7" s="192" t="s">
        <v>1</v>
      </c>
      <c r="P7" s="192" t="s">
        <v>2</v>
      </c>
      <c r="Q7" s="192" t="s">
        <v>3</v>
      </c>
      <c r="R7" s="195" t="s">
        <v>158</v>
      </c>
    </row>
    <row r="8" spans="2:18" ht="15">
      <c r="B8" s="130" t="s">
        <v>129</v>
      </c>
      <c r="C8" s="122">
        <v>179</v>
      </c>
      <c r="D8" s="135">
        <v>4</v>
      </c>
      <c r="E8" s="136">
        <v>306</v>
      </c>
      <c r="F8" s="40">
        <v>2.23</v>
      </c>
      <c r="G8" s="136">
        <v>204</v>
      </c>
      <c r="H8" s="135">
        <v>12</v>
      </c>
      <c r="I8" s="136">
        <v>370</v>
      </c>
      <c r="J8" s="40">
        <v>5.88</v>
      </c>
      <c r="K8" s="136">
        <v>486</v>
      </c>
      <c r="L8" s="135">
        <v>10</v>
      </c>
      <c r="M8" s="122">
        <v>811</v>
      </c>
      <c r="N8" s="40">
        <v>2.06</v>
      </c>
      <c r="O8" s="122">
        <v>869</v>
      </c>
      <c r="P8" s="135">
        <v>26</v>
      </c>
      <c r="Q8" s="122">
        <v>1487</v>
      </c>
      <c r="R8" s="40">
        <v>2.99</v>
      </c>
    </row>
    <row r="9" spans="2:18" ht="15">
      <c r="B9" s="130" t="s">
        <v>130</v>
      </c>
      <c r="C9" s="122">
        <v>12</v>
      </c>
      <c r="D9" s="135">
        <v>1</v>
      </c>
      <c r="E9" s="136">
        <v>18</v>
      </c>
      <c r="F9" s="40">
        <v>8.33</v>
      </c>
      <c r="G9" s="136">
        <v>13</v>
      </c>
      <c r="H9" s="135">
        <v>2</v>
      </c>
      <c r="I9" s="136">
        <v>15</v>
      </c>
      <c r="J9" s="40">
        <v>15.38</v>
      </c>
      <c r="K9" s="136">
        <v>16</v>
      </c>
      <c r="L9" s="135">
        <v>1</v>
      </c>
      <c r="M9" s="122">
        <v>18</v>
      </c>
      <c r="N9" s="40">
        <v>6.25</v>
      </c>
      <c r="O9" s="122">
        <v>41</v>
      </c>
      <c r="P9" s="135">
        <v>4</v>
      </c>
      <c r="Q9" s="122">
        <v>51</v>
      </c>
      <c r="R9" s="40">
        <v>9.76</v>
      </c>
    </row>
    <row r="10" spans="2:18" ht="15">
      <c r="B10" s="130" t="s">
        <v>131</v>
      </c>
      <c r="C10" s="122">
        <v>13</v>
      </c>
      <c r="D10" s="129" t="s">
        <v>140</v>
      </c>
      <c r="E10" s="136">
        <v>17</v>
      </c>
      <c r="F10" s="129" t="s">
        <v>140</v>
      </c>
      <c r="G10" s="136">
        <v>25</v>
      </c>
      <c r="H10" s="129" t="s">
        <v>140</v>
      </c>
      <c r="I10" s="136">
        <v>48</v>
      </c>
      <c r="J10" s="129" t="s">
        <v>140</v>
      </c>
      <c r="K10" s="136">
        <v>66</v>
      </c>
      <c r="L10" s="135">
        <v>1</v>
      </c>
      <c r="M10" s="122">
        <v>98</v>
      </c>
      <c r="N10" s="40">
        <v>1.52</v>
      </c>
      <c r="O10" s="122">
        <v>104</v>
      </c>
      <c r="P10" s="135">
        <v>1</v>
      </c>
      <c r="Q10" s="122">
        <v>163</v>
      </c>
      <c r="R10" s="40">
        <v>0.96</v>
      </c>
    </row>
    <row r="11" spans="2:18" ht="15">
      <c r="B11" s="130" t="s">
        <v>132</v>
      </c>
      <c r="C11" s="122">
        <v>24</v>
      </c>
      <c r="D11" s="129">
        <v>3</v>
      </c>
      <c r="E11" s="136">
        <v>37</v>
      </c>
      <c r="F11" s="129">
        <v>12.5</v>
      </c>
      <c r="G11" s="136">
        <v>23</v>
      </c>
      <c r="H11" s="135" t="s">
        <v>140</v>
      </c>
      <c r="I11" s="136">
        <v>41</v>
      </c>
      <c r="J11" s="40" t="s">
        <v>140</v>
      </c>
      <c r="K11" s="136">
        <v>61</v>
      </c>
      <c r="L11" s="135">
        <v>1</v>
      </c>
      <c r="M11" s="122">
        <v>104</v>
      </c>
      <c r="N11" s="40">
        <v>1.64</v>
      </c>
      <c r="O11" s="122">
        <v>108</v>
      </c>
      <c r="P11" s="135">
        <v>4</v>
      </c>
      <c r="Q11" s="122">
        <v>182</v>
      </c>
      <c r="R11" s="40">
        <v>3.7</v>
      </c>
    </row>
    <row r="12" spans="2:18" ht="15">
      <c r="B12" s="130" t="s">
        <v>133</v>
      </c>
      <c r="C12" s="122">
        <v>16</v>
      </c>
      <c r="D12" s="129" t="s">
        <v>140</v>
      </c>
      <c r="E12" s="136">
        <v>23</v>
      </c>
      <c r="F12" s="129" t="s">
        <v>140</v>
      </c>
      <c r="G12" s="136">
        <v>9</v>
      </c>
      <c r="H12" s="129" t="s">
        <v>140</v>
      </c>
      <c r="I12" s="136">
        <v>14</v>
      </c>
      <c r="J12" s="129" t="s">
        <v>140</v>
      </c>
      <c r="K12" s="136">
        <v>29</v>
      </c>
      <c r="L12" s="129">
        <v>2</v>
      </c>
      <c r="M12" s="122">
        <v>65</v>
      </c>
      <c r="N12" s="129">
        <v>6.9</v>
      </c>
      <c r="O12" s="122">
        <v>54</v>
      </c>
      <c r="P12" s="129">
        <v>2</v>
      </c>
      <c r="Q12" s="122">
        <v>102</v>
      </c>
      <c r="R12" s="129">
        <v>3.7</v>
      </c>
    </row>
    <row r="13" spans="2:18" ht="15">
      <c r="B13" s="130" t="s">
        <v>134</v>
      </c>
      <c r="C13" s="122">
        <v>32</v>
      </c>
      <c r="D13" s="135">
        <v>4</v>
      </c>
      <c r="E13" s="136">
        <v>46</v>
      </c>
      <c r="F13" s="40">
        <v>12.5</v>
      </c>
      <c r="G13" s="136">
        <v>33</v>
      </c>
      <c r="H13" s="129">
        <v>5</v>
      </c>
      <c r="I13" s="136">
        <v>55</v>
      </c>
      <c r="J13" s="129">
        <v>15.15</v>
      </c>
      <c r="K13" s="136">
        <v>76</v>
      </c>
      <c r="L13" s="135">
        <v>4</v>
      </c>
      <c r="M13" s="122">
        <v>96</v>
      </c>
      <c r="N13" s="40">
        <v>5.26</v>
      </c>
      <c r="O13" s="122">
        <v>141</v>
      </c>
      <c r="P13" s="135">
        <v>13</v>
      </c>
      <c r="Q13" s="122">
        <v>197</v>
      </c>
      <c r="R13" s="40">
        <v>9.22</v>
      </c>
    </row>
    <row r="14" spans="2:18" ht="15">
      <c r="B14" s="130" t="s">
        <v>135</v>
      </c>
      <c r="C14" s="122">
        <v>5</v>
      </c>
      <c r="D14" s="129">
        <v>1</v>
      </c>
      <c r="E14" s="136">
        <v>6</v>
      </c>
      <c r="F14" s="129">
        <v>20</v>
      </c>
      <c r="G14" s="136">
        <v>13</v>
      </c>
      <c r="H14" s="129" t="s">
        <v>140</v>
      </c>
      <c r="I14" s="136">
        <v>22</v>
      </c>
      <c r="J14" s="129" t="s">
        <v>140</v>
      </c>
      <c r="K14" s="136">
        <v>22</v>
      </c>
      <c r="L14" s="135" t="s">
        <v>140</v>
      </c>
      <c r="M14" s="122">
        <v>30</v>
      </c>
      <c r="N14" s="40" t="s">
        <v>140</v>
      </c>
      <c r="O14" s="122">
        <v>40</v>
      </c>
      <c r="P14" s="135">
        <v>1</v>
      </c>
      <c r="Q14" s="122">
        <v>58</v>
      </c>
      <c r="R14" s="40">
        <v>2.5</v>
      </c>
    </row>
    <row r="15" spans="2:18" ht="15">
      <c r="B15" s="130" t="s">
        <v>136</v>
      </c>
      <c r="C15" s="122">
        <v>8</v>
      </c>
      <c r="D15" s="135">
        <v>1</v>
      </c>
      <c r="E15" s="136">
        <v>9</v>
      </c>
      <c r="F15" s="40">
        <v>12.5</v>
      </c>
      <c r="G15" s="136">
        <v>12</v>
      </c>
      <c r="H15" s="129" t="s">
        <v>140</v>
      </c>
      <c r="I15" s="136">
        <v>20</v>
      </c>
      <c r="J15" s="129" t="s">
        <v>140</v>
      </c>
      <c r="K15" s="136">
        <v>24</v>
      </c>
      <c r="L15" s="129" t="s">
        <v>140</v>
      </c>
      <c r="M15" s="122">
        <v>36</v>
      </c>
      <c r="N15" s="129" t="s">
        <v>140</v>
      </c>
      <c r="O15" s="122">
        <v>44</v>
      </c>
      <c r="P15" s="135">
        <v>1</v>
      </c>
      <c r="Q15" s="122">
        <v>65</v>
      </c>
      <c r="R15" s="40">
        <v>2.27</v>
      </c>
    </row>
    <row r="16" spans="2:18" ht="15">
      <c r="B16" s="25" t="s">
        <v>8</v>
      </c>
      <c r="C16" s="125">
        <v>289</v>
      </c>
      <c r="D16" s="137">
        <v>14</v>
      </c>
      <c r="E16" s="137">
        <v>462</v>
      </c>
      <c r="F16" s="126">
        <v>4.84</v>
      </c>
      <c r="G16" s="137">
        <v>332</v>
      </c>
      <c r="H16" s="137">
        <v>19</v>
      </c>
      <c r="I16" s="137">
        <v>585</v>
      </c>
      <c r="J16" s="126">
        <v>5.72</v>
      </c>
      <c r="K16" s="137">
        <v>780</v>
      </c>
      <c r="L16" s="137">
        <v>19</v>
      </c>
      <c r="M16" s="125">
        <v>1258</v>
      </c>
      <c r="N16" s="126">
        <v>2.44</v>
      </c>
      <c r="O16" s="125">
        <v>1401</v>
      </c>
      <c r="P16" s="137">
        <v>52</v>
      </c>
      <c r="Q16" s="125">
        <v>2305</v>
      </c>
      <c r="R16" s="126">
        <v>3.71</v>
      </c>
    </row>
    <row r="17" spans="2:18" ht="15">
      <c r="B17" s="75" t="s">
        <v>194</v>
      </c>
      <c r="C17" s="2"/>
      <c r="D17" s="2"/>
      <c r="E17" s="2"/>
      <c r="F17" s="4"/>
      <c r="G17" s="2"/>
      <c r="H17" s="2"/>
      <c r="I17" s="2"/>
      <c r="J17" s="4"/>
      <c r="K17" s="2"/>
      <c r="L17" s="2"/>
      <c r="M17" s="2"/>
      <c r="N17" s="4"/>
      <c r="O17" s="2"/>
      <c r="P17" s="2"/>
      <c r="Q17" s="2"/>
      <c r="R17" s="4"/>
    </row>
    <row r="18" spans="2:18" ht="15">
      <c r="B18" s="75" t="s">
        <v>185</v>
      </c>
      <c r="C18" s="2"/>
      <c r="D18" s="2"/>
      <c r="E18" s="2"/>
      <c r="F18" s="4"/>
      <c r="G18" s="2"/>
      <c r="H18" s="2"/>
      <c r="I18" s="2"/>
      <c r="J18" s="4"/>
      <c r="K18" s="2"/>
      <c r="L18" s="2"/>
      <c r="M18" s="2"/>
      <c r="N18" s="4"/>
      <c r="O18" s="2"/>
      <c r="P18" s="2"/>
      <c r="Q18" s="2"/>
      <c r="R18" s="4"/>
    </row>
    <row r="19" spans="2:18" ht="15">
      <c r="B19" s="8"/>
      <c r="C19" s="2"/>
      <c r="D19" s="2"/>
      <c r="E19" s="2"/>
      <c r="F19" s="4"/>
      <c r="G19" s="2"/>
      <c r="H19" s="2"/>
      <c r="I19" s="2"/>
      <c r="J19" s="4"/>
      <c r="K19" s="2"/>
      <c r="L19" s="2"/>
      <c r="M19" s="2"/>
      <c r="N19" s="4"/>
      <c r="O19" s="2"/>
      <c r="P19" s="2"/>
      <c r="Q19" s="2"/>
      <c r="R19" s="4"/>
    </row>
    <row r="22" spans="2:8" ht="15">
      <c r="B22" s="68" t="s">
        <v>255</v>
      </c>
      <c r="C22" s="68"/>
      <c r="D22" s="68"/>
      <c r="E22" s="68"/>
      <c r="F22" s="4"/>
      <c r="G22" s="2"/>
      <c r="H22" s="2"/>
    </row>
    <row r="23" spans="2:18" ht="15">
      <c r="B23" s="131" t="s">
        <v>309</v>
      </c>
      <c r="C23" s="132"/>
      <c r="D23" s="132"/>
      <c r="E23" s="132"/>
      <c r="F23" s="133"/>
      <c r="G23" s="133"/>
      <c r="H23" s="133"/>
      <c r="I23" s="2"/>
      <c r="J23" s="4"/>
      <c r="K23" s="2"/>
      <c r="L23" s="2"/>
      <c r="M23" s="2"/>
      <c r="N23" s="4"/>
      <c r="O23" s="2"/>
      <c r="P23" s="2"/>
      <c r="Q23" s="2"/>
      <c r="R23" s="4"/>
    </row>
    <row r="24" spans="2:18" ht="15">
      <c r="B24" s="327" t="s">
        <v>51</v>
      </c>
      <c r="C24" s="312" t="s">
        <v>72</v>
      </c>
      <c r="D24" s="312"/>
      <c r="E24" s="312"/>
      <c r="F24" s="312"/>
      <c r="G24" s="312"/>
      <c r="H24" s="312"/>
      <c r="I24" s="312"/>
      <c r="J24" s="312"/>
      <c r="K24" s="312"/>
      <c r="L24" s="312"/>
      <c r="M24" s="312"/>
      <c r="N24" s="312"/>
      <c r="O24" s="312"/>
      <c r="P24" s="312"/>
      <c r="Q24" s="312"/>
      <c r="R24" s="312"/>
    </row>
    <row r="25" spans="2:18" ht="15">
      <c r="B25" s="328"/>
      <c r="C25" s="311" t="s">
        <v>124</v>
      </c>
      <c r="D25" s="311"/>
      <c r="E25" s="311"/>
      <c r="F25" s="311"/>
      <c r="G25" s="312" t="s">
        <v>125</v>
      </c>
      <c r="H25" s="312"/>
      <c r="I25" s="312"/>
      <c r="J25" s="312"/>
      <c r="K25" s="311" t="s">
        <v>126</v>
      </c>
      <c r="L25" s="311"/>
      <c r="M25" s="311"/>
      <c r="N25" s="311"/>
      <c r="O25" s="312" t="s">
        <v>8</v>
      </c>
      <c r="P25" s="312"/>
      <c r="Q25" s="312"/>
      <c r="R25" s="312"/>
    </row>
    <row r="26" spans="2:18" ht="27">
      <c r="B26" s="329"/>
      <c r="C26" s="192" t="s">
        <v>1</v>
      </c>
      <c r="D26" s="192" t="s">
        <v>2</v>
      </c>
      <c r="E26" s="192" t="s">
        <v>3</v>
      </c>
      <c r="F26" s="195" t="s">
        <v>158</v>
      </c>
      <c r="G26" s="192" t="s">
        <v>1</v>
      </c>
      <c r="H26" s="192" t="s">
        <v>2</v>
      </c>
      <c r="I26" s="192" t="s">
        <v>3</v>
      </c>
      <c r="J26" s="195" t="s">
        <v>158</v>
      </c>
      <c r="K26" s="192" t="s">
        <v>1</v>
      </c>
      <c r="L26" s="192" t="s">
        <v>2</v>
      </c>
      <c r="M26" s="192" t="s">
        <v>3</v>
      </c>
      <c r="N26" s="195" t="s">
        <v>158</v>
      </c>
      <c r="O26" s="192" t="s">
        <v>1</v>
      </c>
      <c r="P26" s="192" t="s">
        <v>2</v>
      </c>
      <c r="Q26" s="192" t="s">
        <v>3</v>
      </c>
      <c r="R26" s="195" t="s">
        <v>158</v>
      </c>
    </row>
    <row r="27" spans="2:18" ht="15">
      <c r="B27" s="130" t="s">
        <v>210</v>
      </c>
      <c r="C27" s="122">
        <v>8</v>
      </c>
      <c r="D27" s="129" t="s">
        <v>140</v>
      </c>
      <c r="E27" s="136">
        <v>17</v>
      </c>
      <c r="F27" s="129" t="s">
        <v>140</v>
      </c>
      <c r="G27" s="136">
        <v>11</v>
      </c>
      <c r="H27" s="129" t="s">
        <v>140</v>
      </c>
      <c r="I27" s="136">
        <v>16</v>
      </c>
      <c r="J27" s="129" t="s">
        <v>140</v>
      </c>
      <c r="K27" s="136">
        <v>15</v>
      </c>
      <c r="L27" s="135" t="s">
        <v>140</v>
      </c>
      <c r="M27" s="122">
        <v>22</v>
      </c>
      <c r="N27" s="40" t="s">
        <v>140</v>
      </c>
      <c r="O27" s="122">
        <v>34</v>
      </c>
      <c r="P27" s="135" t="s">
        <v>140</v>
      </c>
      <c r="Q27" s="122">
        <v>55</v>
      </c>
      <c r="R27" s="40" t="s">
        <v>140</v>
      </c>
    </row>
    <row r="28" spans="2:18" ht="15">
      <c r="B28" s="25" t="s">
        <v>8</v>
      </c>
      <c r="C28" s="125">
        <v>8</v>
      </c>
      <c r="D28" s="137" t="s">
        <v>140</v>
      </c>
      <c r="E28" s="137">
        <v>17</v>
      </c>
      <c r="F28" s="126" t="s">
        <v>140</v>
      </c>
      <c r="G28" s="137">
        <v>11</v>
      </c>
      <c r="H28" s="137" t="s">
        <v>140</v>
      </c>
      <c r="I28" s="137">
        <v>16</v>
      </c>
      <c r="J28" s="126" t="s">
        <v>140</v>
      </c>
      <c r="K28" s="137">
        <v>15</v>
      </c>
      <c r="L28" s="137" t="s">
        <v>140</v>
      </c>
      <c r="M28" s="125">
        <v>22</v>
      </c>
      <c r="N28" s="126" t="s">
        <v>140</v>
      </c>
      <c r="O28" s="125">
        <v>34</v>
      </c>
      <c r="P28" s="137" t="s">
        <v>140</v>
      </c>
      <c r="Q28" s="125">
        <v>55</v>
      </c>
      <c r="R28" s="126" t="s">
        <v>140</v>
      </c>
    </row>
    <row r="29" spans="2:18" ht="15">
      <c r="B29" s="75" t="s">
        <v>194</v>
      </c>
      <c r="C29" s="2"/>
      <c r="D29" s="2"/>
      <c r="E29" s="2"/>
      <c r="F29" s="4"/>
      <c r="G29" s="2"/>
      <c r="H29" s="2"/>
      <c r="I29" s="2"/>
      <c r="J29" s="4"/>
      <c r="K29" s="2"/>
      <c r="L29" s="2"/>
      <c r="M29" s="2"/>
      <c r="N29" s="4"/>
      <c r="O29" s="2"/>
      <c r="P29" s="2"/>
      <c r="Q29" s="2"/>
      <c r="R29" s="4"/>
    </row>
    <row r="30" spans="2:18" ht="15">
      <c r="B30" s="75" t="s">
        <v>185</v>
      </c>
      <c r="C30" s="2"/>
      <c r="D30" s="2"/>
      <c r="E30" s="2"/>
      <c r="F30" s="4"/>
      <c r="G30" s="2"/>
      <c r="H30" s="2"/>
      <c r="I30" s="2"/>
      <c r="J30" s="4"/>
      <c r="K30" s="2"/>
      <c r="L30" s="2"/>
      <c r="M30" s="2"/>
      <c r="N30" s="4"/>
      <c r="O30" s="2"/>
      <c r="P30" s="2"/>
      <c r="Q30" s="2"/>
      <c r="R30" s="4"/>
    </row>
  </sheetData>
  <sheetProtection/>
  <mergeCells count="12">
    <mergeCell ref="B5:B7"/>
    <mergeCell ref="C5:R5"/>
    <mergeCell ref="C6:F6"/>
    <mergeCell ref="G6:J6"/>
    <mergeCell ref="K6:N6"/>
    <mergeCell ref="O6:R6"/>
    <mergeCell ref="B24:B26"/>
    <mergeCell ref="C24:R24"/>
    <mergeCell ref="C25:F25"/>
    <mergeCell ref="G25:J25"/>
    <mergeCell ref="K25:N25"/>
    <mergeCell ref="O25:R2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B0F0"/>
  </sheetPr>
  <dimension ref="B3:R30"/>
  <sheetViews>
    <sheetView zoomScalePageLayoutView="0" workbookViewId="0" topLeftCell="A1">
      <selection activeCell="A47" sqref="A47"/>
    </sheetView>
  </sheetViews>
  <sheetFormatPr defaultColWidth="9.140625" defaultRowHeight="15"/>
  <cols>
    <col min="1" max="1" width="9.140625" style="2" customWidth="1"/>
    <col min="2" max="2" width="9.140625" style="8" customWidth="1"/>
    <col min="3" max="5" width="9.140625" style="2" customWidth="1"/>
    <col min="6" max="6" width="9.140625" style="4" customWidth="1"/>
    <col min="7" max="9" width="9.140625" style="2" customWidth="1"/>
    <col min="10" max="10" width="9.140625" style="4" customWidth="1"/>
    <col min="11" max="13" width="9.140625" style="2" customWidth="1"/>
    <col min="14" max="14" width="9.140625" style="4" customWidth="1"/>
    <col min="15" max="17" width="9.140625" style="2" customWidth="1"/>
    <col min="18" max="18" width="9.140625" style="4" customWidth="1"/>
    <col min="19" max="16384" width="9.140625" style="2" customWidth="1"/>
  </cols>
  <sheetData>
    <row r="3" ht="12.75">
      <c r="B3" s="69" t="s">
        <v>256</v>
      </c>
    </row>
    <row r="4" spans="2:3" ht="12.75">
      <c r="B4" s="64" t="s">
        <v>309</v>
      </c>
      <c r="C4" s="134"/>
    </row>
    <row r="5" spans="2:18" ht="13.5">
      <c r="B5" s="331" t="s">
        <v>51</v>
      </c>
      <c r="C5" s="312" t="s">
        <v>72</v>
      </c>
      <c r="D5" s="312"/>
      <c r="E5" s="312"/>
      <c r="F5" s="312"/>
      <c r="G5" s="312"/>
      <c r="H5" s="312"/>
      <c r="I5" s="312"/>
      <c r="J5" s="312"/>
      <c r="K5" s="312"/>
      <c r="L5" s="312"/>
      <c r="M5" s="312"/>
      <c r="N5" s="312"/>
      <c r="O5" s="312"/>
      <c r="P5" s="312"/>
      <c r="Q5" s="312"/>
      <c r="R5" s="312"/>
    </row>
    <row r="6" spans="2:18" ht="13.5">
      <c r="B6" s="332"/>
      <c r="C6" s="311" t="s">
        <v>124</v>
      </c>
      <c r="D6" s="311"/>
      <c r="E6" s="311"/>
      <c r="F6" s="311"/>
      <c r="G6" s="312" t="s">
        <v>125</v>
      </c>
      <c r="H6" s="312"/>
      <c r="I6" s="312"/>
      <c r="J6" s="312"/>
      <c r="K6" s="311" t="s">
        <v>126</v>
      </c>
      <c r="L6" s="311"/>
      <c r="M6" s="311"/>
      <c r="N6" s="311"/>
      <c r="O6" s="312" t="s">
        <v>8</v>
      </c>
      <c r="P6" s="312"/>
      <c r="Q6" s="312"/>
      <c r="R6" s="312"/>
    </row>
    <row r="7" spans="2:18" ht="27">
      <c r="B7" s="333"/>
      <c r="C7" s="102" t="s">
        <v>1</v>
      </c>
      <c r="D7" s="102" t="s">
        <v>2</v>
      </c>
      <c r="E7" s="102" t="s">
        <v>3</v>
      </c>
      <c r="F7" s="111" t="s">
        <v>158</v>
      </c>
      <c r="G7" s="102" t="s">
        <v>1</v>
      </c>
      <c r="H7" s="102" t="s">
        <v>2</v>
      </c>
      <c r="I7" s="102" t="s">
        <v>3</v>
      </c>
      <c r="J7" s="111" t="s">
        <v>158</v>
      </c>
      <c r="K7" s="102" t="s">
        <v>1</v>
      </c>
      <c r="L7" s="102" t="s">
        <v>2</v>
      </c>
      <c r="M7" s="102" t="s">
        <v>3</v>
      </c>
      <c r="N7" s="111" t="s">
        <v>158</v>
      </c>
      <c r="O7" s="102" t="s">
        <v>1</v>
      </c>
      <c r="P7" s="102" t="s">
        <v>2</v>
      </c>
      <c r="Q7" s="102" t="s">
        <v>3</v>
      </c>
      <c r="R7" s="111" t="s">
        <v>158</v>
      </c>
    </row>
    <row r="8" spans="2:18" ht="13.5">
      <c r="B8" s="58" t="s">
        <v>129</v>
      </c>
      <c r="C8" s="122">
        <v>144</v>
      </c>
      <c r="D8" s="135">
        <v>2</v>
      </c>
      <c r="E8" s="136">
        <v>248</v>
      </c>
      <c r="F8" s="40">
        <v>1.39</v>
      </c>
      <c r="G8" s="136">
        <v>168</v>
      </c>
      <c r="H8" s="129">
        <v>6</v>
      </c>
      <c r="I8" s="136">
        <v>312</v>
      </c>
      <c r="J8" s="129">
        <v>3.57</v>
      </c>
      <c r="K8" s="136">
        <v>379</v>
      </c>
      <c r="L8" s="135">
        <v>4</v>
      </c>
      <c r="M8" s="122">
        <v>640</v>
      </c>
      <c r="N8" s="40">
        <v>1.06</v>
      </c>
      <c r="O8" s="122">
        <v>691</v>
      </c>
      <c r="P8" s="135">
        <v>12</v>
      </c>
      <c r="Q8" s="122">
        <v>1200</v>
      </c>
      <c r="R8" s="40">
        <v>1.74</v>
      </c>
    </row>
    <row r="9" spans="2:18" ht="13.5">
      <c r="B9" s="58" t="s">
        <v>130</v>
      </c>
      <c r="C9" s="122">
        <v>6</v>
      </c>
      <c r="D9" s="135">
        <v>1</v>
      </c>
      <c r="E9" s="136">
        <v>7</v>
      </c>
      <c r="F9" s="40">
        <v>16.67</v>
      </c>
      <c r="G9" s="136">
        <v>6</v>
      </c>
      <c r="H9" s="129" t="s">
        <v>140</v>
      </c>
      <c r="I9" s="136">
        <v>7</v>
      </c>
      <c r="J9" s="129" t="s">
        <v>140</v>
      </c>
      <c r="K9" s="136">
        <v>6</v>
      </c>
      <c r="L9" s="129" t="s">
        <v>140</v>
      </c>
      <c r="M9" s="122">
        <v>8</v>
      </c>
      <c r="N9" s="129" t="s">
        <v>140</v>
      </c>
      <c r="O9" s="122">
        <v>18</v>
      </c>
      <c r="P9" s="135">
        <v>1</v>
      </c>
      <c r="Q9" s="122">
        <v>22</v>
      </c>
      <c r="R9" s="40">
        <v>5.56</v>
      </c>
    </row>
    <row r="10" spans="2:18" ht="13.5">
      <c r="B10" s="58" t="s">
        <v>131</v>
      </c>
      <c r="C10" s="122">
        <v>7</v>
      </c>
      <c r="D10" s="129" t="s">
        <v>140</v>
      </c>
      <c r="E10" s="136">
        <v>11</v>
      </c>
      <c r="F10" s="129" t="s">
        <v>140</v>
      </c>
      <c r="G10" s="136">
        <v>14</v>
      </c>
      <c r="H10" s="129" t="s">
        <v>140</v>
      </c>
      <c r="I10" s="136">
        <v>20</v>
      </c>
      <c r="J10" s="129" t="s">
        <v>140</v>
      </c>
      <c r="K10" s="136">
        <v>43</v>
      </c>
      <c r="L10" s="135">
        <v>1</v>
      </c>
      <c r="M10" s="122">
        <v>70</v>
      </c>
      <c r="N10" s="40">
        <v>2.33</v>
      </c>
      <c r="O10" s="122">
        <v>64</v>
      </c>
      <c r="P10" s="135">
        <v>1</v>
      </c>
      <c r="Q10" s="122">
        <v>101</v>
      </c>
      <c r="R10" s="40">
        <v>1.56</v>
      </c>
    </row>
    <row r="11" spans="2:18" ht="13.5">
      <c r="B11" s="58" t="s">
        <v>132</v>
      </c>
      <c r="C11" s="122">
        <v>11</v>
      </c>
      <c r="D11" s="129">
        <v>2</v>
      </c>
      <c r="E11" s="136">
        <v>20</v>
      </c>
      <c r="F11" s="129">
        <v>18.18</v>
      </c>
      <c r="G11" s="136">
        <v>12</v>
      </c>
      <c r="H11" s="135" t="s">
        <v>140</v>
      </c>
      <c r="I11" s="136">
        <v>22</v>
      </c>
      <c r="J11" s="40" t="s">
        <v>140</v>
      </c>
      <c r="K11" s="136">
        <v>24</v>
      </c>
      <c r="L11" s="129" t="s">
        <v>140</v>
      </c>
      <c r="M11" s="122">
        <v>40</v>
      </c>
      <c r="N11" s="129" t="s">
        <v>140</v>
      </c>
      <c r="O11" s="122">
        <v>47</v>
      </c>
      <c r="P11" s="135">
        <v>2</v>
      </c>
      <c r="Q11" s="122">
        <v>82</v>
      </c>
      <c r="R11" s="40">
        <v>4.26</v>
      </c>
    </row>
    <row r="12" spans="2:18" ht="13.5">
      <c r="B12" s="58" t="s">
        <v>133</v>
      </c>
      <c r="C12" s="122">
        <v>10</v>
      </c>
      <c r="D12" s="129" t="s">
        <v>140</v>
      </c>
      <c r="E12" s="136">
        <v>13</v>
      </c>
      <c r="F12" s="129" t="s">
        <v>140</v>
      </c>
      <c r="G12" s="136">
        <v>3</v>
      </c>
      <c r="H12" s="129" t="s">
        <v>140</v>
      </c>
      <c r="I12" s="136">
        <v>4</v>
      </c>
      <c r="J12" s="129" t="s">
        <v>140</v>
      </c>
      <c r="K12" s="136">
        <v>19</v>
      </c>
      <c r="L12" s="129" t="s">
        <v>140</v>
      </c>
      <c r="M12" s="122">
        <v>27</v>
      </c>
      <c r="N12" s="129" t="s">
        <v>140</v>
      </c>
      <c r="O12" s="122">
        <v>32</v>
      </c>
      <c r="P12" s="129" t="s">
        <v>140</v>
      </c>
      <c r="Q12" s="122">
        <v>44</v>
      </c>
      <c r="R12" s="129" t="s">
        <v>140</v>
      </c>
    </row>
    <row r="13" spans="2:18" ht="13.5">
      <c r="B13" s="58" t="s">
        <v>134</v>
      </c>
      <c r="C13" s="122">
        <v>13</v>
      </c>
      <c r="D13" s="129" t="s">
        <v>140</v>
      </c>
      <c r="E13" s="136">
        <v>19</v>
      </c>
      <c r="F13" s="129" t="s">
        <v>140</v>
      </c>
      <c r="G13" s="136">
        <v>11</v>
      </c>
      <c r="H13" s="129" t="s">
        <v>140</v>
      </c>
      <c r="I13" s="136">
        <v>13</v>
      </c>
      <c r="J13" s="129" t="s">
        <v>140</v>
      </c>
      <c r="K13" s="136">
        <v>40</v>
      </c>
      <c r="L13" s="129" t="s">
        <v>140</v>
      </c>
      <c r="M13" s="122">
        <v>48</v>
      </c>
      <c r="N13" s="129" t="s">
        <v>140</v>
      </c>
      <c r="O13" s="122">
        <v>64</v>
      </c>
      <c r="P13" s="129" t="s">
        <v>140</v>
      </c>
      <c r="Q13" s="122">
        <v>80</v>
      </c>
      <c r="R13" s="129" t="s">
        <v>140</v>
      </c>
    </row>
    <row r="14" spans="2:18" ht="13.5">
      <c r="B14" s="58" t="s">
        <v>135</v>
      </c>
      <c r="C14" s="122">
        <v>3</v>
      </c>
      <c r="D14" s="129" t="s">
        <v>140</v>
      </c>
      <c r="E14" s="136">
        <v>3</v>
      </c>
      <c r="F14" s="129" t="s">
        <v>140</v>
      </c>
      <c r="G14" s="136">
        <v>13</v>
      </c>
      <c r="H14" s="129" t="s">
        <v>140</v>
      </c>
      <c r="I14" s="136">
        <v>22</v>
      </c>
      <c r="J14" s="129" t="s">
        <v>140</v>
      </c>
      <c r="K14" s="136">
        <v>17</v>
      </c>
      <c r="L14" s="135" t="s">
        <v>140</v>
      </c>
      <c r="M14" s="122">
        <v>22</v>
      </c>
      <c r="N14" s="40" t="s">
        <v>140</v>
      </c>
      <c r="O14" s="122">
        <v>33</v>
      </c>
      <c r="P14" s="135" t="s">
        <v>140</v>
      </c>
      <c r="Q14" s="122">
        <v>47</v>
      </c>
      <c r="R14" s="40" t="s">
        <v>140</v>
      </c>
    </row>
    <row r="15" spans="2:18" ht="13.5">
      <c r="B15" s="58" t="s">
        <v>136</v>
      </c>
      <c r="C15" s="122">
        <v>5</v>
      </c>
      <c r="D15" s="129" t="s">
        <v>140</v>
      </c>
      <c r="E15" s="136">
        <v>6</v>
      </c>
      <c r="F15" s="129" t="s">
        <v>140</v>
      </c>
      <c r="G15" s="136">
        <v>9</v>
      </c>
      <c r="H15" s="129" t="s">
        <v>140</v>
      </c>
      <c r="I15" s="136">
        <v>13</v>
      </c>
      <c r="J15" s="129" t="s">
        <v>140</v>
      </c>
      <c r="K15" s="136">
        <v>14</v>
      </c>
      <c r="L15" s="129" t="s">
        <v>140</v>
      </c>
      <c r="M15" s="122">
        <v>18</v>
      </c>
      <c r="N15" s="129" t="s">
        <v>140</v>
      </c>
      <c r="O15" s="122">
        <v>28</v>
      </c>
      <c r="P15" s="129" t="s">
        <v>140</v>
      </c>
      <c r="Q15" s="122">
        <v>37</v>
      </c>
      <c r="R15" s="129" t="s">
        <v>140</v>
      </c>
    </row>
    <row r="16" spans="2:18" ht="13.5">
      <c r="B16" s="25" t="s">
        <v>8</v>
      </c>
      <c r="C16" s="125">
        <v>199</v>
      </c>
      <c r="D16" s="137">
        <v>5</v>
      </c>
      <c r="E16" s="137">
        <v>327</v>
      </c>
      <c r="F16" s="126">
        <v>2.51</v>
      </c>
      <c r="G16" s="137">
        <v>236</v>
      </c>
      <c r="H16" s="137">
        <v>6</v>
      </c>
      <c r="I16" s="137">
        <v>413</v>
      </c>
      <c r="J16" s="126">
        <v>2.54</v>
      </c>
      <c r="K16" s="137">
        <v>542</v>
      </c>
      <c r="L16" s="137">
        <v>5</v>
      </c>
      <c r="M16" s="125">
        <v>873</v>
      </c>
      <c r="N16" s="126">
        <v>0.92</v>
      </c>
      <c r="O16" s="125">
        <v>977</v>
      </c>
      <c r="P16" s="137">
        <v>16</v>
      </c>
      <c r="Q16" s="125">
        <v>1613</v>
      </c>
      <c r="R16" s="126">
        <v>1.64</v>
      </c>
    </row>
    <row r="17" ht="11.25">
      <c r="B17" s="75" t="s">
        <v>194</v>
      </c>
    </row>
    <row r="18" ht="11.25">
      <c r="B18" s="75" t="s">
        <v>185</v>
      </c>
    </row>
    <row r="22" ht="12.75">
      <c r="B22" s="69" t="s">
        <v>257</v>
      </c>
    </row>
    <row r="23" spans="2:3" ht="12.75">
      <c r="B23" s="64" t="s">
        <v>309</v>
      </c>
      <c r="C23" s="134"/>
    </row>
    <row r="24" spans="2:18" ht="13.5">
      <c r="B24" s="309" t="s">
        <v>51</v>
      </c>
      <c r="C24" s="312" t="s">
        <v>72</v>
      </c>
      <c r="D24" s="312"/>
      <c r="E24" s="312"/>
      <c r="F24" s="312"/>
      <c r="G24" s="312"/>
      <c r="H24" s="312"/>
      <c r="I24" s="312"/>
      <c r="J24" s="312"/>
      <c r="K24" s="312"/>
      <c r="L24" s="312"/>
      <c r="M24" s="312"/>
      <c r="N24" s="312"/>
      <c r="O24" s="312"/>
      <c r="P24" s="312"/>
      <c r="Q24" s="312"/>
      <c r="R24" s="312"/>
    </row>
    <row r="25" spans="2:18" ht="13.5">
      <c r="B25" s="330"/>
      <c r="C25" s="311" t="s">
        <v>124</v>
      </c>
      <c r="D25" s="311"/>
      <c r="E25" s="311"/>
      <c r="F25" s="311"/>
      <c r="G25" s="312" t="s">
        <v>125</v>
      </c>
      <c r="H25" s="312"/>
      <c r="I25" s="312"/>
      <c r="J25" s="312"/>
      <c r="K25" s="311" t="s">
        <v>126</v>
      </c>
      <c r="L25" s="311"/>
      <c r="M25" s="311"/>
      <c r="N25" s="311"/>
      <c r="O25" s="312" t="s">
        <v>8</v>
      </c>
      <c r="P25" s="312"/>
      <c r="Q25" s="312"/>
      <c r="R25" s="312"/>
    </row>
    <row r="26" spans="2:18" ht="27">
      <c r="B26" s="330"/>
      <c r="C26" s="102" t="s">
        <v>1</v>
      </c>
      <c r="D26" s="102" t="s">
        <v>2</v>
      </c>
      <c r="E26" s="102" t="s">
        <v>3</v>
      </c>
      <c r="F26" s="111" t="s">
        <v>158</v>
      </c>
      <c r="G26" s="102" t="s">
        <v>1</v>
      </c>
      <c r="H26" s="102" t="s">
        <v>2</v>
      </c>
      <c r="I26" s="102" t="s">
        <v>3</v>
      </c>
      <c r="J26" s="111" t="s">
        <v>158</v>
      </c>
      <c r="K26" s="102" t="s">
        <v>1</v>
      </c>
      <c r="L26" s="102" t="s">
        <v>2</v>
      </c>
      <c r="M26" s="102" t="s">
        <v>3</v>
      </c>
      <c r="N26" s="111" t="s">
        <v>158</v>
      </c>
      <c r="O26" s="102" t="s">
        <v>1</v>
      </c>
      <c r="P26" s="102" t="s">
        <v>2</v>
      </c>
      <c r="Q26" s="102" t="s">
        <v>3</v>
      </c>
      <c r="R26" s="111" t="s">
        <v>158</v>
      </c>
    </row>
    <row r="27" spans="2:18" ht="13.5">
      <c r="B27" s="58" t="s">
        <v>210</v>
      </c>
      <c r="C27" s="59">
        <v>4</v>
      </c>
      <c r="D27" s="103" t="s">
        <v>140</v>
      </c>
      <c r="E27" s="74">
        <v>6</v>
      </c>
      <c r="F27" s="103" t="s">
        <v>140</v>
      </c>
      <c r="G27" s="74">
        <v>4</v>
      </c>
      <c r="H27" s="103" t="s">
        <v>140</v>
      </c>
      <c r="I27" s="74">
        <v>6</v>
      </c>
      <c r="J27" s="103" t="s">
        <v>140</v>
      </c>
      <c r="K27" s="74">
        <v>4</v>
      </c>
      <c r="L27" s="178" t="s">
        <v>140</v>
      </c>
      <c r="M27" s="59">
        <v>6</v>
      </c>
      <c r="N27" s="176" t="s">
        <v>140</v>
      </c>
      <c r="O27" s="59">
        <v>12</v>
      </c>
      <c r="P27" s="178" t="s">
        <v>140</v>
      </c>
      <c r="Q27" s="59">
        <v>18</v>
      </c>
      <c r="R27" s="176" t="s">
        <v>140</v>
      </c>
    </row>
    <row r="28" spans="2:18" ht="13.5">
      <c r="B28" s="25" t="s">
        <v>8</v>
      </c>
      <c r="C28" s="57">
        <v>4</v>
      </c>
      <c r="D28" s="27" t="s">
        <v>140</v>
      </c>
      <c r="E28" s="25">
        <v>6</v>
      </c>
      <c r="F28" s="28" t="s">
        <v>140</v>
      </c>
      <c r="G28" s="25">
        <v>4</v>
      </c>
      <c r="H28" s="27" t="s">
        <v>140</v>
      </c>
      <c r="I28" s="25">
        <v>6</v>
      </c>
      <c r="J28" s="27" t="s">
        <v>140</v>
      </c>
      <c r="K28" s="25">
        <v>4</v>
      </c>
      <c r="L28" s="27" t="s">
        <v>140</v>
      </c>
      <c r="M28" s="57">
        <v>6</v>
      </c>
      <c r="N28" s="28" t="s">
        <v>140</v>
      </c>
      <c r="O28" s="57">
        <v>12</v>
      </c>
      <c r="P28" s="27" t="s">
        <v>140</v>
      </c>
      <c r="Q28" s="57">
        <v>18</v>
      </c>
      <c r="R28" s="28" t="s">
        <v>140</v>
      </c>
    </row>
    <row r="29" ht="11.25">
      <c r="B29" s="75" t="s">
        <v>194</v>
      </c>
    </row>
    <row r="30" ht="11.25">
      <c r="B30" s="75" t="s">
        <v>185</v>
      </c>
    </row>
  </sheetData>
  <sheetProtection/>
  <mergeCells count="12">
    <mergeCell ref="B5:B7"/>
    <mergeCell ref="C5:R5"/>
    <mergeCell ref="C6:F6"/>
    <mergeCell ref="G6:J6"/>
    <mergeCell ref="K6:N6"/>
    <mergeCell ref="O6:R6"/>
    <mergeCell ref="B24:B26"/>
    <mergeCell ref="C24:R24"/>
    <mergeCell ref="C25:F25"/>
    <mergeCell ref="G25:J25"/>
    <mergeCell ref="K25:N25"/>
    <mergeCell ref="O25:R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3:I32"/>
  <sheetViews>
    <sheetView zoomScalePageLayoutView="0" workbookViewId="0" topLeftCell="A1">
      <selection activeCell="M19" sqref="M19"/>
    </sheetView>
  </sheetViews>
  <sheetFormatPr defaultColWidth="9.140625" defaultRowHeight="15"/>
  <sheetData>
    <row r="3" spans="2:9" ht="15">
      <c r="B3" s="272" t="s">
        <v>138</v>
      </c>
      <c r="C3" s="273"/>
      <c r="D3" s="273"/>
      <c r="E3" s="273"/>
      <c r="F3" s="273"/>
      <c r="G3" s="273"/>
      <c r="H3" s="273"/>
      <c r="I3" s="273"/>
    </row>
    <row r="4" spans="2:6" ht="15">
      <c r="B4" s="274" t="s">
        <v>296</v>
      </c>
      <c r="C4" s="275"/>
      <c r="D4" s="275"/>
      <c r="E4" s="275"/>
      <c r="F4" s="275"/>
    </row>
    <row r="5" spans="2:6" ht="15">
      <c r="B5" s="276" t="s">
        <v>0</v>
      </c>
      <c r="C5" s="279">
        <v>2016</v>
      </c>
      <c r="D5" s="279"/>
      <c r="E5" s="280">
        <v>2015</v>
      </c>
      <c r="F5" s="280"/>
    </row>
    <row r="6" spans="2:6" ht="15">
      <c r="B6" s="277"/>
      <c r="C6" s="279"/>
      <c r="D6" s="279"/>
      <c r="E6" s="280"/>
      <c r="F6" s="280"/>
    </row>
    <row r="7" spans="2:6" ht="27">
      <c r="B7" s="278"/>
      <c r="C7" s="192" t="s">
        <v>243</v>
      </c>
      <c r="D7" s="192" t="s">
        <v>5</v>
      </c>
      <c r="E7" s="192" t="s">
        <v>243</v>
      </c>
      <c r="F7" s="192" t="s">
        <v>5</v>
      </c>
    </row>
    <row r="8" spans="2:6" ht="15">
      <c r="B8" s="19" t="s">
        <v>129</v>
      </c>
      <c r="C8" s="23">
        <v>1.66</v>
      </c>
      <c r="D8" s="24">
        <v>1.1</v>
      </c>
      <c r="E8" s="29">
        <v>1.62</v>
      </c>
      <c r="F8" s="30">
        <v>1.07</v>
      </c>
    </row>
    <row r="9" spans="2:6" ht="15">
      <c r="B9" s="19" t="s">
        <v>130</v>
      </c>
      <c r="C9" s="23">
        <v>6.25</v>
      </c>
      <c r="D9" s="24">
        <v>4.36</v>
      </c>
      <c r="E9" s="29">
        <v>3.83</v>
      </c>
      <c r="F9" s="30">
        <v>2.64</v>
      </c>
    </row>
    <row r="10" spans="2:6" ht="15">
      <c r="B10" s="19" t="s">
        <v>131</v>
      </c>
      <c r="C10" s="23">
        <v>2.74</v>
      </c>
      <c r="D10" s="24">
        <v>2.01</v>
      </c>
      <c r="E10" s="29">
        <v>1.75</v>
      </c>
      <c r="F10" s="30">
        <v>1.28</v>
      </c>
    </row>
    <row r="11" spans="2:6" ht="15">
      <c r="B11" s="19" t="s">
        <v>132</v>
      </c>
      <c r="C11" s="23">
        <v>2.45</v>
      </c>
      <c r="D11" s="24">
        <v>1.57</v>
      </c>
      <c r="E11" s="29">
        <v>4.08</v>
      </c>
      <c r="F11" s="30">
        <v>2.57</v>
      </c>
    </row>
    <row r="12" spans="2:6" ht="15">
      <c r="B12" s="19" t="s">
        <v>133</v>
      </c>
      <c r="C12" s="23">
        <v>3.4</v>
      </c>
      <c r="D12" s="24">
        <v>2.25</v>
      </c>
      <c r="E12" s="29">
        <v>2.89</v>
      </c>
      <c r="F12" s="30">
        <v>2.09</v>
      </c>
    </row>
    <row r="13" spans="2:6" ht="15">
      <c r="B13" s="19" t="s">
        <v>134</v>
      </c>
      <c r="C13" s="23">
        <v>2.69</v>
      </c>
      <c r="D13" s="24">
        <v>1.92</v>
      </c>
      <c r="E13" s="29">
        <v>2.73</v>
      </c>
      <c r="F13" s="30">
        <v>1.9</v>
      </c>
    </row>
    <row r="14" spans="2:6" ht="15">
      <c r="B14" s="19" t="s">
        <v>135</v>
      </c>
      <c r="C14" s="23">
        <v>2.17</v>
      </c>
      <c r="D14" s="24">
        <v>1.62</v>
      </c>
      <c r="E14" s="29">
        <v>2.82</v>
      </c>
      <c r="F14" s="30">
        <v>2.09</v>
      </c>
    </row>
    <row r="15" spans="2:6" ht="15">
      <c r="B15" s="19" t="s">
        <v>136</v>
      </c>
      <c r="C15" s="23">
        <v>2.6</v>
      </c>
      <c r="D15" s="24">
        <v>1.95</v>
      </c>
      <c r="E15" s="29">
        <v>1.48</v>
      </c>
      <c r="F15" s="30">
        <v>1.07</v>
      </c>
    </row>
    <row r="16" spans="2:6" ht="15">
      <c r="B16" s="25" t="s">
        <v>137</v>
      </c>
      <c r="C16" s="28">
        <v>2.27</v>
      </c>
      <c r="D16" s="28">
        <v>1.54</v>
      </c>
      <c r="E16" s="28">
        <v>2.21</v>
      </c>
      <c r="F16" s="28">
        <v>1.49</v>
      </c>
    </row>
    <row r="17" spans="2:6" ht="15">
      <c r="B17" s="25" t="s">
        <v>4</v>
      </c>
      <c r="C17" s="28">
        <v>1.87</v>
      </c>
      <c r="D17" s="28">
        <v>1.3</v>
      </c>
      <c r="E17" s="28">
        <v>1.96</v>
      </c>
      <c r="F17" s="28">
        <v>1.37</v>
      </c>
    </row>
    <row r="18" spans="2:9" ht="17.25" customHeight="1">
      <c r="B18" s="282" t="s">
        <v>187</v>
      </c>
      <c r="C18" s="283"/>
      <c r="D18" s="283"/>
      <c r="E18" s="283"/>
      <c r="F18" s="283"/>
      <c r="G18" s="283"/>
      <c r="H18" s="283"/>
      <c r="I18" s="283"/>
    </row>
    <row r="19" spans="2:9" ht="25.5" customHeight="1">
      <c r="B19" s="282" t="s">
        <v>268</v>
      </c>
      <c r="C19" s="283"/>
      <c r="D19" s="283"/>
      <c r="E19" s="283"/>
      <c r="F19" s="283"/>
      <c r="G19" s="283"/>
      <c r="H19" s="283"/>
      <c r="I19" s="283"/>
    </row>
    <row r="23" spans="2:9" ht="15">
      <c r="B23" s="272" t="s">
        <v>236</v>
      </c>
      <c r="C23" s="273"/>
      <c r="D23" s="273"/>
      <c r="E23" s="273"/>
      <c r="F23" s="273"/>
      <c r="G23" s="273"/>
      <c r="H23" s="273"/>
      <c r="I23" s="273"/>
    </row>
    <row r="24" spans="2:6" ht="15">
      <c r="B24" s="274" t="s">
        <v>296</v>
      </c>
      <c r="C24" s="275"/>
      <c r="D24" s="275"/>
      <c r="E24" s="275"/>
      <c r="F24" s="275"/>
    </row>
    <row r="25" spans="2:6" ht="15">
      <c r="B25" s="284" t="s">
        <v>0</v>
      </c>
      <c r="C25" s="279">
        <v>2016</v>
      </c>
      <c r="D25" s="279"/>
      <c r="E25" s="280">
        <v>2015</v>
      </c>
      <c r="F25" s="280"/>
    </row>
    <row r="26" spans="2:6" ht="15">
      <c r="B26" s="284"/>
      <c r="C26" s="279"/>
      <c r="D26" s="279"/>
      <c r="E26" s="280"/>
      <c r="F26" s="280"/>
    </row>
    <row r="27" spans="2:6" ht="27">
      <c r="B27" s="284"/>
      <c r="C27" s="192" t="s">
        <v>243</v>
      </c>
      <c r="D27" s="192" t="s">
        <v>5</v>
      </c>
      <c r="E27" s="192" t="s">
        <v>243</v>
      </c>
      <c r="F27" s="192" t="s">
        <v>5</v>
      </c>
    </row>
    <row r="28" spans="2:6" ht="15">
      <c r="B28" s="19" t="s">
        <v>210</v>
      </c>
      <c r="C28" s="23">
        <v>1.05</v>
      </c>
      <c r="D28" s="24">
        <v>0.77</v>
      </c>
      <c r="E28" s="29">
        <v>2.47</v>
      </c>
      <c r="F28" s="30">
        <v>1.69</v>
      </c>
    </row>
    <row r="29" spans="2:6" ht="27">
      <c r="B29" s="25" t="s">
        <v>211</v>
      </c>
      <c r="C29" s="28">
        <v>1.05</v>
      </c>
      <c r="D29" s="28">
        <v>0.77</v>
      </c>
      <c r="E29" s="28">
        <v>2.47</v>
      </c>
      <c r="F29" s="28">
        <v>1.69</v>
      </c>
    </row>
    <row r="30" spans="2:6" ht="15">
      <c r="B30" s="25" t="s">
        <v>4</v>
      </c>
      <c r="C30" s="28">
        <v>1.87</v>
      </c>
      <c r="D30" s="28">
        <v>1.3</v>
      </c>
      <c r="E30" s="28">
        <v>1.96</v>
      </c>
      <c r="F30" s="28">
        <v>1.37</v>
      </c>
    </row>
    <row r="31" spans="2:9" ht="18" customHeight="1">
      <c r="B31" s="282" t="s">
        <v>187</v>
      </c>
      <c r="C31" s="283"/>
      <c r="D31" s="283"/>
      <c r="E31" s="283"/>
      <c r="F31" s="283"/>
      <c r="G31" s="283"/>
      <c r="H31" s="283"/>
      <c r="I31" s="283"/>
    </row>
    <row r="32" spans="2:9" ht="26.25" customHeight="1">
      <c r="B32" s="282" t="s">
        <v>268</v>
      </c>
      <c r="C32" s="283"/>
      <c r="D32" s="283"/>
      <c r="E32" s="283"/>
      <c r="F32" s="283"/>
      <c r="G32" s="283"/>
      <c r="H32" s="283"/>
      <c r="I32" s="283"/>
    </row>
  </sheetData>
  <sheetProtection/>
  <mergeCells count="14">
    <mergeCell ref="B3:I3"/>
    <mergeCell ref="B4:F4"/>
    <mergeCell ref="B5:B7"/>
    <mergeCell ref="C5:D6"/>
    <mergeCell ref="E5:F6"/>
    <mergeCell ref="B31:I31"/>
    <mergeCell ref="B32:I32"/>
    <mergeCell ref="B18:I18"/>
    <mergeCell ref="B19:I19"/>
    <mergeCell ref="B23:I23"/>
    <mergeCell ref="B24:F24"/>
    <mergeCell ref="B25:B27"/>
    <mergeCell ref="C25:D26"/>
    <mergeCell ref="E25:F26"/>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B0F0"/>
  </sheetPr>
  <dimension ref="B3:R30"/>
  <sheetViews>
    <sheetView zoomScalePageLayoutView="0" workbookViewId="0" topLeftCell="A1">
      <selection activeCell="M33" sqref="M33"/>
    </sheetView>
  </sheetViews>
  <sheetFormatPr defaultColWidth="9.140625" defaultRowHeight="15"/>
  <cols>
    <col min="1" max="1" width="9.140625" style="2" customWidth="1"/>
    <col min="2" max="2" width="9.140625" style="8" customWidth="1"/>
    <col min="3" max="5" width="9.140625" style="2" customWidth="1"/>
    <col min="6" max="6" width="9.140625" style="4" customWidth="1"/>
    <col min="7" max="9" width="9.140625" style="2" customWidth="1"/>
    <col min="10" max="10" width="9.140625" style="4" customWidth="1"/>
    <col min="11" max="13" width="9.140625" style="2" customWidth="1"/>
    <col min="14" max="14" width="9.140625" style="4" customWidth="1"/>
    <col min="15" max="17" width="9.140625" style="2" customWidth="1"/>
    <col min="18" max="18" width="9.140625" style="4" customWidth="1"/>
    <col min="19" max="16384" width="9.140625" style="2" customWidth="1"/>
  </cols>
  <sheetData>
    <row r="3" spans="2:4" ht="12.75">
      <c r="B3" s="68" t="s">
        <v>258</v>
      </c>
      <c r="C3" s="68"/>
      <c r="D3" s="68"/>
    </row>
    <row r="4" spans="2:4" ht="12.75">
      <c r="B4" s="131" t="s">
        <v>309</v>
      </c>
      <c r="C4" s="132"/>
      <c r="D4" s="132"/>
    </row>
    <row r="5" spans="2:18" ht="13.5">
      <c r="B5" s="309" t="s">
        <v>51</v>
      </c>
      <c r="C5" s="312" t="s">
        <v>72</v>
      </c>
      <c r="D5" s="312"/>
      <c r="E5" s="312"/>
      <c r="F5" s="312"/>
      <c r="G5" s="312"/>
      <c r="H5" s="312"/>
      <c r="I5" s="312"/>
      <c r="J5" s="312"/>
      <c r="K5" s="312"/>
      <c r="L5" s="312"/>
      <c r="M5" s="312"/>
      <c r="N5" s="312"/>
      <c r="O5" s="312"/>
      <c r="P5" s="312"/>
      <c r="Q5" s="312"/>
      <c r="R5" s="312"/>
    </row>
    <row r="6" spans="2:18" ht="13.5">
      <c r="B6" s="330"/>
      <c r="C6" s="311" t="s">
        <v>124</v>
      </c>
      <c r="D6" s="311"/>
      <c r="E6" s="311"/>
      <c r="F6" s="311"/>
      <c r="G6" s="312" t="s">
        <v>125</v>
      </c>
      <c r="H6" s="312"/>
      <c r="I6" s="312"/>
      <c r="J6" s="312"/>
      <c r="K6" s="311" t="s">
        <v>126</v>
      </c>
      <c r="L6" s="311"/>
      <c r="M6" s="311"/>
      <c r="N6" s="311"/>
      <c r="O6" s="312" t="s">
        <v>8</v>
      </c>
      <c r="P6" s="312"/>
      <c r="Q6" s="312"/>
      <c r="R6" s="312"/>
    </row>
    <row r="7" spans="2:18" ht="27">
      <c r="B7" s="330"/>
      <c r="C7" s="102" t="s">
        <v>1</v>
      </c>
      <c r="D7" s="102" t="s">
        <v>2</v>
      </c>
      <c r="E7" s="102" t="s">
        <v>3</v>
      </c>
      <c r="F7" s="111" t="s">
        <v>158</v>
      </c>
      <c r="G7" s="102" t="s">
        <v>1</v>
      </c>
      <c r="H7" s="102" t="s">
        <v>2</v>
      </c>
      <c r="I7" s="102" t="s">
        <v>3</v>
      </c>
      <c r="J7" s="111" t="s">
        <v>158</v>
      </c>
      <c r="K7" s="102" t="s">
        <v>1</v>
      </c>
      <c r="L7" s="102" t="s">
        <v>2</v>
      </c>
      <c r="M7" s="102" t="s">
        <v>3</v>
      </c>
      <c r="N7" s="111" t="s">
        <v>158</v>
      </c>
      <c r="O7" s="102" t="s">
        <v>1</v>
      </c>
      <c r="P7" s="102" t="s">
        <v>2</v>
      </c>
      <c r="Q7" s="102" t="s">
        <v>3</v>
      </c>
      <c r="R7" s="111" t="s">
        <v>158</v>
      </c>
    </row>
    <row r="8" spans="2:18" ht="13.5">
      <c r="B8" s="58" t="s">
        <v>129</v>
      </c>
      <c r="C8" s="59">
        <v>35</v>
      </c>
      <c r="D8" s="103">
        <v>2</v>
      </c>
      <c r="E8" s="74">
        <v>58</v>
      </c>
      <c r="F8" s="103">
        <v>5.71</v>
      </c>
      <c r="G8" s="74">
        <v>36</v>
      </c>
      <c r="H8" s="73">
        <v>6</v>
      </c>
      <c r="I8" s="74">
        <v>58</v>
      </c>
      <c r="J8" s="61">
        <v>16.67</v>
      </c>
      <c r="K8" s="74">
        <v>107</v>
      </c>
      <c r="L8" s="73">
        <v>6</v>
      </c>
      <c r="M8" s="59">
        <v>171</v>
      </c>
      <c r="N8" s="61">
        <v>5.61</v>
      </c>
      <c r="O8" s="59">
        <v>178</v>
      </c>
      <c r="P8" s="73">
        <v>14</v>
      </c>
      <c r="Q8" s="59">
        <v>287</v>
      </c>
      <c r="R8" s="61">
        <v>7.87</v>
      </c>
    </row>
    <row r="9" spans="2:18" ht="13.5">
      <c r="B9" s="58" t="s">
        <v>130</v>
      </c>
      <c r="C9" s="59">
        <v>6</v>
      </c>
      <c r="D9" s="103" t="s">
        <v>140</v>
      </c>
      <c r="E9" s="74">
        <v>11</v>
      </c>
      <c r="F9" s="103" t="s">
        <v>140</v>
      </c>
      <c r="G9" s="74">
        <v>7</v>
      </c>
      <c r="H9" s="73">
        <v>2</v>
      </c>
      <c r="I9" s="74">
        <v>8</v>
      </c>
      <c r="J9" s="103">
        <v>28.57</v>
      </c>
      <c r="K9" s="74">
        <v>10</v>
      </c>
      <c r="L9" s="73">
        <v>1</v>
      </c>
      <c r="M9" s="59">
        <v>10</v>
      </c>
      <c r="N9" s="61">
        <v>10</v>
      </c>
      <c r="O9" s="59">
        <v>23</v>
      </c>
      <c r="P9" s="73">
        <v>3</v>
      </c>
      <c r="Q9" s="59">
        <v>29</v>
      </c>
      <c r="R9" s="61">
        <v>13.04</v>
      </c>
    </row>
    <row r="10" spans="2:18" ht="13.5">
      <c r="B10" s="58" t="s">
        <v>131</v>
      </c>
      <c r="C10" s="59">
        <v>6</v>
      </c>
      <c r="D10" s="103" t="s">
        <v>140</v>
      </c>
      <c r="E10" s="74">
        <v>6</v>
      </c>
      <c r="F10" s="103" t="s">
        <v>140</v>
      </c>
      <c r="G10" s="74">
        <v>11</v>
      </c>
      <c r="H10" s="103" t="s">
        <v>140</v>
      </c>
      <c r="I10" s="74">
        <v>28</v>
      </c>
      <c r="J10" s="103" t="s">
        <v>140</v>
      </c>
      <c r="K10" s="74">
        <v>23</v>
      </c>
      <c r="L10" s="178" t="s">
        <v>140</v>
      </c>
      <c r="M10" s="59">
        <v>28</v>
      </c>
      <c r="N10" s="176" t="s">
        <v>140</v>
      </c>
      <c r="O10" s="59">
        <v>40</v>
      </c>
      <c r="P10" s="103" t="s">
        <v>140</v>
      </c>
      <c r="Q10" s="59">
        <v>62</v>
      </c>
      <c r="R10" s="176" t="s">
        <v>140</v>
      </c>
    </row>
    <row r="11" spans="2:18" ht="13.5">
      <c r="B11" s="58" t="s">
        <v>132</v>
      </c>
      <c r="C11" s="59">
        <v>13</v>
      </c>
      <c r="D11" s="103">
        <v>1</v>
      </c>
      <c r="E11" s="74">
        <v>17</v>
      </c>
      <c r="F11" s="103">
        <v>7.69</v>
      </c>
      <c r="G11" s="74">
        <v>11</v>
      </c>
      <c r="H11" s="178" t="s">
        <v>140</v>
      </c>
      <c r="I11" s="74">
        <v>19</v>
      </c>
      <c r="J11" s="61" t="s">
        <v>140</v>
      </c>
      <c r="K11" s="74">
        <v>37</v>
      </c>
      <c r="L11" s="73">
        <v>1</v>
      </c>
      <c r="M11" s="59">
        <v>64</v>
      </c>
      <c r="N11" s="61">
        <v>2.7</v>
      </c>
      <c r="O11" s="59">
        <v>61</v>
      </c>
      <c r="P11" s="73">
        <v>2</v>
      </c>
      <c r="Q11" s="59">
        <v>100</v>
      </c>
      <c r="R11" s="61">
        <v>3.28</v>
      </c>
    </row>
    <row r="12" spans="2:18" ht="13.5">
      <c r="B12" s="58" t="s">
        <v>133</v>
      </c>
      <c r="C12" s="59">
        <v>6</v>
      </c>
      <c r="D12" s="103" t="s">
        <v>140</v>
      </c>
      <c r="E12" s="74">
        <v>10</v>
      </c>
      <c r="F12" s="103" t="s">
        <v>140</v>
      </c>
      <c r="G12" s="74">
        <v>6</v>
      </c>
      <c r="H12" s="103" t="s">
        <v>140</v>
      </c>
      <c r="I12" s="74">
        <v>10</v>
      </c>
      <c r="J12" s="103" t="s">
        <v>140</v>
      </c>
      <c r="K12" s="74">
        <v>10</v>
      </c>
      <c r="L12" s="103">
        <v>2</v>
      </c>
      <c r="M12" s="59">
        <v>38</v>
      </c>
      <c r="N12" s="103">
        <v>20</v>
      </c>
      <c r="O12" s="59">
        <v>22</v>
      </c>
      <c r="P12" s="103">
        <v>2</v>
      </c>
      <c r="Q12" s="59">
        <v>58</v>
      </c>
      <c r="R12" s="103">
        <v>9.09</v>
      </c>
    </row>
    <row r="13" spans="2:18" ht="13.5">
      <c r="B13" s="58" t="s">
        <v>134</v>
      </c>
      <c r="C13" s="59">
        <v>19</v>
      </c>
      <c r="D13" s="73">
        <v>4</v>
      </c>
      <c r="E13" s="74">
        <v>27</v>
      </c>
      <c r="F13" s="61">
        <v>21.05</v>
      </c>
      <c r="G13" s="74">
        <v>22</v>
      </c>
      <c r="H13" s="103">
        <v>5</v>
      </c>
      <c r="I13" s="74">
        <v>42</v>
      </c>
      <c r="J13" s="103">
        <v>22.73</v>
      </c>
      <c r="K13" s="74">
        <v>36</v>
      </c>
      <c r="L13" s="73">
        <v>4</v>
      </c>
      <c r="M13" s="59">
        <v>48</v>
      </c>
      <c r="N13" s="61">
        <v>11.11</v>
      </c>
      <c r="O13" s="59">
        <v>77</v>
      </c>
      <c r="P13" s="73">
        <v>13</v>
      </c>
      <c r="Q13" s="59">
        <v>117</v>
      </c>
      <c r="R13" s="61">
        <v>16.88</v>
      </c>
    </row>
    <row r="14" spans="2:18" ht="13.5">
      <c r="B14" s="58" t="s">
        <v>135</v>
      </c>
      <c r="C14" s="59">
        <v>2</v>
      </c>
      <c r="D14" s="103">
        <v>1</v>
      </c>
      <c r="E14" s="74">
        <v>3</v>
      </c>
      <c r="F14" s="103">
        <v>50</v>
      </c>
      <c r="G14" s="74" t="s">
        <v>140</v>
      </c>
      <c r="H14" s="103" t="s">
        <v>140</v>
      </c>
      <c r="I14" s="196" t="s">
        <v>140</v>
      </c>
      <c r="J14" s="103" t="s">
        <v>140</v>
      </c>
      <c r="K14" s="74">
        <v>5</v>
      </c>
      <c r="L14" s="178" t="s">
        <v>140</v>
      </c>
      <c r="M14" s="59">
        <v>8</v>
      </c>
      <c r="N14" s="103" t="s">
        <v>140</v>
      </c>
      <c r="O14" s="59">
        <v>7</v>
      </c>
      <c r="P14" s="103">
        <v>1</v>
      </c>
      <c r="Q14" s="59">
        <v>11</v>
      </c>
      <c r="R14" s="103">
        <v>14.29</v>
      </c>
    </row>
    <row r="15" spans="2:18" ht="13.5">
      <c r="B15" s="58" t="s">
        <v>136</v>
      </c>
      <c r="C15" s="59">
        <v>3</v>
      </c>
      <c r="D15" s="73">
        <v>1</v>
      </c>
      <c r="E15" s="74">
        <v>3</v>
      </c>
      <c r="F15" s="61">
        <v>33.33</v>
      </c>
      <c r="G15" s="74">
        <v>3</v>
      </c>
      <c r="H15" s="103" t="s">
        <v>140</v>
      </c>
      <c r="I15" s="74">
        <v>7</v>
      </c>
      <c r="J15" s="103" t="s">
        <v>140</v>
      </c>
      <c r="K15" s="74">
        <v>10</v>
      </c>
      <c r="L15" s="103" t="s">
        <v>140</v>
      </c>
      <c r="M15" s="59">
        <v>18</v>
      </c>
      <c r="N15" s="103" t="s">
        <v>140</v>
      </c>
      <c r="O15" s="59">
        <v>16</v>
      </c>
      <c r="P15" s="103">
        <v>1</v>
      </c>
      <c r="Q15" s="59">
        <v>28</v>
      </c>
      <c r="R15" s="61">
        <v>6.25</v>
      </c>
    </row>
    <row r="16" spans="2:18" ht="13.5">
      <c r="B16" s="25" t="s">
        <v>8</v>
      </c>
      <c r="C16" s="57">
        <v>90</v>
      </c>
      <c r="D16" s="25">
        <v>9</v>
      </c>
      <c r="E16" s="25">
        <v>135</v>
      </c>
      <c r="F16" s="63">
        <v>10</v>
      </c>
      <c r="G16" s="25">
        <v>96</v>
      </c>
      <c r="H16" s="25">
        <v>13</v>
      </c>
      <c r="I16" s="25">
        <v>172</v>
      </c>
      <c r="J16" s="63">
        <v>13.54</v>
      </c>
      <c r="K16" s="25">
        <v>238</v>
      </c>
      <c r="L16" s="25">
        <v>14</v>
      </c>
      <c r="M16" s="57">
        <v>385</v>
      </c>
      <c r="N16" s="63">
        <v>5.88</v>
      </c>
      <c r="O16" s="57">
        <v>424</v>
      </c>
      <c r="P16" s="25">
        <v>36</v>
      </c>
      <c r="Q16" s="57">
        <v>692</v>
      </c>
      <c r="R16" s="63">
        <v>8.49</v>
      </c>
    </row>
    <row r="17" ht="11.25">
      <c r="B17" s="75" t="s">
        <v>194</v>
      </c>
    </row>
    <row r="18" ht="11.25">
      <c r="B18" s="75" t="s">
        <v>185</v>
      </c>
    </row>
    <row r="19" ht="11.25">
      <c r="B19" s="5"/>
    </row>
    <row r="20" ht="11.25">
      <c r="B20" s="5"/>
    </row>
    <row r="22" spans="2:4" ht="12.75">
      <c r="B22" s="68" t="s">
        <v>259</v>
      </c>
      <c r="C22" s="68"/>
      <c r="D22" s="68"/>
    </row>
    <row r="23" spans="2:4" ht="12.75">
      <c r="B23" s="131" t="s">
        <v>309</v>
      </c>
      <c r="C23" s="132"/>
      <c r="D23" s="132"/>
    </row>
    <row r="24" spans="2:18" ht="13.5">
      <c r="B24" s="309" t="s">
        <v>51</v>
      </c>
      <c r="C24" s="312" t="s">
        <v>72</v>
      </c>
      <c r="D24" s="312"/>
      <c r="E24" s="312"/>
      <c r="F24" s="312"/>
      <c r="G24" s="312"/>
      <c r="H24" s="312"/>
      <c r="I24" s="312"/>
      <c r="J24" s="312"/>
      <c r="K24" s="312"/>
      <c r="L24" s="312"/>
      <c r="M24" s="312"/>
      <c r="N24" s="312"/>
      <c r="O24" s="312"/>
      <c r="P24" s="312"/>
      <c r="Q24" s="312"/>
      <c r="R24" s="312"/>
    </row>
    <row r="25" spans="2:18" ht="13.5">
      <c r="B25" s="330"/>
      <c r="C25" s="311" t="s">
        <v>124</v>
      </c>
      <c r="D25" s="311"/>
      <c r="E25" s="311"/>
      <c r="F25" s="311"/>
      <c r="G25" s="312" t="s">
        <v>125</v>
      </c>
      <c r="H25" s="312"/>
      <c r="I25" s="312"/>
      <c r="J25" s="312"/>
      <c r="K25" s="311" t="s">
        <v>126</v>
      </c>
      <c r="L25" s="311"/>
      <c r="M25" s="311"/>
      <c r="N25" s="311"/>
      <c r="O25" s="312" t="s">
        <v>8</v>
      </c>
      <c r="P25" s="312"/>
      <c r="Q25" s="312"/>
      <c r="R25" s="312"/>
    </row>
    <row r="26" spans="2:18" ht="27">
      <c r="B26" s="310"/>
      <c r="C26" s="102" t="s">
        <v>1</v>
      </c>
      <c r="D26" s="102" t="s">
        <v>2</v>
      </c>
      <c r="E26" s="102" t="s">
        <v>3</v>
      </c>
      <c r="F26" s="111" t="s">
        <v>158</v>
      </c>
      <c r="G26" s="102" t="s">
        <v>1</v>
      </c>
      <c r="H26" s="102" t="s">
        <v>2</v>
      </c>
      <c r="I26" s="102" t="s">
        <v>3</v>
      </c>
      <c r="J26" s="111" t="s">
        <v>158</v>
      </c>
      <c r="K26" s="102" t="s">
        <v>1</v>
      </c>
      <c r="L26" s="102" t="s">
        <v>2</v>
      </c>
      <c r="M26" s="102" t="s">
        <v>3</v>
      </c>
      <c r="N26" s="111" t="s">
        <v>158</v>
      </c>
      <c r="O26" s="102" t="s">
        <v>1</v>
      </c>
      <c r="P26" s="102" t="s">
        <v>2</v>
      </c>
      <c r="Q26" s="102" t="s">
        <v>3</v>
      </c>
      <c r="R26" s="111" t="s">
        <v>158</v>
      </c>
    </row>
    <row r="27" spans="2:18" ht="13.5">
      <c r="B27" s="130" t="s">
        <v>210</v>
      </c>
      <c r="C27" s="59">
        <v>4</v>
      </c>
      <c r="D27" s="103" t="s">
        <v>140</v>
      </c>
      <c r="E27" s="74">
        <v>11</v>
      </c>
      <c r="F27" s="103" t="s">
        <v>140</v>
      </c>
      <c r="G27" s="74">
        <v>7</v>
      </c>
      <c r="H27" s="103" t="s">
        <v>140</v>
      </c>
      <c r="I27" s="74">
        <v>10</v>
      </c>
      <c r="J27" s="103" t="s">
        <v>140</v>
      </c>
      <c r="K27" s="74">
        <v>11</v>
      </c>
      <c r="L27" s="178" t="s">
        <v>140</v>
      </c>
      <c r="M27" s="59">
        <v>16</v>
      </c>
      <c r="N27" s="176" t="s">
        <v>140</v>
      </c>
      <c r="O27" s="59">
        <v>22</v>
      </c>
      <c r="P27" s="178" t="s">
        <v>140</v>
      </c>
      <c r="Q27" s="59">
        <v>37</v>
      </c>
      <c r="R27" s="176" t="s">
        <v>140</v>
      </c>
    </row>
    <row r="28" spans="2:18" ht="13.5">
      <c r="B28" s="25" t="s">
        <v>8</v>
      </c>
      <c r="C28" s="57">
        <v>4</v>
      </c>
      <c r="D28" s="27" t="s">
        <v>140</v>
      </c>
      <c r="E28" s="25">
        <v>11</v>
      </c>
      <c r="F28" s="28" t="s">
        <v>140</v>
      </c>
      <c r="G28" s="25">
        <v>7</v>
      </c>
      <c r="H28" s="27" t="s">
        <v>140</v>
      </c>
      <c r="I28" s="25">
        <v>10</v>
      </c>
      <c r="J28" s="28" t="s">
        <v>140</v>
      </c>
      <c r="K28" s="25">
        <v>11</v>
      </c>
      <c r="L28" s="27" t="s">
        <v>140</v>
      </c>
      <c r="M28" s="57">
        <v>16</v>
      </c>
      <c r="N28" s="28" t="s">
        <v>140</v>
      </c>
      <c r="O28" s="57">
        <v>22</v>
      </c>
      <c r="P28" s="27" t="s">
        <v>140</v>
      </c>
      <c r="Q28" s="57">
        <v>37</v>
      </c>
      <c r="R28" s="28" t="s">
        <v>140</v>
      </c>
    </row>
    <row r="29" ht="11.25">
      <c r="B29" s="75" t="s">
        <v>194</v>
      </c>
    </row>
    <row r="30" ht="11.25">
      <c r="B30" s="75" t="s">
        <v>185</v>
      </c>
    </row>
  </sheetData>
  <sheetProtection/>
  <mergeCells count="12">
    <mergeCell ref="B5:B7"/>
    <mergeCell ref="C5:R5"/>
    <mergeCell ref="C6:F6"/>
    <mergeCell ref="G6:J6"/>
    <mergeCell ref="K6:N6"/>
    <mergeCell ref="O6:R6"/>
    <mergeCell ref="B24:B26"/>
    <mergeCell ref="C24:R24"/>
    <mergeCell ref="C25:F25"/>
    <mergeCell ref="G25:J25"/>
    <mergeCell ref="K25:N25"/>
    <mergeCell ref="O25:R2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sheetPr>
  <dimension ref="B4:M39"/>
  <sheetViews>
    <sheetView zoomScalePageLayoutView="0" workbookViewId="0" topLeftCell="A1">
      <selection activeCell="S22" sqref="S22"/>
    </sheetView>
  </sheetViews>
  <sheetFormatPr defaultColWidth="9.140625" defaultRowHeight="15"/>
  <cols>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4" ht="15">
      <c r="B4" s="69" t="s">
        <v>266</v>
      </c>
    </row>
    <row r="5" ht="15">
      <c r="B5" s="64" t="s">
        <v>312</v>
      </c>
    </row>
    <row r="6" spans="2:13" ht="15" customHeight="1">
      <c r="B6" s="334" t="s">
        <v>37</v>
      </c>
      <c r="C6" s="335">
        <v>2016</v>
      </c>
      <c r="D6" s="335"/>
      <c r="E6" s="335"/>
      <c r="F6" s="335"/>
      <c r="G6" s="335"/>
      <c r="H6" s="335"/>
      <c r="I6" s="335"/>
      <c r="J6" s="335"/>
      <c r="K6" s="336" t="s">
        <v>310</v>
      </c>
      <c r="L6" s="336"/>
      <c r="M6" s="336"/>
    </row>
    <row r="7" spans="2:13" ht="15">
      <c r="B7" s="334"/>
      <c r="C7" s="335"/>
      <c r="D7" s="335"/>
      <c r="E7" s="335"/>
      <c r="F7" s="335"/>
      <c r="G7" s="335"/>
      <c r="H7" s="335"/>
      <c r="I7" s="335"/>
      <c r="J7" s="335"/>
      <c r="K7" s="336" t="s">
        <v>311</v>
      </c>
      <c r="L7" s="336"/>
      <c r="M7" s="336"/>
    </row>
    <row r="8" spans="2:13" ht="27">
      <c r="B8" s="334"/>
      <c r="C8" s="226" t="s">
        <v>38</v>
      </c>
      <c r="D8" s="227" t="s">
        <v>10</v>
      </c>
      <c r="E8" s="226" t="s">
        <v>1</v>
      </c>
      <c r="F8" s="227" t="s">
        <v>10</v>
      </c>
      <c r="G8" s="226" t="s">
        <v>2</v>
      </c>
      <c r="H8" s="227" t="s">
        <v>10</v>
      </c>
      <c r="I8" s="226" t="s">
        <v>3</v>
      </c>
      <c r="J8" s="227" t="s">
        <v>10</v>
      </c>
      <c r="K8" s="226" t="s">
        <v>1</v>
      </c>
      <c r="L8" s="226" t="s">
        <v>2</v>
      </c>
      <c r="M8" s="226" t="s">
        <v>3</v>
      </c>
    </row>
    <row r="9" spans="2:13" ht="15">
      <c r="B9" s="228" t="s">
        <v>39</v>
      </c>
      <c r="C9" s="138">
        <v>21</v>
      </c>
      <c r="D9" s="140">
        <f>C9/C$17*100</f>
        <v>1.747088186356073</v>
      </c>
      <c r="E9" s="229">
        <v>5892</v>
      </c>
      <c r="F9" s="230">
        <f>E9/E$17*100</f>
        <v>54.0302613480055</v>
      </c>
      <c r="G9" s="231">
        <v>72</v>
      </c>
      <c r="H9" s="140">
        <f>G9/G$17*100</f>
        <v>29.1497975708502</v>
      </c>
      <c r="I9" s="229">
        <v>8351</v>
      </c>
      <c r="J9" s="230">
        <f>I9/I$17*100</f>
        <v>52.88120567375887</v>
      </c>
      <c r="K9" s="140">
        <v>-2.4341778440139024</v>
      </c>
      <c r="L9" s="232">
        <v>-10</v>
      </c>
      <c r="M9" s="140">
        <v>-4.374212756212074</v>
      </c>
    </row>
    <row r="10" spans="2:13" ht="15">
      <c r="B10" s="228" t="s">
        <v>40</v>
      </c>
      <c r="C10" s="138">
        <v>9</v>
      </c>
      <c r="D10" s="140">
        <f aca="true" t="shared" si="0" ref="D10:D16">C10/C$17*100</f>
        <v>0.7487520798668885</v>
      </c>
      <c r="E10" s="229">
        <v>650</v>
      </c>
      <c r="F10" s="230">
        <f aca="true" t="shared" si="1" ref="F10:F16">E10/E$17*100</f>
        <v>5.960568546538285</v>
      </c>
      <c r="G10" s="231">
        <v>11</v>
      </c>
      <c r="H10" s="140">
        <f aca="true" t="shared" si="2" ref="H10:H16">G10/G$17*100</f>
        <v>4.4534412955465585</v>
      </c>
      <c r="I10" s="229">
        <v>957</v>
      </c>
      <c r="J10" s="230">
        <f aca="true" t="shared" si="3" ref="J10:J16">I10/I$17*100</f>
        <v>6.060030395136779</v>
      </c>
      <c r="K10" s="140">
        <v>0.1540832049306715</v>
      </c>
      <c r="L10" s="232">
        <v>83.33333333333331</v>
      </c>
      <c r="M10" s="140">
        <v>0.4197271773347353</v>
      </c>
    </row>
    <row r="11" spans="2:13" ht="15">
      <c r="B11" s="228" t="s">
        <v>41</v>
      </c>
      <c r="C11" s="138">
        <v>714</v>
      </c>
      <c r="D11" s="140">
        <f t="shared" si="0"/>
        <v>59.40099833610649</v>
      </c>
      <c r="E11" s="229">
        <v>3574</v>
      </c>
      <c r="F11" s="230">
        <f t="shared" si="1"/>
        <v>32.77395690050436</v>
      </c>
      <c r="G11" s="231">
        <v>126</v>
      </c>
      <c r="H11" s="140">
        <f t="shared" si="2"/>
        <v>51.012145748987855</v>
      </c>
      <c r="I11" s="229">
        <v>5335</v>
      </c>
      <c r="J11" s="230">
        <f t="shared" si="3"/>
        <v>33.78292806484296</v>
      </c>
      <c r="K11" s="140">
        <v>-2.3497267759562845</v>
      </c>
      <c r="L11" s="232">
        <v>5.882352941176478</v>
      </c>
      <c r="M11" s="140">
        <v>-1.002041195026905</v>
      </c>
    </row>
    <row r="12" spans="2:13" ht="15">
      <c r="B12" s="233" t="s">
        <v>42</v>
      </c>
      <c r="C12" s="139">
        <v>744</v>
      </c>
      <c r="D12" s="234">
        <f t="shared" si="0"/>
        <v>61.89683860232945</v>
      </c>
      <c r="E12" s="235">
        <v>10116</v>
      </c>
      <c r="F12" s="236">
        <f t="shared" si="1"/>
        <v>92.76478679504814</v>
      </c>
      <c r="G12" s="237">
        <v>209</v>
      </c>
      <c r="H12" s="234">
        <f t="shared" si="2"/>
        <v>84.61538461538461</v>
      </c>
      <c r="I12" s="235">
        <v>14643</v>
      </c>
      <c r="J12" s="236">
        <f t="shared" si="3"/>
        <v>92.72416413373861</v>
      </c>
      <c r="K12" s="234">
        <v>-2.241979126401233</v>
      </c>
      <c r="L12" s="238">
        <v>1.9512195121951237</v>
      </c>
      <c r="M12" s="234">
        <v>-2.865671641791039</v>
      </c>
    </row>
    <row r="13" spans="2:13" ht="15">
      <c r="B13" s="228" t="s">
        <v>43</v>
      </c>
      <c r="C13" s="138">
        <v>354</v>
      </c>
      <c r="D13" s="140">
        <f t="shared" si="0"/>
        <v>29.45091514143095</v>
      </c>
      <c r="E13" s="239">
        <v>731</v>
      </c>
      <c r="F13" s="230">
        <f t="shared" si="1"/>
        <v>6.703347088491518</v>
      </c>
      <c r="G13" s="231">
        <v>33</v>
      </c>
      <c r="H13" s="140">
        <f t="shared" si="2"/>
        <v>13.360323886639677</v>
      </c>
      <c r="I13" s="229">
        <v>1066</v>
      </c>
      <c r="J13" s="230">
        <f t="shared" si="3"/>
        <v>6.750253292806484</v>
      </c>
      <c r="K13" s="140">
        <v>1.9525801952580082</v>
      </c>
      <c r="L13" s="232">
        <v>10.000000000000014</v>
      </c>
      <c r="M13" s="140">
        <v>-2.2018348623853257</v>
      </c>
    </row>
    <row r="14" spans="2:13" ht="15">
      <c r="B14" s="228" t="s">
        <v>44</v>
      </c>
      <c r="C14" s="138">
        <v>99</v>
      </c>
      <c r="D14" s="140">
        <f t="shared" si="0"/>
        <v>8.236272878535774</v>
      </c>
      <c r="E14" s="239">
        <v>57</v>
      </c>
      <c r="F14" s="230">
        <f t="shared" si="1"/>
        <v>0.5226960110041265</v>
      </c>
      <c r="G14" s="231">
        <v>3</v>
      </c>
      <c r="H14" s="140">
        <f t="shared" si="2"/>
        <v>1.214574898785425</v>
      </c>
      <c r="I14" s="239">
        <v>83</v>
      </c>
      <c r="J14" s="230">
        <f t="shared" si="3"/>
        <v>0.5255825734549139</v>
      </c>
      <c r="K14" s="140">
        <v>-17.391304347826093</v>
      </c>
      <c r="L14" s="232">
        <v>-72.72727272727273</v>
      </c>
      <c r="M14" s="140">
        <v>-26.54867256637168</v>
      </c>
    </row>
    <row r="15" spans="2:13" ht="15">
      <c r="B15" s="228" t="s">
        <v>127</v>
      </c>
      <c r="C15" s="138">
        <v>5</v>
      </c>
      <c r="D15" s="140">
        <f t="shared" si="0"/>
        <v>0.4159733777038269</v>
      </c>
      <c r="E15" s="226">
        <v>1</v>
      </c>
      <c r="F15" s="230" t="s">
        <v>140</v>
      </c>
      <c r="G15" s="240">
        <v>2</v>
      </c>
      <c r="H15" s="241">
        <f t="shared" si="2"/>
        <v>0.8097165991902834</v>
      </c>
      <c r="I15" s="226" t="s">
        <v>140</v>
      </c>
      <c r="J15" s="242" t="s">
        <v>140</v>
      </c>
      <c r="K15" s="140" t="s">
        <v>140</v>
      </c>
      <c r="L15" s="232" t="s">
        <v>140</v>
      </c>
      <c r="M15" s="140" t="s">
        <v>140</v>
      </c>
    </row>
    <row r="16" spans="2:13" ht="15">
      <c r="B16" s="243" t="s">
        <v>45</v>
      </c>
      <c r="C16" s="139">
        <v>458</v>
      </c>
      <c r="D16" s="234">
        <f t="shared" si="0"/>
        <v>38.10316139767055</v>
      </c>
      <c r="E16" s="244">
        <v>789</v>
      </c>
      <c r="F16" s="236">
        <f t="shared" si="1"/>
        <v>7.235213204951857</v>
      </c>
      <c r="G16" s="245">
        <v>38</v>
      </c>
      <c r="H16" s="234">
        <f t="shared" si="2"/>
        <v>15.384615384615385</v>
      </c>
      <c r="I16" s="244">
        <v>1149</v>
      </c>
      <c r="J16" s="248">
        <f t="shared" si="3"/>
        <v>7.275835866261398</v>
      </c>
      <c r="K16" s="234">
        <v>0.3816793893129784</v>
      </c>
      <c r="L16" s="246">
        <v>-7.317073170731703</v>
      </c>
      <c r="M16" s="234">
        <v>-4.488778054862834</v>
      </c>
    </row>
    <row r="17" spans="2:13" ht="15">
      <c r="B17" s="247" t="s">
        <v>137</v>
      </c>
      <c r="C17" s="125">
        <v>1202</v>
      </c>
      <c r="D17" s="126">
        <v>100</v>
      </c>
      <c r="E17" s="125">
        <v>10905</v>
      </c>
      <c r="F17" s="126">
        <v>100</v>
      </c>
      <c r="G17" s="137">
        <v>247</v>
      </c>
      <c r="H17" s="126">
        <v>100</v>
      </c>
      <c r="I17" s="125">
        <v>15792</v>
      </c>
      <c r="J17" s="126">
        <v>100</v>
      </c>
      <c r="K17" s="126">
        <v>-2.0567630680797606</v>
      </c>
      <c r="L17" s="126">
        <v>0.4065040650406644</v>
      </c>
      <c r="M17" s="126">
        <v>-2.9856247696277194</v>
      </c>
    </row>
    <row r="22" ht="15">
      <c r="B22" s="69" t="s">
        <v>220</v>
      </c>
    </row>
    <row r="23" ht="15">
      <c r="B23" s="64" t="s">
        <v>312</v>
      </c>
    </row>
    <row r="24" spans="2:13" ht="15" customHeight="1">
      <c r="B24" s="334" t="s">
        <v>37</v>
      </c>
      <c r="C24" s="335">
        <v>2016</v>
      </c>
      <c r="D24" s="335"/>
      <c r="E24" s="335"/>
      <c r="F24" s="335"/>
      <c r="G24" s="335"/>
      <c r="H24" s="335"/>
      <c r="I24" s="335"/>
      <c r="J24" s="335"/>
      <c r="K24" s="336" t="s">
        <v>310</v>
      </c>
      <c r="L24" s="336"/>
      <c r="M24" s="336"/>
    </row>
    <row r="25" spans="2:13" ht="15">
      <c r="B25" s="334"/>
      <c r="C25" s="335"/>
      <c r="D25" s="335"/>
      <c r="E25" s="335"/>
      <c r="F25" s="335"/>
      <c r="G25" s="335"/>
      <c r="H25" s="335"/>
      <c r="I25" s="335"/>
      <c r="J25" s="335"/>
      <c r="K25" s="336" t="s">
        <v>311</v>
      </c>
      <c r="L25" s="336"/>
      <c r="M25" s="336"/>
    </row>
    <row r="26" spans="2:13" ht="27">
      <c r="B26" s="334"/>
      <c r="C26" s="226" t="s">
        <v>38</v>
      </c>
      <c r="D26" s="227" t="s">
        <v>10</v>
      </c>
      <c r="E26" s="226" t="s">
        <v>1</v>
      </c>
      <c r="F26" s="227" t="s">
        <v>10</v>
      </c>
      <c r="G26" s="226" t="s">
        <v>2</v>
      </c>
      <c r="H26" s="227" t="s">
        <v>10</v>
      </c>
      <c r="I26" s="226" t="s">
        <v>3</v>
      </c>
      <c r="J26" s="227" t="s">
        <v>10</v>
      </c>
      <c r="K26" s="226" t="s">
        <v>1</v>
      </c>
      <c r="L26" s="226" t="s">
        <v>2</v>
      </c>
      <c r="M26" s="226" t="s">
        <v>3</v>
      </c>
    </row>
    <row r="27" spans="2:13" ht="15">
      <c r="B27" s="228" t="s">
        <v>39</v>
      </c>
      <c r="C27" s="240">
        <v>1</v>
      </c>
      <c r="D27" s="140">
        <f>C27/C$33*100</f>
        <v>1.3513513513513513</v>
      </c>
      <c r="E27" s="229">
        <v>113</v>
      </c>
      <c r="F27" s="230">
        <f>E27/E$33*100</f>
        <v>39.64912280701755</v>
      </c>
      <c r="G27" s="231" t="s">
        <v>140</v>
      </c>
      <c r="H27" s="140" t="s">
        <v>140</v>
      </c>
      <c r="I27" s="229">
        <v>135</v>
      </c>
      <c r="J27" s="230">
        <f>I27/I$33*100</f>
        <v>34.97409326424871</v>
      </c>
      <c r="K27" s="140">
        <v>16.494845360824755</v>
      </c>
      <c r="L27" s="232" t="s">
        <v>140</v>
      </c>
      <c r="M27" s="140">
        <v>2.2727272727272663</v>
      </c>
    </row>
    <row r="28" spans="2:13" ht="15">
      <c r="B28" s="228" t="s">
        <v>41</v>
      </c>
      <c r="C28" s="240">
        <v>29</v>
      </c>
      <c r="D28" s="140">
        <f>C28/C$33*100</f>
        <v>39.189189189189186</v>
      </c>
      <c r="E28" s="229">
        <v>126</v>
      </c>
      <c r="F28" s="230">
        <f>E28/E$33*100</f>
        <v>44.21052631578947</v>
      </c>
      <c r="G28" s="231">
        <v>2</v>
      </c>
      <c r="H28" s="140">
        <f>G28/G$33*100</f>
        <v>66.66666666666666</v>
      </c>
      <c r="I28" s="229">
        <v>180</v>
      </c>
      <c r="J28" s="230">
        <f>I28/I$33*100</f>
        <v>46.63212435233161</v>
      </c>
      <c r="K28" s="140">
        <v>-3.07692307692308</v>
      </c>
      <c r="L28" s="232">
        <v>-66.66666666666667</v>
      </c>
      <c r="M28" s="140">
        <v>-3.7433155080213965</v>
      </c>
    </row>
    <row r="29" spans="2:13" ht="15">
      <c r="B29" s="233" t="s">
        <v>42</v>
      </c>
      <c r="C29" s="245">
        <v>30</v>
      </c>
      <c r="D29" s="234">
        <f>C29/C$33*100</f>
        <v>40.54054054054054</v>
      </c>
      <c r="E29" s="235">
        <v>239</v>
      </c>
      <c r="F29" s="236">
        <f>E29/E$33*100</f>
        <v>83.85964912280703</v>
      </c>
      <c r="G29" s="237">
        <v>2</v>
      </c>
      <c r="H29" s="234">
        <f>G29/G$33*100</f>
        <v>66.66666666666666</v>
      </c>
      <c r="I29" s="235">
        <v>315</v>
      </c>
      <c r="J29" s="236">
        <f>I29/I$33*100</f>
        <v>81.60621761658031</v>
      </c>
      <c r="K29" s="234">
        <v>5.286343612334804</v>
      </c>
      <c r="L29" s="238">
        <v>-66.66666666666667</v>
      </c>
      <c r="M29" s="234">
        <v>-1.2539184952977962</v>
      </c>
    </row>
    <row r="30" spans="2:13" ht="15">
      <c r="B30" s="228" t="s">
        <v>43</v>
      </c>
      <c r="C30" s="240">
        <v>33</v>
      </c>
      <c r="D30" s="140">
        <f>C30/C$33*100</f>
        <v>44.5945945945946</v>
      </c>
      <c r="E30" s="239">
        <v>37</v>
      </c>
      <c r="F30" s="230">
        <f>E30/E$33*100</f>
        <v>12.982456140350877</v>
      </c>
      <c r="G30" s="231" t="s">
        <v>140</v>
      </c>
      <c r="H30" s="140" t="s">
        <v>140</v>
      </c>
      <c r="I30" s="229">
        <v>57</v>
      </c>
      <c r="J30" s="230">
        <f>I30/I$33*100</f>
        <v>14.766839378238341</v>
      </c>
      <c r="K30" s="140">
        <v>2.7777777777777715</v>
      </c>
      <c r="L30" s="232" t="s">
        <v>140</v>
      </c>
      <c r="M30" s="140">
        <v>-3.3898305084745743</v>
      </c>
    </row>
    <row r="31" spans="2:13" ht="15">
      <c r="B31" s="228" t="s">
        <v>44</v>
      </c>
      <c r="C31" s="240">
        <v>11</v>
      </c>
      <c r="D31" s="140">
        <f>C31/C$33*100</f>
        <v>14.864864864864865</v>
      </c>
      <c r="E31" s="239">
        <v>9</v>
      </c>
      <c r="F31" s="230">
        <f>E31/E$33*100</f>
        <v>3.1578947368421053</v>
      </c>
      <c r="G31" s="231">
        <v>1</v>
      </c>
      <c r="H31" s="140">
        <f>G31/G$33*100</f>
        <v>33.33333333333333</v>
      </c>
      <c r="I31" s="239">
        <v>14</v>
      </c>
      <c r="J31" s="230">
        <f>I31/I$33*100</f>
        <v>3.6269430051813467</v>
      </c>
      <c r="K31" s="140">
        <v>-55</v>
      </c>
      <c r="L31" s="232" t="s">
        <v>140</v>
      </c>
      <c r="M31" s="140">
        <v>-53.333333333333336</v>
      </c>
    </row>
    <row r="32" spans="2:13" ht="15">
      <c r="B32" s="243" t="s">
        <v>45</v>
      </c>
      <c r="C32" s="245">
        <v>44</v>
      </c>
      <c r="D32" s="234">
        <f>C32/C$33*100</f>
        <v>59.45945945945946</v>
      </c>
      <c r="E32" s="244">
        <v>46</v>
      </c>
      <c r="F32" s="236">
        <f>E32/E$33*100</f>
        <v>16.140350877192983</v>
      </c>
      <c r="G32" s="245">
        <v>1</v>
      </c>
      <c r="H32" s="234">
        <f>G32/G$33*100</f>
        <v>33.33333333333333</v>
      </c>
      <c r="I32" s="244">
        <v>71</v>
      </c>
      <c r="J32" s="248">
        <f>I32/I$33*100</f>
        <v>18.393782383419687</v>
      </c>
      <c r="K32" s="234">
        <v>-17.85714285714286</v>
      </c>
      <c r="L32" s="246" t="s">
        <v>140</v>
      </c>
      <c r="M32" s="234">
        <v>-20.224719101123597</v>
      </c>
    </row>
    <row r="33" spans="2:13" ht="15">
      <c r="B33" s="247" t="s">
        <v>211</v>
      </c>
      <c r="C33" s="137">
        <v>74</v>
      </c>
      <c r="D33" s="126">
        <v>100</v>
      </c>
      <c r="E33" s="125">
        <v>285</v>
      </c>
      <c r="F33" s="126">
        <v>100</v>
      </c>
      <c r="G33" s="137">
        <v>3</v>
      </c>
      <c r="H33" s="126">
        <v>100</v>
      </c>
      <c r="I33" s="125">
        <v>386</v>
      </c>
      <c r="J33" s="126">
        <v>100</v>
      </c>
      <c r="K33" s="126">
        <v>0.7067137809187329</v>
      </c>
      <c r="L33" s="126">
        <v>-57.142857142857146</v>
      </c>
      <c r="M33" s="126">
        <v>-5.392156862745097</v>
      </c>
    </row>
    <row r="39" ht="15">
      <c r="K39" s="249"/>
    </row>
  </sheetData>
  <sheetProtection/>
  <mergeCells count="8">
    <mergeCell ref="B6:B8"/>
    <mergeCell ref="C6:J7"/>
    <mergeCell ref="K6:M6"/>
    <mergeCell ref="K7:M7"/>
    <mergeCell ref="B24:B26"/>
    <mergeCell ref="C24:J25"/>
    <mergeCell ref="K24:M24"/>
    <mergeCell ref="K25:M2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00B0F0"/>
  </sheetPr>
  <dimension ref="B3:I34"/>
  <sheetViews>
    <sheetView zoomScalePageLayoutView="0" workbookViewId="0" topLeftCell="A1">
      <selection activeCell="M30" sqref="M30"/>
    </sheetView>
  </sheetViews>
  <sheetFormatPr defaultColWidth="9.140625" defaultRowHeight="15"/>
  <cols>
    <col min="2" max="2" width="17.7109375" style="0" customWidth="1"/>
  </cols>
  <sheetData>
    <row r="3" ht="15">
      <c r="B3" s="14" t="s">
        <v>195</v>
      </c>
    </row>
    <row r="4" ht="15">
      <c r="B4" s="64" t="s">
        <v>313</v>
      </c>
    </row>
    <row r="5" spans="2:6" ht="15">
      <c r="B5" s="337" t="s">
        <v>37</v>
      </c>
      <c r="C5" s="279">
        <v>2016</v>
      </c>
      <c r="D5" s="279"/>
      <c r="E5" s="280">
        <v>2015</v>
      </c>
      <c r="F5" s="280"/>
    </row>
    <row r="6" spans="2:6" ht="15">
      <c r="B6" s="338"/>
      <c r="C6" s="279"/>
      <c r="D6" s="279"/>
      <c r="E6" s="280"/>
      <c r="F6" s="280"/>
    </row>
    <row r="7" spans="2:6" ht="27">
      <c r="B7" s="339"/>
      <c r="C7" s="192" t="s">
        <v>243</v>
      </c>
      <c r="D7" s="192" t="s">
        <v>5</v>
      </c>
      <c r="E7" s="192" t="s">
        <v>243</v>
      </c>
      <c r="F7" s="192" t="s">
        <v>5</v>
      </c>
    </row>
    <row r="8" spans="2:6" ht="15">
      <c r="B8" s="76" t="s">
        <v>39</v>
      </c>
      <c r="C8" s="140">
        <v>1.2219959266802443</v>
      </c>
      <c r="D8" s="40">
        <v>0.8548023269618901</v>
      </c>
      <c r="E8" s="124">
        <v>1.324722636198046</v>
      </c>
      <c r="F8" s="141">
        <v>0.9077499148984455</v>
      </c>
    </row>
    <row r="9" spans="2:6" ht="15">
      <c r="B9" s="76" t="s">
        <v>40</v>
      </c>
      <c r="C9" s="140">
        <v>1.6923076923076923</v>
      </c>
      <c r="D9" s="40">
        <v>1.1363636363636365</v>
      </c>
      <c r="E9" s="124">
        <v>0.9244992295839755</v>
      </c>
      <c r="F9" s="141">
        <v>0.6256517205422315</v>
      </c>
    </row>
    <row r="10" spans="2:6" ht="15">
      <c r="B10" s="76" t="s">
        <v>41</v>
      </c>
      <c r="C10" s="140">
        <v>3.5254616675993287</v>
      </c>
      <c r="D10" s="40">
        <v>2.3072697308185313</v>
      </c>
      <c r="E10" s="124">
        <v>3.2513661202185795</v>
      </c>
      <c r="F10" s="141">
        <v>2.1604938271604937</v>
      </c>
    </row>
    <row r="11" spans="2:6" ht="15">
      <c r="B11" s="77" t="s">
        <v>42</v>
      </c>
      <c r="C11" s="140">
        <v>2.066034005535785</v>
      </c>
      <c r="D11" s="40">
        <v>1.4072178831133855</v>
      </c>
      <c r="E11" s="124">
        <v>1.9810591418631622</v>
      </c>
      <c r="F11" s="141">
        <v>1.3416230366492148</v>
      </c>
    </row>
    <row r="12" spans="2:6" ht="15">
      <c r="B12" s="76" t="s">
        <v>43</v>
      </c>
      <c r="C12" s="140">
        <v>4.514363885088919</v>
      </c>
      <c r="D12" s="40">
        <v>3.002729754322111</v>
      </c>
      <c r="E12" s="124">
        <v>4.184100418410042</v>
      </c>
      <c r="F12" s="141">
        <v>2.6785714285714284</v>
      </c>
    </row>
    <row r="13" spans="2:6" ht="15">
      <c r="B13" s="76" t="s">
        <v>44</v>
      </c>
      <c r="C13" s="140">
        <v>5.263157894736842</v>
      </c>
      <c r="D13" s="40">
        <v>3.488372093023256</v>
      </c>
      <c r="E13" s="122">
        <v>15.942028985507244</v>
      </c>
      <c r="F13" s="141">
        <v>8.870967741935484</v>
      </c>
    </row>
    <row r="14" spans="2:6" ht="15">
      <c r="B14" s="76" t="s">
        <v>127</v>
      </c>
      <c r="C14" s="122">
        <v>200</v>
      </c>
      <c r="D14" s="129">
        <v>100</v>
      </c>
      <c r="E14" s="124" t="s">
        <v>140</v>
      </c>
      <c r="F14" s="141" t="s">
        <v>140</v>
      </c>
    </row>
    <row r="15" spans="2:6" ht="15">
      <c r="B15" s="250" t="s">
        <v>45</v>
      </c>
      <c r="C15" s="251">
        <v>4.816223067173637</v>
      </c>
      <c r="D15" s="252">
        <v>3.201347935973041</v>
      </c>
      <c r="E15" s="253">
        <v>5.216284987277354</v>
      </c>
      <c r="F15" s="254">
        <v>3.295819935691318</v>
      </c>
    </row>
    <row r="16" spans="2:6" ht="15">
      <c r="B16" s="255" t="s">
        <v>137</v>
      </c>
      <c r="C16" s="256">
        <v>2.265016047684548</v>
      </c>
      <c r="D16" s="256">
        <v>1.5399962591183989</v>
      </c>
      <c r="E16" s="256">
        <v>2.2094485360158074</v>
      </c>
      <c r="F16" s="256">
        <v>1.4887436456063907</v>
      </c>
    </row>
    <row r="17" spans="2:9" ht="16.5">
      <c r="B17" s="282" t="s">
        <v>208</v>
      </c>
      <c r="C17" s="283"/>
      <c r="D17" s="283"/>
      <c r="E17" s="283"/>
      <c r="F17" s="283"/>
      <c r="G17" s="283"/>
      <c r="H17" s="283"/>
      <c r="I17" s="283"/>
    </row>
    <row r="18" spans="2:9" ht="16.5">
      <c r="B18" s="282" t="s">
        <v>209</v>
      </c>
      <c r="C18" s="283"/>
      <c r="D18" s="283"/>
      <c r="E18" s="283"/>
      <c r="F18" s="283"/>
      <c r="G18" s="283"/>
      <c r="H18" s="283"/>
      <c r="I18" s="283"/>
    </row>
    <row r="21" ht="15">
      <c r="B21" s="14" t="s">
        <v>221</v>
      </c>
    </row>
    <row r="22" ht="15">
      <c r="B22" s="64" t="s">
        <v>313</v>
      </c>
    </row>
    <row r="23" spans="2:6" ht="15">
      <c r="B23" s="337" t="s">
        <v>37</v>
      </c>
      <c r="C23" s="279">
        <v>2016</v>
      </c>
      <c r="D23" s="279"/>
      <c r="E23" s="280">
        <v>2015</v>
      </c>
      <c r="F23" s="280"/>
    </row>
    <row r="24" spans="2:6" ht="15">
      <c r="B24" s="338"/>
      <c r="C24" s="279"/>
      <c r="D24" s="279"/>
      <c r="E24" s="280"/>
      <c r="F24" s="280"/>
    </row>
    <row r="25" spans="2:6" ht="27">
      <c r="B25" s="339"/>
      <c r="C25" s="192" t="s">
        <v>243</v>
      </c>
      <c r="D25" s="192" t="s">
        <v>5</v>
      </c>
      <c r="E25" s="192" t="s">
        <v>243</v>
      </c>
      <c r="F25" s="192" t="s">
        <v>5</v>
      </c>
    </row>
    <row r="26" spans="2:6" ht="15">
      <c r="B26" s="76" t="s">
        <v>39</v>
      </c>
      <c r="C26" s="122" t="s">
        <v>140</v>
      </c>
      <c r="D26" s="129" t="s">
        <v>140</v>
      </c>
      <c r="E26" s="122" t="s">
        <v>140</v>
      </c>
      <c r="F26" s="129" t="s">
        <v>140</v>
      </c>
    </row>
    <row r="27" spans="2:6" ht="15">
      <c r="B27" s="76" t="s">
        <v>41</v>
      </c>
      <c r="C27" s="140">
        <v>1.5873015873015872</v>
      </c>
      <c r="D27" s="40">
        <v>1.098901098901099</v>
      </c>
      <c r="E27" s="124">
        <v>4.615384615384616</v>
      </c>
      <c r="F27" s="141">
        <v>3.1088082901554404</v>
      </c>
    </row>
    <row r="28" spans="2:6" ht="15">
      <c r="B28" s="77" t="s">
        <v>42</v>
      </c>
      <c r="C28" s="140">
        <v>0.8368200836820083</v>
      </c>
      <c r="D28" s="40">
        <v>0.6309148264984227</v>
      </c>
      <c r="E28" s="122">
        <v>2.643171806167401</v>
      </c>
      <c r="F28" s="129">
        <v>1.8461538461538463</v>
      </c>
    </row>
    <row r="29" spans="2:6" ht="15">
      <c r="B29" s="76" t="s">
        <v>43</v>
      </c>
      <c r="C29" s="140" t="s">
        <v>140</v>
      </c>
      <c r="D29" s="40" t="s">
        <v>140</v>
      </c>
      <c r="E29" s="124" t="s">
        <v>140</v>
      </c>
      <c r="F29" s="141" t="s">
        <v>140</v>
      </c>
    </row>
    <row r="30" spans="2:6" ht="15">
      <c r="B30" s="76" t="s">
        <v>44</v>
      </c>
      <c r="C30" s="140">
        <v>11.11111111111111</v>
      </c>
      <c r="D30" s="40">
        <v>6.666666666666667</v>
      </c>
      <c r="E30" s="124">
        <v>5</v>
      </c>
      <c r="F30" s="141">
        <v>3.225806451612903</v>
      </c>
    </row>
    <row r="31" spans="2:6" ht="15">
      <c r="B31" s="78" t="s">
        <v>45</v>
      </c>
      <c r="C31" s="140">
        <v>2.1739130434782608</v>
      </c>
      <c r="D31" s="40">
        <v>1.3888888888888888</v>
      </c>
      <c r="E31" s="124">
        <v>1.7857142857142856</v>
      </c>
      <c r="F31" s="141">
        <v>1.1111111111111112</v>
      </c>
    </row>
    <row r="32" spans="2:6" ht="15">
      <c r="B32" s="25" t="s">
        <v>211</v>
      </c>
      <c r="C32" s="126">
        <v>1.0526315789473684</v>
      </c>
      <c r="D32" s="126">
        <v>0.7712082262210797</v>
      </c>
      <c r="E32" s="126">
        <v>2.4734982332155475</v>
      </c>
      <c r="F32" s="126">
        <v>1.6867469879518073</v>
      </c>
    </row>
    <row r="33" spans="2:9" ht="16.5">
      <c r="B33" s="282" t="s">
        <v>208</v>
      </c>
      <c r="C33" s="283"/>
      <c r="D33" s="283"/>
      <c r="E33" s="283"/>
      <c r="F33" s="283"/>
      <c r="G33" s="283"/>
      <c r="H33" s="283"/>
      <c r="I33" s="283"/>
    </row>
    <row r="34" spans="2:9" ht="16.5">
      <c r="B34" s="282" t="s">
        <v>209</v>
      </c>
      <c r="C34" s="283"/>
      <c r="D34" s="283"/>
      <c r="E34" s="283"/>
      <c r="F34" s="283"/>
      <c r="G34" s="283"/>
      <c r="H34" s="283"/>
      <c r="I34" s="283"/>
    </row>
  </sheetData>
  <sheetProtection/>
  <mergeCells count="10">
    <mergeCell ref="B5:B7"/>
    <mergeCell ref="C5:D6"/>
    <mergeCell ref="E5:F6"/>
    <mergeCell ref="B17:I17"/>
    <mergeCell ref="B18:I18"/>
    <mergeCell ref="B23:B25"/>
    <mergeCell ref="C23:D24"/>
    <mergeCell ref="E23:F24"/>
    <mergeCell ref="B33:I33"/>
    <mergeCell ref="B34:I3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F0"/>
  </sheetPr>
  <dimension ref="B3:I44"/>
  <sheetViews>
    <sheetView zoomScalePageLayoutView="0" workbookViewId="0" topLeftCell="A13">
      <selection activeCell="H47" sqref="H47"/>
    </sheetView>
  </sheetViews>
  <sheetFormatPr defaultColWidth="9.140625" defaultRowHeight="15"/>
  <cols>
    <col min="2" max="2" width="42.57421875" style="0" customWidth="1"/>
  </cols>
  <sheetData>
    <row r="3" ht="15">
      <c r="B3" s="14" t="s">
        <v>196</v>
      </c>
    </row>
    <row r="4" spans="2:9" ht="15">
      <c r="B4" s="64" t="s">
        <v>314</v>
      </c>
      <c r="C4" s="7"/>
      <c r="D4" s="7"/>
      <c r="E4" s="7"/>
      <c r="F4" s="7"/>
      <c r="G4" s="7"/>
      <c r="H4" s="7"/>
      <c r="I4" s="79"/>
    </row>
    <row r="5" spans="2:9" ht="15">
      <c r="B5" s="323" t="s">
        <v>260</v>
      </c>
      <c r="C5" s="340" t="s">
        <v>9</v>
      </c>
      <c r="D5" s="340"/>
      <c r="E5" s="340"/>
      <c r="F5" s="341" t="s">
        <v>59</v>
      </c>
      <c r="G5" s="341"/>
      <c r="H5" s="341"/>
      <c r="I5" s="342" t="s">
        <v>120</v>
      </c>
    </row>
    <row r="6" spans="2:9" ht="15">
      <c r="B6" s="324"/>
      <c r="C6" s="142" t="s">
        <v>1</v>
      </c>
      <c r="D6" s="142" t="s">
        <v>2</v>
      </c>
      <c r="E6" s="142" t="s">
        <v>3</v>
      </c>
      <c r="F6" s="142" t="s">
        <v>1</v>
      </c>
      <c r="G6" s="142" t="s">
        <v>2</v>
      </c>
      <c r="H6" s="142" t="s">
        <v>3</v>
      </c>
      <c r="I6" s="342"/>
    </row>
    <row r="7" spans="2:9" ht="15">
      <c r="B7" s="58" t="s">
        <v>81</v>
      </c>
      <c r="C7" s="144">
        <v>516</v>
      </c>
      <c r="D7" s="145">
        <v>35</v>
      </c>
      <c r="E7" s="144">
        <v>938</v>
      </c>
      <c r="F7" s="37">
        <v>4.73</v>
      </c>
      <c r="G7" s="36">
        <v>14.17</v>
      </c>
      <c r="H7" s="37">
        <v>5.94</v>
      </c>
      <c r="I7" s="146">
        <f>D7/C7*100</f>
        <v>6.782945736434108</v>
      </c>
    </row>
    <row r="8" spans="2:9" ht="15">
      <c r="B8" s="58" t="s">
        <v>82</v>
      </c>
      <c r="C8" s="144">
        <v>3732</v>
      </c>
      <c r="D8" s="145">
        <v>42</v>
      </c>
      <c r="E8" s="144">
        <v>5870</v>
      </c>
      <c r="F8" s="37">
        <v>34.22</v>
      </c>
      <c r="G8" s="36">
        <v>17</v>
      </c>
      <c r="H8" s="37">
        <v>37.17</v>
      </c>
      <c r="I8" s="146">
        <f aca="true" t="shared" si="0" ref="I8:I16">D8/C8*100</f>
        <v>1.1254019292604502</v>
      </c>
    </row>
    <row r="9" spans="2:9" ht="15">
      <c r="B9" s="58" t="s">
        <v>83</v>
      </c>
      <c r="C9" s="144">
        <v>979</v>
      </c>
      <c r="D9" s="145">
        <v>14</v>
      </c>
      <c r="E9" s="144">
        <v>1306</v>
      </c>
      <c r="F9" s="37">
        <v>8.98</v>
      </c>
      <c r="G9" s="36">
        <v>5.67</v>
      </c>
      <c r="H9" s="37">
        <v>8.27</v>
      </c>
      <c r="I9" s="146">
        <f t="shared" si="0"/>
        <v>1.4300306435137897</v>
      </c>
    </row>
    <row r="10" spans="2:9" ht="15">
      <c r="B10" s="58" t="s">
        <v>84</v>
      </c>
      <c r="C10" s="144">
        <v>2087</v>
      </c>
      <c r="D10" s="145">
        <v>39</v>
      </c>
      <c r="E10" s="144">
        <v>3535</v>
      </c>
      <c r="F10" s="37">
        <v>19.14</v>
      </c>
      <c r="G10" s="36">
        <v>15.79</v>
      </c>
      <c r="H10" s="37">
        <v>22.38</v>
      </c>
      <c r="I10" s="146">
        <f t="shared" si="0"/>
        <v>1.8687110685194057</v>
      </c>
    </row>
    <row r="11" spans="2:9" ht="15">
      <c r="B11" s="58" t="s">
        <v>85</v>
      </c>
      <c r="C11" s="144">
        <v>304</v>
      </c>
      <c r="D11" s="145">
        <v>3</v>
      </c>
      <c r="E11" s="144">
        <v>426</v>
      </c>
      <c r="F11" s="37">
        <v>2.79</v>
      </c>
      <c r="G11" s="36">
        <v>1.21</v>
      </c>
      <c r="H11" s="37">
        <v>2.7</v>
      </c>
      <c r="I11" s="146">
        <f t="shared" si="0"/>
        <v>0.9868421052631579</v>
      </c>
    </row>
    <row r="12" spans="2:9" ht="15">
      <c r="B12" s="66" t="s">
        <v>86</v>
      </c>
      <c r="C12" s="147">
        <v>7618</v>
      </c>
      <c r="D12" s="148">
        <v>133</v>
      </c>
      <c r="E12" s="147">
        <v>12075</v>
      </c>
      <c r="F12" s="149">
        <v>69.86</v>
      </c>
      <c r="G12" s="150">
        <v>53.85</v>
      </c>
      <c r="H12" s="149">
        <v>76.46</v>
      </c>
      <c r="I12" s="151">
        <f t="shared" si="0"/>
        <v>1.7458650564452611</v>
      </c>
    </row>
    <row r="13" spans="2:9" ht="15">
      <c r="B13" s="58" t="s">
        <v>87</v>
      </c>
      <c r="C13" s="144">
        <v>1468</v>
      </c>
      <c r="D13" s="145">
        <v>44</v>
      </c>
      <c r="E13" s="144">
        <v>1562</v>
      </c>
      <c r="F13" s="37">
        <v>13.46</v>
      </c>
      <c r="G13" s="36">
        <v>17.81</v>
      </c>
      <c r="H13" s="37">
        <v>9.89</v>
      </c>
      <c r="I13" s="146">
        <f t="shared" si="0"/>
        <v>2.997275204359673</v>
      </c>
    </row>
    <row r="14" spans="2:9" ht="15">
      <c r="B14" s="58" t="s">
        <v>88</v>
      </c>
      <c r="C14" s="144">
        <v>128</v>
      </c>
      <c r="D14" s="145">
        <v>1</v>
      </c>
      <c r="E14" s="144">
        <v>146</v>
      </c>
      <c r="F14" s="37">
        <v>1.17</v>
      </c>
      <c r="G14" s="36">
        <v>0.4</v>
      </c>
      <c r="H14" s="37">
        <v>0.92</v>
      </c>
      <c r="I14" s="146">
        <f t="shared" si="0"/>
        <v>0.78125</v>
      </c>
    </row>
    <row r="15" spans="2:9" ht="15">
      <c r="B15" s="58" t="s">
        <v>89</v>
      </c>
      <c r="C15" s="144">
        <v>513</v>
      </c>
      <c r="D15" s="145">
        <v>20</v>
      </c>
      <c r="E15" s="144">
        <v>608</v>
      </c>
      <c r="F15" s="37">
        <v>4.7</v>
      </c>
      <c r="G15" s="36">
        <v>8.1</v>
      </c>
      <c r="H15" s="37">
        <v>3.85</v>
      </c>
      <c r="I15" s="146">
        <f t="shared" si="0"/>
        <v>3.898635477582846</v>
      </c>
    </row>
    <row r="16" spans="2:9" ht="15">
      <c r="B16" s="58" t="s">
        <v>90</v>
      </c>
      <c r="C16" s="144">
        <v>1110</v>
      </c>
      <c r="D16" s="145">
        <v>44</v>
      </c>
      <c r="E16" s="144">
        <v>1333</v>
      </c>
      <c r="F16" s="37">
        <v>10.18</v>
      </c>
      <c r="G16" s="36">
        <v>17.81</v>
      </c>
      <c r="H16" s="37">
        <v>8.44</v>
      </c>
      <c r="I16" s="146">
        <f t="shared" si="0"/>
        <v>3.963963963963964</v>
      </c>
    </row>
    <row r="17" spans="2:9" ht="15">
      <c r="B17" s="58" t="s">
        <v>91</v>
      </c>
      <c r="C17" s="144">
        <v>9</v>
      </c>
      <c r="D17" s="129" t="s">
        <v>140</v>
      </c>
      <c r="E17" s="144">
        <v>10</v>
      </c>
      <c r="F17" s="37">
        <v>0.08</v>
      </c>
      <c r="G17" s="122" t="s">
        <v>140</v>
      </c>
      <c r="H17" s="37">
        <v>0.06</v>
      </c>
      <c r="I17" s="146" t="s">
        <v>140</v>
      </c>
    </row>
    <row r="18" spans="2:9" ht="15">
      <c r="B18" s="58" t="s">
        <v>92</v>
      </c>
      <c r="C18" s="144">
        <v>59</v>
      </c>
      <c r="D18" s="145">
        <v>5</v>
      </c>
      <c r="E18" s="144">
        <v>58</v>
      </c>
      <c r="F18" s="37">
        <v>0.54</v>
      </c>
      <c r="G18" s="36">
        <v>2.02</v>
      </c>
      <c r="H18" s="37">
        <v>0.37</v>
      </c>
      <c r="I18" s="146">
        <f>D18/C18*100</f>
        <v>8.47457627118644</v>
      </c>
    </row>
    <row r="19" spans="2:9" ht="15">
      <c r="B19" s="66" t="s">
        <v>93</v>
      </c>
      <c r="C19" s="147">
        <v>3287</v>
      </c>
      <c r="D19" s="148">
        <v>114</v>
      </c>
      <c r="E19" s="147">
        <v>3717</v>
      </c>
      <c r="F19" s="149">
        <v>30.14</v>
      </c>
      <c r="G19" s="150">
        <v>46.15</v>
      </c>
      <c r="H19" s="149">
        <v>23.54</v>
      </c>
      <c r="I19" s="151">
        <f>D19/C19*100</f>
        <v>3.4682080924855487</v>
      </c>
    </row>
    <row r="20" spans="2:9" ht="15">
      <c r="B20" s="25" t="s">
        <v>94</v>
      </c>
      <c r="C20" s="125">
        <v>10905</v>
      </c>
      <c r="D20" s="125">
        <v>247</v>
      </c>
      <c r="E20" s="125">
        <v>15792</v>
      </c>
      <c r="F20" s="126">
        <v>100</v>
      </c>
      <c r="G20" s="126">
        <v>100</v>
      </c>
      <c r="H20" s="126">
        <v>100</v>
      </c>
      <c r="I20" s="126">
        <f>D20/C20*100</f>
        <v>2.265016047684548</v>
      </c>
    </row>
    <row r="21" spans="2:9" ht="16.5">
      <c r="B21" s="282" t="s">
        <v>197</v>
      </c>
      <c r="C21" s="283"/>
      <c r="D21" s="283"/>
      <c r="E21" s="283"/>
      <c r="F21" s="283"/>
      <c r="G21" s="283"/>
      <c r="H21" s="283"/>
      <c r="I21" s="283"/>
    </row>
    <row r="22" spans="2:9" ht="15">
      <c r="B22" s="8"/>
      <c r="C22" s="2"/>
      <c r="D22" s="2"/>
      <c r="E22" s="2"/>
      <c r="F22" s="2"/>
      <c r="G22" s="2"/>
      <c r="H22" s="2"/>
      <c r="I22" s="4"/>
    </row>
    <row r="23" spans="2:9" ht="15">
      <c r="B23" s="8"/>
      <c r="C23" s="2"/>
      <c r="D23" s="2"/>
      <c r="E23" s="2"/>
      <c r="F23" s="2"/>
      <c r="G23" s="2"/>
      <c r="H23" s="2"/>
      <c r="I23" s="4"/>
    </row>
    <row r="24" spans="2:9" ht="15">
      <c r="B24" s="8"/>
      <c r="C24" s="2"/>
      <c r="D24" s="2"/>
      <c r="E24" s="2"/>
      <c r="F24" s="2"/>
      <c r="G24" s="2"/>
      <c r="H24" s="2"/>
      <c r="I24" s="4"/>
    </row>
    <row r="26" spans="3:9" ht="15">
      <c r="C26" s="113"/>
      <c r="D26" s="113"/>
      <c r="E26" s="113"/>
      <c r="F26" s="113"/>
      <c r="G26" s="113"/>
      <c r="H26" s="113"/>
      <c r="I26" s="4"/>
    </row>
    <row r="27" ht="15">
      <c r="B27" s="14" t="s">
        <v>222</v>
      </c>
    </row>
    <row r="28" spans="2:9" ht="15">
      <c r="B28" s="64" t="s">
        <v>314</v>
      </c>
      <c r="C28" s="7"/>
      <c r="D28" s="7"/>
      <c r="E28" s="7"/>
      <c r="F28" s="7"/>
      <c r="G28" s="7"/>
      <c r="H28" s="7"/>
      <c r="I28" s="79"/>
    </row>
    <row r="29" spans="2:9" ht="15">
      <c r="B29" s="323" t="s">
        <v>260</v>
      </c>
      <c r="C29" s="340" t="s">
        <v>9</v>
      </c>
      <c r="D29" s="340"/>
      <c r="E29" s="340"/>
      <c r="F29" s="341" t="s">
        <v>59</v>
      </c>
      <c r="G29" s="341"/>
      <c r="H29" s="341"/>
      <c r="I29" s="342" t="s">
        <v>120</v>
      </c>
    </row>
    <row r="30" spans="2:9" ht="15">
      <c r="B30" s="324"/>
      <c r="C30" s="142" t="s">
        <v>1</v>
      </c>
      <c r="D30" s="142" t="s">
        <v>2</v>
      </c>
      <c r="E30" s="142" t="s">
        <v>3</v>
      </c>
      <c r="F30" s="142" t="s">
        <v>1</v>
      </c>
      <c r="G30" s="142" t="s">
        <v>2</v>
      </c>
      <c r="H30" s="142" t="s">
        <v>3</v>
      </c>
      <c r="I30" s="342"/>
    </row>
    <row r="31" spans="2:9" ht="15">
      <c r="B31" s="58" t="s">
        <v>81</v>
      </c>
      <c r="C31" s="144">
        <v>21</v>
      </c>
      <c r="D31" s="145">
        <v>1</v>
      </c>
      <c r="E31" s="144">
        <v>34</v>
      </c>
      <c r="F31" s="37">
        <v>7.37</v>
      </c>
      <c r="G31" s="36">
        <v>33.33</v>
      </c>
      <c r="H31" s="37">
        <v>8.81</v>
      </c>
      <c r="I31" s="146">
        <f>D31/C31*100</f>
        <v>4.761904761904762</v>
      </c>
    </row>
    <row r="32" spans="2:9" ht="15">
      <c r="B32" s="58" t="s">
        <v>82</v>
      </c>
      <c r="C32" s="144">
        <v>77</v>
      </c>
      <c r="D32" s="145" t="s">
        <v>140</v>
      </c>
      <c r="E32" s="144">
        <v>117</v>
      </c>
      <c r="F32" s="37">
        <v>27.02</v>
      </c>
      <c r="G32" s="36" t="s">
        <v>140</v>
      </c>
      <c r="H32" s="37">
        <v>30.31</v>
      </c>
      <c r="I32" s="129" t="s">
        <v>140</v>
      </c>
    </row>
    <row r="33" spans="2:9" ht="15">
      <c r="B33" s="58" t="s">
        <v>83</v>
      </c>
      <c r="C33" s="144">
        <v>18</v>
      </c>
      <c r="D33" s="145" t="s">
        <v>140</v>
      </c>
      <c r="E33" s="144">
        <v>27</v>
      </c>
      <c r="F33" s="37">
        <v>6.32</v>
      </c>
      <c r="G33" s="36" t="s">
        <v>140</v>
      </c>
      <c r="H33" s="37">
        <v>6.99</v>
      </c>
      <c r="I33" s="129" t="s">
        <v>140</v>
      </c>
    </row>
    <row r="34" spans="2:9" ht="15">
      <c r="B34" s="58" t="s">
        <v>84</v>
      </c>
      <c r="C34" s="144">
        <v>58</v>
      </c>
      <c r="D34" s="145" t="s">
        <v>140</v>
      </c>
      <c r="E34" s="144">
        <v>80</v>
      </c>
      <c r="F34" s="37">
        <v>20.35</v>
      </c>
      <c r="G34" s="36" t="s">
        <v>140</v>
      </c>
      <c r="H34" s="37">
        <v>20.73</v>
      </c>
      <c r="I34" s="129" t="s">
        <v>140</v>
      </c>
    </row>
    <row r="35" spans="2:9" ht="15">
      <c r="B35" s="58" t="s">
        <v>85</v>
      </c>
      <c r="C35" s="144">
        <v>8</v>
      </c>
      <c r="D35" s="143" t="s">
        <v>140</v>
      </c>
      <c r="E35" s="144">
        <v>8</v>
      </c>
      <c r="F35" s="37">
        <v>2.81</v>
      </c>
      <c r="G35" s="122" t="s">
        <v>140</v>
      </c>
      <c r="H35" s="37">
        <v>2.07</v>
      </c>
      <c r="I35" s="129" t="s">
        <v>140</v>
      </c>
    </row>
    <row r="36" spans="2:9" ht="15">
      <c r="B36" s="66" t="s">
        <v>86</v>
      </c>
      <c r="C36" s="147">
        <v>182</v>
      </c>
      <c r="D36" s="148">
        <v>1</v>
      </c>
      <c r="E36" s="147">
        <v>266</v>
      </c>
      <c r="F36" s="149">
        <v>63.86</v>
      </c>
      <c r="G36" s="150">
        <v>33.33</v>
      </c>
      <c r="H36" s="149">
        <v>68.91</v>
      </c>
      <c r="I36" s="151">
        <f>D36/C36*100</f>
        <v>0.5494505494505495</v>
      </c>
    </row>
    <row r="37" spans="2:9" ht="15">
      <c r="B37" s="58" t="s">
        <v>87</v>
      </c>
      <c r="C37" s="144">
        <v>45</v>
      </c>
      <c r="D37" s="145">
        <v>1</v>
      </c>
      <c r="E37" s="144">
        <v>46</v>
      </c>
      <c r="F37" s="37">
        <v>15.79</v>
      </c>
      <c r="G37" s="36">
        <v>33.33</v>
      </c>
      <c r="H37" s="37">
        <v>11.92</v>
      </c>
      <c r="I37" s="146">
        <f>D37/C37*100</f>
        <v>2.2222222222222223</v>
      </c>
    </row>
    <row r="38" spans="2:9" ht="15">
      <c r="B38" s="58" t="s">
        <v>88</v>
      </c>
      <c r="C38" s="144">
        <v>2</v>
      </c>
      <c r="D38" s="145" t="s">
        <v>140</v>
      </c>
      <c r="E38" s="144">
        <v>2</v>
      </c>
      <c r="F38" s="37">
        <v>0.7</v>
      </c>
      <c r="G38" s="36" t="s">
        <v>140</v>
      </c>
      <c r="H38" s="37">
        <v>0.52</v>
      </c>
      <c r="I38" s="129" t="s">
        <v>140</v>
      </c>
    </row>
    <row r="39" spans="2:9" ht="15">
      <c r="B39" s="58" t="s">
        <v>89</v>
      </c>
      <c r="C39" s="144">
        <v>26</v>
      </c>
      <c r="D39" s="145">
        <v>1</v>
      </c>
      <c r="E39" s="144">
        <v>34</v>
      </c>
      <c r="F39" s="37">
        <v>9.12</v>
      </c>
      <c r="G39" s="36">
        <v>33.33</v>
      </c>
      <c r="H39" s="37">
        <v>8.81</v>
      </c>
      <c r="I39" s="146">
        <f>D39/C39*100</f>
        <v>3.8461538461538463</v>
      </c>
    </row>
    <row r="40" spans="2:9" ht="15">
      <c r="B40" s="58" t="s">
        <v>90</v>
      </c>
      <c r="C40" s="144">
        <v>28</v>
      </c>
      <c r="D40" s="129" t="s">
        <v>140</v>
      </c>
      <c r="E40" s="144">
        <v>36</v>
      </c>
      <c r="F40" s="37">
        <v>9.82</v>
      </c>
      <c r="G40" s="122" t="s">
        <v>140</v>
      </c>
      <c r="H40" s="37">
        <v>9.33</v>
      </c>
      <c r="I40" s="146" t="s">
        <v>140</v>
      </c>
    </row>
    <row r="41" spans="2:9" ht="15">
      <c r="B41" s="58" t="s">
        <v>92</v>
      </c>
      <c r="C41" s="144">
        <v>2</v>
      </c>
      <c r="D41" s="145" t="s">
        <v>140</v>
      </c>
      <c r="E41" s="144">
        <v>2</v>
      </c>
      <c r="F41" s="37">
        <v>0.7</v>
      </c>
      <c r="G41" s="36" t="s">
        <v>140</v>
      </c>
      <c r="H41" s="37">
        <v>0.52</v>
      </c>
      <c r="I41" s="146" t="s">
        <v>140</v>
      </c>
    </row>
    <row r="42" spans="2:9" ht="15">
      <c r="B42" s="66" t="s">
        <v>93</v>
      </c>
      <c r="C42" s="147">
        <v>103</v>
      </c>
      <c r="D42" s="148">
        <v>2</v>
      </c>
      <c r="E42" s="147">
        <v>120</v>
      </c>
      <c r="F42" s="149">
        <v>36.14</v>
      </c>
      <c r="G42" s="150">
        <v>66.67</v>
      </c>
      <c r="H42" s="149">
        <v>31.09</v>
      </c>
      <c r="I42" s="151">
        <f>D42/C42*100</f>
        <v>1.9417475728155338</v>
      </c>
    </row>
    <row r="43" spans="2:9" ht="16.5" customHeight="1">
      <c r="B43" s="25" t="s">
        <v>94</v>
      </c>
      <c r="C43" s="125">
        <v>285</v>
      </c>
      <c r="D43" s="125">
        <v>3</v>
      </c>
      <c r="E43" s="125">
        <v>386</v>
      </c>
      <c r="F43" s="126">
        <v>100</v>
      </c>
      <c r="G43" s="126">
        <v>100</v>
      </c>
      <c r="H43" s="126">
        <v>100</v>
      </c>
      <c r="I43" s="126">
        <f>D43/C43*100</f>
        <v>1.0526315789473684</v>
      </c>
    </row>
    <row r="44" spans="2:9" ht="16.5">
      <c r="B44" s="282" t="s">
        <v>197</v>
      </c>
      <c r="C44" s="283"/>
      <c r="D44" s="283"/>
      <c r="E44" s="283"/>
      <c r="F44" s="283"/>
      <c r="G44" s="283"/>
      <c r="H44" s="283"/>
      <c r="I44" s="283"/>
    </row>
  </sheetData>
  <sheetProtection/>
  <mergeCells count="10">
    <mergeCell ref="B5:B6"/>
    <mergeCell ref="C5:E5"/>
    <mergeCell ref="F5:H5"/>
    <mergeCell ref="I5:I6"/>
    <mergeCell ref="B21:I21"/>
    <mergeCell ref="B44:I44"/>
    <mergeCell ref="B29:B30"/>
    <mergeCell ref="C29:E29"/>
    <mergeCell ref="F29:H29"/>
    <mergeCell ref="I29:I30"/>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sheetPr>
  <dimension ref="B3:H66"/>
  <sheetViews>
    <sheetView zoomScalePageLayoutView="0" workbookViewId="0" topLeftCell="A34">
      <selection activeCell="E74" sqref="E74"/>
    </sheetView>
  </sheetViews>
  <sheetFormatPr defaultColWidth="9.140625" defaultRowHeight="15"/>
  <cols>
    <col min="2" max="2" width="76.421875" style="0" customWidth="1"/>
    <col min="3" max="3" width="13.28125" style="0" bestFit="1" customWidth="1"/>
    <col min="5" max="5" width="12.28125" style="0" customWidth="1"/>
    <col min="7" max="7" width="11.140625" style="0" customWidth="1"/>
  </cols>
  <sheetData>
    <row r="3" ht="15">
      <c r="B3" s="68" t="s">
        <v>198</v>
      </c>
    </row>
    <row r="4" spans="2:8" ht="15">
      <c r="B4" s="64" t="s">
        <v>315</v>
      </c>
      <c r="C4" s="188"/>
      <c r="D4" s="188"/>
      <c r="E4" s="188"/>
      <c r="F4" s="188"/>
      <c r="G4" s="188"/>
      <c r="H4" s="188"/>
    </row>
    <row r="5" spans="2:8" ht="15">
      <c r="B5" s="344" t="s">
        <v>182</v>
      </c>
      <c r="C5" s="279" t="s">
        <v>6</v>
      </c>
      <c r="D5" s="279"/>
      <c r="E5" s="346" t="s">
        <v>7</v>
      </c>
      <c r="F5" s="346"/>
      <c r="G5" s="279" t="s">
        <v>8</v>
      </c>
      <c r="H5" s="279"/>
    </row>
    <row r="6" spans="2:8" ht="15">
      <c r="B6" s="345"/>
      <c r="C6" s="165" t="s">
        <v>9</v>
      </c>
      <c r="D6" s="165" t="s">
        <v>10</v>
      </c>
      <c r="E6" s="165" t="s">
        <v>9</v>
      </c>
      <c r="F6" s="165" t="s">
        <v>10</v>
      </c>
      <c r="G6" s="165" t="s">
        <v>9</v>
      </c>
      <c r="H6" s="165" t="s">
        <v>10</v>
      </c>
    </row>
    <row r="7" spans="2:8" ht="15">
      <c r="B7" s="58" t="s">
        <v>11</v>
      </c>
      <c r="C7" s="80">
        <v>1289</v>
      </c>
      <c r="D7" s="81">
        <v>13.903570272893969</v>
      </c>
      <c r="E7" s="80">
        <v>807</v>
      </c>
      <c r="F7" s="81">
        <v>20.28657616892911</v>
      </c>
      <c r="G7" s="80">
        <v>2096</v>
      </c>
      <c r="H7" s="81">
        <v>15.820061891463508</v>
      </c>
    </row>
    <row r="8" spans="2:8" ht="15">
      <c r="B8" s="58" t="s">
        <v>12</v>
      </c>
      <c r="C8" s="80">
        <v>2029</v>
      </c>
      <c r="D8" s="81">
        <v>21.885449250350554</v>
      </c>
      <c r="E8" s="80">
        <v>262</v>
      </c>
      <c r="F8" s="81">
        <v>6.586224233283057</v>
      </c>
      <c r="G8" s="80">
        <v>2291</v>
      </c>
      <c r="H8" s="81">
        <v>17.291871084610158</v>
      </c>
    </row>
    <row r="9" spans="2:8" ht="15">
      <c r="B9" s="58" t="s">
        <v>13</v>
      </c>
      <c r="C9" s="80">
        <v>498</v>
      </c>
      <c r="D9" s="81">
        <v>5.3715888253694315</v>
      </c>
      <c r="E9" s="80">
        <v>121</v>
      </c>
      <c r="F9" s="81">
        <v>3.0417295123177475</v>
      </c>
      <c r="G9" s="80">
        <v>619</v>
      </c>
      <c r="H9" s="81">
        <v>4.672050720809118</v>
      </c>
    </row>
    <row r="10" spans="2:8" ht="15">
      <c r="B10" s="58" t="s">
        <v>14</v>
      </c>
      <c r="C10" s="80">
        <v>539</v>
      </c>
      <c r="D10" s="81">
        <v>5.813828066012296</v>
      </c>
      <c r="E10" s="80">
        <v>52</v>
      </c>
      <c r="F10" s="81">
        <v>1.3071895424836601</v>
      </c>
      <c r="G10" s="80">
        <v>591</v>
      </c>
      <c r="H10" s="81">
        <v>4.460714016152163</v>
      </c>
    </row>
    <row r="11" spans="2:8" ht="15">
      <c r="B11" s="58" t="s">
        <v>15</v>
      </c>
      <c r="C11" s="80">
        <v>842</v>
      </c>
      <c r="D11" s="81">
        <v>9.082083917592493</v>
      </c>
      <c r="E11" s="80">
        <v>87</v>
      </c>
      <c r="F11" s="81">
        <v>2.1870286576168927</v>
      </c>
      <c r="G11" s="80">
        <v>929</v>
      </c>
      <c r="H11" s="81">
        <v>7.011849950939694</v>
      </c>
    </row>
    <row r="12" spans="2:8" ht="15">
      <c r="B12" s="58" t="s">
        <v>16</v>
      </c>
      <c r="C12" s="80">
        <v>150</v>
      </c>
      <c r="D12" s="81">
        <v>1.6179484413763348</v>
      </c>
      <c r="E12" s="80">
        <v>2</v>
      </c>
      <c r="F12" s="81">
        <v>0.050276520864756154</v>
      </c>
      <c r="G12" s="80">
        <v>152</v>
      </c>
      <c r="H12" s="81">
        <v>1.1472563967091856</v>
      </c>
    </row>
    <row r="13" spans="2:8" ht="15">
      <c r="B13" s="58" t="s">
        <v>17</v>
      </c>
      <c r="C13" s="80">
        <v>1100</v>
      </c>
      <c r="D13" s="81">
        <v>11.864955236759789</v>
      </c>
      <c r="E13" s="80">
        <v>694</v>
      </c>
      <c r="F13" s="81">
        <v>17.445952740070386</v>
      </c>
      <c r="G13" s="80">
        <v>1794</v>
      </c>
      <c r="H13" s="81">
        <v>13.540644576949203</v>
      </c>
    </row>
    <row r="14" spans="2:8" ht="15">
      <c r="B14" s="58" t="s">
        <v>18</v>
      </c>
      <c r="C14" s="80">
        <v>1081</v>
      </c>
      <c r="D14" s="81">
        <v>11.66001510085212</v>
      </c>
      <c r="E14" s="80">
        <v>681</v>
      </c>
      <c r="F14" s="81">
        <v>17.11915535444947</v>
      </c>
      <c r="G14" s="80">
        <v>1762</v>
      </c>
      <c r="H14" s="81">
        <v>13.299116914484113</v>
      </c>
    </row>
    <row r="15" spans="2:8" ht="15">
      <c r="B15" s="58" t="s">
        <v>19</v>
      </c>
      <c r="C15" s="80">
        <v>19</v>
      </c>
      <c r="D15" s="81">
        <v>0.20494013590766907</v>
      </c>
      <c r="E15" s="80">
        <v>13</v>
      </c>
      <c r="F15" s="81">
        <v>0.32679738562091504</v>
      </c>
      <c r="G15" s="80">
        <v>32</v>
      </c>
      <c r="H15" s="81">
        <v>0.2415276624650917</v>
      </c>
    </row>
    <row r="16" spans="2:8" ht="15">
      <c r="B16" s="58" t="s">
        <v>20</v>
      </c>
      <c r="C16" s="80">
        <v>809</v>
      </c>
      <c r="D16" s="81">
        <v>8.7261352604897</v>
      </c>
      <c r="E16" s="80">
        <v>589</v>
      </c>
      <c r="F16" s="81">
        <v>14.80643539467069</v>
      </c>
      <c r="G16" s="80">
        <v>1398</v>
      </c>
      <c r="H16" s="81">
        <v>10.551739753943695</v>
      </c>
    </row>
    <row r="17" spans="2:8" ht="15">
      <c r="B17" s="58" t="s">
        <v>21</v>
      </c>
      <c r="C17" s="80">
        <v>619</v>
      </c>
      <c r="D17" s="81">
        <v>6.676733901413008</v>
      </c>
      <c r="E17" s="80">
        <v>226</v>
      </c>
      <c r="F17" s="81">
        <v>5.681246857717446</v>
      </c>
      <c r="G17" s="80">
        <v>845</v>
      </c>
      <c r="H17" s="81">
        <v>6.377839836968828</v>
      </c>
    </row>
    <row r="18" spans="2:8" ht="15">
      <c r="B18" s="58" t="s">
        <v>22</v>
      </c>
      <c r="C18" s="80">
        <v>245</v>
      </c>
      <c r="D18" s="81">
        <v>2.64264912091468</v>
      </c>
      <c r="E18" s="80">
        <v>38</v>
      </c>
      <c r="F18" s="81">
        <v>0.9552538964303671</v>
      </c>
      <c r="G18" s="80">
        <v>283</v>
      </c>
      <c r="H18" s="81">
        <v>2.1360102649256545</v>
      </c>
    </row>
    <row r="19" spans="2:8" ht="15">
      <c r="B19" s="58" t="s">
        <v>23</v>
      </c>
      <c r="C19" s="80">
        <v>218</v>
      </c>
      <c r="D19" s="81">
        <v>2.35141840146694</v>
      </c>
      <c r="E19" s="80">
        <v>107</v>
      </c>
      <c r="F19" s="81">
        <v>2.6897938662644547</v>
      </c>
      <c r="G19" s="80">
        <v>325</v>
      </c>
      <c r="H19" s="81">
        <v>2.4530153219110877</v>
      </c>
    </row>
    <row r="20" spans="2:8" ht="15">
      <c r="B20" s="58" t="s">
        <v>24</v>
      </c>
      <c r="C20" s="80">
        <v>149</v>
      </c>
      <c r="D20" s="81">
        <v>1.6071621184338258</v>
      </c>
      <c r="E20" s="80">
        <v>96</v>
      </c>
      <c r="F20" s="81">
        <v>2.413273001508296</v>
      </c>
      <c r="G20" s="80">
        <v>245</v>
      </c>
      <c r="H20" s="81">
        <v>1.8491961657483582</v>
      </c>
    </row>
    <row r="21" spans="2:8" ht="15">
      <c r="B21" s="58" t="s">
        <v>25</v>
      </c>
      <c r="C21" s="80">
        <v>699</v>
      </c>
      <c r="D21" s="81">
        <v>7.5396397368137205</v>
      </c>
      <c r="E21" s="80">
        <v>3</v>
      </c>
      <c r="F21" s="81">
        <v>0.07541478129713425</v>
      </c>
      <c r="G21" s="80">
        <v>702</v>
      </c>
      <c r="H21" s="81">
        <v>5.29851309532795</v>
      </c>
    </row>
    <row r="22" spans="2:8" ht="15">
      <c r="B22" s="58" t="s">
        <v>26</v>
      </c>
      <c r="C22" s="80">
        <v>102</v>
      </c>
      <c r="D22" s="81">
        <v>1.1002049401359075</v>
      </c>
      <c r="E22" s="80">
        <v>156</v>
      </c>
      <c r="F22" s="81">
        <v>3.9215686274509802</v>
      </c>
      <c r="G22" s="80">
        <v>258</v>
      </c>
      <c r="H22" s="81">
        <v>1.9473167786248018</v>
      </c>
    </row>
    <row r="23" spans="2:8" ht="15">
      <c r="B23" s="58" t="s">
        <v>27</v>
      </c>
      <c r="C23" s="80">
        <v>117</v>
      </c>
      <c r="D23" s="81">
        <v>1.261999784273541</v>
      </c>
      <c r="E23" s="80">
        <v>31</v>
      </c>
      <c r="F23" s="81">
        <v>0.7792860734037205</v>
      </c>
      <c r="G23" s="80">
        <v>148</v>
      </c>
      <c r="H23" s="81">
        <v>1.117065438901049</v>
      </c>
    </row>
    <row r="24" spans="2:8" ht="15">
      <c r="B24" s="58" t="s">
        <v>28</v>
      </c>
      <c r="C24" s="80">
        <v>95</v>
      </c>
      <c r="D24" s="81">
        <v>1.0247006795383453</v>
      </c>
      <c r="E24" s="80">
        <v>136</v>
      </c>
      <c r="F24" s="81">
        <v>3.418803418803419</v>
      </c>
      <c r="G24" s="80">
        <v>231</v>
      </c>
      <c r="H24" s="81">
        <v>1.7435278134198806</v>
      </c>
    </row>
    <row r="25" spans="2:8" ht="15">
      <c r="B25" s="58" t="s">
        <v>29</v>
      </c>
      <c r="C25" s="80">
        <v>40</v>
      </c>
      <c r="D25" s="81">
        <v>0.43145291770035593</v>
      </c>
      <c r="E25" s="80">
        <v>50</v>
      </c>
      <c r="F25" s="81">
        <v>1.256913021618904</v>
      </c>
      <c r="G25" s="80">
        <v>90</v>
      </c>
      <c r="H25" s="81">
        <v>0.6792965506830704</v>
      </c>
    </row>
    <row r="26" spans="2:8" ht="15">
      <c r="B26" s="58" t="s">
        <v>30</v>
      </c>
      <c r="C26" s="80">
        <v>296</v>
      </c>
      <c r="D26" s="81">
        <v>3.1927515909826343</v>
      </c>
      <c r="E26" s="80">
        <v>134</v>
      </c>
      <c r="F26" s="81">
        <v>3.3685268979386627</v>
      </c>
      <c r="G26" s="80">
        <v>430</v>
      </c>
      <c r="H26" s="81">
        <v>3.24552796437467</v>
      </c>
    </row>
    <row r="27" spans="2:8" ht="15">
      <c r="B27" s="58" t="s">
        <v>31</v>
      </c>
      <c r="C27" s="80">
        <v>251</v>
      </c>
      <c r="D27" s="81">
        <v>2.7073670585697336</v>
      </c>
      <c r="E27" s="80">
        <v>122</v>
      </c>
      <c r="F27" s="81">
        <v>3.0668677727501255</v>
      </c>
      <c r="G27" s="80">
        <v>373</v>
      </c>
      <c r="H27" s="81">
        <v>2.815306815608725</v>
      </c>
    </row>
    <row r="28" spans="2:8" ht="15">
      <c r="B28" s="58" t="s">
        <v>32</v>
      </c>
      <c r="C28" s="80">
        <v>509</v>
      </c>
      <c r="D28" s="81">
        <v>5.490238377737029</v>
      </c>
      <c r="E28" s="80">
        <v>25</v>
      </c>
      <c r="F28" s="81">
        <v>0.628456510809452</v>
      </c>
      <c r="G28" s="80">
        <v>534</v>
      </c>
      <c r="H28" s="81">
        <v>4.030492867386218</v>
      </c>
    </row>
    <row r="29" spans="2:8" ht="15">
      <c r="B29" s="58" t="s">
        <v>33</v>
      </c>
      <c r="C29" s="80">
        <v>8567</v>
      </c>
      <c r="D29" s="81">
        <v>92.40642864847374</v>
      </c>
      <c r="E29" s="80">
        <v>3476</v>
      </c>
      <c r="F29" s="81">
        <v>87.3805932629462</v>
      </c>
      <c r="G29" s="80">
        <v>12043</v>
      </c>
      <c r="H29" s="81">
        <v>90.89742622084685</v>
      </c>
    </row>
    <row r="30" spans="2:8" ht="15">
      <c r="B30" s="58" t="s">
        <v>34</v>
      </c>
      <c r="C30" s="80">
        <v>704</v>
      </c>
      <c r="D30" s="81">
        <v>7.593571351526266</v>
      </c>
      <c r="E30" s="80">
        <v>502</v>
      </c>
      <c r="F30" s="81">
        <v>12.619406737053795</v>
      </c>
      <c r="G30" s="80">
        <v>1206</v>
      </c>
      <c r="H30" s="81">
        <v>9.102573779153143</v>
      </c>
    </row>
    <row r="31" spans="2:8" ht="15">
      <c r="B31" s="25" t="s">
        <v>35</v>
      </c>
      <c r="C31" s="57">
        <v>9271</v>
      </c>
      <c r="D31" s="63">
        <v>100</v>
      </c>
      <c r="E31" s="57">
        <v>3978</v>
      </c>
      <c r="F31" s="63">
        <v>100</v>
      </c>
      <c r="G31" s="57">
        <v>13249</v>
      </c>
      <c r="H31" s="63">
        <v>100</v>
      </c>
    </row>
    <row r="32" spans="2:8" ht="24.75" customHeight="1">
      <c r="B32" s="343" t="s">
        <v>180</v>
      </c>
      <c r="C32" s="275"/>
      <c r="D32" s="275"/>
      <c r="E32" s="275"/>
      <c r="F32" s="275"/>
      <c r="G32" s="275"/>
      <c r="H32" s="275"/>
    </row>
    <row r="33" spans="2:8" ht="47.25" customHeight="1">
      <c r="B33" s="343" t="s">
        <v>181</v>
      </c>
      <c r="C33" s="275"/>
      <c r="D33" s="275"/>
      <c r="E33" s="275"/>
      <c r="F33" s="275"/>
      <c r="G33" s="275"/>
      <c r="H33" s="275"/>
    </row>
    <row r="34" spans="2:8" ht="15">
      <c r="B34" s="187"/>
      <c r="C34" s="188"/>
      <c r="D34" s="188"/>
      <c r="E34" s="188"/>
      <c r="F34" s="188"/>
      <c r="G34" s="188"/>
      <c r="H34" s="188"/>
    </row>
    <row r="36" ht="15">
      <c r="B36" s="68" t="s">
        <v>223</v>
      </c>
    </row>
    <row r="37" spans="2:8" ht="15">
      <c r="B37" s="64" t="s">
        <v>315</v>
      </c>
      <c r="C37" s="188"/>
      <c r="D37" s="188"/>
      <c r="E37" s="188"/>
      <c r="F37" s="188"/>
      <c r="G37" s="188"/>
      <c r="H37" s="188"/>
    </row>
    <row r="38" spans="2:8" ht="15">
      <c r="B38" s="344" t="s">
        <v>182</v>
      </c>
      <c r="C38" s="279" t="s">
        <v>6</v>
      </c>
      <c r="D38" s="279"/>
      <c r="E38" s="346" t="s">
        <v>7</v>
      </c>
      <c r="F38" s="346"/>
      <c r="G38" s="279" t="s">
        <v>8</v>
      </c>
      <c r="H38" s="279"/>
    </row>
    <row r="39" spans="2:8" ht="15">
      <c r="B39" s="345"/>
      <c r="C39" s="165" t="s">
        <v>9</v>
      </c>
      <c r="D39" s="165" t="s">
        <v>10</v>
      </c>
      <c r="E39" s="165" t="s">
        <v>9</v>
      </c>
      <c r="F39" s="165" t="s">
        <v>10</v>
      </c>
      <c r="G39" s="165" t="s">
        <v>9</v>
      </c>
      <c r="H39" s="165" t="s">
        <v>10</v>
      </c>
    </row>
    <row r="40" spans="2:8" ht="15">
      <c r="B40" s="58" t="s">
        <v>11</v>
      </c>
      <c r="C40" s="80">
        <v>14</v>
      </c>
      <c r="D40" s="81">
        <v>7.179487179487179</v>
      </c>
      <c r="E40" s="80">
        <v>13</v>
      </c>
      <c r="F40" s="81">
        <v>7.878787878787878</v>
      </c>
      <c r="G40" s="80">
        <v>27</v>
      </c>
      <c r="H40" s="81">
        <v>7.5</v>
      </c>
    </row>
    <row r="41" spans="2:8" ht="15">
      <c r="B41" s="58" t="s">
        <v>12</v>
      </c>
      <c r="C41" s="80">
        <v>32</v>
      </c>
      <c r="D41" s="81">
        <v>16.41025641025641</v>
      </c>
      <c r="E41" s="80">
        <v>7</v>
      </c>
      <c r="F41" s="81">
        <v>4.242424242424243</v>
      </c>
      <c r="G41" s="80">
        <v>39</v>
      </c>
      <c r="H41" s="81">
        <v>10.833333333333334</v>
      </c>
    </row>
    <row r="42" spans="2:8" ht="15">
      <c r="B42" s="58" t="s">
        <v>13</v>
      </c>
      <c r="C42" s="80">
        <v>2</v>
      </c>
      <c r="D42" s="81">
        <v>1.0256410256410255</v>
      </c>
      <c r="E42" s="80">
        <v>3</v>
      </c>
      <c r="F42" s="81">
        <v>1.8181818181818181</v>
      </c>
      <c r="G42" s="80">
        <v>5</v>
      </c>
      <c r="H42" s="81">
        <v>1.3888888888888888</v>
      </c>
    </row>
    <row r="43" spans="2:8" ht="15">
      <c r="B43" s="58" t="s">
        <v>14</v>
      </c>
      <c r="C43" s="80">
        <v>8</v>
      </c>
      <c r="D43" s="81">
        <v>4.102564102564102</v>
      </c>
      <c r="E43" s="80">
        <v>1</v>
      </c>
      <c r="F43" s="81">
        <v>0.6060606060606061</v>
      </c>
      <c r="G43" s="80">
        <v>9</v>
      </c>
      <c r="H43" s="81">
        <v>2.5</v>
      </c>
    </row>
    <row r="44" spans="2:8" ht="15">
      <c r="B44" s="58" t="s">
        <v>15</v>
      </c>
      <c r="C44" s="80">
        <v>20</v>
      </c>
      <c r="D44" s="81">
        <v>10.256410256410255</v>
      </c>
      <c r="E44" s="80">
        <v>2</v>
      </c>
      <c r="F44" s="81">
        <v>1.2121212121212122</v>
      </c>
      <c r="G44" s="80">
        <v>22</v>
      </c>
      <c r="H44" s="81">
        <v>6.111111111111111</v>
      </c>
    </row>
    <row r="45" spans="2:8" ht="15">
      <c r="B45" s="58" t="s">
        <v>16</v>
      </c>
      <c r="C45" s="80">
        <v>2</v>
      </c>
      <c r="D45" s="81">
        <v>1.0256410256410255</v>
      </c>
      <c r="E45" s="80">
        <v>1</v>
      </c>
      <c r="F45" s="81">
        <v>0.6060606060606061</v>
      </c>
      <c r="G45" s="80">
        <v>3</v>
      </c>
      <c r="H45" s="81">
        <v>0.8333333333333334</v>
      </c>
    </row>
    <row r="46" spans="2:8" ht="15">
      <c r="B46" s="58" t="s">
        <v>17</v>
      </c>
      <c r="C46" s="80">
        <v>32</v>
      </c>
      <c r="D46" s="81">
        <v>16.41025641025641</v>
      </c>
      <c r="E46" s="80">
        <v>29</v>
      </c>
      <c r="F46" s="81">
        <v>17.575757575757574</v>
      </c>
      <c r="G46" s="80">
        <v>61</v>
      </c>
      <c r="H46" s="81">
        <v>16.944444444444446</v>
      </c>
    </row>
    <row r="47" spans="2:8" ht="15">
      <c r="B47" s="58" t="s">
        <v>18</v>
      </c>
      <c r="C47" s="80">
        <v>31</v>
      </c>
      <c r="D47" s="81">
        <v>15.897435897435896</v>
      </c>
      <c r="E47" s="80">
        <v>27</v>
      </c>
      <c r="F47" s="81">
        <v>16.363636363636363</v>
      </c>
      <c r="G47" s="80">
        <v>58</v>
      </c>
      <c r="H47" s="81">
        <v>16.11111111111111</v>
      </c>
    </row>
    <row r="48" spans="2:8" ht="15">
      <c r="B48" s="58" t="s">
        <v>19</v>
      </c>
      <c r="C48" s="80">
        <v>1</v>
      </c>
      <c r="D48" s="81">
        <v>0.5128205128205128</v>
      </c>
      <c r="E48" s="152">
        <v>2</v>
      </c>
      <c r="F48" s="257">
        <v>1.2121212121212122</v>
      </c>
      <c r="G48" s="80">
        <v>3</v>
      </c>
      <c r="H48" s="81">
        <v>0.8333333333333334</v>
      </c>
    </row>
    <row r="49" spans="2:8" ht="15">
      <c r="B49" s="58" t="s">
        <v>20</v>
      </c>
      <c r="C49" s="80">
        <v>23</v>
      </c>
      <c r="D49" s="81">
        <v>11.794871794871794</v>
      </c>
      <c r="E49" s="80">
        <v>21</v>
      </c>
      <c r="F49" s="81">
        <v>12.727272727272727</v>
      </c>
      <c r="G49" s="80">
        <v>44</v>
      </c>
      <c r="H49" s="81">
        <v>12.222222222222221</v>
      </c>
    </row>
    <row r="50" spans="2:8" ht="15">
      <c r="B50" s="58" t="s">
        <v>21</v>
      </c>
      <c r="C50" s="80">
        <v>18</v>
      </c>
      <c r="D50" s="81">
        <v>9.230769230769232</v>
      </c>
      <c r="E50" s="80">
        <v>10</v>
      </c>
      <c r="F50" s="81">
        <v>6.0606060606060606</v>
      </c>
      <c r="G50" s="80">
        <v>28</v>
      </c>
      <c r="H50" s="81">
        <v>7.777777777777778</v>
      </c>
    </row>
    <row r="51" spans="2:8" ht="15">
      <c r="B51" s="58" t="s">
        <v>22</v>
      </c>
      <c r="C51" s="80">
        <v>1</v>
      </c>
      <c r="D51" s="81">
        <v>0.5128205128205128</v>
      </c>
      <c r="E51" s="80">
        <v>2</v>
      </c>
      <c r="F51" s="81">
        <v>1.2121212121212122</v>
      </c>
      <c r="G51" s="80">
        <v>3</v>
      </c>
      <c r="H51" s="81">
        <v>0.8333333333333334</v>
      </c>
    </row>
    <row r="52" spans="2:8" ht="15">
      <c r="B52" s="58" t="s">
        <v>23</v>
      </c>
      <c r="C52" s="152">
        <v>3</v>
      </c>
      <c r="D52" s="179">
        <v>1.5384615384615385</v>
      </c>
      <c r="E52" s="80">
        <v>10</v>
      </c>
      <c r="F52" s="81">
        <v>6.0606060606060606</v>
      </c>
      <c r="G52" s="80">
        <v>13</v>
      </c>
      <c r="H52" s="81">
        <v>3.6111111111111107</v>
      </c>
    </row>
    <row r="53" spans="2:8" ht="15">
      <c r="B53" s="58" t="s">
        <v>24</v>
      </c>
      <c r="C53" s="80">
        <v>4</v>
      </c>
      <c r="D53" s="81">
        <v>2.051282051282051</v>
      </c>
      <c r="E53" s="80">
        <v>4</v>
      </c>
      <c r="F53" s="81">
        <v>2.4242424242424243</v>
      </c>
      <c r="G53" s="80">
        <v>8</v>
      </c>
      <c r="H53" s="81">
        <v>2.2222222222222223</v>
      </c>
    </row>
    <row r="54" spans="2:8" ht="15">
      <c r="B54" s="58" t="s">
        <v>25</v>
      </c>
      <c r="C54" s="80">
        <v>22</v>
      </c>
      <c r="D54" s="81">
        <v>11.282051282051283</v>
      </c>
      <c r="E54" s="152">
        <v>2</v>
      </c>
      <c r="F54" s="257">
        <v>1.2121212121212122</v>
      </c>
      <c r="G54" s="80">
        <v>24</v>
      </c>
      <c r="H54" s="81">
        <v>6.666666666666667</v>
      </c>
    </row>
    <row r="55" spans="2:8" ht="15">
      <c r="B55" s="58" t="s">
        <v>26</v>
      </c>
      <c r="C55" s="80">
        <v>1</v>
      </c>
      <c r="D55" s="81">
        <v>0.5128205128205128</v>
      </c>
      <c r="E55" s="80">
        <v>7</v>
      </c>
      <c r="F55" s="81">
        <v>4.242424242424243</v>
      </c>
      <c r="G55" s="80">
        <v>8</v>
      </c>
      <c r="H55" s="81">
        <v>2.2222222222222223</v>
      </c>
    </row>
    <row r="56" spans="2:8" ht="15">
      <c r="B56" s="58" t="s">
        <v>27</v>
      </c>
      <c r="C56" s="152" t="s">
        <v>140</v>
      </c>
      <c r="D56" s="179" t="s">
        <v>140</v>
      </c>
      <c r="E56" s="152">
        <v>3</v>
      </c>
      <c r="F56" s="179">
        <v>1.8181818181818181</v>
      </c>
      <c r="G56" s="152">
        <v>3</v>
      </c>
      <c r="H56" s="179">
        <v>0.8333333333333334</v>
      </c>
    </row>
    <row r="57" spans="2:8" ht="15">
      <c r="B57" s="58" t="s">
        <v>28</v>
      </c>
      <c r="C57" s="80">
        <v>1</v>
      </c>
      <c r="D57" s="81">
        <v>0.5128205128205128</v>
      </c>
      <c r="E57" s="80">
        <v>4</v>
      </c>
      <c r="F57" s="81">
        <v>2.4242424242424243</v>
      </c>
      <c r="G57" s="80">
        <v>5</v>
      </c>
      <c r="H57" s="81">
        <v>1.3888888888888888</v>
      </c>
    </row>
    <row r="58" spans="2:8" ht="15">
      <c r="B58" s="58" t="s">
        <v>29</v>
      </c>
      <c r="C58" s="152" t="s">
        <v>140</v>
      </c>
      <c r="D58" s="153" t="s">
        <v>140</v>
      </c>
      <c r="E58" s="80">
        <v>2</v>
      </c>
      <c r="F58" s="81">
        <v>1.2121212121212122</v>
      </c>
      <c r="G58" s="80">
        <v>2</v>
      </c>
      <c r="H58" s="81">
        <v>0.5555555555555556</v>
      </c>
    </row>
    <row r="59" spans="2:8" ht="15">
      <c r="B59" s="58" t="s">
        <v>30</v>
      </c>
      <c r="C59" s="80">
        <v>14</v>
      </c>
      <c r="D59" s="81">
        <v>7.179487179487179</v>
      </c>
      <c r="E59" s="152">
        <v>10</v>
      </c>
      <c r="F59" s="257">
        <v>6.0606060606060606</v>
      </c>
      <c r="G59" s="80">
        <v>24</v>
      </c>
      <c r="H59" s="81">
        <v>6.666666666666667</v>
      </c>
    </row>
    <row r="60" spans="2:8" ht="15">
      <c r="B60" s="58" t="s">
        <v>31</v>
      </c>
      <c r="C60" s="80">
        <v>3</v>
      </c>
      <c r="D60" s="81">
        <v>1.5384615384615385</v>
      </c>
      <c r="E60" s="80">
        <v>4</v>
      </c>
      <c r="F60" s="81">
        <v>2.4242424242424243</v>
      </c>
      <c r="G60" s="80">
        <v>7</v>
      </c>
      <c r="H60" s="81">
        <v>1.9444444444444444</v>
      </c>
    </row>
    <row r="61" spans="2:8" ht="15">
      <c r="B61" s="58" t="s">
        <v>32</v>
      </c>
      <c r="C61" s="80">
        <v>8</v>
      </c>
      <c r="D61" s="81">
        <v>4.102564102564102</v>
      </c>
      <c r="E61" s="80">
        <v>5</v>
      </c>
      <c r="F61" s="81">
        <v>3.0303030303030303</v>
      </c>
      <c r="G61" s="80">
        <v>13</v>
      </c>
      <c r="H61" s="81">
        <v>3.6111111111111107</v>
      </c>
    </row>
    <row r="62" spans="2:8" ht="15">
      <c r="B62" s="58" t="s">
        <v>33</v>
      </c>
      <c r="C62" s="80">
        <v>176</v>
      </c>
      <c r="D62" s="81">
        <v>90.25641025641026</v>
      </c>
      <c r="E62" s="80">
        <v>133</v>
      </c>
      <c r="F62" s="81">
        <v>80.60606060606061</v>
      </c>
      <c r="G62" s="80">
        <v>309</v>
      </c>
      <c r="H62" s="81">
        <v>85.83333333333333</v>
      </c>
    </row>
    <row r="63" spans="2:8" ht="15">
      <c r="B63" s="58" t="s">
        <v>34</v>
      </c>
      <c r="C63" s="80">
        <v>19</v>
      </c>
      <c r="D63" s="81">
        <v>9.743589743589745</v>
      </c>
      <c r="E63" s="80">
        <v>32</v>
      </c>
      <c r="F63" s="81">
        <v>19.393939393939394</v>
      </c>
      <c r="G63" s="80">
        <v>51</v>
      </c>
      <c r="H63" s="81">
        <v>14.166666666666666</v>
      </c>
    </row>
    <row r="64" spans="2:8" ht="15">
      <c r="B64" s="25" t="s">
        <v>35</v>
      </c>
      <c r="C64" s="57">
        <v>195</v>
      </c>
      <c r="D64" s="63">
        <v>100</v>
      </c>
      <c r="E64" s="57">
        <v>165</v>
      </c>
      <c r="F64" s="63">
        <v>100</v>
      </c>
      <c r="G64" s="57">
        <v>360</v>
      </c>
      <c r="H64" s="63">
        <v>100</v>
      </c>
    </row>
    <row r="65" spans="2:8" ht="22.5" customHeight="1">
      <c r="B65" s="343" t="s">
        <v>180</v>
      </c>
      <c r="C65" s="275"/>
      <c r="D65" s="275"/>
      <c r="E65" s="275"/>
      <c r="F65" s="275"/>
      <c r="G65" s="275"/>
      <c r="H65" s="275"/>
    </row>
    <row r="66" spans="2:8" ht="45.75" customHeight="1">
      <c r="B66" s="343" t="s">
        <v>181</v>
      </c>
      <c r="C66" s="275"/>
      <c r="D66" s="275"/>
      <c r="E66" s="275"/>
      <c r="F66" s="275"/>
      <c r="G66" s="275"/>
      <c r="H66" s="275"/>
    </row>
  </sheetData>
  <sheetProtection/>
  <mergeCells count="12">
    <mergeCell ref="B5:B6"/>
    <mergeCell ref="C5:D5"/>
    <mergeCell ref="E5:F5"/>
    <mergeCell ref="G5:H5"/>
    <mergeCell ref="B32:H32"/>
    <mergeCell ref="B65:H65"/>
    <mergeCell ref="B66:H66"/>
    <mergeCell ref="B33:H33"/>
    <mergeCell ref="B38:B39"/>
    <mergeCell ref="C38:D38"/>
    <mergeCell ref="E38:F38"/>
    <mergeCell ref="G38:H3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B3:J48"/>
  <sheetViews>
    <sheetView zoomScalePageLayoutView="0" workbookViewId="0" topLeftCell="A13">
      <selection activeCell="G55" sqref="G55"/>
    </sheetView>
  </sheetViews>
  <sheetFormatPr defaultColWidth="9.140625" defaultRowHeight="15"/>
  <cols>
    <col min="2" max="2" width="13.00390625" style="0" customWidth="1"/>
    <col min="3" max="10" width="9.140625" style="0" customWidth="1"/>
  </cols>
  <sheetData>
    <row r="3" ht="15">
      <c r="B3" s="83" t="s">
        <v>199</v>
      </c>
    </row>
    <row r="4" ht="15">
      <c r="B4" s="64" t="s">
        <v>343</v>
      </c>
    </row>
    <row r="5" spans="2:10" ht="15">
      <c r="B5" s="323" t="s">
        <v>250</v>
      </c>
      <c r="C5" s="325" t="s">
        <v>2</v>
      </c>
      <c r="D5" s="325"/>
      <c r="E5" s="325"/>
      <c r="F5" s="325"/>
      <c r="G5" s="326" t="s">
        <v>3</v>
      </c>
      <c r="H5" s="326"/>
      <c r="I5" s="326"/>
      <c r="J5" s="326"/>
    </row>
    <row r="6" spans="2:10" ht="27">
      <c r="B6" s="347"/>
      <c r="C6" s="84" t="s">
        <v>95</v>
      </c>
      <c r="D6" s="84" t="s">
        <v>96</v>
      </c>
      <c r="E6" s="84" t="s">
        <v>97</v>
      </c>
      <c r="F6" s="221" t="s">
        <v>8</v>
      </c>
      <c r="G6" s="84" t="s">
        <v>95</v>
      </c>
      <c r="H6" s="84" t="s">
        <v>96</v>
      </c>
      <c r="I6" s="84" t="s">
        <v>97</v>
      </c>
      <c r="J6" s="221" t="s">
        <v>8</v>
      </c>
    </row>
    <row r="7" spans="2:10" ht="15">
      <c r="B7" s="324"/>
      <c r="C7" s="348" t="s">
        <v>98</v>
      </c>
      <c r="D7" s="348"/>
      <c r="E7" s="348"/>
      <c r="F7" s="348"/>
      <c r="G7" s="348"/>
      <c r="H7" s="348"/>
      <c r="I7" s="348"/>
      <c r="J7" s="348"/>
    </row>
    <row r="8" spans="2:10" ht="15">
      <c r="B8" s="85" t="s">
        <v>99</v>
      </c>
      <c r="C8" s="156" t="s">
        <v>140</v>
      </c>
      <c r="D8" s="103">
        <v>2</v>
      </c>
      <c r="E8" s="156">
        <v>2</v>
      </c>
      <c r="F8" s="87">
        <f>SUM(C8:E8)</f>
        <v>4</v>
      </c>
      <c r="G8" s="86">
        <v>74</v>
      </c>
      <c r="H8" s="87">
        <v>540</v>
      </c>
      <c r="I8" s="86">
        <v>137</v>
      </c>
      <c r="J8" s="87">
        <f aca="true" t="shared" si="0" ref="J8:J14">SUM(G8:I8)</f>
        <v>751</v>
      </c>
    </row>
    <row r="9" spans="2:10" ht="15">
      <c r="B9" s="85" t="s">
        <v>100</v>
      </c>
      <c r="C9" s="86">
        <v>25</v>
      </c>
      <c r="D9" s="87">
        <v>16</v>
      </c>
      <c r="E9" s="86">
        <v>8</v>
      </c>
      <c r="F9" s="87">
        <f aca="true" t="shared" si="1" ref="F9:F14">SUM(C9:E9)</f>
        <v>49</v>
      </c>
      <c r="G9" s="86">
        <v>2744</v>
      </c>
      <c r="H9" s="87">
        <v>1211</v>
      </c>
      <c r="I9" s="86">
        <v>256</v>
      </c>
      <c r="J9" s="87">
        <f t="shared" si="0"/>
        <v>4211</v>
      </c>
    </row>
    <row r="10" spans="2:10" ht="15">
      <c r="B10" s="85" t="s">
        <v>101</v>
      </c>
      <c r="C10" s="86">
        <v>41</v>
      </c>
      <c r="D10" s="87">
        <v>7</v>
      </c>
      <c r="E10" s="86">
        <v>4</v>
      </c>
      <c r="F10" s="87">
        <f t="shared" si="1"/>
        <v>52</v>
      </c>
      <c r="G10" s="86">
        <v>2979</v>
      </c>
      <c r="H10" s="87">
        <v>732</v>
      </c>
      <c r="I10" s="86">
        <v>217</v>
      </c>
      <c r="J10" s="87">
        <f t="shared" si="0"/>
        <v>3928</v>
      </c>
    </row>
    <row r="11" spans="2:10" ht="15">
      <c r="B11" s="85" t="s">
        <v>102</v>
      </c>
      <c r="C11" s="86">
        <v>51</v>
      </c>
      <c r="D11" s="87">
        <v>3</v>
      </c>
      <c r="E11" s="86">
        <v>8</v>
      </c>
      <c r="F11" s="87">
        <f t="shared" si="1"/>
        <v>62</v>
      </c>
      <c r="G11" s="86">
        <v>3303</v>
      </c>
      <c r="H11" s="87">
        <v>762</v>
      </c>
      <c r="I11" s="86">
        <v>437</v>
      </c>
      <c r="J11" s="87">
        <f t="shared" si="0"/>
        <v>4502</v>
      </c>
    </row>
    <row r="12" spans="2:10" ht="15">
      <c r="B12" s="85" t="s">
        <v>103</v>
      </c>
      <c r="C12" s="86">
        <v>46</v>
      </c>
      <c r="D12" s="87">
        <v>4</v>
      </c>
      <c r="E12" s="86">
        <v>29</v>
      </c>
      <c r="F12" s="87">
        <f t="shared" si="1"/>
        <v>79</v>
      </c>
      <c r="G12" s="86">
        <v>1202</v>
      </c>
      <c r="H12" s="87">
        <v>454</v>
      </c>
      <c r="I12" s="86">
        <v>516</v>
      </c>
      <c r="J12" s="87">
        <f t="shared" si="0"/>
        <v>2172</v>
      </c>
    </row>
    <row r="13" spans="2:10" ht="15">
      <c r="B13" s="85" t="s">
        <v>104</v>
      </c>
      <c r="C13" s="86">
        <v>1</v>
      </c>
      <c r="D13" s="157" t="s">
        <v>140</v>
      </c>
      <c r="E13" s="67" t="s">
        <v>140</v>
      </c>
      <c r="F13" s="87">
        <f t="shared" si="1"/>
        <v>1</v>
      </c>
      <c r="G13" s="86">
        <v>127</v>
      </c>
      <c r="H13" s="87">
        <v>99</v>
      </c>
      <c r="I13" s="86">
        <v>2</v>
      </c>
      <c r="J13" s="87">
        <f t="shared" si="0"/>
        <v>228</v>
      </c>
    </row>
    <row r="14" spans="2:10" ht="15">
      <c r="B14" s="25" t="s">
        <v>105</v>
      </c>
      <c r="C14" s="57">
        <v>164</v>
      </c>
      <c r="D14" s="57">
        <v>32</v>
      </c>
      <c r="E14" s="57">
        <v>51</v>
      </c>
      <c r="F14" s="57">
        <f t="shared" si="1"/>
        <v>247</v>
      </c>
      <c r="G14" s="57">
        <v>10429</v>
      </c>
      <c r="H14" s="57">
        <v>3798</v>
      </c>
      <c r="I14" s="57">
        <v>1565</v>
      </c>
      <c r="J14" s="57">
        <f t="shared" si="0"/>
        <v>15792</v>
      </c>
    </row>
    <row r="15" spans="2:10" ht="15">
      <c r="B15" s="85"/>
      <c r="C15" s="348" t="s">
        <v>106</v>
      </c>
      <c r="D15" s="348"/>
      <c r="E15" s="348"/>
      <c r="F15" s="348"/>
      <c r="G15" s="348"/>
      <c r="H15" s="348"/>
      <c r="I15" s="348"/>
      <c r="J15" s="348"/>
    </row>
    <row r="16" spans="2:10" ht="15">
      <c r="B16" s="85" t="s">
        <v>99</v>
      </c>
      <c r="C16" s="154" t="s">
        <v>140</v>
      </c>
      <c r="D16" s="103">
        <v>6.3</v>
      </c>
      <c r="E16" s="88">
        <v>3.9</v>
      </c>
      <c r="F16" s="89">
        <f>F8/F$14*100</f>
        <v>1.6194331983805668</v>
      </c>
      <c r="G16" s="88">
        <v>0.7</v>
      </c>
      <c r="H16" s="89">
        <v>14.2</v>
      </c>
      <c r="I16" s="88">
        <v>8.8</v>
      </c>
      <c r="J16" s="89">
        <f>J8/J$14*100</f>
        <v>4.755572441742655</v>
      </c>
    </row>
    <row r="17" spans="2:10" ht="15">
      <c r="B17" s="85" t="s">
        <v>100</v>
      </c>
      <c r="C17" s="88">
        <v>15.2</v>
      </c>
      <c r="D17" s="89">
        <v>50</v>
      </c>
      <c r="E17" s="88">
        <v>15.7</v>
      </c>
      <c r="F17" s="89">
        <f aca="true" t="shared" si="2" ref="F17:F22">F9/F$14*100</f>
        <v>19.838056680161944</v>
      </c>
      <c r="G17" s="88">
        <v>26.3</v>
      </c>
      <c r="H17" s="89">
        <v>31.9</v>
      </c>
      <c r="I17" s="88">
        <v>16.4</v>
      </c>
      <c r="J17" s="89">
        <f aca="true" t="shared" si="3" ref="J17:J22">J9/J$14*100</f>
        <v>26.665400202634242</v>
      </c>
    </row>
    <row r="18" spans="2:10" ht="15">
      <c r="B18" s="85" t="s">
        <v>101</v>
      </c>
      <c r="C18" s="88">
        <v>25</v>
      </c>
      <c r="D18" s="89">
        <v>21.9</v>
      </c>
      <c r="E18" s="88">
        <v>7.8</v>
      </c>
      <c r="F18" s="89">
        <f t="shared" si="2"/>
        <v>21.052631578947366</v>
      </c>
      <c r="G18" s="88">
        <v>28.6</v>
      </c>
      <c r="H18" s="89">
        <v>19.3</v>
      </c>
      <c r="I18" s="88">
        <v>13.9</v>
      </c>
      <c r="J18" s="89">
        <f t="shared" si="3"/>
        <v>24.873353596757852</v>
      </c>
    </row>
    <row r="19" spans="2:10" ht="15">
      <c r="B19" s="85" t="s">
        <v>102</v>
      </c>
      <c r="C19" s="88">
        <v>31.1</v>
      </c>
      <c r="D19" s="89">
        <v>9.4</v>
      </c>
      <c r="E19" s="88">
        <v>15.7</v>
      </c>
      <c r="F19" s="89">
        <f t="shared" si="2"/>
        <v>25.101214574898783</v>
      </c>
      <c r="G19" s="88">
        <v>31.7</v>
      </c>
      <c r="H19" s="89">
        <v>20.1</v>
      </c>
      <c r="I19" s="88">
        <v>27.9</v>
      </c>
      <c r="J19" s="89">
        <f t="shared" si="3"/>
        <v>28.508105369807495</v>
      </c>
    </row>
    <row r="20" spans="2:10" ht="15">
      <c r="B20" s="85" t="s">
        <v>103</v>
      </c>
      <c r="C20" s="88">
        <v>28</v>
      </c>
      <c r="D20" s="89">
        <v>12.5</v>
      </c>
      <c r="E20" s="88">
        <v>56.9</v>
      </c>
      <c r="F20" s="89">
        <f t="shared" si="2"/>
        <v>31.983805668016196</v>
      </c>
      <c r="G20" s="88">
        <v>11.5</v>
      </c>
      <c r="H20" s="89">
        <v>12</v>
      </c>
      <c r="I20" s="88">
        <v>33</v>
      </c>
      <c r="J20" s="89">
        <f t="shared" si="3"/>
        <v>13.753799392097266</v>
      </c>
    </row>
    <row r="21" spans="2:10" ht="15">
      <c r="B21" s="85" t="s">
        <v>104</v>
      </c>
      <c r="C21" s="88">
        <v>0.6</v>
      </c>
      <c r="D21" s="155" t="s">
        <v>140</v>
      </c>
      <c r="E21" s="48" t="s">
        <v>140</v>
      </c>
      <c r="F21" s="89">
        <f t="shared" si="2"/>
        <v>0.4048582995951417</v>
      </c>
      <c r="G21" s="88">
        <v>1.2</v>
      </c>
      <c r="H21" s="89">
        <v>2.6</v>
      </c>
      <c r="I21" s="88">
        <v>0.1</v>
      </c>
      <c r="J21" s="89">
        <f t="shared" si="3"/>
        <v>1.4437689969604863</v>
      </c>
    </row>
    <row r="22" spans="2:10" ht="15">
      <c r="B22" s="25" t="s">
        <v>105</v>
      </c>
      <c r="C22" s="258">
        <v>100</v>
      </c>
      <c r="D22" s="258">
        <v>100</v>
      </c>
      <c r="E22" s="258">
        <v>100</v>
      </c>
      <c r="F22" s="258">
        <f t="shared" si="2"/>
        <v>100</v>
      </c>
      <c r="G22" s="258">
        <v>100</v>
      </c>
      <c r="H22" s="258">
        <v>100</v>
      </c>
      <c r="I22" s="258">
        <v>100</v>
      </c>
      <c r="J22" s="258">
        <f t="shared" si="3"/>
        <v>100</v>
      </c>
    </row>
    <row r="29" ht="15">
      <c r="B29" s="83" t="s">
        <v>224</v>
      </c>
    </row>
    <row r="30" ht="15">
      <c r="B30" s="64" t="s">
        <v>343</v>
      </c>
    </row>
    <row r="31" spans="2:10" ht="15">
      <c r="B31" s="323" t="s">
        <v>250</v>
      </c>
      <c r="C31" s="325" t="s">
        <v>2</v>
      </c>
      <c r="D31" s="325"/>
      <c r="E31" s="325"/>
      <c r="F31" s="325"/>
      <c r="G31" s="326" t="s">
        <v>3</v>
      </c>
      <c r="H31" s="326"/>
      <c r="I31" s="326"/>
      <c r="J31" s="326"/>
    </row>
    <row r="32" spans="2:10" ht="27">
      <c r="B32" s="347"/>
      <c r="C32" s="84" t="s">
        <v>95</v>
      </c>
      <c r="D32" s="84" t="s">
        <v>96</v>
      </c>
      <c r="E32" s="84" t="s">
        <v>97</v>
      </c>
      <c r="F32" s="221" t="s">
        <v>8</v>
      </c>
      <c r="G32" s="84" t="s">
        <v>95</v>
      </c>
      <c r="H32" s="84" t="s">
        <v>96</v>
      </c>
      <c r="I32" s="84" t="s">
        <v>97</v>
      </c>
      <c r="J32" s="221" t="s">
        <v>8</v>
      </c>
    </row>
    <row r="33" spans="2:10" ht="15">
      <c r="B33" s="324"/>
      <c r="C33" s="348" t="s">
        <v>98</v>
      </c>
      <c r="D33" s="348"/>
      <c r="E33" s="348"/>
      <c r="F33" s="348"/>
      <c r="G33" s="348"/>
      <c r="H33" s="348"/>
      <c r="I33" s="348"/>
      <c r="J33" s="348"/>
    </row>
    <row r="34" spans="2:10" ht="15">
      <c r="B34" s="85" t="s">
        <v>99</v>
      </c>
      <c r="C34" s="154" t="s">
        <v>140</v>
      </c>
      <c r="D34" s="155" t="s">
        <v>140</v>
      </c>
      <c r="E34" s="154" t="s">
        <v>140</v>
      </c>
      <c r="F34" s="155" t="s">
        <v>140</v>
      </c>
      <c r="G34" s="154" t="s">
        <v>140</v>
      </c>
      <c r="H34" s="157">
        <v>9</v>
      </c>
      <c r="I34" s="156">
        <v>2</v>
      </c>
      <c r="J34" s="87">
        <v>11</v>
      </c>
    </row>
    <row r="35" spans="2:10" ht="15">
      <c r="B35" s="85" t="s">
        <v>100</v>
      </c>
      <c r="C35" s="154" t="s">
        <v>140</v>
      </c>
      <c r="D35" s="155" t="s">
        <v>140</v>
      </c>
      <c r="E35" s="154" t="s">
        <v>140</v>
      </c>
      <c r="F35" s="155" t="s">
        <v>140</v>
      </c>
      <c r="G35" s="156">
        <v>72</v>
      </c>
      <c r="H35" s="157">
        <v>29</v>
      </c>
      <c r="I35" s="156">
        <v>4</v>
      </c>
      <c r="J35" s="87">
        <v>105</v>
      </c>
    </row>
    <row r="36" spans="2:10" ht="15">
      <c r="B36" s="85" t="s">
        <v>101</v>
      </c>
      <c r="C36" s="156">
        <v>1</v>
      </c>
      <c r="D36" s="155" t="s">
        <v>140</v>
      </c>
      <c r="E36" s="154" t="s">
        <v>140</v>
      </c>
      <c r="F36" s="87">
        <f>SUM(C36:E36)</f>
        <v>1</v>
      </c>
      <c r="G36" s="156">
        <v>85</v>
      </c>
      <c r="H36" s="157">
        <v>19</v>
      </c>
      <c r="I36" s="156">
        <v>5</v>
      </c>
      <c r="J36" s="87">
        <v>109</v>
      </c>
    </row>
    <row r="37" spans="2:10" ht="15">
      <c r="B37" s="85" t="s">
        <v>102</v>
      </c>
      <c r="C37" s="156">
        <v>1</v>
      </c>
      <c r="D37" s="157" t="s">
        <v>140</v>
      </c>
      <c r="E37" s="156">
        <v>1</v>
      </c>
      <c r="F37" s="87">
        <f>SUM(C37:E37)</f>
        <v>2</v>
      </c>
      <c r="G37" s="156">
        <v>69</v>
      </c>
      <c r="H37" s="157">
        <v>11</v>
      </c>
      <c r="I37" s="156">
        <v>15</v>
      </c>
      <c r="J37" s="87">
        <v>95</v>
      </c>
    </row>
    <row r="38" spans="2:10" ht="15">
      <c r="B38" s="85" t="s">
        <v>103</v>
      </c>
      <c r="C38" s="154" t="s">
        <v>140</v>
      </c>
      <c r="D38" s="155" t="s">
        <v>140</v>
      </c>
      <c r="E38" s="154" t="s">
        <v>140</v>
      </c>
      <c r="F38" s="155" t="s">
        <v>140</v>
      </c>
      <c r="G38" s="156">
        <v>35</v>
      </c>
      <c r="H38" s="157">
        <v>9</v>
      </c>
      <c r="I38" s="156">
        <v>18</v>
      </c>
      <c r="J38" s="87">
        <v>62</v>
      </c>
    </row>
    <row r="39" spans="2:10" ht="15">
      <c r="B39" s="85" t="s">
        <v>104</v>
      </c>
      <c r="C39" s="154" t="s">
        <v>140</v>
      </c>
      <c r="D39" s="155" t="s">
        <v>140</v>
      </c>
      <c r="E39" s="154" t="s">
        <v>140</v>
      </c>
      <c r="F39" s="155" t="s">
        <v>140</v>
      </c>
      <c r="G39" s="154" t="s">
        <v>140</v>
      </c>
      <c r="H39" s="155">
        <v>2</v>
      </c>
      <c r="I39" s="156">
        <v>2</v>
      </c>
      <c r="J39" s="87">
        <v>4</v>
      </c>
    </row>
    <row r="40" spans="2:10" ht="15">
      <c r="B40" s="25" t="s">
        <v>105</v>
      </c>
      <c r="C40" s="57">
        <v>2</v>
      </c>
      <c r="D40" s="26" t="s">
        <v>140</v>
      </c>
      <c r="E40" s="57">
        <v>1</v>
      </c>
      <c r="F40" s="57">
        <f>SUM(F34:F39)</f>
        <v>3</v>
      </c>
      <c r="G40" s="57">
        <v>261</v>
      </c>
      <c r="H40" s="57">
        <v>79</v>
      </c>
      <c r="I40" s="57">
        <v>46</v>
      </c>
      <c r="J40" s="57">
        <f>SUM(G40:I40)</f>
        <v>386</v>
      </c>
    </row>
    <row r="41" spans="2:10" ht="15">
      <c r="B41" s="85"/>
      <c r="C41" s="348" t="s">
        <v>106</v>
      </c>
      <c r="D41" s="348"/>
      <c r="E41" s="348"/>
      <c r="F41" s="348"/>
      <c r="G41" s="348"/>
      <c r="H41" s="348"/>
      <c r="I41" s="348"/>
      <c r="J41" s="348"/>
    </row>
    <row r="42" spans="2:10" ht="15">
      <c r="B42" s="85" t="s">
        <v>99</v>
      </c>
      <c r="C42" s="154" t="s">
        <v>140</v>
      </c>
      <c r="D42" s="103" t="s">
        <v>140</v>
      </c>
      <c r="E42" s="154" t="s">
        <v>140</v>
      </c>
      <c r="F42" s="155" t="s">
        <v>140</v>
      </c>
      <c r="G42" s="155" t="s">
        <v>140</v>
      </c>
      <c r="H42" s="89">
        <v>11.4</v>
      </c>
      <c r="I42" s="88">
        <v>4.3</v>
      </c>
      <c r="J42" s="89">
        <f>J34/J$40*100</f>
        <v>2.849740932642487</v>
      </c>
    </row>
    <row r="43" spans="2:10" ht="15">
      <c r="B43" s="85" t="s">
        <v>100</v>
      </c>
      <c r="C43" s="154" t="s">
        <v>140</v>
      </c>
      <c r="D43" s="157" t="s">
        <v>140</v>
      </c>
      <c r="E43" s="154" t="s">
        <v>140</v>
      </c>
      <c r="F43" s="155" t="s">
        <v>140</v>
      </c>
      <c r="G43" s="88">
        <v>27.6</v>
      </c>
      <c r="H43" s="89">
        <v>36.7</v>
      </c>
      <c r="I43" s="88">
        <v>8.7</v>
      </c>
      <c r="J43" s="89">
        <f>J35/J$40*100</f>
        <v>27.202072538860104</v>
      </c>
    </row>
    <row r="44" spans="2:10" ht="15">
      <c r="B44" s="85" t="s">
        <v>101</v>
      </c>
      <c r="C44" s="154">
        <v>50</v>
      </c>
      <c r="D44" s="157" t="s">
        <v>140</v>
      </c>
      <c r="E44" s="154" t="s">
        <v>140</v>
      </c>
      <c r="F44" s="225">
        <f>F36/F$40*100</f>
        <v>33.33333333333333</v>
      </c>
      <c r="G44" s="88">
        <v>32.6</v>
      </c>
      <c r="H44" s="89">
        <v>24.1</v>
      </c>
      <c r="I44" s="88">
        <v>10.9</v>
      </c>
      <c r="J44" s="89">
        <f>J36/J$40*100</f>
        <v>28.238341968911918</v>
      </c>
    </row>
    <row r="45" spans="2:10" ht="15">
      <c r="B45" s="85" t="s">
        <v>102</v>
      </c>
      <c r="C45" s="88">
        <v>50</v>
      </c>
      <c r="D45" s="157" t="s">
        <v>140</v>
      </c>
      <c r="E45" s="88">
        <v>100</v>
      </c>
      <c r="F45" s="89">
        <f>F37/F$40*100</f>
        <v>66.66666666666666</v>
      </c>
      <c r="G45" s="88">
        <v>26.4</v>
      </c>
      <c r="H45" s="89">
        <v>13.9</v>
      </c>
      <c r="I45" s="88">
        <v>32.6</v>
      </c>
      <c r="J45" s="89">
        <f>J37/J$40*100</f>
        <v>24.61139896373057</v>
      </c>
    </row>
    <row r="46" spans="2:10" ht="15">
      <c r="B46" s="85" t="s">
        <v>103</v>
      </c>
      <c r="C46" s="154" t="s">
        <v>140</v>
      </c>
      <c r="D46" s="157" t="s">
        <v>140</v>
      </c>
      <c r="E46" s="154" t="s">
        <v>140</v>
      </c>
      <c r="F46" s="155" t="s">
        <v>140</v>
      </c>
      <c r="G46" s="88">
        <v>13.4</v>
      </c>
      <c r="H46" s="89">
        <v>11.4</v>
      </c>
      <c r="I46" s="88">
        <v>39.1</v>
      </c>
      <c r="J46" s="89">
        <f>J38/J$40*100</f>
        <v>16.06217616580311</v>
      </c>
    </row>
    <row r="47" spans="2:10" ht="15">
      <c r="B47" s="85" t="s">
        <v>104</v>
      </c>
      <c r="C47" s="154" t="s">
        <v>140</v>
      </c>
      <c r="D47" s="157" t="s">
        <v>140</v>
      </c>
      <c r="E47" s="154" t="s">
        <v>140</v>
      </c>
      <c r="F47" s="155" t="s">
        <v>140</v>
      </c>
      <c r="G47" s="154" t="s">
        <v>140</v>
      </c>
      <c r="H47" s="155">
        <v>2.5</v>
      </c>
      <c r="I47" s="154">
        <v>4.3</v>
      </c>
      <c r="J47" s="89">
        <f>J39/J$40*100</f>
        <v>1.0362694300518136</v>
      </c>
    </row>
    <row r="48" spans="2:10" ht="15">
      <c r="B48" s="25" t="s">
        <v>105</v>
      </c>
      <c r="C48" s="258">
        <v>100</v>
      </c>
      <c r="D48" s="259" t="s">
        <v>140</v>
      </c>
      <c r="E48" s="258">
        <v>100</v>
      </c>
      <c r="F48" s="258">
        <v>100</v>
      </c>
      <c r="G48" s="258">
        <v>100</v>
      </c>
      <c r="H48" s="258">
        <v>100</v>
      </c>
      <c r="I48" s="258">
        <v>100</v>
      </c>
      <c r="J48" s="258">
        <v>100</v>
      </c>
    </row>
  </sheetData>
  <sheetProtection/>
  <mergeCells count="10">
    <mergeCell ref="B31:B33"/>
    <mergeCell ref="C31:F31"/>
    <mergeCell ref="G31:J31"/>
    <mergeCell ref="C33:J33"/>
    <mergeCell ref="C41:J41"/>
    <mergeCell ref="B5:B7"/>
    <mergeCell ref="C5:F5"/>
    <mergeCell ref="G5:J5"/>
    <mergeCell ref="C7:J7"/>
    <mergeCell ref="C15:J1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B3:G46"/>
  <sheetViews>
    <sheetView zoomScalePageLayoutView="0" workbookViewId="0" topLeftCell="A1">
      <selection activeCell="K44" sqref="K44"/>
    </sheetView>
  </sheetViews>
  <sheetFormatPr defaultColWidth="9.140625" defaultRowHeight="15"/>
  <cols>
    <col min="2" max="2" width="21.140625" style="0" customWidth="1"/>
    <col min="4" max="4" width="13.140625" style="0" customWidth="1"/>
    <col min="6" max="6" width="13.28125" style="0" customWidth="1"/>
  </cols>
  <sheetData>
    <row r="3" ht="15">
      <c r="B3" s="83" t="s">
        <v>200</v>
      </c>
    </row>
    <row r="4" ht="15">
      <c r="B4" s="64" t="s">
        <v>346</v>
      </c>
    </row>
    <row r="5" spans="2:7" ht="15">
      <c r="B5" s="323" t="s">
        <v>267</v>
      </c>
      <c r="C5" s="325" t="s">
        <v>2</v>
      </c>
      <c r="D5" s="325"/>
      <c r="E5" s="326" t="s">
        <v>3</v>
      </c>
      <c r="F5" s="326"/>
      <c r="G5" s="287" t="s">
        <v>107</v>
      </c>
    </row>
    <row r="6" spans="2:7" ht="27">
      <c r="B6" s="347"/>
      <c r="C6" s="174" t="s">
        <v>9</v>
      </c>
      <c r="D6" s="174" t="s">
        <v>108</v>
      </c>
      <c r="E6" s="174" t="s">
        <v>109</v>
      </c>
      <c r="F6" s="174" t="s">
        <v>110</v>
      </c>
      <c r="G6" s="287"/>
    </row>
    <row r="7" spans="2:7" ht="15">
      <c r="B7" s="324"/>
      <c r="C7" s="348" t="s">
        <v>111</v>
      </c>
      <c r="D7" s="348"/>
      <c r="E7" s="348"/>
      <c r="F7" s="348"/>
      <c r="G7" s="348"/>
    </row>
    <row r="8" spans="2:7" ht="15">
      <c r="B8" s="85" t="s">
        <v>95</v>
      </c>
      <c r="C8" s="90">
        <v>145</v>
      </c>
      <c r="D8" s="91">
        <v>74.74226804123711</v>
      </c>
      <c r="E8" s="55">
        <v>7092</v>
      </c>
      <c r="F8" s="91">
        <v>76.41417950651869</v>
      </c>
      <c r="G8" s="92">
        <v>2.0035926488876603</v>
      </c>
    </row>
    <row r="9" spans="2:7" ht="15">
      <c r="B9" s="85" t="s">
        <v>96</v>
      </c>
      <c r="C9" s="90">
        <v>15</v>
      </c>
      <c r="D9" s="91">
        <v>7.731958762886598</v>
      </c>
      <c r="E9" s="55">
        <v>1435</v>
      </c>
      <c r="F9" s="91">
        <v>15.461695937937723</v>
      </c>
      <c r="G9" s="92">
        <v>1.0344827586206897</v>
      </c>
    </row>
    <row r="10" spans="2:7" ht="15">
      <c r="B10" s="85" t="s">
        <v>97</v>
      </c>
      <c r="C10" s="90">
        <v>34</v>
      </c>
      <c r="D10" s="91">
        <v>17.525773195876287</v>
      </c>
      <c r="E10" s="55">
        <v>754</v>
      </c>
      <c r="F10" s="91">
        <v>8.124124555543585</v>
      </c>
      <c r="G10" s="92">
        <v>4.314720812182741</v>
      </c>
    </row>
    <row r="11" spans="2:7" ht="15">
      <c r="B11" s="25" t="s">
        <v>112</v>
      </c>
      <c r="C11" s="25">
        <v>194</v>
      </c>
      <c r="D11" s="63">
        <v>100</v>
      </c>
      <c r="E11" s="57">
        <v>9281</v>
      </c>
      <c r="F11" s="63">
        <v>100</v>
      </c>
      <c r="G11" s="63">
        <v>2.0474934036939314</v>
      </c>
    </row>
    <row r="12" spans="2:7" ht="15">
      <c r="B12" s="85"/>
      <c r="C12" s="348" t="s">
        <v>113</v>
      </c>
      <c r="D12" s="348"/>
      <c r="E12" s="348"/>
      <c r="F12" s="348"/>
      <c r="G12" s="348"/>
    </row>
    <row r="13" spans="2:7" ht="15">
      <c r="B13" s="85" t="s">
        <v>95</v>
      </c>
      <c r="C13" s="90">
        <v>19</v>
      </c>
      <c r="D13" s="91">
        <v>35.84905660377358</v>
      </c>
      <c r="E13" s="55">
        <v>3337</v>
      </c>
      <c r="F13" s="91">
        <v>51.251727845185066</v>
      </c>
      <c r="G13" s="92">
        <v>0.566150178784267</v>
      </c>
    </row>
    <row r="14" spans="2:7" ht="15">
      <c r="B14" s="85" t="s">
        <v>96</v>
      </c>
      <c r="C14" s="90">
        <v>17</v>
      </c>
      <c r="D14" s="91">
        <v>32.075471698113205</v>
      </c>
      <c r="E14" s="55">
        <v>2363</v>
      </c>
      <c r="F14" s="91">
        <v>36.29242819843342</v>
      </c>
      <c r="G14" s="92">
        <v>0.7142857142857143</v>
      </c>
    </row>
    <row r="15" spans="2:7" ht="15">
      <c r="B15" s="85" t="s">
        <v>97</v>
      </c>
      <c r="C15" s="90">
        <v>17</v>
      </c>
      <c r="D15" s="91">
        <v>32.075471698113205</v>
      </c>
      <c r="E15" s="55">
        <v>811</v>
      </c>
      <c r="F15" s="91">
        <v>12.455843956381509</v>
      </c>
      <c r="G15" s="92">
        <v>2.0531400966183577</v>
      </c>
    </row>
    <row r="16" spans="2:7" ht="15">
      <c r="B16" s="25" t="s">
        <v>114</v>
      </c>
      <c r="C16" s="25">
        <v>53</v>
      </c>
      <c r="D16" s="63">
        <v>100</v>
      </c>
      <c r="E16" s="57">
        <v>6511</v>
      </c>
      <c r="F16" s="63">
        <v>100</v>
      </c>
      <c r="G16" s="63">
        <v>0.8074344911639244</v>
      </c>
    </row>
    <row r="17" spans="2:7" ht="15">
      <c r="B17" s="85"/>
      <c r="C17" s="348" t="s">
        <v>115</v>
      </c>
      <c r="D17" s="348"/>
      <c r="E17" s="348"/>
      <c r="F17" s="348"/>
      <c r="G17" s="348"/>
    </row>
    <row r="18" spans="2:7" ht="15">
      <c r="B18" s="85" t="s">
        <v>95</v>
      </c>
      <c r="C18" s="90">
        <f>C8+C13</f>
        <v>164</v>
      </c>
      <c r="D18" s="91">
        <v>66.39676113360325</v>
      </c>
      <c r="E18" s="55">
        <v>10429</v>
      </c>
      <c r="F18" s="91">
        <f>E18/E$21*100</f>
        <v>66.03976697061803</v>
      </c>
      <c r="G18" s="92">
        <f>C18/(C18+E18)*100</f>
        <v>1.5481922023978099</v>
      </c>
    </row>
    <row r="19" spans="2:7" ht="15">
      <c r="B19" s="85" t="s">
        <v>96</v>
      </c>
      <c r="C19" s="90">
        <f>C9+C14</f>
        <v>32</v>
      </c>
      <c r="D19" s="91">
        <v>12.955465587044534</v>
      </c>
      <c r="E19" s="55">
        <v>3798</v>
      </c>
      <c r="F19" s="91">
        <f>E19/E$21*100</f>
        <v>24.05015197568389</v>
      </c>
      <c r="G19" s="92">
        <f>C19/(C19+E19)*100</f>
        <v>0.835509138381201</v>
      </c>
    </row>
    <row r="20" spans="2:7" ht="15">
      <c r="B20" s="85" t="s">
        <v>97</v>
      </c>
      <c r="C20" s="90">
        <f>C10+C15</f>
        <v>51</v>
      </c>
      <c r="D20" s="91">
        <v>20.647773279352226</v>
      </c>
      <c r="E20" s="55">
        <v>1565</v>
      </c>
      <c r="F20" s="91">
        <f>E20/E$21*100</f>
        <v>9.910081053698075</v>
      </c>
      <c r="G20" s="92">
        <f>C20/(C20+E20)*100</f>
        <v>3.155940594059406</v>
      </c>
    </row>
    <row r="21" spans="2:7" ht="15">
      <c r="B21" s="25" t="s">
        <v>8</v>
      </c>
      <c r="C21" s="25">
        <f>C11+C16</f>
        <v>247</v>
      </c>
      <c r="D21" s="63">
        <v>100.00000000000001</v>
      </c>
      <c r="E21" s="57">
        <v>15792</v>
      </c>
      <c r="F21" s="63">
        <v>100</v>
      </c>
      <c r="G21" s="63">
        <f>C21/(C21+E21)*100</f>
        <v>1.5399962591183989</v>
      </c>
    </row>
    <row r="22" spans="2:7" ht="15">
      <c r="B22" s="349" t="s">
        <v>201</v>
      </c>
      <c r="C22" s="275"/>
      <c r="D22" s="275"/>
      <c r="E22" s="275"/>
      <c r="F22" s="275"/>
      <c r="G22" s="275"/>
    </row>
    <row r="27" ht="15">
      <c r="B27" s="83" t="s">
        <v>225</v>
      </c>
    </row>
    <row r="28" ht="15">
      <c r="B28" s="64" t="s">
        <v>346</v>
      </c>
    </row>
    <row r="29" spans="2:7" ht="15">
      <c r="B29" s="323" t="s">
        <v>267</v>
      </c>
      <c r="C29" s="325" t="s">
        <v>2</v>
      </c>
      <c r="D29" s="325"/>
      <c r="E29" s="326" t="s">
        <v>3</v>
      </c>
      <c r="F29" s="326"/>
      <c r="G29" s="287" t="s">
        <v>107</v>
      </c>
    </row>
    <row r="30" spans="2:7" ht="27">
      <c r="B30" s="347"/>
      <c r="C30" s="174" t="s">
        <v>9</v>
      </c>
      <c r="D30" s="174" t="s">
        <v>108</v>
      </c>
      <c r="E30" s="174" t="s">
        <v>109</v>
      </c>
      <c r="F30" s="174" t="s">
        <v>110</v>
      </c>
      <c r="G30" s="287"/>
    </row>
    <row r="31" spans="2:7" ht="15">
      <c r="B31" s="324"/>
      <c r="C31" s="348" t="s">
        <v>111</v>
      </c>
      <c r="D31" s="348"/>
      <c r="E31" s="348"/>
      <c r="F31" s="348"/>
      <c r="G31" s="348"/>
    </row>
    <row r="32" spans="2:7" ht="15">
      <c r="B32" s="85" t="s">
        <v>95</v>
      </c>
      <c r="C32" s="90">
        <v>2</v>
      </c>
      <c r="D32" s="91">
        <v>66.66666666666666</v>
      </c>
      <c r="E32" s="55">
        <v>184</v>
      </c>
      <c r="F32" s="91">
        <v>81.77777777777779</v>
      </c>
      <c r="G32" s="92">
        <v>2.072538860103627</v>
      </c>
    </row>
    <row r="33" spans="2:7" ht="15">
      <c r="B33" s="85" t="s">
        <v>96</v>
      </c>
      <c r="C33" s="180" t="s">
        <v>140</v>
      </c>
      <c r="D33" s="119" t="s">
        <v>140</v>
      </c>
      <c r="E33" s="55">
        <v>24</v>
      </c>
      <c r="F33" s="91">
        <v>10.666666666666668</v>
      </c>
      <c r="G33" s="92">
        <v>2.7777777777777777</v>
      </c>
    </row>
    <row r="34" spans="2:7" ht="15">
      <c r="B34" s="85" t="s">
        <v>97</v>
      </c>
      <c r="C34" s="67">
        <v>1</v>
      </c>
      <c r="D34" s="103">
        <v>33.33333333333333</v>
      </c>
      <c r="E34" s="55">
        <v>17</v>
      </c>
      <c r="F34" s="91">
        <v>7.555555555555555</v>
      </c>
      <c r="G34" s="92" t="s">
        <v>140</v>
      </c>
    </row>
    <row r="35" spans="2:7" ht="15">
      <c r="B35" s="25" t="s">
        <v>112</v>
      </c>
      <c r="C35" s="25">
        <v>3</v>
      </c>
      <c r="D35" s="63">
        <v>100</v>
      </c>
      <c r="E35" s="57">
        <v>225</v>
      </c>
      <c r="F35" s="63">
        <v>100</v>
      </c>
      <c r="G35" s="63">
        <v>2.0325203252032518</v>
      </c>
    </row>
    <row r="36" spans="2:7" ht="15">
      <c r="B36" s="85"/>
      <c r="C36" s="348" t="s">
        <v>113</v>
      </c>
      <c r="D36" s="348"/>
      <c r="E36" s="348"/>
      <c r="F36" s="348"/>
      <c r="G36" s="348"/>
    </row>
    <row r="37" spans="2:7" ht="15">
      <c r="B37" s="85" t="s">
        <v>95</v>
      </c>
      <c r="C37" s="180" t="s">
        <v>140</v>
      </c>
      <c r="D37" s="119"/>
      <c r="E37" s="55">
        <v>77</v>
      </c>
      <c r="F37" s="91">
        <v>47.82608695652174</v>
      </c>
      <c r="G37" s="92" t="s">
        <v>140</v>
      </c>
    </row>
    <row r="38" spans="2:7" ht="15">
      <c r="B38" s="85" t="s">
        <v>96</v>
      </c>
      <c r="C38" s="180" t="s">
        <v>140</v>
      </c>
      <c r="D38" s="119"/>
      <c r="E38" s="55">
        <v>55</v>
      </c>
      <c r="F38" s="91">
        <v>34.161490683229815</v>
      </c>
      <c r="G38" s="92" t="s">
        <v>140</v>
      </c>
    </row>
    <row r="39" spans="2:7" ht="15">
      <c r="B39" s="85" t="s">
        <v>97</v>
      </c>
      <c r="C39" s="180" t="s">
        <v>140</v>
      </c>
      <c r="D39" s="119"/>
      <c r="E39" s="55">
        <v>29</v>
      </c>
      <c r="F39" s="91">
        <v>18.012422360248447</v>
      </c>
      <c r="G39" s="92" t="s">
        <v>140</v>
      </c>
    </row>
    <row r="40" spans="2:7" ht="15">
      <c r="B40" s="25" t="s">
        <v>114</v>
      </c>
      <c r="C40" s="27" t="s">
        <v>140</v>
      </c>
      <c r="D40" s="25"/>
      <c r="E40" s="57">
        <v>161</v>
      </c>
      <c r="F40" s="25">
        <v>100</v>
      </c>
      <c r="G40" s="28" t="s">
        <v>140</v>
      </c>
    </row>
    <row r="41" spans="2:7" ht="15">
      <c r="B41" s="85"/>
      <c r="C41" s="348" t="s">
        <v>115</v>
      </c>
      <c r="D41" s="348"/>
      <c r="E41" s="348"/>
      <c r="F41" s="348"/>
      <c r="G41" s="348"/>
    </row>
    <row r="42" spans="2:7" ht="15">
      <c r="B42" s="85" t="s">
        <v>95</v>
      </c>
      <c r="C42" s="90">
        <v>2</v>
      </c>
      <c r="D42" s="91">
        <f>C42/C$45*100</f>
        <v>66.66666666666666</v>
      </c>
      <c r="E42" s="55">
        <v>274</v>
      </c>
      <c r="F42" s="91">
        <f>E42/E$45*100</f>
        <v>67.15686274509804</v>
      </c>
      <c r="G42" s="92">
        <f>C42/(C42+E42)*100</f>
        <v>0.7246376811594203</v>
      </c>
    </row>
    <row r="43" spans="2:7" ht="15">
      <c r="B43" s="85" t="s">
        <v>96</v>
      </c>
      <c r="C43" s="180" t="s">
        <v>140</v>
      </c>
      <c r="D43" s="119" t="s">
        <v>140</v>
      </c>
      <c r="E43" s="55">
        <v>90</v>
      </c>
      <c r="F43" s="91">
        <f>E43/E$45*100</f>
        <v>22.058823529411764</v>
      </c>
      <c r="G43" s="92" t="s">
        <v>140</v>
      </c>
    </row>
    <row r="44" spans="2:7" ht="15">
      <c r="B44" s="85" t="s">
        <v>97</v>
      </c>
      <c r="C44" s="90">
        <v>1</v>
      </c>
      <c r="D44" s="119">
        <f>C44/C$45*100</f>
        <v>33.33333333333333</v>
      </c>
      <c r="E44" s="55">
        <v>44</v>
      </c>
      <c r="F44" s="91">
        <f>E44/E$45*100</f>
        <v>10.784313725490197</v>
      </c>
      <c r="G44" s="92">
        <f>C44/(C44+E44)*100</f>
        <v>2.2222222222222223</v>
      </c>
    </row>
    <row r="45" spans="2:7" ht="15">
      <c r="B45" s="25" t="s">
        <v>8</v>
      </c>
      <c r="C45" s="25">
        <v>3</v>
      </c>
      <c r="D45" s="63">
        <v>99.99999999999999</v>
      </c>
      <c r="E45" s="57">
        <v>408</v>
      </c>
      <c r="F45" s="63">
        <v>100</v>
      </c>
      <c r="G45" s="63">
        <f>C45/(C45+E45)*100</f>
        <v>0.7299270072992701</v>
      </c>
    </row>
    <row r="46" spans="2:7" ht="15">
      <c r="B46" s="349" t="s">
        <v>201</v>
      </c>
      <c r="C46" s="275"/>
      <c r="D46" s="275"/>
      <c r="E46" s="275"/>
      <c r="F46" s="275"/>
      <c r="G46" s="275"/>
    </row>
  </sheetData>
  <sheetProtection/>
  <mergeCells count="16">
    <mergeCell ref="B5:B7"/>
    <mergeCell ref="C5:D5"/>
    <mergeCell ref="E5:F5"/>
    <mergeCell ref="G5:G6"/>
    <mergeCell ref="C7:G7"/>
    <mergeCell ref="B46:G46"/>
    <mergeCell ref="C36:G36"/>
    <mergeCell ref="C41:G41"/>
    <mergeCell ref="C12:G12"/>
    <mergeCell ref="C17:G17"/>
    <mergeCell ref="B22:G22"/>
    <mergeCell ref="B29:B31"/>
    <mergeCell ref="C29:D29"/>
    <mergeCell ref="E29:F29"/>
    <mergeCell ref="G29:G30"/>
    <mergeCell ref="C31:G31"/>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C3:L50"/>
  <sheetViews>
    <sheetView zoomScalePageLayoutView="0" workbookViewId="0" topLeftCell="B1">
      <selection activeCell="N51" sqref="N51"/>
    </sheetView>
  </sheetViews>
  <sheetFormatPr defaultColWidth="9.140625" defaultRowHeight="15"/>
  <cols>
    <col min="3" max="3" width="12.57421875" style="0" customWidth="1"/>
  </cols>
  <sheetData>
    <row r="3" ht="15">
      <c r="C3" s="83" t="s">
        <v>205</v>
      </c>
    </row>
    <row r="4" ht="15">
      <c r="C4" s="64" t="s">
        <v>305</v>
      </c>
    </row>
    <row r="5" spans="3:11" ht="15" customHeight="1">
      <c r="C5" s="95" t="s">
        <v>116</v>
      </c>
      <c r="D5" s="287" t="s">
        <v>1</v>
      </c>
      <c r="E5" s="287" t="s">
        <v>2</v>
      </c>
      <c r="F5" s="287" t="s">
        <v>3</v>
      </c>
      <c r="G5" s="287" t="s">
        <v>117</v>
      </c>
      <c r="H5" s="287" t="s">
        <v>118</v>
      </c>
      <c r="I5" s="287" t="s">
        <v>119</v>
      </c>
      <c r="J5" s="287" t="s">
        <v>120</v>
      </c>
      <c r="K5" s="287" t="s">
        <v>121</v>
      </c>
    </row>
    <row r="6" spans="3:11" ht="15">
      <c r="C6" s="50" t="s">
        <v>122</v>
      </c>
      <c r="D6" s="287"/>
      <c r="E6" s="287"/>
      <c r="F6" s="287"/>
      <c r="G6" s="287"/>
      <c r="H6" s="287"/>
      <c r="I6" s="287"/>
      <c r="J6" s="287"/>
      <c r="K6" s="287"/>
    </row>
    <row r="7" spans="3:11" ht="15">
      <c r="C7" s="166" t="s">
        <v>129</v>
      </c>
      <c r="D7" s="167">
        <v>3013</v>
      </c>
      <c r="E7" s="172">
        <v>28</v>
      </c>
      <c r="F7" s="167">
        <v>4493</v>
      </c>
      <c r="G7" s="168">
        <v>3.39041030378661</v>
      </c>
      <c r="H7" s="173">
        <v>3.1507297877871</v>
      </c>
      <c r="I7" s="168">
        <v>505.579604875979</v>
      </c>
      <c r="J7" s="173">
        <v>0.929306339196814</v>
      </c>
      <c r="K7" s="168">
        <v>149.120477928974</v>
      </c>
    </row>
    <row r="8" spans="3:11" ht="15">
      <c r="C8" s="93" t="s">
        <v>144</v>
      </c>
      <c r="D8" s="55">
        <v>159</v>
      </c>
      <c r="E8" s="181" t="s">
        <v>140</v>
      </c>
      <c r="F8" s="55">
        <v>214</v>
      </c>
      <c r="G8" s="91">
        <v>2.76945586288581</v>
      </c>
      <c r="H8" s="92" t="s">
        <v>140</v>
      </c>
      <c r="I8" s="91">
        <v>372.744373998467</v>
      </c>
      <c r="J8" s="92" t="s">
        <v>140</v>
      </c>
      <c r="K8" s="91">
        <v>134.591194968553</v>
      </c>
    </row>
    <row r="9" spans="3:11" ht="15">
      <c r="C9" s="93" t="s">
        <v>142</v>
      </c>
      <c r="D9" s="55">
        <v>142</v>
      </c>
      <c r="E9" s="94">
        <v>4</v>
      </c>
      <c r="F9" s="55">
        <v>240</v>
      </c>
      <c r="G9" s="91">
        <v>2.85200694925637</v>
      </c>
      <c r="H9" s="82">
        <v>8.03382239227146</v>
      </c>
      <c r="I9" s="91">
        <v>482.029343536287</v>
      </c>
      <c r="J9" s="82">
        <v>2.8169014084507</v>
      </c>
      <c r="K9" s="91">
        <v>169.014084507042</v>
      </c>
    </row>
    <row r="10" spans="3:11" ht="15">
      <c r="C10" s="93" t="s">
        <v>147</v>
      </c>
      <c r="D10" s="55">
        <v>177</v>
      </c>
      <c r="E10" s="94">
        <v>3</v>
      </c>
      <c r="F10" s="55">
        <v>254</v>
      </c>
      <c r="G10" s="91">
        <v>3.62745801268586</v>
      </c>
      <c r="H10" s="82">
        <v>6.14823391980654</v>
      </c>
      <c r="I10" s="91">
        <v>520.550471876953</v>
      </c>
      <c r="J10" s="82">
        <v>1.69491525423729</v>
      </c>
      <c r="K10" s="91">
        <v>143.502824858757</v>
      </c>
    </row>
    <row r="11" spans="3:11" ht="15">
      <c r="C11" s="93" t="s">
        <v>145</v>
      </c>
      <c r="D11" s="55">
        <v>137</v>
      </c>
      <c r="E11" s="103">
        <v>2</v>
      </c>
      <c r="F11" s="55">
        <v>191</v>
      </c>
      <c r="G11" s="91">
        <v>2.84909172203679</v>
      </c>
      <c r="H11" s="67">
        <v>4.15925798837487</v>
      </c>
      <c r="I11" s="91">
        <v>397.2091378898</v>
      </c>
      <c r="J11" s="67">
        <v>1.45985401459854</v>
      </c>
      <c r="K11" s="91">
        <v>139.416058394161</v>
      </c>
    </row>
    <row r="12" spans="3:11" ht="15">
      <c r="C12" s="93" t="s">
        <v>148</v>
      </c>
      <c r="D12" s="55">
        <v>122</v>
      </c>
      <c r="E12" s="181" t="s">
        <v>140</v>
      </c>
      <c r="F12" s="55">
        <v>205</v>
      </c>
      <c r="G12" s="91">
        <v>2.56426424532863</v>
      </c>
      <c r="H12" s="92" t="s">
        <v>140</v>
      </c>
      <c r="I12" s="91">
        <v>430.88046745276</v>
      </c>
      <c r="J12" s="92" t="s">
        <v>140</v>
      </c>
      <c r="K12" s="91">
        <v>168.032786885246</v>
      </c>
    </row>
    <row r="13" spans="3:11" ht="15">
      <c r="C13" s="93" t="s">
        <v>143</v>
      </c>
      <c r="D13" s="55">
        <v>66</v>
      </c>
      <c r="E13" s="94">
        <v>1</v>
      </c>
      <c r="F13" s="55">
        <v>80</v>
      </c>
      <c r="G13" s="91">
        <v>1.73890133052299</v>
      </c>
      <c r="H13" s="82">
        <v>2.63469898564089</v>
      </c>
      <c r="I13" s="91">
        <v>210.775918851271</v>
      </c>
      <c r="J13" s="82">
        <v>1.51515151515152</v>
      </c>
      <c r="K13" s="91">
        <v>121.212121212121</v>
      </c>
    </row>
    <row r="14" spans="3:11" ht="15">
      <c r="C14" s="93" t="s">
        <v>141</v>
      </c>
      <c r="D14" s="55">
        <v>66</v>
      </c>
      <c r="E14" s="181" t="s">
        <v>140</v>
      </c>
      <c r="F14" s="55">
        <v>98</v>
      </c>
      <c r="G14" s="91">
        <v>1.79991000449977</v>
      </c>
      <c r="H14" s="92" t="s">
        <v>140</v>
      </c>
      <c r="I14" s="91">
        <v>267.259364304512</v>
      </c>
      <c r="J14" s="92" t="s">
        <v>140</v>
      </c>
      <c r="K14" s="91">
        <v>148.484848484849</v>
      </c>
    </row>
    <row r="15" spans="3:11" ht="15">
      <c r="C15" s="93" t="s">
        <v>146</v>
      </c>
      <c r="D15" s="55">
        <v>74</v>
      </c>
      <c r="E15" s="94">
        <v>3</v>
      </c>
      <c r="F15" s="55">
        <v>112</v>
      </c>
      <c r="G15" s="91">
        <v>2.06191312101201</v>
      </c>
      <c r="H15" s="82">
        <v>8.35910724734598</v>
      </c>
      <c r="I15" s="91">
        <v>312.07333723425</v>
      </c>
      <c r="J15" s="82">
        <v>4.05405405405405</v>
      </c>
      <c r="K15" s="91">
        <v>151.351351351351</v>
      </c>
    </row>
    <row r="16" spans="3:11" ht="15">
      <c r="C16" s="93" t="s">
        <v>149</v>
      </c>
      <c r="D16" s="55">
        <v>75</v>
      </c>
      <c r="E16" s="94">
        <v>1</v>
      </c>
      <c r="F16" s="55">
        <v>112</v>
      </c>
      <c r="G16" s="91">
        <v>2.19854309877321</v>
      </c>
      <c r="H16" s="82">
        <v>2.93139079836428</v>
      </c>
      <c r="I16" s="91">
        <v>328.315769416799</v>
      </c>
      <c r="J16" s="82">
        <v>1.33333333333333</v>
      </c>
      <c r="K16" s="91">
        <v>149.333333333333</v>
      </c>
    </row>
    <row r="17" spans="3:11" ht="15">
      <c r="C17" s="166" t="s">
        <v>134</v>
      </c>
      <c r="D17" s="167">
        <v>489</v>
      </c>
      <c r="E17" s="170">
        <v>5</v>
      </c>
      <c r="F17" s="167">
        <v>624</v>
      </c>
      <c r="G17" s="168">
        <v>5.2081669169569</v>
      </c>
      <c r="H17" s="171">
        <v>5.3253240459682</v>
      </c>
      <c r="I17" s="168">
        <v>664.600440936831</v>
      </c>
      <c r="J17" s="171">
        <v>1.02249488752556</v>
      </c>
      <c r="K17" s="168">
        <v>127.60736196319</v>
      </c>
    </row>
    <row r="18" spans="3:11" ht="15">
      <c r="C18" s="93" t="s">
        <v>151</v>
      </c>
      <c r="D18" s="55">
        <v>102</v>
      </c>
      <c r="E18" s="103">
        <v>1</v>
      </c>
      <c r="F18" s="55">
        <v>145</v>
      </c>
      <c r="G18" s="91">
        <v>2.97016729030473</v>
      </c>
      <c r="H18" s="67">
        <v>2.91192871598503</v>
      </c>
      <c r="I18" s="91">
        <v>422.229663817829</v>
      </c>
      <c r="J18" s="67">
        <v>0.980392156862745</v>
      </c>
      <c r="K18" s="91">
        <v>142.156862745098</v>
      </c>
    </row>
    <row r="19" spans="3:11" ht="15">
      <c r="C19" s="166" t="s">
        <v>133</v>
      </c>
      <c r="D19" s="167">
        <v>281</v>
      </c>
      <c r="E19" s="172">
        <v>6</v>
      </c>
      <c r="F19" s="167">
        <v>381</v>
      </c>
      <c r="G19" s="168">
        <v>3.68848693278028</v>
      </c>
      <c r="H19" s="173">
        <v>7.875772810207</v>
      </c>
      <c r="I19" s="168">
        <v>500.111573448144</v>
      </c>
      <c r="J19" s="173">
        <v>2.13523131672598</v>
      </c>
      <c r="K19" s="168">
        <v>135.5871886121</v>
      </c>
    </row>
    <row r="20" spans="3:11" ht="15">
      <c r="C20" s="166" t="s">
        <v>135</v>
      </c>
      <c r="D20" s="167">
        <v>182</v>
      </c>
      <c r="E20" s="184" t="s">
        <v>140</v>
      </c>
      <c r="F20" s="167">
        <v>226</v>
      </c>
      <c r="G20" s="168">
        <v>4.07391241088317</v>
      </c>
      <c r="H20" s="199" t="s">
        <v>140</v>
      </c>
      <c r="I20" s="168">
        <v>505.881431241536</v>
      </c>
      <c r="J20" s="199" t="s">
        <v>140</v>
      </c>
      <c r="K20" s="168">
        <v>124.175824175824</v>
      </c>
    </row>
    <row r="21" spans="3:12" ht="15">
      <c r="C21" s="166" t="s">
        <v>132</v>
      </c>
      <c r="D21" s="167">
        <v>228</v>
      </c>
      <c r="E21" s="170">
        <v>7</v>
      </c>
      <c r="F21" s="167">
        <v>330</v>
      </c>
      <c r="G21" s="168">
        <v>4.06399001827013</v>
      </c>
      <c r="H21" s="171">
        <v>12.4771623367943</v>
      </c>
      <c r="I21" s="168">
        <v>588.209081591729</v>
      </c>
      <c r="J21" s="171">
        <v>3.07017543859649</v>
      </c>
      <c r="K21" s="168">
        <v>144.736842105263</v>
      </c>
      <c r="L21" s="197"/>
    </row>
    <row r="22" spans="3:12" ht="15">
      <c r="C22" s="93" t="s">
        <v>150</v>
      </c>
      <c r="D22" s="55">
        <v>86</v>
      </c>
      <c r="E22" s="103" t="s">
        <v>140</v>
      </c>
      <c r="F22" s="55">
        <v>119</v>
      </c>
      <c r="G22" s="91">
        <v>2.73493401176658</v>
      </c>
      <c r="H22" s="67" t="s">
        <v>140</v>
      </c>
      <c r="I22" s="91">
        <v>378.438543488631</v>
      </c>
      <c r="J22" s="67" t="s">
        <v>140</v>
      </c>
      <c r="K22" s="91">
        <v>138.372093023256</v>
      </c>
      <c r="L22" s="198"/>
    </row>
    <row r="23" spans="3:12" ht="15">
      <c r="C23" s="166" t="s">
        <v>131</v>
      </c>
      <c r="D23" s="167">
        <v>353</v>
      </c>
      <c r="E23" s="184">
        <v>10</v>
      </c>
      <c r="F23" s="167">
        <v>441</v>
      </c>
      <c r="G23" s="168">
        <v>3.3834298201894</v>
      </c>
      <c r="H23" s="199">
        <v>9.58478702603228</v>
      </c>
      <c r="I23" s="168">
        <v>422.689107848023</v>
      </c>
      <c r="J23" s="199">
        <v>2.8328611898017</v>
      </c>
      <c r="K23" s="168">
        <v>124.929178470255</v>
      </c>
      <c r="L23" s="197"/>
    </row>
    <row r="24" spans="3:12" ht="15">
      <c r="C24" s="166" t="s">
        <v>136</v>
      </c>
      <c r="D24" s="167">
        <v>157</v>
      </c>
      <c r="E24" s="184">
        <v>2</v>
      </c>
      <c r="F24" s="167">
        <v>193</v>
      </c>
      <c r="G24" s="168">
        <v>5.0818929241924</v>
      </c>
      <c r="H24" s="199">
        <v>6.4737489480158</v>
      </c>
      <c r="I24" s="168">
        <v>624.716773483524</v>
      </c>
      <c r="J24" s="199">
        <v>1.27388535031847</v>
      </c>
      <c r="K24" s="168">
        <v>122.929936305732</v>
      </c>
      <c r="L24" s="197"/>
    </row>
    <row r="25" spans="3:12" ht="15">
      <c r="C25" s="166" t="s">
        <v>130</v>
      </c>
      <c r="D25" s="167">
        <v>165</v>
      </c>
      <c r="E25" s="170">
        <v>2</v>
      </c>
      <c r="F25" s="167">
        <v>205</v>
      </c>
      <c r="G25" s="168">
        <v>3.53675004822841</v>
      </c>
      <c r="H25" s="171">
        <v>4.28696975542838</v>
      </c>
      <c r="I25" s="168">
        <v>439.414399931408</v>
      </c>
      <c r="J25" s="171">
        <v>1.21212121212121</v>
      </c>
      <c r="K25" s="168">
        <v>124.242424242424</v>
      </c>
      <c r="L25" s="197"/>
    </row>
    <row r="26" spans="3:11" ht="27">
      <c r="C26" s="96" t="s">
        <v>202</v>
      </c>
      <c r="D26" s="104">
        <v>6074</v>
      </c>
      <c r="E26" s="104">
        <v>75</v>
      </c>
      <c r="F26" s="104">
        <v>8663</v>
      </c>
      <c r="G26" s="106">
        <v>3.367925637266535</v>
      </c>
      <c r="H26" s="107">
        <v>4.158617431593516</v>
      </c>
      <c r="I26" s="106">
        <v>480.34803746526165</v>
      </c>
      <c r="J26" s="108">
        <v>1.2347711557458019</v>
      </c>
      <c r="K26" s="106">
        <v>142.62430029634507</v>
      </c>
    </row>
    <row r="27" spans="3:11" ht="15">
      <c r="C27" s="99" t="s">
        <v>203</v>
      </c>
      <c r="D27" s="104">
        <v>4831</v>
      </c>
      <c r="E27" s="109">
        <v>172</v>
      </c>
      <c r="F27" s="104">
        <v>7129</v>
      </c>
      <c r="G27" s="106">
        <v>1.8617273407627726</v>
      </c>
      <c r="H27" s="107">
        <v>6.62838134156897</v>
      </c>
      <c r="I27" s="106">
        <v>274.73099176770455</v>
      </c>
      <c r="J27" s="108">
        <v>3.560339474228938</v>
      </c>
      <c r="K27" s="106">
        <v>147.5677913475471</v>
      </c>
    </row>
    <row r="28" spans="3:11" ht="15">
      <c r="C28" s="25" t="s">
        <v>137</v>
      </c>
      <c r="D28" s="26">
        <v>10905</v>
      </c>
      <c r="E28" s="27">
        <v>247</v>
      </c>
      <c r="F28" s="26">
        <v>15792</v>
      </c>
      <c r="G28" s="49">
        <v>2.4793185500317616</v>
      </c>
      <c r="H28" s="49">
        <v>5.615696303143926</v>
      </c>
      <c r="I28" s="49">
        <v>359.0407936001979</v>
      </c>
      <c r="J28" s="100">
        <v>2.265016047684548</v>
      </c>
      <c r="K28" s="49">
        <v>144.8143053645117</v>
      </c>
    </row>
    <row r="29" spans="3:11" ht="15">
      <c r="C29" s="343" t="s">
        <v>187</v>
      </c>
      <c r="D29" s="275"/>
      <c r="E29" s="275"/>
      <c r="F29" s="275"/>
      <c r="G29" s="275"/>
      <c r="H29" s="275"/>
      <c r="I29" s="275"/>
      <c r="J29" s="275"/>
      <c r="K29" s="275"/>
    </row>
    <row r="30" spans="3:11" ht="15">
      <c r="C30" s="350" t="s">
        <v>242</v>
      </c>
      <c r="D30" s="273"/>
      <c r="E30" s="273"/>
      <c r="F30" s="273"/>
      <c r="G30" s="273"/>
      <c r="H30" s="273"/>
      <c r="I30" s="273"/>
      <c r="J30" s="273"/>
      <c r="K30" s="273"/>
    </row>
    <row r="33" ht="15">
      <c r="C33" s="83" t="s">
        <v>238</v>
      </c>
    </row>
    <row r="34" ht="15">
      <c r="C34" s="64" t="s">
        <v>305</v>
      </c>
    </row>
    <row r="35" spans="3:11" ht="15" customHeight="1">
      <c r="C35" s="95" t="s">
        <v>116</v>
      </c>
      <c r="D35" s="287" t="s">
        <v>1</v>
      </c>
      <c r="E35" s="287" t="s">
        <v>2</v>
      </c>
      <c r="F35" s="287" t="s">
        <v>3</v>
      </c>
      <c r="G35" s="287" t="s">
        <v>117</v>
      </c>
      <c r="H35" s="287" t="s">
        <v>118</v>
      </c>
      <c r="I35" s="287" t="s">
        <v>119</v>
      </c>
      <c r="J35" s="287" t="s">
        <v>120</v>
      </c>
      <c r="K35" s="287" t="s">
        <v>121</v>
      </c>
    </row>
    <row r="36" spans="3:11" ht="15">
      <c r="C36" s="50" t="s">
        <v>122</v>
      </c>
      <c r="D36" s="287"/>
      <c r="E36" s="287"/>
      <c r="F36" s="287"/>
      <c r="G36" s="287"/>
      <c r="H36" s="287"/>
      <c r="I36" s="287"/>
      <c r="J36" s="287"/>
      <c r="K36" s="287"/>
    </row>
    <row r="37" spans="3:11" ht="15">
      <c r="C37" s="166" t="s">
        <v>210</v>
      </c>
      <c r="D37" s="167">
        <v>113</v>
      </c>
      <c r="E37" s="260" t="s">
        <v>140</v>
      </c>
      <c r="F37" s="167">
        <v>135</v>
      </c>
      <c r="G37" s="168">
        <v>3.28722491309217</v>
      </c>
      <c r="H37" s="169" t="s">
        <v>140</v>
      </c>
      <c r="I37" s="168">
        <v>392.721560413666</v>
      </c>
      <c r="J37" s="169" t="s">
        <v>140</v>
      </c>
      <c r="K37" s="168">
        <v>119.469026548673</v>
      </c>
    </row>
    <row r="38" spans="3:11" ht="15">
      <c r="C38" s="93" t="s">
        <v>234</v>
      </c>
      <c r="D38" s="55">
        <v>11</v>
      </c>
      <c r="E38" s="260" t="s">
        <v>140</v>
      </c>
      <c r="F38" s="55">
        <v>15</v>
      </c>
      <c r="G38" s="91">
        <v>2.24169553698798</v>
      </c>
      <c r="H38" s="92" t="s">
        <v>140</v>
      </c>
      <c r="I38" s="91">
        <v>305.685755043814</v>
      </c>
      <c r="J38" s="92" t="s">
        <v>140</v>
      </c>
      <c r="K38" s="91">
        <v>136.363636363636</v>
      </c>
    </row>
    <row r="39" spans="3:11" ht="15">
      <c r="C39" s="93" t="s">
        <v>228</v>
      </c>
      <c r="D39" s="55">
        <v>15</v>
      </c>
      <c r="E39" s="260" t="s">
        <v>140</v>
      </c>
      <c r="F39" s="55">
        <v>17</v>
      </c>
      <c r="G39" s="91">
        <v>3.1496062992126</v>
      </c>
      <c r="H39" s="92" t="s">
        <v>140</v>
      </c>
      <c r="I39" s="91">
        <v>356.955380577427</v>
      </c>
      <c r="J39" s="92" t="s">
        <v>140</v>
      </c>
      <c r="K39" s="91">
        <v>113.333333333333</v>
      </c>
    </row>
    <row r="40" spans="3:11" ht="15">
      <c r="C40" s="93" t="s">
        <v>233</v>
      </c>
      <c r="D40" s="116">
        <v>4</v>
      </c>
      <c r="E40" s="260" t="s">
        <v>140</v>
      </c>
      <c r="F40" s="116">
        <v>5</v>
      </c>
      <c r="G40" s="117">
        <v>0.862068965517241</v>
      </c>
      <c r="H40" s="92" t="s">
        <v>140</v>
      </c>
      <c r="I40" s="117">
        <v>107.758620689655</v>
      </c>
      <c r="J40" s="92" t="s">
        <v>140</v>
      </c>
      <c r="K40" s="117">
        <v>125</v>
      </c>
    </row>
    <row r="41" spans="3:11" ht="15">
      <c r="C41" s="93" t="s">
        <v>230</v>
      </c>
      <c r="D41" s="118">
        <v>18</v>
      </c>
      <c r="E41" s="260" t="s">
        <v>140</v>
      </c>
      <c r="F41" s="118">
        <v>28</v>
      </c>
      <c r="G41" s="119">
        <v>4.44444444444444</v>
      </c>
      <c r="H41" s="92" t="s">
        <v>140</v>
      </c>
      <c r="I41" s="119">
        <v>691.358024691358</v>
      </c>
      <c r="J41" s="92" t="s">
        <v>140</v>
      </c>
      <c r="K41" s="119">
        <v>155.555555555556</v>
      </c>
    </row>
    <row r="42" spans="3:11" ht="15">
      <c r="C42" s="93" t="s">
        <v>239</v>
      </c>
      <c r="D42" s="55">
        <v>3</v>
      </c>
      <c r="E42" s="260" t="s">
        <v>140</v>
      </c>
      <c r="F42" s="55">
        <v>4</v>
      </c>
      <c r="G42" s="91">
        <v>0.781962726443373</v>
      </c>
      <c r="H42" s="92" t="s">
        <v>140</v>
      </c>
      <c r="I42" s="91">
        <v>104.261696859116</v>
      </c>
      <c r="J42" s="92" t="s">
        <v>140</v>
      </c>
      <c r="K42" s="91">
        <v>133.333333333333</v>
      </c>
    </row>
    <row r="43" spans="3:11" ht="15">
      <c r="C43" s="93" t="s">
        <v>231</v>
      </c>
      <c r="D43" s="55">
        <v>12</v>
      </c>
      <c r="E43" s="260" t="s">
        <v>140</v>
      </c>
      <c r="F43" s="55">
        <v>21</v>
      </c>
      <c r="G43" s="91">
        <v>3.49192492361414</v>
      </c>
      <c r="H43" s="92" t="s">
        <v>140</v>
      </c>
      <c r="I43" s="91">
        <v>611.086861632475</v>
      </c>
      <c r="J43" s="92" t="s">
        <v>140</v>
      </c>
      <c r="K43" s="91">
        <v>175</v>
      </c>
    </row>
    <row r="44" spans="3:11" ht="15">
      <c r="C44" s="93" t="s">
        <v>229</v>
      </c>
      <c r="D44" s="55">
        <v>3</v>
      </c>
      <c r="E44" s="260" t="s">
        <v>140</v>
      </c>
      <c r="F44" s="55">
        <v>4</v>
      </c>
      <c r="G44" s="91">
        <v>0.884303610906411</v>
      </c>
      <c r="H44" s="92" t="s">
        <v>140</v>
      </c>
      <c r="I44" s="91">
        <v>117.907148120854</v>
      </c>
      <c r="J44" s="92" t="s">
        <v>140</v>
      </c>
      <c r="K44" s="91">
        <v>133.333333333333</v>
      </c>
    </row>
    <row r="45" spans="3:11" ht="15">
      <c r="C45" s="93" t="s">
        <v>232</v>
      </c>
      <c r="D45" s="55">
        <v>6</v>
      </c>
      <c r="E45" s="260" t="s">
        <v>140</v>
      </c>
      <c r="F45" s="55">
        <v>10</v>
      </c>
      <c r="G45" s="91">
        <v>1.88797986154814</v>
      </c>
      <c r="H45" s="92" t="s">
        <v>140</v>
      </c>
      <c r="I45" s="91">
        <v>314.663310258023</v>
      </c>
      <c r="J45" s="92" t="s">
        <v>140</v>
      </c>
      <c r="K45" s="91">
        <v>166.666666666667</v>
      </c>
    </row>
    <row r="46" spans="3:11" ht="27">
      <c r="C46" s="115" t="s">
        <v>240</v>
      </c>
      <c r="D46" s="104">
        <v>185</v>
      </c>
      <c r="E46" s="260" t="s">
        <v>140</v>
      </c>
      <c r="F46" s="104">
        <v>239</v>
      </c>
      <c r="G46" s="106">
        <v>2.7786747974195873</v>
      </c>
      <c r="H46" s="92" t="s">
        <v>140</v>
      </c>
      <c r="I46" s="106">
        <v>358.974744099071</v>
      </c>
      <c r="J46" s="107" t="s">
        <v>140</v>
      </c>
      <c r="K46" s="106">
        <v>129.1891891891892</v>
      </c>
    </row>
    <row r="47" spans="3:11" ht="15">
      <c r="C47" s="115" t="s">
        <v>203</v>
      </c>
      <c r="D47" s="104">
        <v>100</v>
      </c>
      <c r="E47" s="109">
        <v>3</v>
      </c>
      <c r="F47" s="104">
        <v>147</v>
      </c>
      <c r="G47" s="106">
        <v>1.6521415885341375</v>
      </c>
      <c r="H47" s="107">
        <v>4.956424765602412</v>
      </c>
      <c r="I47" s="106">
        <v>242.86481351451818</v>
      </c>
      <c r="J47" s="108">
        <v>3</v>
      </c>
      <c r="K47" s="106">
        <v>147</v>
      </c>
    </row>
    <row r="48" spans="3:11" ht="15">
      <c r="C48" s="25" t="s">
        <v>226</v>
      </c>
      <c r="D48" s="26">
        <v>285</v>
      </c>
      <c r="E48" s="27">
        <v>3</v>
      </c>
      <c r="F48" s="26">
        <v>386</v>
      </c>
      <c r="G48" s="49">
        <v>2.242223026450364</v>
      </c>
      <c r="H48" s="49">
        <v>2.360234764684594</v>
      </c>
      <c r="I48" s="49">
        <v>303.68353972275105</v>
      </c>
      <c r="J48" s="100">
        <v>1.0526315789473684</v>
      </c>
      <c r="K48" s="49">
        <v>135.43859649122808</v>
      </c>
    </row>
    <row r="49" spans="3:11" ht="15">
      <c r="C49" s="343" t="s">
        <v>187</v>
      </c>
      <c r="D49" s="275"/>
      <c r="E49" s="275"/>
      <c r="F49" s="275"/>
      <c r="G49" s="275"/>
      <c r="H49" s="275"/>
      <c r="I49" s="275"/>
      <c r="J49" s="275"/>
      <c r="K49" s="275"/>
    </row>
    <row r="50" spans="3:11" ht="15">
      <c r="C50" s="350" t="s">
        <v>242</v>
      </c>
      <c r="D50" s="273"/>
      <c r="E50" s="273"/>
      <c r="F50" s="273"/>
      <c r="G50" s="273"/>
      <c r="H50" s="273"/>
      <c r="I50" s="273"/>
      <c r="J50" s="273"/>
      <c r="K50" s="273"/>
    </row>
  </sheetData>
  <sheetProtection/>
  <mergeCells count="20">
    <mergeCell ref="I5:I6"/>
    <mergeCell ref="J5:J6"/>
    <mergeCell ref="K5:K6"/>
    <mergeCell ref="C29:K29"/>
    <mergeCell ref="C30:K30"/>
    <mergeCell ref="D5:D6"/>
    <mergeCell ref="E5:E6"/>
    <mergeCell ref="F5:F6"/>
    <mergeCell ref="G5:G6"/>
    <mergeCell ref="H5:H6"/>
    <mergeCell ref="I35:I36"/>
    <mergeCell ref="J35:J36"/>
    <mergeCell ref="K35:K36"/>
    <mergeCell ref="C49:K49"/>
    <mergeCell ref="C50:K50"/>
    <mergeCell ref="D35:D36"/>
    <mergeCell ref="E35:E36"/>
    <mergeCell ref="F35:F36"/>
    <mergeCell ref="G35:G36"/>
    <mergeCell ref="H35:H36"/>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F0"/>
  </sheetPr>
  <dimension ref="B3:H48"/>
  <sheetViews>
    <sheetView zoomScalePageLayoutView="0" workbookViewId="0" topLeftCell="A1">
      <selection activeCell="L23" sqref="L23"/>
    </sheetView>
  </sheetViews>
  <sheetFormatPr defaultColWidth="9.140625" defaultRowHeight="15"/>
  <cols>
    <col min="2" max="2" width="17.57421875" style="0" bestFit="1" customWidth="1"/>
  </cols>
  <sheetData>
    <row r="3" ht="15">
      <c r="B3" s="68" t="s">
        <v>204</v>
      </c>
    </row>
    <row r="4" ht="15">
      <c r="B4" s="101" t="s">
        <v>316</v>
      </c>
    </row>
    <row r="5" spans="2:8" ht="15">
      <c r="B5" s="269" t="s">
        <v>116</v>
      </c>
      <c r="C5" s="279" t="s">
        <v>6</v>
      </c>
      <c r="D5" s="279"/>
      <c r="E5" s="279"/>
      <c r="F5" s="346" t="s">
        <v>123</v>
      </c>
      <c r="G5" s="346"/>
      <c r="H5" s="346"/>
    </row>
    <row r="6" spans="2:8" ht="15">
      <c r="B6" s="211" t="s">
        <v>122</v>
      </c>
      <c r="C6" s="41" t="s">
        <v>1</v>
      </c>
      <c r="D6" s="222" t="s">
        <v>2</v>
      </c>
      <c r="E6" s="41" t="s">
        <v>3</v>
      </c>
      <c r="F6" s="222" t="s">
        <v>1</v>
      </c>
      <c r="G6" s="41" t="s">
        <v>2</v>
      </c>
      <c r="H6" s="222" t="s">
        <v>3</v>
      </c>
    </row>
    <row r="7" spans="2:8" ht="15">
      <c r="B7" s="166" t="s">
        <v>129</v>
      </c>
      <c r="C7" s="183">
        <v>2964</v>
      </c>
      <c r="D7" s="270">
        <v>27</v>
      </c>
      <c r="E7" s="183">
        <v>4428</v>
      </c>
      <c r="F7" s="270">
        <v>49</v>
      </c>
      <c r="G7" s="183">
        <v>1</v>
      </c>
      <c r="H7" s="270">
        <v>65</v>
      </c>
    </row>
    <row r="8" spans="2:8" ht="15">
      <c r="B8" s="166" t="s">
        <v>134</v>
      </c>
      <c r="C8" s="183">
        <v>389</v>
      </c>
      <c r="D8" s="270">
        <v>2</v>
      </c>
      <c r="E8" s="183">
        <v>475</v>
      </c>
      <c r="F8" s="270">
        <v>100</v>
      </c>
      <c r="G8" s="183">
        <v>3</v>
      </c>
      <c r="H8" s="270">
        <v>149</v>
      </c>
    </row>
    <row r="9" spans="2:8" ht="15">
      <c r="B9" s="166" t="s">
        <v>131</v>
      </c>
      <c r="C9" s="183">
        <v>302</v>
      </c>
      <c r="D9" s="270">
        <v>8</v>
      </c>
      <c r="E9" s="183">
        <v>367</v>
      </c>
      <c r="F9" s="270">
        <v>51</v>
      </c>
      <c r="G9" s="183">
        <v>2</v>
      </c>
      <c r="H9" s="270">
        <v>74</v>
      </c>
    </row>
    <row r="10" spans="2:8" ht="15">
      <c r="B10" s="166" t="s">
        <v>133</v>
      </c>
      <c r="C10" s="183">
        <v>233</v>
      </c>
      <c r="D10" s="270">
        <v>3</v>
      </c>
      <c r="E10" s="183">
        <v>305</v>
      </c>
      <c r="F10" s="270">
        <v>48</v>
      </c>
      <c r="G10" s="183">
        <v>3</v>
      </c>
      <c r="H10" s="270">
        <v>76</v>
      </c>
    </row>
    <row r="11" spans="2:8" ht="15">
      <c r="B11" s="166" t="s">
        <v>135</v>
      </c>
      <c r="C11" s="183">
        <v>170</v>
      </c>
      <c r="D11" s="270" t="s">
        <v>140</v>
      </c>
      <c r="E11" s="183">
        <v>210</v>
      </c>
      <c r="F11" s="270">
        <v>12</v>
      </c>
      <c r="G11" s="183" t="s">
        <v>140</v>
      </c>
      <c r="H11" s="270">
        <v>16</v>
      </c>
    </row>
    <row r="12" spans="2:8" ht="15">
      <c r="B12" s="166" t="s">
        <v>132</v>
      </c>
      <c r="C12" s="183">
        <v>169</v>
      </c>
      <c r="D12" s="270">
        <v>6</v>
      </c>
      <c r="E12" s="183">
        <v>234</v>
      </c>
      <c r="F12" s="270">
        <v>59</v>
      </c>
      <c r="G12" s="183">
        <v>1</v>
      </c>
      <c r="H12" s="270">
        <v>96</v>
      </c>
    </row>
    <row r="13" spans="2:8" ht="15">
      <c r="B13" s="166" t="s">
        <v>130</v>
      </c>
      <c r="C13" s="183">
        <v>134</v>
      </c>
      <c r="D13" s="270">
        <v>2</v>
      </c>
      <c r="E13" s="183">
        <v>154</v>
      </c>
      <c r="F13" s="270">
        <v>31</v>
      </c>
      <c r="G13" s="183" t="s">
        <v>140</v>
      </c>
      <c r="H13" s="270">
        <v>51</v>
      </c>
    </row>
    <row r="14" spans="2:8" ht="15">
      <c r="B14" s="166" t="s">
        <v>136</v>
      </c>
      <c r="C14" s="183">
        <v>135</v>
      </c>
      <c r="D14" s="270">
        <v>2</v>
      </c>
      <c r="E14" s="183">
        <v>162</v>
      </c>
      <c r="F14" s="270">
        <v>22</v>
      </c>
      <c r="G14" s="183" t="s">
        <v>140</v>
      </c>
      <c r="H14" s="270">
        <v>31</v>
      </c>
    </row>
    <row r="15" spans="2:8" ht="15">
      <c r="B15" s="93" t="s">
        <v>144</v>
      </c>
      <c r="C15" s="182">
        <v>110</v>
      </c>
      <c r="D15" s="185" t="s">
        <v>140</v>
      </c>
      <c r="E15" s="182">
        <v>137</v>
      </c>
      <c r="F15" s="185">
        <v>49</v>
      </c>
      <c r="G15" s="182" t="s">
        <v>140</v>
      </c>
      <c r="H15" s="185">
        <v>77</v>
      </c>
    </row>
    <row r="16" spans="2:8" ht="15">
      <c r="B16" s="93" t="s">
        <v>145</v>
      </c>
      <c r="C16" s="182">
        <v>97</v>
      </c>
      <c r="D16" s="185">
        <v>2</v>
      </c>
      <c r="E16" s="182">
        <v>136</v>
      </c>
      <c r="F16" s="185">
        <v>40</v>
      </c>
      <c r="G16" s="182" t="s">
        <v>140</v>
      </c>
      <c r="H16" s="185">
        <v>55</v>
      </c>
    </row>
    <row r="17" spans="2:8" ht="15">
      <c r="B17" s="93" t="s">
        <v>142</v>
      </c>
      <c r="C17" s="182">
        <v>81</v>
      </c>
      <c r="D17" s="185">
        <v>1</v>
      </c>
      <c r="E17" s="182">
        <v>132</v>
      </c>
      <c r="F17" s="185">
        <v>61</v>
      </c>
      <c r="G17" s="182">
        <v>3</v>
      </c>
      <c r="H17" s="185">
        <v>108</v>
      </c>
    </row>
    <row r="18" spans="2:8" ht="15">
      <c r="B18" s="93" t="s">
        <v>147</v>
      </c>
      <c r="C18" s="182">
        <v>109</v>
      </c>
      <c r="D18" s="185">
        <v>2</v>
      </c>
      <c r="E18" s="182">
        <v>155</v>
      </c>
      <c r="F18" s="185">
        <v>68</v>
      </c>
      <c r="G18" s="182">
        <v>1</v>
      </c>
      <c r="H18" s="185">
        <v>99</v>
      </c>
    </row>
    <row r="19" spans="2:8" ht="15">
      <c r="B19" s="93" t="s">
        <v>148</v>
      </c>
      <c r="C19" s="182">
        <v>65</v>
      </c>
      <c r="D19" s="185" t="s">
        <v>140</v>
      </c>
      <c r="E19" s="182">
        <v>97</v>
      </c>
      <c r="F19" s="185">
        <v>57</v>
      </c>
      <c r="G19" s="182" t="s">
        <v>140</v>
      </c>
      <c r="H19" s="185">
        <v>108</v>
      </c>
    </row>
    <row r="20" spans="2:8" ht="15">
      <c r="B20" s="93" t="s">
        <v>151</v>
      </c>
      <c r="C20" s="182">
        <v>84</v>
      </c>
      <c r="D20" s="185" t="s">
        <v>140</v>
      </c>
      <c r="E20" s="182">
        <v>109</v>
      </c>
      <c r="F20" s="185">
        <v>18</v>
      </c>
      <c r="G20" s="182">
        <v>1</v>
      </c>
      <c r="H20" s="185">
        <v>36</v>
      </c>
    </row>
    <row r="21" spans="2:8" ht="15">
      <c r="B21" s="93" t="s">
        <v>150</v>
      </c>
      <c r="C21" s="182">
        <v>73</v>
      </c>
      <c r="D21" s="185" t="s">
        <v>140</v>
      </c>
      <c r="E21" s="182">
        <v>94</v>
      </c>
      <c r="F21" s="185">
        <v>13</v>
      </c>
      <c r="G21" s="182" t="s">
        <v>140</v>
      </c>
      <c r="H21" s="185">
        <v>25</v>
      </c>
    </row>
    <row r="22" spans="2:8" ht="15">
      <c r="B22" s="93" t="s">
        <v>143</v>
      </c>
      <c r="C22" s="182">
        <v>49</v>
      </c>
      <c r="D22" s="185">
        <v>1</v>
      </c>
      <c r="E22" s="182">
        <v>61</v>
      </c>
      <c r="F22" s="185">
        <v>17</v>
      </c>
      <c r="G22" s="182" t="s">
        <v>140</v>
      </c>
      <c r="H22" s="185">
        <v>19</v>
      </c>
    </row>
    <row r="23" spans="2:8" ht="15">
      <c r="B23" s="93" t="s">
        <v>149</v>
      </c>
      <c r="C23" s="182">
        <v>47</v>
      </c>
      <c r="D23" s="185">
        <v>1</v>
      </c>
      <c r="E23" s="182">
        <v>65</v>
      </c>
      <c r="F23" s="185">
        <v>28</v>
      </c>
      <c r="G23" s="182" t="s">
        <v>140</v>
      </c>
      <c r="H23" s="185">
        <v>47</v>
      </c>
    </row>
    <row r="24" spans="2:8" ht="15">
      <c r="B24" s="93" t="s">
        <v>146</v>
      </c>
      <c r="C24" s="182">
        <v>52</v>
      </c>
      <c r="D24" s="185">
        <v>2</v>
      </c>
      <c r="E24" s="182">
        <v>70</v>
      </c>
      <c r="F24" s="185">
        <v>22</v>
      </c>
      <c r="G24" s="182">
        <v>1</v>
      </c>
      <c r="H24" s="185">
        <v>42</v>
      </c>
    </row>
    <row r="25" spans="2:8" ht="15">
      <c r="B25" s="93" t="s">
        <v>141</v>
      </c>
      <c r="C25" s="182">
        <v>52</v>
      </c>
      <c r="D25" s="185" t="s">
        <v>140</v>
      </c>
      <c r="E25" s="182">
        <v>73</v>
      </c>
      <c r="F25" s="185">
        <v>14</v>
      </c>
      <c r="G25" s="182" t="s">
        <v>140</v>
      </c>
      <c r="H25" s="185">
        <v>25</v>
      </c>
    </row>
    <row r="26" spans="2:8" ht="27">
      <c r="B26" s="96" t="s">
        <v>202</v>
      </c>
      <c r="C26" s="97">
        <v>5315</v>
      </c>
      <c r="D26" s="98">
        <v>59</v>
      </c>
      <c r="E26" s="97">
        <v>7464</v>
      </c>
      <c r="F26" s="98">
        <v>759</v>
      </c>
      <c r="G26" s="97">
        <v>16</v>
      </c>
      <c r="H26" s="98">
        <v>1199</v>
      </c>
    </row>
    <row r="27" spans="2:8" ht="15">
      <c r="B27" s="99" t="s">
        <v>203</v>
      </c>
      <c r="C27" s="97">
        <v>2500</v>
      </c>
      <c r="D27" s="98">
        <v>45</v>
      </c>
      <c r="E27" s="97">
        <v>3384</v>
      </c>
      <c r="F27" s="98">
        <v>2331</v>
      </c>
      <c r="G27" s="97">
        <v>127</v>
      </c>
      <c r="H27" s="98">
        <v>3745</v>
      </c>
    </row>
    <row r="28" spans="2:8" ht="15">
      <c r="B28" s="25" t="s">
        <v>137</v>
      </c>
      <c r="C28" s="26">
        <v>7815</v>
      </c>
      <c r="D28" s="57">
        <v>104</v>
      </c>
      <c r="E28" s="26">
        <v>10848</v>
      </c>
      <c r="F28" s="26">
        <v>3090</v>
      </c>
      <c r="G28" s="26">
        <v>143</v>
      </c>
      <c r="H28" s="26">
        <v>4944</v>
      </c>
    </row>
    <row r="32" ht="15">
      <c r="B32" s="68" t="s">
        <v>241</v>
      </c>
    </row>
    <row r="33" ht="15">
      <c r="B33" s="101" t="s">
        <v>316</v>
      </c>
    </row>
    <row r="34" spans="2:8" ht="15">
      <c r="B34" s="269" t="s">
        <v>116</v>
      </c>
      <c r="C34" s="279" t="s">
        <v>6</v>
      </c>
      <c r="D34" s="279"/>
      <c r="E34" s="279"/>
      <c r="F34" s="346" t="s">
        <v>123</v>
      </c>
      <c r="G34" s="346"/>
      <c r="H34" s="346"/>
    </row>
    <row r="35" spans="2:8" ht="15">
      <c r="B35" s="211" t="s">
        <v>317</v>
      </c>
      <c r="C35" s="41" t="s">
        <v>1</v>
      </c>
      <c r="D35" s="222" t="s">
        <v>2</v>
      </c>
      <c r="E35" s="41" t="s">
        <v>3</v>
      </c>
      <c r="F35" s="222" t="s">
        <v>1</v>
      </c>
      <c r="G35" s="41" t="s">
        <v>2</v>
      </c>
      <c r="H35" s="222" t="s">
        <v>3</v>
      </c>
    </row>
    <row r="36" spans="2:8" ht="15">
      <c r="B36" s="166" t="s">
        <v>210</v>
      </c>
      <c r="C36" s="183">
        <v>110</v>
      </c>
      <c r="D36" s="270" t="s">
        <v>140</v>
      </c>
      <c r="E36" s="183">
        <v>132</v>
      </c>
      <c r="F36" s="270">
        <v>3</v>
      </c>
      <c r="G36" s="183" t="s">
        <v>140</v>
      </c>
      <c r="H36" s="270">
        <v>3</v>
      </c>
    </row>
    <row r="37" spans="2:8" ht="15">
      <c r="B37" s="93" t="s">
        <v>228</v>
      </c>
      <c r="C37" s="182">
        <v>4</v>
      </c>
      <c r="D37" s="185" t="s">
        <v>140</v>
      </c>
      <c r="E37" s="182">
        <v>4</v>
      </c>
      <c r="F37" s="185">
        <v>11</v>
      </c>
      <c r="G37" s="182" t="s">
        <v>140</v>
      </c>
      <c r="H37" s="185">
        <v>13</v>
      </c>
    </row>
    <row r="38" spans="2:8" ht="15">
      <c r="B38" s="93" t="s">
        <v>229</v>
      </c>
      <c r="C38" s="182">
        <v>3</v>
      </c>
      <c r="D38" s="185" t="s">
        <v>140</v>
      </c>
      <c r="E38" s="182">
        <v>4</v>
      </c>
      <c r="F38" s="185" t="s">
        <v>318</v>
      </c>
      <c r="G38" s="182" t="s">
        <v>318</v>
      </c>
      <c r="H38" s="185" t="s">
        <v>318</v>
      </c>
    </row>
    <row r="39" spans="2:8" ht="15">
      <c r="B39" s="93" t="s">
        <v>239</v>
      </c>
      <c r="C39" s="182">
        <v>3</v>
      </c>
      <c r="D39" s="185" t="s">
        <v>140</v>
      </c>
      <c r="E39" s="182">
        <v>4</v>
      </c>
      <c r="F39" s="185" t="s">
        <v>318</v>
      </c>
      <c r="G39" s="182" t="s">
        <v>318</v>
      </c>
      <c r="H39" s="185" t="s">
        <v>318</v>
      </c>
    </row>
    <row r="40" spans="2:8" ht="15">
      <c r="B40" s="93" t="s">
        <v>230</v>
      </c>
      <c r="C40" s="182">
        <v>2</v>
      </c>
      <c r="D40" s="185" t="s">
        <v>140</v>
      </c>
      <c r="E40" s="182">
        <v>4</v>
      </c>
      <c r="F40" s="185">
        <v>16</v>
      </c>
      <c r="G40" s="182" t="s">
        <v>140</v>
      </c>
      <c r="H40" s="185">
        <v>24</v>
      </c>
    </row>
    <row r="41" spans="2:8" ht="15">
      <c r="B41" s="93" t="s">
        <v>231</v>
      </c>
      <c r="C41" s="182">
        <v>7</v>
      </c>
      <c r="D41" s="185" t="s">
        <v>140</v>
      </c>
      <c r="E41" s="182">
        <v>11</v>
      </c>
      <c r="F41" s="185">
        <v>5</v>
      </c>
      <c r="G41" s="182" t="s">
        <v>140</v>
      </c>
      <c r="H41" s="185">
        <v>10</v>
      </c>
    </row>
    <row r="42" spans="2:8" ht="15">
      <c r="B42" s="93" t="s">
        <v>232</v>
      </c>
      <c r="C42" s="182">
        <v>2</v>
      </c>
      <c r="D42" s="185" t="s">
        <v>140</v>
      </c>
      <c r="E42" s="182">
        <v>6</v>
      </c>
      <c r="F42" s="185">
        <v>4</v>
      </c>
      <c r="G42" s="182" t="s">
        <v>140</v>
      </c>
      <c r="H42" s="185">
        <v>4</v>
      </c>
    </row>
    <row r="43" spans="2:8" ht="15">
      <c r="B43" s="93" t="s">
        <v>233</v>
      </c>
      <c r="C43" s="182">
        <v>2</v>
      </c>
      <c r="D43" s="185" t="s">
        <v>140</v>
      </c>
      <c r="E43" s="182">
        <v>3</v>
      </c>
      <c r="F43" s="185">
        <v>2</v>
      </c>
      <c r="G43" s="182" t="s">
        <v>140</v>
      </c>
      <c r="H43" s="185">
        <v>2</v>
      </c>
    </row>
    <row r="44" spans="2:8" ht="15">
      <c r="B44" s="93" t="s">
        <v>234</v>
      </c>
      <c r="C44" s="182">
        <v>7</v>
      </c>
      <c r="D44" s="185" t="s">
        <v>140</v>
      </c>
      <c r="E44" s="182">
        <v>11</v>
      </c>
      <c r="F44" s="185">
        <v>4</v>
      </c>
      <c r="G44" s="182" t="s">
        <v>140</v>
      </c>
      <c r="H44" s="185">
        <v>4</v>
      </c>
    </row>
    <row r="45" spans="2:8" ht="27">
      <c r="B45" s="115" t="s">
        <v>240</v>
      </c>
      <c r="C45" s="104">
        <v>140</v>
      </c>
      <c r="D45" s="109" t="s">
        <v>140</v>
      </c>
      <c r="E45" s="104">
        <v>179</v>
      </c>
      <c r="F45" s="115">
        <v>45</v>
      </c>
      <c r="G45" s="104" t="s">
        <v>140</v>
      </c>
      <c r="H45" s="105">
        <v>60</v>
      </c>
    </row>
    <row r="46" spans="2:8" ht="15">
      <c r="B46" s="115" t="s">
        <v>203</v>
      </c>
      <c r="C46" s="104">
        <v>20</v>
      </c>
      <c r="D46" s="109" t="s">
        <v>140</v>
      </c>
      <c r="E46" s="104">
        <v>26</v>
      </c>
      <c r="F46" s="105">
        <v>80</v>
      </c>
      <c r="G46" s="104">
        <v>3</v>
      </c>
      <c r="H46" s="105">
        <v>121</v>
      </c>
    </row>
    <row r="47" spans="2:8" ht="15">
      <c r="B47" s="25" t="s">
        <v>226</v>
      </c>
      <c r="C47" s="26">
        <v>160</v>
      </c>
      <c r="D47" s="27" t="s">
        <v>140</v>
      </c>
      <c r="E47" s="26">
        <v>205</v>
      </c>
      <c r="F47" s="57">
        <v>125</v>
      </c>
      <c r="G47" s="26">
        <v>3</v>
      </c>
      <c r="H47" s="57">
        <v>181</v>
      </c>
    </row>
    <row r="48" ht="15">
      <c r="B48" s="200" t="s">
        <v>319</v>
      </c>
    </row>
  </sheetData>
  <sheetProtection/>
  <mergeCells count="4">
    <mergeCell ref="C34:E34"/>
    <mergeCell ref="F34:H34"/>
    <mergeCell ref="C5:E5"/>
    <mergeCell ref="F5:H5"/>
  </mergeCells>
  <printOptions/>
  <pageMargins left="0.7" right="0.7" top="0.75" bottom="0.75" header="0.3" footer="0.3"/>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F36" sqref="F36"/>
    </sheetView>
  </sheetViews>
  <sheetFormatPr defaultColWidth="9.140625" defaultRowHeight="15"/>
  <cols>
    <col min="1" max="1" width="13.8515625" style="0" customWidth="1"/>
    <col min="2" max="2" width="20.28125" style="0" customWidth="1"/>
    <col min="3" max="3" width="31.00390625" style="0" customWidth="1"/>
    <col min="4" max="4" width="21.00390625" style="0" customWidth="1"/>
    <col min="5" max="5" width="16.421875" style="0" customWidth="1"/>
    <col min="6" max="6" width="12.00390625" style="0" bestFit="1" customWidth="1"/>
    <col min="7" max="7" width="22.140625" style="0" customWidth="1"/>
    <col min="8" max="8" width="12.7109375" style="0" bestFit="1" customWidth="1"/>
    <col min="9" max="9" width="16.8515625" style="0" customWidth="1"/>
  </cols>
  <sheetData>
    <row r="3" spans="2:4" ht="15">
      <c r="B3" s="14" t="s">
        <v>320</v>
      </c>
      <c r="C3" s="188"/>
      <c r="D3" s="188"/>
    </row>
    <row r="5" spans="2:4" ht="15">
      <c r="B5" s="351" t="s">
        <v>270</v>
      </c>
      <c r="C5" s="279" t="s">
        <v>271</v>
      </c>
      <c r="D5" s="279"/>
    </row>
    <row r="6" spans="2:7" ht="15">
      <c r="B6" s="351"/>
      <c r="C6" s="224" t="s">
        <v>272</v>
      </c>
      <c r="D6" s="224" t="s">
        <v>273</v>
      </c>
      <c r="G6" s="1"/>
    </row>
    <row r="7" spans="2:7" ht="15">
      <c r="B7" s="213" t="s">
        <v>274</v>
      </c>
      <c r="C7" s="23">
        <v>182.14462357101417</v>
      </c>
      <c r="D7" s="261">
        <v>1064629314</v>
      </c>
      <c r="G7" s="1"/>
    </row>
    <row r="8" spans="2:7" ht="15">
      <c r="B8" s="213" t="s">
        <v>278</v>
      </c>
      <c r="C8" s="23">
        <v>188.34291064151182</v>
      </c>
      <c r="D8" s="261">
        <v>23939514</v>
      </c>
      <c r="G8" s="1"/>
    </row>
    <row r="9" spans="2:7" ht="15">
      <c r="B9" s="213" t="s">
        <v>276</v>
      </c>
      <c r="C9" s="23">
        <v>205.67622848109806</v>
      </c>
      <c r="D9" s="261">
        <v>64014258</v>
      </c>
      <c r="G9" s="1"/>
    </row>
    <row r="10" spans="2:7" ht="15">
      <c r="B10" s="213" t="s">
        <v>275</v>
      </c>
      <c r="C10" s="23">
        <v>209.77989043230227</v>
      </c>
      <c r="D10" s="261">
        <v>412810008</v>
      </c>
      <c r="G10" s="1"/>
    </row>
    <row r="11" spans="2:7" ht="15">
      <c r="B11" s="213" t="s">
        <v>277</v>
      </c>
      <c r="C11" s="23">
        <v>219.37350909129316</v>
      </c>
      <c r="D11" s="261">
        <v>1111225761</v>
      </c>
      <c r="G11" s="1"/>
    </row>
    <row r="12" spans="2:7" ht="15">
      <c r="B12" s="213" t="s">
        <v>279</v>
      </c>
      <c r="C12" s="23">
        <v>240.6869068815507</v>
      </c>
      <c r="D12" s="261">
        <v>137680011</v>
      </c>
      <c r="G12" s="1"/>
    </row>
    <row r="13" spans="2:7" ht="15">
      <c r="B13" s="213" t="s">
        <v>285</v>
      </c>
      <c r="C13" s="23">
        <v>246.83384370107336</v>
      </c>
      <c r="D13" s="261">
        <v>219693105</v>
      </c>
      <c r="G13" s="1"/>
    </row>
    <row r="14" spans="2:7" ht="15">
      <c r="B14" s="213" t="s">
        <v>280</v>
      </c>
      <c r="C14" s="23">
        <v>251.96525686646797</v>
      </c>
      <c r="D14" s="261">
        <v>417162876</v>
      </c>
      <c r="G14" s="1"/>
    </row>
    <row r="15" spans="2:7" ht="15">
      <c r="B15" s="213" t="s">
        <v>282</v>
      </c>
      <c r="C15" s="23">
        <v>257.62969691478276</v>
      </c>
      <c r="D15" s="261">
        <v>341199618</v>
      </c>
      <c r="G15" s="1"/>
    </row>
    <row r="16" spans="2:7" ht="15">
      <c r="B16" s="213" t="s">
        <v>137</v>
      </c>
      <c r="C16" s="23">
        <v>263.28073707037083</v>
      </c>
      <c r="D16" s="261">
        <v>1158010308</v>
      </c>
      <c r="G16" s="1"/>
    </row>
    <row r="17" spans="2:7" ht="15">
      <c r="B17" s="213" t="s">
        <v>283</v>
      </c>
      <c r="C17" s="23">
        <v>274.0349310603545</v>
      </c>
      <c r="D17" s="261">
        <v>334197930</v>
      </c>
      <c r="G17" s="1"/>
    </row>
    <row r="18" spans="2:7" ht="15">
      <c r="B18" s="213" t="s">
        <v>286</v>
      </c>
      <c r="C18" s="23">
        <v>292.7100975832498</v>
      </c>
      <c r="D18" s="261">
        <v>2931127935</v>
      </c>
      <c r="G18" s="1"/>
    </row>
    <row r="19" spans="2:7" ht="15">
      <c r="B19" s="213" t="s">
        <v>281</v>
      </c>
      <c r="C19" s="23">
        <v>292.86580337140623</v>
      </c>
      <c r="D19" s="261">
        <v>1192118160</v>
      </c>
      <c r="G19" s="1"/>
    </row>
    <row r="20" spans="2:7" ht="15">
      <c r="B20" s="213" t="s">
        <v>287</v>
      </c>
      <c r="C20" s="23">
        <v>298.9831713300917</v>
      </c>
      <c r="D20" s="261">
        <v>317217258</v>
      </c>
      <c r="G20" s="1"/>
    </row>
    <row r="21" spans="2:7" ht="15">
      <c r="B21" s="213" t="s">
        <v>284</v>
      </c>
      <c r="C21" s="23">
        <v>301.284455969732</v>
      </c>
      <c r="D21" s="261">
        <v>1479706182</v>
      </c>
      <c r="G21" s="1"/>
    </row>
    <row r="22" spans="2:7" ht="15">
      <c r="B22" s="213" t="s">
        <v>288</v>
      </c>
      <c r="C22" s="23">
        <v>324.62344514056474</v>
      </c>
      <c r="D22" s="261">
        <v>1913102700</v>
      </c>
      <c r="G22" s="1"/>
    </row>
    <row r="23" spans="2:7" ht="15">
      <c r="B23" s="213" t="s">
        <v>289</v>
      </c>
      <c r="C23" s="23">
        <v>337.48727548480485</v>
      </c>
      <c r="D23" s="261">
        <v>520035324</v>
      </c>
      <c r="G23" s="1"/>
    </row>
    <row r="24" spans="2:7" ht="15">
      <c r="B24" s="213" t="s">
        <v>290</v>
      </c>
      <c r="C24" s="23">
        <v>370.7013019126587</v>
      </c>
      <c r="D24" s="261">
        <v>1649062332</v>
      </c>
      <c r="G24" s="1"/>
    </row>
    <row r="25" spans="2:7" ht="15">
      <c r="B25" s="213" t="s">
        <v>292</v>
      </c>
      <c r="C25" s="23">
        <v>392.9648363070566</v>
      </c>
      <c r="D25" s="261">
        <v>616239597</v>
      </c>
      <c r="G25" s="1"/>
    </row>
    <row r="26" spans="2:4" ht="15">
      <c r="B26" s="213" t="s">
        <v>291</v>
      </c>
      <c r="C26" s="23">
        <v>396.8529371890792</v>
      </c>
      <c r="D26" s="261">
        <v>1485586230</v>
      </c>
    </row>
    <row r="27" spans="2:4" ht="15">
      <c r="B27" s="262" t="s">
        <v>293</v>
      </c>
      <c r="C27" s="263">
        <v>286.8130632901922</v>
      </c>
      <c r="D27" s="264">
        <v>17388758421</v>
      </c>
    </row>
    <row r="28" spans="2:7" ht="15">
      <c r="B28" s="349" t="s">
        <v>321</v>
      </c>
      <c r="C28" s="275"/>
      <c r="D28" s="275"/>
      <c r="E28" s="275"/>
      <c r="F28" s="275"/>
      <c r="G28" s="275"/>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{46baee70-5380-439a-9dbc-e5b48ddd467b}</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{5d1345cf-e741-4cd2-963e-e40f2ddeb0e8}</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46baee70-5380-439a-9dbc-e5b48ddd467b}">
            <x14:dataBar minLength="0" maxLength="100" gradient="0">
              <x14:cfvo type="min"/>
              <x14:cfvo type="max"/>
              <x14:negativeFillColor rgb="FFFF0000"/>
              <x14:axisColor rgb="FF000000"/>
            </x14:dataBar>
            <x14:dxf>
              <border/>
            </x14:dxf>
          </x14:cfRule>
          <xm:sqref>D7:D26</xm:sqref>
        </x14:conditionalFormatting>
        <x14:conditionalFormatting xmlns:xm="http://schemas.microsoft.com/office/excel/2006/main">
          <x14:cfRule type="dataBar" id="{5d1345cf-e741-4cd2-963e-e40f2ddeb0e8}">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33"/>
  <sheetViews>
    <sheetView zoomScalePageLayoutView="0" workbookViewId="0" topLeftCell="A1">
      <selection activeCell="M17" sqref="M17"/>
    </sheetView>
  </sheetViews>
  <sheetFormatPr defaultColWidth="9.140625" defaultRowHeight="15"/>
  <sheetData>
    <row r="3" spans="2:9" ht="15">
      <c r="B3" s="272" t="s">
        <v>139</v>
      </c>
      <c r="C3" s="273"/>
      <c r="D3" s="273"/>
      <c r="E3" s="273"/>
      <c r="F3" s="273"/>
      <c r="G3" s="273"/>
      <c r="H3" s="273"/>
      <c r="I3" s="273"/>
    </row>
    <row r="4" spans="2:6" ht="15">
      <c r="B4" s="274" t="s">
        <v>297</v>
      </c>
      <c r="C4" s="275"/>
      <c r="D4" s="275"/>
      <c r="E4" s="275"/>
      <c r="F4" s="275"/>
    </row>
    <row r="5" spans="2:6" ht="15">
      <c r="B5" s="276" t="s">
        <v>0</v>
      </c>
      <c r="C5" s="279">
        <v>2016</v>
      </c>
      <c r="D5" s="279"/>
      <c r="E5" s="280">
        <v>2010</v>
      </c>
      <c r="F5" s="280"/>
    </row>
    <row r="6" spans="2:6" ht="15">
      <c r="B6" s="277"/>
      <c r="C6" s="279"/>
      <c r="D6" s="279"/>
      <c r="E6" s="280"/>
      <c r="F6" s="280"/>
    </row>
    <row r="7" spans="2:6" ht="27">
      <c r="B7" s="278"/>
      <c r="C7" s="192" t="s">
        <v>243</v>
      </c>
      <c r="D7" s="192" t="s">
        <v>5</v>
      </c>
      <c r="E7" s="192" t="s">
        <v>243</v>
      </c>
      <c r="F7" s="192" t="s">
        <v>5</v>
      </c>
    </row>
    <row r="8" spans="2:9" ht="15">
      <c r="B8" s="19" t="s">
        <v>129</v>
      </c>
      <c r="C8" s="23">
        <v>1.66</v>
      </c>
      <c r="D8" s="24">
        <v>1.1</v>
      </c>
      <c r="E8" s="29">
        <v>1.827075240972522</v>
      </c>
      <c r="F8" s="30">
        <v>1.2008320726172466</v>
      </c>
      <c r="I8" s="10"/>
    </row>
    <row r="9" spans="2:9" ht="15">
      <c r="B9" s="19" t="s">
        <v>130</v>
      </c>
      <c r="C9" s="23">
        <v>6.25</v>
      </c>
      <c r="D9" s="24">
        <v>4.36</v>
      </c>
      <c r="E9" s="29">
        <v>4.431599229287091</v>
      </c>
      <c r="F9" s="30">
        <v>2.967741935483871</v>
      </c>
      <c r="I9" s="10"/>
    </row>
    <row r="10" spans="2:9" ht="15">
      <c r="B10" s="19" t="s">
        <v>131</v>
      </c>
      <c r="C10" s="23">
        <v>2.74</v>
      </c>
      <c r="D10" s="24">
        <v>2.01</v>
      </c>
      <c r="E10" s="29">
        <v>2.7777777777777777</v>
      </c>
      <c r="F10" s="30">
        <v>1.9384264538198404</v>
      </c>
      <c r="H10" s="9"/>
      <c r="I10" s="10"/>
    </row>
    <row r="11" spans="2:9" ht="15">
      <c r="B11" s="19" t="s">
        <v>132</v>
      </c>
      <c r="C11" s="23">
        <v>2.45</v>
      </c>
      <c r="D11" s="24">
        <v>1.57</v>
      </c>
      <c r="E11" s="29">
        <v>4.046242774566474</v>
      </c>
      <c r="F11" s="30">
        <v>2.5724785626786444</v>
      </c>
      <c r="H11" s="9"/>
      <c r="I11" s="10"/>
    </row>
    <row r="12" spans="2:9" ht="15">
      <c r="B12" s="19" t="s">
        <v>133</v>
      </c>
      <c r="C12" s="23">
        <v>3.4</v>
      </c>
      <c r="D12" s="24">
        <v>2.25</v>
      </c>
      <c r="E12" s="29">
        <v>2.5041736227045077</v>
      </c>
      <c r="F12" s="30">
        <v>1.7482517482517483</v>
      </c>
      <c r="H12" s="9"/>
      <c r="I12" s="10"/>
    </row>
    <row r="13" spans="2:9" ht="15">
      <c r="B13" s="19" t="s">
        <v>134</v>
      </c>
      <c r="C13" s="23">
        <v>2.69</v>
      </c>
      <c r="D13" s="24">
        <v>1.92</v>
      </c>
      <c r="E13" s="29">
        <v>2.189001601708489</v>
      </c>
      <c r="F13" s="30">
        <v>1.5235971757710889</v>
      </c>
      <c r="H13" s="9"/>
      <c r="I13" s="11"/>
    </row>
    <row r="14" spans="2:9" ht="15">
      <c r="B14" s="19" t="s">
        <v>135</v>
      </c>
      <c r="C14" s="23">
        <v>2.17</v>
      </c>
      <c r="D14" s="24">
        <v>1.62</v>
      </c>
      <c r="E14" s="29">
        <v>2.336448598130841</v>
      </c>
      <c r="F14" s="30">
        <v>1.7064846416382253</v>
      </c>
      <c r="H14" s="9"/>
      <c r="I14" s="11"/>
    </row>
    <row r="15" spans="2:9" ht="15">
      <c r="B15" s="19" t="s">
        <v>136</v>
      </c>
      <c r="C15" s="23">
        <v>2.6</v>
      </c>
      <c r="D15" s="24">
        <v>1.95</v>
      </c>
      <c r="E15" s="29">
        <v>3.263403263403263</v>
      </c>
      <c r="F15" s="30">
        <v>2.321724709784411</v>
      </c>
      <c r="H15" s="9"/>
      <c r="I15" s="12"/>
    </row>
    <row r="16" spans="2:9" ht="15">
      <c r="B16" s="25" t="s">
        <v>137</v>
      </c>
      <c r="C16" s="28">
        <v>2.27</v>
      </c>
      <c r="D16" s="28">
        <v>1.54</v>
      </c>
      <c r="E16" s="28">
        <v>2.407952871870398</v>
      </c>
      <c r="F16" s="28">
        <v>1.6114725014784153</v>
      </c>
      <c r="I16" s="10"/>
    </row>
    <row r="17" spans="2:9" ht="15">
      <c r="B17" s="25" t="s">
        <v>4</v>
      </c>
      <c r="C17" s="28">
        <v>1.87</v>
      </c>
      <c r="D17" s="28">
        <v>1.3</v>
      </c>
      <c r="E17" s="28">
        <v>1.87</v>
      </c>
      <c r="F17" s="28">
        <v>1.3</v>
      </c>
      <c r="I17" s="10"/>
    </row>
    <row r="18" spans="2:9" ht="20.25" customHeight="1">
      <c r="B18" s="282" t="s">
        <v>261</v>
      </c>
      <c r="C18" s="283"/>
      <c r="D18" s="283"/>
      <c r="E18" s="283"/>
      <c r="F18" s="283"/>
      <c r="G18" s="283"/>
      <c r="H18" s="283"/>
      <c r="I18" s="283"/>
    </row>
    <row r="19" spans="2:9" ht="24" customHeight="1">
      <c r="B19" s="282" t="s">
        <v>268</v>
      </c>
      <c r="C19" s="283"/>
      <c r="D19" s="283"/>
      <c r="E19" s="283"/>
      <c r="F19" s="283"/>
      <c r="G19" s="283"/>
      <c r="H19" s="283"/>
      <c r="I19" s="283"/>
    </row>
    <row r="24" spans="2:9" ht="15">
      <c r="B24" s="272" t="s">
        <v>237</v>
      </c>
      <c r="C24" s="273"/>
      <c r="D24" s="273"/>
      <c r="E24" s="273"/>
      <c r="F24" s="273"/>
      <c r="G24" s="273"/>
      <c r="H24" s="273"/>
      <c r="I24" s="273"/>
    </row>
    <row r="25" spans="2:6" ht="15">
      <c r="B25" s="274" t="s">
        <v>297</v>
      </c>
      <c r="C25" s="275"/>
      <c r="D25" s="275"/>
      <c r="E25" s="275"/>
      <c r="F25" s="275"/>
    </row>
    <row r="26" spans="2:6" ht="15">
      <c r="B26" s="276" t="s">
        <v>0</v>
      </c>
      <c r="C26" s="279">
        <v>2016</v>
      </c>
      <c r="D26" s="279"/>
      <c r="E26" s="280">
        <v>2010</v>
      </c>
      <c r="F26" s="280"/>
    </row>
    <row r="27" spans="2:6" ht="15">
      <c r="B27" s="277"/>
      <c r="C27" s="279"/>
      <c r="D27" s="279"/>
      <c r="E27" s="280"/>
      <c r="F27" s="280"/>
    </row>
    <row r="28" spans="2:6" ht="27">
      <c r="B28" s="278"/>
      <c r="C28" s="192" t="s">
        <v>243</v>
      </c>
      <c r="D28" s="192" t="s">
        <v>5</v>
      </c>
      <c r="E28" s="192" t="s">
        <v>243</v>
      </c>
      <c r="F28" s="192" t="s">
        <v>5</v>
      </c>
    </row>
    <row r="29" spans="2:6" ht="15">
      <c r="B29" s="19" t="s">
        <v>210</v>
      </c>
      <c r="C29" s="23">
        <v>1.05</v>
      </c>
      <c r="D29" s="24">
        <v>0.77</v>
      </c>
      <c r="E29" s="29">
        <v>2.9729729729729732</v>
      </c>
      <c r="F29" s="30">
        <v>2.161100196463654</v>
      </c>
    </row>
    <row r="30" spans="2:6" ht="27">
      <c r="B30" s="25" t="s">
        <v>211</v>
      </c>
      <c r="C30" s="28">
        <v>1.05</v>
      </c>
      <c r="D30" s="28">
        <v>0.77</v>
      </c>
      <c r="E30" s="28">
        <v>2.9729729729729732</v>
      </c>
      <c r="F30" s="28">
        <v>2.161100196463654</v>
      </c>
    </row>
    <row r="31" spans="2:6" ht="15">
      <c r="B31" s="25" t="s">
        <v>4</v>
      </c>
      <c r="C31" s="28">
        <v>1.87</v>
      </c>
      <c r="D31" s="28">
        <v>1.3</v>
      </c>
      <c r="E31" s="28">
        <v>1.87</v>
      </c>
      <c r="F31" s="28">
        <v>1.3</v>
      </c>
    </row>
    <row r="32" spans="2:9" ht="18.75" customHeight="1">
      <c r="B32" s="282" t="s">
        <v>261</v>
      </c>
      <c r="C32" s="283"/>
      <c r="D32" s="283"/>
      <c r="E32" s="283"/>
      <c r="F32" s="283"/>
      <c r="G32" s="283"/>
      <c r="H32" s="283"/>
      <c r="I32" s="283"/>
    </row>
    <row r="33" spans="2:9" ht="24" customHeight="1">
      <c r="B33" s="282" t="s">
        <v>268</v>
      </c>
      <c r="C33" s="283"/>
      <c r="D33" s="283"/>
      <c r="E33" s="283"/>
      <c r="F33" s="283"/>
      <c r="G33" s="283"/>
      <c r="H33" s="283"/>
      <c r="I33" s="283"/>
    </row>
  </sheetData>
  <sheetProtection/>
  <mergeCells count="14">
    <mergeCell ref="B3:I3"/>
    <mergeCell ref="B4:F4"/>
    <mergeCell ref="B5:B7"/>
    <mergeCell ref="C5:D6"/>
    <mergeCell ref="E5:F6"/>
    <mergeCell ref="B32:I32"/>
    <mergeCell ref="B33:I33"/>
    <mergeCell ref="B18:I18"/>
    <mergeCell ref="B19:I19"/>
    <mergeCell ref="B24:I24"/>
    <mergeCell ref="B25:F25"/>
    <mergeCell ref="B26:B28"/>
    <mergeCell ref="C26:D27"/>
    <mergeCell ref="E26:F27"/>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0000"/>
  </sheetPr>
  <dimension ref="B3:N30"/>
  <sheetViews>
    <sheetView zoomScalePageLayoutView="0" workbookViewId="0" topLeftCell="A1">
      <selection activeCell="E31" sqref="E31"/>
    </sheetView>
  </sheetViews>
  <sheetFormatPr defaultColWidth="9.140625" defaultRowHeight="15"/>
  <sheetData>
    <row r="3" ht="15">
      <c r="B3" s="69" t="s">
        <v>334</v>
      </c>
    </row>
    <row r="4" spans="2:6" ht="15">
      <c r="B4" s="318" t="s">
        <v>306</v>
      </c>
      <c r="C4" s="322"/>
      <c r="D4" s="322"/>
      <c r="E4" s="322"/>
      <c r="F4" s="322"/>
    </row>
    <row r="5" spans="2:12" ht="15">
      <c r="B5" s="276" t="s">
        <v>0</v>
      </c>
      <c r="C5" s="352" t="s">
        <v>326</v>
      </c>
      <c r="D5" s="353"/>
      <c r="E5" s="353"/>
      <c r="F5" s="353"/>
      <c r="G5" s="353"/>
      <c r="H5" s="353"/>
      <c r="I5" s="353"/>
      <c r="J5" s="353"/>
      <c r="K5" s="353"/>
      <c r="L5" s="353"/>
    </row>
    <row r="6" spans="2:12" ht="15">
      <c r="B6" s="277"/>
      <c r="C6" s="354" t="s">
        <v>264</v>
      </c>
      <c r="D6" s="355"/>
      <c r="E6" s="355"/>
      <c r="F6" s="355"/>
      <c r="G6" s="356" t="s">
        <v>327</v>
      </c>
      <c r="H6" s="355"/>
      <c r="I6" s="354" t="s">
        <v>328</v>
      </c>
      <c r="J6" s="355"/>
      <c r="K6" s="355"/>
      <c r="L6" s="355"/>
    </row>
    <row r="7" spans="2:12" ht="27">
      <c r="B7" s="278"/>
      <c r="C7" s="222" t="s">
        <v>329</v>
      </c>
      <c r="D7" s="222" t="s">
        <v>330</v>
      </c>
      <c r="E7" s="222" t="s">
        <v>331</v>
      </c>
      <c r="F7" s="65" t="s">
        <v>8</v>
      </c>
      <c r="G7" s="222" t="s">
        <v>329</v>
      </c>
      <c r="H7" s="222" t="s">
        <v>8</v>
      </c>
      <c r="I7" s="222" t="s">
        <v>329</v>
      </c>
      <c r="J7" s="222" t="s">
        <v>330</v>
      </c>
      <c r="K7" s="222" t="s">
        <v>331</v>
      </c>
      <c r="L7" s="65" t="s">
        <v>8</v>
      </c>
    </row>
    <row r="8" spans="2:12" ht="15">
      <c r="B8" s="190" t="s">
        <v>129</v>
      </c>
      <c r="C8" s="20">
        <v>94</v>
      </c>
      <c r="D8" s="21">
        <v>623</v>
      </c>
      <c r="E8" s="20">
        <v>3861</v>
      </c>
      <c r="F8" s="203">
        <v>4578</v>
      </c>
      <c r="G8" s="20">
        <v>480</v>
      </c>
      <c r="H8" s="203">
        <v>480</v>
      </c>
      <c r="I8" s="20">
        <v>61</v>
      </c>
      <c r="J8" s="21">
        <v>403</v>
      </c>
      <c r="K8" s="20">
        <v>212</v>
      </c>
      <c r="L8" s="203">
        <v>676</v>
      </c>
    </row>
    <row r="9" spans="2:12" ht="15">
      <c r="B9" s="190" t="s">
        <v>130</v>
      </c>
      <c r="C9" s="20">
        <v>45</v>
      </c>
      <c r="D9" s="21">
        <v>44</v>
      </c>
      <c r="E9" s="20">
        <v>127</v>
      </c>
      <c r="F9" s="203">
        <v>216</v>
      </c>
      <c r="G9" s="20">
        <v>44</v>
      </c>
      <c r="H9" s="203">
        <v>44</v>
      </c>
      <c r="I9" s="20">
        <v>49</v>
      </c>
      <c r="J9" s="21">
        <v>66</v>
      </c>
      <c r="K9" s="20">
        <v>25</v>
      </c>
      <c r="L9" s="203">
        <v>140</v>
      </c>
    </row>
    <row r="10" spans="2:12" ht="15">
      <c r="B10" s="190" t="s">
        <v>131</v>
      </c>
      <c r="C10" s="20">
        <v>118</v>
      </c>
      <c r="D10" s="21">
        <v>112</v>
      </c>
      <c r="E10" s="20">
        <v>406</v>
      </c>
      <c r="F10" s="203">
        <v>636</v>
      </c>
      <c r="G10" s="20">
        <v>63</v>
      </c>
      <c r="H10" s="203">
        <v>63</v>
      </c>
      <c r="I10" s="20">
        <v>103</v>
      </c>
      <c r="J10" s="21">
        <v>66</v>
      </c>
      <c r="K10" s="20">
        <v>80</v>
      </c>
      <c r="L10" s="203">
        <v>249</v>
      </c>
    </row>
    <row r="11" spans="2:12" ht="15">
      <c r="B11" s="190" t="s">
        <v>132</v>
      </c>
      <c r="C11" s="20">
        <v>69</v>
      </c>
      <c r="D11" s="21">
        <v>311</v>
      </c>
      <c r="E11" s="20">
        <v>287</v>
      </c>
      <c r="F11" s="203">
        <v>667</v>
      </c>
      <c r="G11" s="20">
        <v>47</v>
      </c>
      <c r="H11" s="203">
        <v>47</v>
      </c>
      <c r="I11" s="20">
        <v>53</v>
      </c>
      <c r="J11" s="21">
        <v>355</v>
      </c>
      <c r="K11" s="20">
        <v>101</v>
      </c>
      <c r="L11" s="203">
        <v>509</v>
      </c>
    </row>
    <row r="12" spans="2:12" ht="15">
      <c r="B12" s="190" t="s">
        <v>133</v>
      </c>
      <c r="C12" s="20">
        <v>75</v>
      </c>
      <c r="D12" s="21">
        <v>43</v>
      </c>
      <c r="E12" s="20">
        <v>181</v>
      </c>
      <c r="F12" s="203">
        <v>299</v>
      </c>
      <c r="G12" s="20">
        <v>38</v>
      </c>
      <c r="H12" s="203">
        <v>38</v>
      </c>
      <c r="I12" s="20">
        <v>59</v>
      </c>
      <c r="J12" s="21">
        <v>56</v>
      </c>
      <c r="K12" s="20">
        <v>19</v>
      </c>
      <c r="L12" s="203">
        <v>134</v>
      </c>
    </row>
    <row r="13" spans="2:12" ht="15">
      <c r="B13" s="190" t="s">
        <v>134</v>
      </c>
      <c r="C13" s="20">
        <v>106</v>
      </c>
      <c r="D13" s="21">
        <v>144</v>
      </c>
      <c r="E13" s="20">
        <v>589</v>
      </c>
      <c r="F13" s="203">
        <v>839</v>
      </c>
      <c r="G13" s="20">
        <v>125</v>
      </c>
      <c r="H13" s="203">
        <v>125</v>
      </c>
      <c r="I13" s="20">
        <v>134</v>
      </c>
      <c r="J13" s="21">
        <v>145</v>
      </c>
      <c r="K13" s="20">
        <v>94</v>
      </c>
      <c r="L13" s="203">
        <v>373</v>
      </c>
    </row>
    <row r="14" spans="2:12" ht="15">
      <c r="B14" s="202" t="s">
        <v>135</v>
      </c>
      <c r="C14" s="20">
        <v>42</v>
      </c>
      <c r="D14" s="21">
        <v>89</v>
      </c>
      <c r="E14" s="20">
        <v>152</v>
      </c>
      <c r="F14" s="203">
        <v>283</v>
      </c>
      <c r="G14" s="20" t="s">
        <v>140</v>
      </c>
      <c r="H14" s="203" t="s">
        <v>140</v>
      </c>
      <c r="I14" s="20">
        <v>20</v>
      </c>
      <c r="J14" s="21">
        <v>59</v>
      </c>
      <c r="K14" s="20">
        <v>7</v>
      </c>
      <c r="L14" s="203">
        <v>86</v>
      </c>
    </row>
    <row r="15" spans="2:12" ht="15">
      <c r="B15" s="202" t="s">
        <v>136</v>
      </c>
      <c r="C15" s="20">
        <v>132</v>
      </c>
      <c r="D15" s="21">
        <v>67</v>
      </c>
      <c r="E15" s="20">
        <v>98</v>
      </c>
      <c r="F15" s="203">
        <v>297</v>
      </c>
      <c r="G15" s="20">
        <v>12</v>
      </c>
      <c r="H15" s="203">
        <v>12</v>
      </c>
      <c r="I15" s="20">
        <v>55</v>
      </c>
      <c r="J15" s="21">
        <v>46</v>
      </c>
      <c r="K15" s="20">
        <v>13</v>
      </c>
      <c r="L15" s="203">
        <v>114</v>
      </c>
    </row>
    <row r="16" spans="2:12" ht="15">
      <c r="B16" s="25" t="s">
        <v>137</v>
      </c>
      <c r="C16" s="26">
        <v>681</v>
      </c>
      <c r="D16" s="26">
        <v>1433</v>
      </c>
      <c r="E16" s="26">
        <v>5701</v>
      </c>
      <c r="F16" s="26">
        <v>7815</v>
      </c>
      <c r="G16" s="26">
        <v>809</v>
      </c>
      <c r="H16" s="26">
        <v>809</v>
      </c>
      <c r="I16" s="26">
        <v>534</v>
      </c>
      <c r="J16" s="26">
        <v>1196</v>
      </c>
      <c r="K16" s="26">
        <v>551</v>
      </c>
      <c r="L16" s="26">
        <v>2281</v>
      </c>
    </row>
    <row r="17" ht="15">
      <c r="B17" s="207" t="s">
        <v>332</v>
      </c>
    </row>
    <row r="23" ht="15">
      <c r="B23" s="69" t="s">
        <v>335</v>
      </c>
    </row>
    <row r="24" spans="2:6" ht="15">
      <c r="B24" s="318" t="s">
        <v>306</v>
      </c>
      <c r="C24" s="322"/>
      <c r="D24" s="322"/>
      <c r="E24" s="322"/>
      <c r="F24" s="322"/>
    </row>
    <row r="25" spans="2:14" ht="15" customHeight="1">
      <c r="B25" s="276" t="s">
        <v>0</v>
      </c>
      <c r="C25" s="346" t="s">
        <v>326</v>
      </c>
      <c r="D25" s="346"/>
      <c r="E25" s="346"/>
      <c r="F25" s="346"/>
      <c r="G25" s="346"/>
      <c r="H25" s="346"/>
      <c r="I25" s="346"/>
      <c r="J25" s="346"/>
      <c r="K25" s="346"/>
      <c r="L25" s="346"/>
      <c r="M25" s="265"/>
      <c r="N25" s="265"/>
    </row>
    <row r="26" spans="2:14" ht="15">
      <c r="B26" s="277"/>
      <c r="C26" s="354" t="s">
        <v>264</v>
      </c>
      <c r="D26" s="355"/>
      <c r="E26" s="355"/>
      <c r="F26" s="355"/>
      <c r="G26" s="356" t="s">
        <v>327</v>
      </c>
      <c r="H26" s="355"/>
      <c r="I26" s="354" t="s">
        <v>328</v>
      </c>
      <c r="J26" s="355"/>
      <c r="K26" s="355"/>
      <c r="L26" s="355"/>
      <c r="M26" s="189"/>
      <c r="N26" s="189"/>
    </row>
    <row r="27" spans="2:12" ht="27">
      <c r="B27" s="278"/>
      <c r="C27" s="222" t="s">
        <v>329</v>
      </c>
      <c r="D27" s="222" t="s">
        <v>330</v>
      </c>
      <c r="E27" s="222" t="s">
        <v>331</v>
      </c>
      <c r="F27" s="65" t="s">
        <v>8</v>
      </c>
      <c r="G27" s="222" t="s">
        <v>329</v>
      </c>
      <c r="H27" s="223" t="s">
        <v>8</v>
      </c>
      <c r="I27" s="222" t="s">
        <v>329</v>
      </c>
      <c r="J27" s="222" t="s">
        <v>330</v>
      </c>
      <c r="K27" s="222" t="s">
        <v>331</v>
      </c>
      <c r="L27" s="201" t="s">
        <v>8</v>
      </c>
    </row>
    <row r="28" spans="2:12" ht="15">
      <c r="B28" s="202" t="s">
        <v>210</v>
      </c>
      <c r="C28" s="20">
        <v>32</v>
      </c>
      <c r="D28" s="21">
        <v>38</v>
      </c>
      <c r="E28" s="20">
        <v>90</v>
      </c>
      <c r="F28" s="203">
        <v>160</v>
      </c>
      <c r="G28" s="20">
        <v>21</v>
      </c>
      <c r="H28" s="21">
        <v>21</v>
      </c>
      <c r="I28" s="204">
        <v>24</v>
      </c>
      <c r="J28" s="21">
        <v>74</v>
      </c>
      <c r="K28" s="20">
        <v>6</v>
      </c>
      <c r="L28" s="203">
        <v>104</v>
      </c>
    </row>
    <row r="29" spans="2:12" ht="27">
      <c r="B29" s="25" t="s">
        <v>226</v>
      </c>
      <c r="C29" s="26">
        <v>32</v>
      </c>
      <c r="D29" s="27">
        <v>38</v>
      </c>
      <c r="E29" s="26">
        <v>90</v>
      </c>
      <c r="F29" s="27">
        <v>160</v>
      </c>
      <c r="G29" s="205">
        <v>21</v>
      </c>
      <c r="H29" s="27">
        <v>21</v>
      </c>
      <c r="I29" s="26">
        <v>24</v>
      </c>
      <c r="J29" s="206">
        <v>74</v>
      </c>
      <c r="K29" s="26">
        <v>6</v>
      </c>
      <c r="L29" s="27">
        <v>104</v>
      </c>
    </row>
    <row r="30" ht="15">
      <c r="B30" s="207" t="s">
        <v>332</v>
      </c>
    </row>
  </sheetData>
  <sheetProtection/>
  <mergeCells count="12">
    <mergeCell ref="B25:B27"/>
    <mergeCell ref="C26:F26"/>
    <mergeCell ref="G26:H26"/>
    <mergeCell ref="I26:L26"/>
    <mergeCell ref="C25:L25"/>
    <mergeCell ref="B4:F4"/>
    <mergeCell ref="B24:F24"/>
    <mergeCell ref="B5:B7"/>
    <mergeCell ref="C5:L5"/>
    <mergeCell ref="C6:F6"/>
    <mergeCell ref="G6:H6"/>
    <mergeCell ref="I6:L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F40"/>
  <sheetViews>
    <sheetView zoomScalePageLayoutView="0" workbookViewId="0" topLeftCell="A1">
      <selection activeCell="B24" sqref="B24"/>
    </sheetView>
  </sheetViews>
  <sheetFormatPr defaultColWidth="9.140625" defaultRowHeight="15"/>
  <sheetData>
    <row r="3" spans="2:6" ht="15">
      <c r="B3" s="69" t="s">
        <v>339</v>
      </c>
      <c r="C3" s="70"/>
      <c r="D3" s="70"/>
      <c r="E3" s="70"/>
      <c r="F3" s="71"/>
    </row>
    <row r="4" spans="2:6" ht="15">
      <c r="B4" s="318" t="s">
        <v>316</v>
      </c>
      <c r="C4" s="322"/>
      <c r="D4" s="322"/>
      <c r="E4" s="322"/>
      <c r="F4" s="322"/>
    </row>
    <row r="5" spans="2:6" ht="15">
      <c r="B5" s="309" t="s">
        <v>336</v>
      </c>
      <c r="C5" s="307" t="s">
        <v>337</v>
      </c>
      <c r="D5" s="307" t="s">
        <v>330</v>
      </c>
      <c r="E5" s="307" t="s">
        <v>331</v>
      </c>
      <c r="F5" s="358" t="s">
        <v>8</v>
      </c>
    </row>
    <row r="6" spans="2:6" ht="15">
      <c r="B6" s="310"/>
      <c r="C6" s="357"/>
      <c r="D6" s="357" t="s">
        <v>2</v>
      </c>
      <c r="E6" s="357" t="s">
        <v>3</v>
      </c>
      <c r="F6" s="359" t="s">
        <v>1</v>
      </c>
    </row>
    <row r="7" spans="2:6" ht="15">
      <c r="B7" s="58" t="s">
        <v>60</v>
      </c>
      <c r="C7" s="59">
        <v>142</v>
      </c>
      <c r="D7" s="60">
        <v>187</v>
      </c>
      <c r="E7" s="59">
        <v>458</v>
      </c>
      <c r="F7" s="208">
        <v>787</v>
      </c>
    </row>
    <row r="8" spans="2:6" ht="15">
      <c r="B8" s="58" t="s">
        <v>61</v>
      </c>
      <c r="C8" s="59">
        <v>150</v>
      </c>
      <c r="D8" s="60">
        <v>166</v>
      </c>
      <c r="E8" s="59">
        <v>494</v>
      </c>
      <c r="F8" s="208">
        <v>810</v>
      </c>
    </row>
    <row r="9" spans="2:6" ht="15">
      <c r="B9" s="58" t="s">
        <v>62</v>
      </c>
      <c r="C9" s="59">
        <v>147</v>
      </c>
      <c r="D9" s="60">
        <v>190</v>
      </c>
      <c r="E9" s="59">
        <v>482</v>
      </c>
      <c r="F9" s="208">
        <v>819</v>
      </c>
    </row>
    <row r="10" spans="2:6" ht="15">
      <c r="B10" s="58" t="s">
        <v>63</v>
      </c>
      <c r="C10" s="59">
        <v>159</v>
      </c>
      <c r="D10" s="60">
        <v>220</v>
      </c>
      <c r="E10" s="59">
        <v>505</v>
      </c>
      <c r="F10" s="208">
        <v>884</v>
      </c>
    </row>
    <row r="11" spans="2:6" ht="15">
      <c r="B11" s="58" t="s">
        <v>64</v>
      </c>
      <c r="C11" s="59">
        <v>195</v>
      </c>
      <c r="D11" s="60">
        <v>248</v>
      </c>
      <c r="E11" s="59">
        <v>594</v>
      </c>
      <c r="F11" s="208">
        <v>1037</v>
      </c>
    </row>
    <row r="12" spans="2:6" ht="15">
      <c r="B12" s="58" t="s">
        <v>65</v>
      </c>
      <c r="C12" s="59">
        <v>162</v>
      </c>
      <c r="D12" s="60">
        <v>241</v>
      </c>
      <c r="E12" s="59">
        <v>555</v>
      </c>
      <c r="F12" s="208">
        <v>958</v>
      </c>
    </row>
    <row r="13" spans="2:6" ht="15">
      <c r="B13" s="58" t="s">
        <v>66</v>
      </c>
      <c r="C13" s="59">
        <v>208</v>
      </c>
      <c r="D13" s="60">
        <v>298</v>
      </c>
      <c r="E13" s="59">
        <v>558</v>
      </c>
      <c r="F13" s="208">
        <v>1064</v>
      </c>
    </row>
    <row r="14" spans="2:6" ht="15">
      <c r="B14" s="58" t="s">
        <v>67</v>
      </c>
      <c r="C14" s="59">
        <v>176</v>
      </c>
      <c r="D14" s="60">
        <v>222</v>
      </c>
      <c r="E14" s="59">
        <v>375</v>
      </c>
      <c r="F14" s="208">
        <v>773</v>
      </c>
    </row>
    <row r="15" spans="2:6" ht="15">
      <c r="B15" s="58" t="s">
        <v>68</v>
      </c>
      <c r="C15" s="59">
        <v>170</v>
      </c>
      <c r="D15" s="60">
        <v>216</v>
      </c>
      <c r="E15" s="59">
        <v>538</v>
      </c>
      <c r="F15" s="208">
        <v>924</v>
      </c>
    </row>
    <row r="16" spans="2:6" ht="15">
      <c r="B16" s="58" t="s">
        <v>69</v>
      </c>
      <c r="C16" s="59">
        <v>178</v>
      </c>
      <c r="D16" s="60">
        <v>217</v>
      </c>
      <c r="E16" s="59">
        <v>634</v>
      </c>
      <c r="F16" s="208">
        <v>1029</v>
      </c>
    </row>
    <row r="17" spans="2:6" ht="15">
      <c r="B17" s="58" t="s">
        <v>70</v>
      </c>
      <c r="C17" s="59">
        <v>141</v>
      </c>
      <c r="D17" s="60">
        <v>202</v>
      </c>
      <c r="E17" s="59">
        <v>526</v>
      </c>
      <c r="F17" s="208">
        <v>869</v>
      </c>
    </row>
    <row r="18" spans="2:6" ht="15">
      <c r="B18" s="58" t="s">
        <v>71</v>
      </c>
      <c r="C18" s="59">
        <v>196</v>
      </c>
      <c r="D18" s="60">
        <v>222</v>
      </c>
      <c r="E18" s="59">
        <v>533</v>
      </c>
      <c r="F18" s="208">
        <v>951</v>
      </c>
    </row>
    <row r="19" spans="2:6" ht="15">
      <c r="B19" s="25" t="s">
        <v>338</v>
      </c>
      <c r="C19" s="57">
        <v>2024</v>
      </c>
      <c r="D19" s="57">
        <v>2629</v>
      </c>
      <c r="E19" s="57">
        <v>6252</v>
      </c>
      <c r="F19" s="57">
        <v>10905</v>
      </c>
    </row>
    <row r="24" spans="2:6" ht="15">
      <c r="B24" s="69" t="s">
        <v>340</v>
      </c>
      <c r="C24" s="70"/>
      <c r="D24" s="70"/>
      <c r="E24" s="70"/>
      <c r="F24" s="71"/>
    </row>
    <row r="25" spans="2:6" ht="15">
      <c r="B25" s="318" t="s">
        <v>316</v>
      </c>
      <c r="C25" s="322"/>
      <c r="D25" s="322"/>
      <c r="E25" s="322"/>
      <c r="F25" s="322"/>
    </row>
    <row r="26" spans="2:6" ht="15">
      <c r="B26" s="309" t="s">
        <v>336</v>
      </c>
      <c r="C26" s="307" t="s">
        <v>337</v>
      </c>
      <c r="D26" s="307" t="s">
        <v>330</v>
      </c>
      <c r="E26" s="307" t="s">
        <v>331</v>
      </c>
      <c r="F26" s="358" t="s">
        <v>8</v>
      </c>
    </row>
    <row r="27" spans="2:6" ht="15">
      <c r="B27" s="310"/>
      <c r="C27" s="357"/>
      <c r="D27" s="357" t="s">
        <v>2</v>
      </c>
      <c r="E27" s="357" t="s">
        <v>3</v>
      </c>
      <c r="F27" s="359" t="s">
        <v>1</v>
      </c>
    </row>
    <row r="28" spans="2:6" ht="15">
      <c r="B28" s="58" t="s">
        <v>60</v>
      </c>
      <c r="C28" s="59">
        <v>5</v>
      </c>
      <c r="D28" s="60">
        <v>13</v>
      </c>
      <c r="E28" s="59">
        <v>2</v>
      </c>
      <c r="F28" s="209">
        <v>20</v>
      </c>
    </row>
    <row r="29" spans="2:6" ht="15">
      <c r="B29" s="58" t="s">
        <v>61</v>
      </c>
      <c r="C29" s="59">
        <v>7</v>
      </c>
      <c r="D29" s="60">
        <v>5</v>
      </c>
      <c r="E29" s="59">
        <v>3</v>
      </c>
      <c r="F29" s="209">
        <v>15</v>
      </c>
    </row>
    <row r="30" spans="2:6" ht="15">
      <c r="B30" s="58" t="s">
        <v>62</v>
      </c>
      <c r="C30" s="59">
        <v>5</v>
      </c>
      <c r="D30" s="60">
        <v>11</v>
      </c>
      <c r="E30" s="59">
        <v>6</v>
      </c>
      <c r="F30" s="209">
        <v>22</v>
      </c>
    </row>
    <row r="31" spans="2:6" ht="15">
      <c r="B31" s="58" t="s">
        <v>63</v>
      </c>
      <c r="C31" s="59">
        <v>5</v>
      </c>
      <c r="D31" s="60">
        <v>3</v>
      </c>
      <c r="E31" s="59">
        <v>5</v>
      </c>
      <c r="F31" s="209">
        <v>13</v>
      </c>
    </row>
    <row r="32" spans="2:6" ht="15">
      <c r="B32" s="58" t="s">
        <v>64</v>
      </c>
      <c r="C32" s="59">
        <v>6</v>
      </c>
      <c r="D32" s="60">
        <v>7</v>
      </c>
      <c r="E32" s="59">
        <v>11</v>
      </c>
      <c r="F32" s="209">
        <v>24</v>
      </c>
    </row>
    <row r="33" spans="2:6" ht="15">
      <c r="B33" s="58" t="s">
        <v>65</v>
      </c>
      <c r="C33" s="59">
        <v>5</v>
      </c>
      <c r="D33" s="60">
        <v>7</v>
      </c>
      <c r="E33" s="59">
        <v>12</v>
      </c>
      <c r="F33" s="209">
        <v>24</v>
      </c>
    </row>
    <row r="34" spans="2:6" ht="15">
      <c r="B34" s="58" t="s">
        <v>66</v>
      </c>
      <c r="C34" s="59">
        <v>8</v>
      </c>
      <c r="D34" s="60">
        <v>15</v>
      </c>
      <c r="E34" s="59">
        <v>10</v>
      </c>
      <c r="F34" s="209">
        <v>33</v>
      </c>
    </row>
    <row r="35" spans="2:6" ht="15">
      <c r="B35" s="58" t="s">
        <v>67</v>
      </c>
      <c r="C35" s="59">
        <v>7</v>
      </c>
      <c r="D35" s="60">
        <v>18</v>
      </c>
      <c r="E35" s="59">
        <v>12</v>
      </c>
      <c r="F35" s="209">
        <v>37</v>
      </c>
    </row>
    <row r="36" spans="2:6" ht="15">
      <c r="B36" s="58" t="s">
        <v>68</v>
      </c>
      <c r="C36" s="59">
        <v>7</v>
      </c>
      <c r="D36" s="60">
        <v>12</v>
      </c>
      <c r="E36" s="59">
        <v>10</v>
      </c>
      <c r="F36" s="209">
        <v>29</v>
      </c>
    </row>
    <row r="37" spans="2:6" ht="15">
      <c r="B37" s="58" t="s">
        <v>69</v>
      </c>
      <c r="C37" s="59">
        <v>9</v>
      </c>
      <c r="D37" s="60">
        <v>13</v>
      </c>
      <c r="E37" s="59">
        <v>9</v>
      </c>
      <c r="F37" s="209">
        <v>31</v>
      </c>
    </row>
    <row r="38" spans="2:6" ht="15">
      <c r="B38" s="58" t="s">
        <v>70</v>
      </c>
      <c r="C38" s="59">
        <v>8</v>
      </c>
      <c r="D38" s="60">
        <v>3</v>
      </c>
      <c r="E38" s="59">
        <v>9</v>
      </c>
      <c r="F38" s="209">
        <v>20</v>
      </c>
    </row>
    <row r="39" spans="2:6" ht="15">
      <c r="B39" s="58" t="s">
        <v>71</v>
      </c>
      <c r="C39" s="59">
        <v>5</v>
      </c>
      <c r="D39" s="60">
        <v>5</v>
      </c>
      <c r="E39" s="59">
        <v>7</v>
      </c>
      <c r="F39" s="209">
        <v>17</v>
      </c>
    </row>
    <row r="40" spans="2:6" ht="15">
      <c r="B40" s="25" t="s">
        <v>338</v>
      </c>
      <c r="C40" s="57">
        <v>77</v>
      </c>
      <c r="D40" s="57">
        <v>112</v>
      </c>
      <c r="E40" s="57">
        <v>96</v>
      </c>
      <c r="F40" s="186">
        <v>285</v>
      </c>
    </row>
  </sheetData>
  <sheetProtection/>
  <mergeCells count="12">
    <mergeCell ref="B4:F4"/>
    <mergeCell ref="B5:B6"/>
    <mergeCell ref="C5:C6"/>
    <mergeCell ref="D5:D6"/>
    <mergeCell ref="E5:E6"/>
    <mergeCell ref="F5:F6"/>
    <mergeCell ref="B25:F25"/>
    <mergeCell ref="B26:B27"/>
    <mergeCell ref="C26:C27"/>
    <mergeCell ref="D26:D27"/>
    <mergeCell ref="E26:E27"/>
    <mergeCell ref="F26:F2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F29"/>
  <sheetViews>
    <sheetView zoomScalePageLayoutView="0" workbookViewId="0" topLeftCell="A1">
      <selection activeCell="G25" sqref="G25"/>
    </sheetView>
  </sheetViews>
  <sheetFormatPr defaultColWidth="9.140625" defaultRowHeight="15"/>
  <sheetData>
    <row r="3" spans="2:6" ht="15">
      <c r="B3" s="14" t="s">
        <v>341</v>
      </c>
      <c r="C3" s="188"/>
      <c r="D3" s="188"/>
      <c r="E3" s="188"/>
      <c r="F3" s="188"/>
    </row>
    <row r="4" spans="2:6" ht="15">
      <c r="B4" s="132" t="s">
        <v>316</v>
      </c>
      <c r="C4" s="210"/>
      <c r="D4" s="210"/>
      <c r="E4" s="210"/>
      <c r="F4" s="79"/>
    </row>
    <row r="5" spans="2:6" ht="54">
      <c r="B5" s="191" t="s">
        <v>72</v>
      </c>
      <c r="C5" s="192" t="s">
        <v>337</v>
      </c>
      <c r="D5" s="192" t="s">
        <v>330</v>
      </c>
      <c r="E5" s="192" t="s">
        <v>331</v>
      </c>
      <c r="F5" s="65" t="s">
        <v>8</v>
      </c>
    </row>
    <row r="6" spans="2:6" ht="15">
      <c r="B6" s="211" t="s">
        <v>73</v>
      </c>
      <c r="C6" s="212">
        <v>259</v>
      </c>
      <c r="D6" s="20">
        <v>353</v>
      </c>
      <c r="E6" s="21">
        <v>988</v>
      </c>
      <c r="F6" s="204">
        <v>1600</v>
      </c>
    </row>
    <row r="7" spans="2:6" ht="15">
      <c r="B7" s="211" t="s">
        <v>74</v>
      </c>
      <c r="C7" s="212">
        <v>322</v>
      </c>
      <c r="D7" s="20">
        <v>371</v>
      </c>
      <c r="E7" s="21">
        <v>1004</v>
      </c>
      <c r="F7" s="204">
        <v>1697</v>
      </c>
    </row>
    <row r="8" spans="2:6" ht="15">
      <c r="B8" s="211" t="s">
        <v>75</v>
      </c>
      <c r="C8" s="212">
        <v>317</v>
      </c>
      <c r="D8" s="20">
        <v>359</v>
      </c>
      <c r="E8" s="21">
        <v>1015</v>
      </c>
      <c r="F8" s="204">
        <v>1691</v>
      </c>
    </row>
    <row r="9" spans="2:6" ht="15">
      <c r="B9" s="211" t="s">
        <v>76</v>
      </c>
      <c r="C9" s="212">
        <v>309</v>
      </c>
      <c r="D9" s="20">
        <v>410</v>
      </c>
      <c r="E9" s="21">
        <v>829</v>
      </c>
      <c r="F9" s="204">
        <v>1548</v>
      </c>
    </row>
    <row r="10" spans="2:6" ht="15">
      <c r="B10" s="211" t="s">
        <v>77</v>
      </c>
      <c r="C10" s="212">
        <v>279</v>
      </c>
      <c r="D10" s="20">
        <v>424</v>
      </c>
      <c r="E10" s="21">
        <v>493</v>
      </c>
      <c r="F10" s="204">
        <v>1196</v>
      </c>
    </row>
    <row r="11" spans="2:6" ht="15">
      <c r="B11" s="211" t="s">
        <v>78</v>
      </c>
      <c r="C11" s="212">
        <v>271</v>
      </c>
      <c r="D11" s="20">
        <v>348</v>
      </c>
      <c r="E11" s="21">
        <v>877</v>
      </c>
      <c r="F11" s="204">
        <v>1496</v>
      </c>
    </row>
    <row r="12" spans="2:6" ht="15">
      <c r="B12" s="211" t="s">
        <v>79</v>
      </c>
      <c r="C12" s="212">
        <v>267</v>
      </c>
      <c r="D12" s="20">
        <v>364</v>
      </c>
      <c r="E12" s="21">
        <v>1046</v>
      </c>
      <c r="F12" s="204">
        <v>1677</v>
      </c>
    </row>
    <row r="13" spans="2:6" ht="15">
      <c r="B13" s="25" t="s">
        <v>8</v>
      </c>
      <c r="C13" s="26">
        <v>2024</v>
      </c>
      <c r="D13" s="26">
        <v>2629</v>
      </c>
      <c r="E13" s="26">
        <v>6252</v>
      </c>
      <c r="F13" s="26">
        <v>10905</v>
      </c>
    </row>
    <row r="19" spans="2:6" ht="15">
      <c r="B19" s="14" t="s">
        <v>344</v>
      </c>
      <c r="C19" s="188"/>
      <c r="D19" s="188"/>
      <c r="E19" s="188"/>
      <c r="F19" s="188"/>
    </row>
    <row r="20" spans="2:6" ht="15">
      <c r="B20" s="132" t="s">
        <v>316</v>
      </c>
      <c r="C20" s="210"/>
      <c r="D20" s="210"/>
      <c r="E20" s="210"/>
      <c r="F20" s="79"/>
    </row>
    <row r="21" spans="2:6" ht="54">
      <c r="B21" s="191" t="s">
        <v>72</v>
      </c>
      <c r="C21" s="192" t="s">
        <v>337</v>
      </c>
      <c r="D21" s="192" t="s">
        <v>330</v>
      </c>
      <c r="E21" s="192" t="s">
        <v>331</v>
      </c>
      <c r="F21" s="65" t="s">
        <v>8</v>
      </c>
    </row>
    <row r="22" spans="2:6" ht="15">
      <c r="B22" s="211" t="s">
        <v>73</v>
      </c>
      <c r="C22" s="212">
        <v>9</v>
      </c>
      <c r="D22" s="20">
        <v>11</v>
      </c>
      <c r="E22" s="21">
        <v>16</v>
      </c>
      <c r="F22" s="204">
        <v>36</v>
      </c>
    </row>
    <row r="23" spans="2:6" ht="15">
      <c r="B23" s="211" t="s">
        <v>74</v>
      </c>
      <c r="C23" s="212">
        <v>8</v>
      </c>
      <c r="D23" s="20">
        <v>13</v>
      </c>
      <c r="E23" s="21">
        <v>15</v>
      </c>
      <c r="F23" s="204">
        <v>36</v>
      </c>
    </row>
    <row r="24" spans="2:6" ht="15">
      <c r="B24" s="211" t="s">
        <v>75</v>
      </c>
      <c r="C24" s="212">
        <v>13</v>
      </c>
      <c r="D24" s="20">
        <v>17</v>
      </c>
      <c r="E24" s="21">
        <v>17</v>
      </c>
      <c r="F24" s="204">
        <v>47</v>
      </c>
    </row>
    <row r="25" spans="2:6" ht="15">
      <c r="B25" s="211" t="s">
        <v>76</v>
      </c>
      <c r="C25" s="212">
        <v>17</v>
      </c>
      <c r="D25" s="20">
        <v>22</v>
      </c>
      <c r="E25" s="21">
        <v>9</v>
      </c>
      <c r="F25" s="204">
        <v>48</v>
      </c>
    </row>
    <row r="26" spans="2:6" ht="15">
      <c r="B26" s="211" t="s">
        <v>77</v>
      </c>
      <c r="C26" s="212">
        <v>10</v>
      </c>
      <c r="D26" s="20">
        <v>25</v>
      </c>
      <c r="E26" s="21">
        <v>6</v>
      </c>
      <c r="F26" s="204">
        <v>41</v>
      </c>
    </row>
    <row r="27" spans="2:6" ht="15">
      <c r="B27" s="211" t="s">
        <v>78</v>
      </c>
      <c r="C27" s="212">
        <v>9</v>
      </c>
      <c r="D27" s="20">
        <v>12</v>
      </c>
      <c r="E27" s="21">
        <v>11</v>
      </c>
      <c r="F27" s="204">
        <v>32</v>
      </c>
    </row>
    <row r="28" spans="2:6" ht="15">
      <c r="B28" s="211" t="s">
        <v>79</v>
      </c>
      <c r="C28" s="212">
        <v>11</v>
      </c>
      <c r="D28" s="20">
        <v>12</v>
      </c>
      <c r="E28" s="21">
        <v>22</v>
      </c>
      <c r="F28" s="204">
        <v>45</v>
      </c>
    </row>
    <row r="29" spans="2:6" ht="15">
      <c r="B29" s="25" t="s">
        <v>8</v>
      </c>
      <c r="C29" s="26">
        <v>77</v>
      </c>
      <c r="D29" s="26">
        <v>112</v>
      </c>
      <c r="E29" s="26">
        <v>96</v>
      </c>
      <c r="F29" s="26">
        <v>285</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H67"/>
  <sheetViews>
    <sheetView tabSelected="1" zoomScalePageLayoutView="0" workbookViewId="0" topLeftCell="A1">
      <selection activeCell="N14" sqref="N13:N14"/>
    </sheetView>
  </sheetViews>
  <sheetFormatPr defaultColWidth="9.140625" defaultRowHeight="15"/>
  <sheetData>
    <row r="3" spans="2:6" ht="15">
      <c r="B3" s="69" t="s">
        <v>342</v>
      </c>
      <c r="C3" s="70"/>
      <c r="D3" s="70"/>
      <c r="E3" s="70"/>
      <c r="F3" s="71"/>
    </row>
    <row r="4" spans="2:6" ht="15">
      <c r="B4" s="164" t="s">
        <v>316</v>
      </c>
      <c r="C4" s="194"/>
      <c r="D4" s="194"/>
      <c r="E4" s="194"/>
      <c r="F4" s="194"/>
    </row>
    <row r="5" spans="2:6" ht="15" customHeight="1">
      <c r="B5" s="285" t="s">
        <v>80</v>
      </c>
      <c r="C5" s="287" t="s">
        <v>337</v>
      </c>
      <c r="D5" s="287" t="s">
        <v>330</v>
      </c>
      <c r="E5" s="287" t="s">
        <v>331</v>
      </c>
      <c r="F5" s="360" t="s">
        <v>8</v>
      </c>
    </row>
    <row r="6" spans="2:6" ht="15">
      <c r="B6" s="285"/>
      <c r="C6" s="287"/>
      <c r="D6" s="287"/>
      <c r="E6" s="287"/>
      <c r="F6" s="360"/>
    </row>
    <row r="7" spans="2:6" ht="15">
      <c r="B7" s="213">
        <v>1</v>
      </c>
      <c r="C7" s="214">
        <v>44</v>
      </c>
      <c r="D7" s="215">
        <v>58</v>
      </c>
      <c r="E7" s="216">
        <v>78</v>
      </c>
      <c r="F7" s="217">
        <v>180</v>
      </c>
    </row>
    <row r="8" spans="2:6" ht="15">
      <c r="B8" s="213">
        <v>2</v>
      </c>
      <c r="C8" s="214">
        <v>40</v>
      </c>
      <c r="D8" s="215">
        <v>36</v>
      </c>
      <c r="E8" s="216">
        <v>70</v>
      </c>
      <c r="F8" s="217">
        <v>146</v>
      </c>
    </row>
    <row r="9" spans="2:6" ht="15">
      <c r="B9" s="213">
        <v>3</v>
      </c>
      <c r="C9" s="214">
        <v>21</v>
      </c>
      <c r="D9" s="215">
        <v>25</v>
      </c>
      <c r="E9" s="216">
        <v>44</v>
      </c>
      <c r="F9" s="217">
        <v>90</v>
      </c>
    </row>
    <row r="10" spans="2:6" ht="15">
      <c r="B10" s="213">
        <v>4</v>
      </c>
      <c r="C10" s="214">
        <v>27</v>
      </c>
      <c r="D10" s="215">
        <v>25</v>
      </c>
      <c r="E10" s="216">
        <v>48</v>
      </c>
      <c r="F10" s="217">
        <v>100</v>
      </c>
    </row>
    <row r="11" spans="2:6" ht="15">
      <c r="B11" s="213">
        <v>5</v>
      </c>
      <c r="C11" s="214">
        <v>24</v>
      </c>
      <c r="D11" s="215">
        <v>24</v>
      </c>
      <c r="E11" s="216">
        <v>39</v>
      </c>
      <c r="F11" s="218">
        <v>87</v>
      </c>
    </row>
    <row r="12" spans="2:6" ht="15">
      <c r="B12" s="213">
        <v>6</v>
      </c>
      <c r="C12" s="214">
        <v>21</v>
      </c>
      <c r="D12" s="215">
        <v>52</v>
      </c>
      <c r="E12" s="216">
        <v>50</v>
      </c>
      <c r="F12" s="217">
        <v>123</v>
      </c>
    </row>
    <row r="13" spans="2:6" ht="15">
      <c r="B13" s="213">
        <v>7</v>
      </c>
      <c r="C13" s="214">
        <v>65</v>
      </c>
      <c r="D13" s="215">
        <v>78</v>
      </c>
      <c r="E13" s="216">
        <v>71</v>
      </c>
      <c r="F13" s="217">
        <v>214</v>
      </c>
    </row>
    <row r="14" spans="2:6" ht="15">
      <c r="B14" s="213">
        <v>8</v>
      </c>
      <c r="C14" s="214">
        <v>106</v>
      </c>
      <c r="D14" s="215">
        <v>135</v>
      </c>
      <c r="E14" s="216">
        <v>274</v>
      </c>
      <c r="F14" s="217">
        <v>515</v>
      </c>
    </row>
    <row r="15" spans="2:6" ht="15">
      <c r="B15" s="213">
        <v>9</v>
      </c>
      <c r="C15" s="214">
        <v>112</v>
      </c>
      <c r="D15" s="215">
        <v>112</v>
      </c>
      <c r="E15" s="216">
        <v>455</v>
      </c>
      <c r="F15" s="217">
        <v>679</v>
      </c>
    </row>
    <row r="16" spans="2:6" ht="15">
      <c r="B16" s="213">
        <v>10</v>
      </c>
      <c r="C16" s="214">
        <v>99</v>
      </c>
      <c r="D16" s="215">
        <v>121</v>
      </c>
      <c r="E16" s="216">
        <v>449</v>
      </c>
      <c r="F16" s="217">
        <v>669</v>
      </c>
    </row>
    <row r="17" spans="2:6" ht="15">
      <c r="B17" s="213">
        <v>11</v>
      </c>
      <c r="C17" s="214">
        <v>98</v>
      </c>
      <c r="D17" s="215">
        <v>126</v>
      </c>
      <c r="E17" s="216">
        <v>426</v>
      </c>
      <c r="F17" s="217">
        <v>650</v>
      </c>
    </row>
    <row r="18" spans="2:6" ht="15">
      <c r="B18" s="213">
        <v>12</v>
      </c>
      <c r="C18" s="214">
        <v>103</v>
      </c>
      <c r="D18" s="215">
        <v>133</v>
      </c>
      <c r="E18" s="216">
        <v>431</v>
      </c>
      <c r="F18" s="217">
        <v>667</v>
      </c>
    </row>
    <row r="19" spans="2:6" ht="15">
      <c r="B19" s="213">
        <v>13</v>
      </c>
      <c r="C19" s="214">
        <v>110</v>
      </c>
      <c r="D19" s="215">
        <v>131</v>
      </c>
      <c r="E19" s="216">
        <v>408</v>
      </c>
      <c r="F19" s="217">
        <v>649</v>
      </c>
    </row>
    <row r="20" spans="2:6" ht="15">
      <c r="B20" s="213">
        <v>14</v>
      </c>
      <c r="C20" s="214">
        <v>104</v>
      </c>
      <c r="D20" s="215">
        <v>145</v>
      </c>
      <c r="E20" s="216">
        <v>367</v>
      </c>
      <c r="F20" s="217">
        <v>616</v>
      </c>
    </row>
    <row r="21" spans="2:6" ht="15">
      <c r="B21" s="213">
        <v>15</v>
      </c>
      <c r="C21" s="214">
        <v>131</v>
      </c>
      <c r="D21" s="215">
        <v>141</v>
      </c>
      <c r="E21" s="216">
        <v>425</v>
      </c>
      <c r="F21" s="217">
        <v>697</v>
      </c>
    </row>
    <row r="22" spans="2:6" ht="15">
      <c r="B22" s="213">
        <v>16</v>
      </c>
      <c r="C22" s="214">
        <v>125</v>
      </c>
      <c r="D22" s="215">
        <v>161</v>
      </c>
      <c r="E22" s="216">
        <v>411</v>
      </c>
      <c r="F22" s="217">
        <v>697</v>
      </c>
    </row>
    <row r="23" spans="2:6" ht="15">
      <c r="B23" s="213">
        <v>17</v>
      </c>
      <c r="C23" s="214">
        <v>115</v>
      </c>
      <c r="D23" s="215">
        <v>153</v>
      </c>
      <c r="E23" s="216">
        <v>454</v>
      </c>
      <c r="F23" s="217">
        <v>722</v>
      </c>
    </row>
    <row r="24" spans="2:6" ht="15">
      <c r="B24" s="213">
        <v>18</v>
      </c>
      <c r="C24" s="214">
        <v>168</v>
      </c>
      <c r="D24" s="215">
        <v>239</v>
      </c>
      <c r="E24" s="216">
        <v>582</v>
      </c>
      <c r="F24" s="217">
        <v>989</v>
      </c>
    </row>
    <row r="25" spans="2:6" ht="15">
      <c r="B25" s="213">
        <v>19</v>
      </c>
      <c r="C25" s="214">
        <v>135</v>
      </c>
      <c r="D25" s="215">
        <v>235</v>
      </c>
      <c r="E25" s="216">
        <v>450</v>
      </c>
      <c r="F25" s="217">
        <v>820</v>
      </c>
    </row>
    <row r="26" spans="2:6" ht="15">
      <c r="B26" s="213">
        <v>20</v>
      </c>
      <c r="C26" s="214">
        <v>136</v>
      </c>
      <c r="D26" s="215">
        <v>161</v>
      </c>
      <c r="E26" s="216">
        <v>256</v>
      </c>
      <c r="F26" s="217">
        <v>553</v>
      </c>
    </row>
    <row r="27" spans="2:6" ht="15">
      <c r="B27" s="213">
        <v>21</v>
      </c>
      <c r="C27" s="214">
        <v>95</v>
      </c>
      <c r="D27" s="215">
        <v>111</v>
      </c>
      <c r="E27" s="216">
        <v>144</v>
      </c>
      <c r="F27" s="217">
        <v>350</v>
      </c>
    </row>
    <row r="28" spans="2:6" ht="15">
      <c r="B28" s="213">
        <v>22</v>
      </c>
      <c r="C28" s="214">
        <v>62</v>
      </c>
      <c r="D28" s="215">
        <v>86</v>
      </c>
      <c r="E28" s="216">
        <v>117</v>
      </c>
      <c r="F28" s="217">
        <v>265</v>
      </c>
    </row>
    <row r="29" spans="2:6" ht="15">
      <c r="B29" s="213">
        <v>23</v>
      </c>
      <c r="C29" s="214">
        <v>47</v>
      </c>
      <c r="D29" s="215">
        <v>77</v>
      </c>
      <c r="E29" s="216">
        <v>104</v>
      </c>
      <c r="F29" s="217">
        <v>228</v>
      </c>
    </row>
    <row r="30" spans="2:6" ht="15">
      <c r="B30" s="213">
        <v>24</v>
      </c>
      <c r="C30" s="214">
        <v>36</v>
      </c>
      <c r="D30" s="215">
        <v>64</v>
      </c>
      <c r="E30" s="216">
        <v>82</v>
      </c>
      <c r="F30" s="217">
        <v>182</v>
      </c>
    </row>
    <row r="31" spans="2:6" ht="15">
      <c r="B31" s="19" t="s">
        <v>128</v>
      </c>
      <c r="C31" s="214" t="s">
        <v>140</v>
      </c>
      <c r="D31" s="215" t="s">
        <v>140</v>
      </c>
      <c r="E31" s="216">
        <v>17</v>
      </c>
      <c r="F31" s="217">
        <v>17</v>
      </c>
    </row>
    <row r="32" spans="2:7" ht="15">
      <c r="B32" s="25" t="s">
        <v>8</v>
      </c>
      <c r="C32" s="26">
        <v>2024</v>
      </c>
      <c r="D32" s="26">
        <v>2629</v>
      </c>
      <c r="E32" s="26">
        <v>6252</v>
      </c>
      <c r="F32" s="26">
        <v>10905</v>
      </c>
      <c r="G32" s="219"/>
    </row>
    <row r="38" spans="2:6" ht="15">
      <c r="B38" s="69" t="s">
        <v>345</v>
      </c>
      <c r="C38" s="70"/>
      <c r="D38" s="70"/>
      <c r="E38" s="70"/>
      <c r="F38" s="71"/>
    </row>
    <row r="39" spans="2:6" ht="15">
      <c r="B39" s="164" t="s">
        <v>316</v>
      </c>
      <c r="C39" s="194"/>
      <c r="D39" s="194"/>
      <c r="E39" s="194"/>
      <c r="F39" s="194"/>
    </row>
    <row r="40" spans="2:6" ht="15">
      <c r="B40" s="285" t="s">
        <v>80</v>
      </c>
      <c r="C40" s="287" t="s">
        <v>337</v>
      </c>
      <c r="D40" s="287" t="s">
        <v>330</v>
      </c>
      <c r="E40" s="287" t="s">
        <v>331</v>
      </c>
      <c r="F40" s="360" t="s">
        <v>8</v>
      </c>
    </row>
    <row r="41" spans="2:6" ht="15">
      <c r="B41" s="285"/>
      <c r="C41" s="287"/>
      <c r="D41" s="287"/>
      <c r="E41" s="287"/>
      <c r="F41" s="360"/>
    </row>
    <row r="42" spans="2:6" ht="15">
      <c r="B42" s="213">
        <v>1</v>
      </c>
      <c r="C42" s="214">
        <v>2</v>
      </c>
      <c r="D42" s="215">
        <v>4</v>
      </c>
      <c r="E42" s="216" t="s">
        <v>140</v>
      </c>
      <c r="F42" s="217">
        <v>6</v>
      </c>
    </row>
    <row r="43" spans="2:6" ht="15">
      <c r="B43" s="213">
        <v>2</v>
      </c>
      <c r="C43" s="214">
        <v>1</v>
      </c>
      <c r="D43" s="215" t="s">
        <v>140</v>
      </c>
      <c r="E43" s="216" t="s">
        <v>140</v>
      </c>
      <c r="F43" s="217">
        <v>1</v>
      </c>
    </row>
    <row r="44" spans="2:6" ht="15">
      <c r="B44" s="213">
        <v>3</v>
      </c>
      <c r="C44" s="214" t="s">
        <v>140</v>
      </c>
      <c r="D44" s="215">
        <v>4</v>
      </c>
      <c r="E44" s="216" t="s">
        <v>140</v>
      </c>
      <c r="F44" s="217">
        <v>4</v>
      </c>
    </row>
    <row r="45" spans="2:6" ht="15">
      <c r="B45" s="213">
        <v>4</v>
      </c>
      <c r="C45" s="214" t="s">
        <v>140</v>
      </c>
      <c r="D45" s="215" t="s">
        <v>140</v>
      </c>
      <c r="E45" s="216" t="s">
        <v>140</v>
      </c>
      <c r="F45" s="217" t="s">
        <v>140</v>
      </c>
    </row>
    <row r="46" spans="2:6" ht="15">
      <c r="B46" s="213">
        <v>5</v>
      </c>
      <c r="C46" s="214">
        <v>2</v>
      </c>
      <c r="D46" s="215">
        <v>3</v>
      </c>
      <c r="E46" s="216" t="s">
        <v>140</v>
      </c>
      <c r="F46" s="267">
        <v>5</v>
      </c>
    </row>
    <row r="47" spans="2:6" ht="15">
      <c r="B47" s="213">
        <v>6</v>
      </c>
      <c r="C47" s="214">
        <v>1</v>
      </c>
      <c r="D47" s="215">
        <v>2</v>
      </c>
      <c r="E47" s="216" t="s">
        <v>140</v>
      </c>
      <c r="F47" s="217">
        <v>3</v>
      </c>
    </row>
    <row r="48" spans="2:8" ht="15">
      <c r="B48" s="213">
        <v>7</v>
      </c>
      <c r="C48" s="214">
        <v>1</v>
      </c>
      <c r="D48" s="215">
        <v>2</v>
      </c>
      <c r="E48" s="216">
        <v>2</v>
      </c>
      <c r="F48" s="217">
        <v>5</v>
      </c>
      <c r="H48" s="268"/>
    </row>
    <row r="49" spans="2:6" ht="15">
      <c r="B49" s="213">
        <v>8</v>
      </c>
      <c r="C49" s="214">
        <v>6</v>
      </c>
      <c r="D49" s="215">
        <v>5</v>
      </c>
      <c r="E49" s="216">
        <v>6</v>
      </c>
      <c r="F49" s="217">
        <v>17</v>
      </c>
    </row>
    <row r="50" spans="2:6" ht="15">
      <c r="B50" s="213">
        <v>9</v>
      </c>
      <c r="C50" s="214">
        <v>2</v>
      </c>
      <c r="D50" s="215">
        <v>6</v>
      </c>
      <c r="E50" s="216">
        <v>9</v>
      </c>
      <c r="F50" s="217">
        <v>17</v>
      </c>
    </row>
    <row r="51" spans="2:6" ht="15">
      <c r="B51" s="213">
        <v>10</v>
      </c>
      <c r="C51" s="214">
        <v>1</v>
      </c>
      <c r="D51" s="215">
        <v>5</v>
      </c>
      <c r="E51" s="216">
        <v>4</v>
      </c>
      <c r="F51" s="217">
        <v>10</v>
      </c>
    </row>
    <row r="52" spans="2:6" ht="15">
      <c r="B52" s="213">
        <v>11</v>
      </c>
      <c r="C52" s="214">
        <v>1</v>
      </c>
      <c r="D52" s="215">
        <v>3</v>
      </c>
      <c r="E52" s="216">
        <v>7</v>
      </c>
      <c r="F52" s="217">
        <v>11</v>
      </c>
    </row>
    <row r="53" spans="2:6" ht="15">
      <c r="B53" s="213">
        <v>12</v>
      </c>
      <c r="C53" s="214">
        <v>4</v>
      </c>
      <c r="D53" s="215">
        <v>9</v>
      </c>
      <c r="E53" s="216">
        <v>10</v>
      </c>
      <c r="F53" s="217">
        <v>23</v>
      </c>
    </row>
    <row r="54" spans="2:6" ht="15">
      <c r="B54" s="213">
        <v>13</v>
      </c>
      <c r="C54" s="214">
        <v>2</v>
      </c>
      <c r="D54" s="215">
        <v>4</v>
      </c>
      <c r="E54" s="216">
        <v>7</v>
      </c>
      <c r="F54" s="217">
        <v>13</v>
      </c>
    </row>
    <row r="55" spans="2:6" ht="15">
      <c r="B55" s="213">
        <v>14</v>
      </c>
      <c r="C55" s="214">
        <v>7</v>
      </c>
      <c r="D55" s="215">
        <v>6</v>
      </c>
      <c r="E55" s="216">
        <v>5</v>
      </c>
      <c r="F55" s="217">
        <v>18</v>
      </c>
    </row>
    <row r="56" spans="2:6" ht="15">
      <c r="B56" s="213">
        <v>15</v>
      </c>
      <c r="C56" s="214">
        <v>4</v>
      </c>
      <c r="D56" s="215">
        <v>1</v>
      </c>
      <c r="E56" s="216">
        <v>11</v>
      </c>
      <c r="F56" s="217">
        <v>16</v>
      </c>
    </row>
    <row r="57" spans="2:6" ht="15">
      <c r="B57" s="213">
        <v>16</v>
      </c>
      <c r="C57" s="214">
        <v>5</v>
      </c>
      <c r="D57" s="215">
        <v>7</v>
      </c>
      <c r="E57" s="216">
        <v>6</v>
      </c>
      <c r="F57" s="217">
        <v>18</v>
      </c>
    </row>
    <row r="58" spans="2:6" ht="15">
      <c r="B58" s="213">
        <v>17</v>
      </c>
      <c r="C58" s="214">
        <v>5</v>
      </c>
      <c r="D58" s="215">
        <v>7</v>
      </c>
      <c r="E58" s="216">
        <v>4</v>
      </c>
      <c r="F58" s="217">
        <v>16</v>
      </c>
    </row>
    <row r="59" spans="2:6" ht="15">
      <c r="B59" s="213">
        <v>18</v>
      </c>
      <c r="C59" s="214">
        <v>8</v>
      </c>
      <c r="D59" s="215">
        <v>12</v>
      </c>
      <c r="E59" s="216">
        <v>11</v>
      </c>
      <c r="F59" s="217">
        <v>31</v>
      </c>
    </row>
    <row r="60" spans="2:6" ht="15">
      <c r="B60" s="213">
        <v>19</v>
      </c>
      <c r="C60" s="214">
        <v>6</v>
      </c>
      <c r="D60" s="215">
        <v>19</v>
      </c>
      <c r="E60" s="216">
        <v>8</v>
      </c>
      <c r="F60" s="217">
        <v>33</v>
      </c>
    </row>
    <row r="61" spans="2:6" ht="15">
      <c r="B61" s="213">
        <v>20</v>
      </c>
      <c r="C61" s="214">
        <v>6</v>
      </c>
      <c r="D61" s="215">
        <v>4</v>
      </c>
      <c r="E61" s="216">
        <v>2</v>
      </c>
      <c r="F61" s="217">
        <v>12</v>
      </c>
    </row>
    <row r="62" spans="2:6" ht="15">
      <c r="B62" s="213">
        <v>21</v>
      </c>
      <c r="C62" s="214">
        <v>6</v>
      </c>
      <c r="D62" s="215">
        <v>1</v>
      </c>
      <c r="E62" s="216">
        <v>3</v>
      </c>
      <c r="F62" s="217">
        <v>10</v>
      </c>
    </row>
    <row r="63" spans="2:6" ht="15">
      <c r="B63" s="213">
        <v>22</v>
      </c>
      <c r="C63" s="214">
        <v>1</v>
      </c>
      <c r="D63" s="215">
        <v>3</v>
      </c>
      <c r="E63" s="216" t="s">
        <v>140</v>
      </c>
      <c r="F63" s="217">
        <v>4</v>
      </c>
    </row>
    <row r="64" spans="2:6" ht="15">
      <c r="B64" s="213">
        <v>23</v>
      </c>
      <c r="C64" s="214">
        <v>4</v>
      </c>
      <c r="D64" s="215">
        <v>2</v>
      </c>
      <c r="E64" s="216" t="s">
        <v>140</v>
      </c>
      <c r="F64" s="217">
        <v>6</v>
      </c>
    </row>
    <row r="65" spans="2:6" ht="15">
      <c r="B65" s="213">
        <v>24</v>
      </c>
      <c r="C65" s="214">
        <v>2</v>
      </c>
      <c r="D65" s="215">
        <v>3</v>
      </c>
      <c r="E65" s="216" t="s">
        <v>140</v>
      </c>
      <c r="F65" s="217">
        <v>5</v>
      </c>
    </row>
    <row r="66" spans="2:6" ht="15">
      <c r="B66" s="19" t="s">
        <v>128</v>
      </c>
      <c r="C66" s="214" t="s">
        <v>140</v>
      </c>
      <c r="D66" s="215" t="s">
        <v>140</v>
      </c>
      <c r="E66" s="216">
        <v>1</v>
      </c>
      <c r="F66" s="217">
        <v>1</v>
      </c>
    </row>
    <row r="67" spans="2:8" ht="15">
      <c r="B67" s="25" t="s">
        <v>8</v>
      </c>
      <c r="C67" s="26">
        <v>77</v>
      </c>
      <c r="D67" s="26">
        <v>112</v>
      </c>
      <c r="E67" s="26">
        <v>96</v>
      </c>
      <c r="F67" s="220">
        <v>285</v>
      </c>
      <c r="G67" s="219"/>
      <c r="H67" s="219"/>
    </row>
  </sheetData>
  <sheetProtection/>
  <mergeCells count="10">
    <mergeCell ref="B40:B41"/>
    <mergeCell ref="C40:C41"/>
    <mergeCell ref="D40:D41"/>
    <mergeCell ref="E40:E41"/>
    <mergeCell ref="F40:F41"/>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3:J58"/>
  <sheetViews>
    <sheetView zoomScalePageLayoutView="0" workbookViewId="0" topLeftCell="A10">
      <selection activeCell="M25" sqref="M25"/>
    </sheetView>
  </sheetViews>
  <sheetFormatPr defaultColWidth="9.140625" defaultRowHeight="15"/>
  <cols>
    <col min="8" max="8" width="11.28125" style="0" customWidth="1"/>
  </cols>
  <sheetData>
    <row r="3" spans="2:10" ht="15">
      <c r="B3" s="272" t="s">
        <v>244</v>
      </c>
      <c r="C3" s="273"/>
      <c r="D3" s="273"/>
      <c r="E3" s="273"/>
      <c r="F3" s="273"/>
      <c r="G3" s="273"/>
      <c r="H3" s="273"/>
      <c r="I3" s="273"/>
      <c r="J3" s="273"/>
    </row>
    <row r="4" spans="2:10" ht="15">
      <c r="B4" s="274" t="s">
        <v>298</v>
      </c>
      <c r="C4" s="275"/>
      <c r="D4" s="275"/>
      <c r="E4" s="275"/>
      <c r="F4" s="275"/>
      <c r="G4" s="188"/>
      <c r="H4" s="188"/>
      <c r="I4" s="188"/>
      <c r="J4" s="188"/>
    </row>
    <row r="5" spans="2:10" ht="15">
      <c r="B5" s="288" t="s">
        <v>206</v>
      </c>
      <c r="C5" s="286" t="s">
        <v>1</v>
      </c>
      <c r="D5" s="286" t="s">
        <v>2</v>
      </c>
      <c r="E5" s="286" t="s">
        <v>3</v>
      </c>
      <c r="F5" s="287" t="s">
        <v>157</v>
      </c>
      <c r="G5" s="287" t="s">
        <v>158</v>
      </c>
      <c r="H5" s="287" t="s">
        <v>159</v>
      </c>
      <c r="I5" s="287" t="s">
        <v>160</v>
      </c>
      <c r="J5" s="2"/>
    </row>
    <row r="6" spans="2:10" ht="15">
      <c r="B6" s="289"/>
      <c r="C6" s="286"/>
      <c r="D6" s="286"/>
      <c r="E6" s="286"/>
      <c r="F6" s="287"/>
      <c r="G6" s="287"/>
      <c r="H6" s="287"/>
      <c r="I6" s="287"/>
      <c r="J6" s="2"/>
    </row>
    <row r="7" spans="2:10" ht="15">
      <c r="B7" s="289"/>
      <c r="C7" s="286"/>
      <c r="D7" s="286"/>
      <c r="E7" s="286"/>
      <c r="F7" s="287"/>
      <c r="G7" s="287"/>
      <c r="H7" s="287"/>
      <c r="I7" s="287"/>
      <c r="J7" s="2"/>
    </row>
    <row r="8" spans="2:10" ht="15">
      <c r="B8" s="289"/>
      <c r="C8" s="286"/>
      <c r="D8" s="286"/>
      <c r="E8" s="286"/>
      <c r="F8" s="287"/>
      <c r="G8" s="287"/>
      <c r="H8" s="287"/>
      <c r="I8" s="287"/>
      <c r="J8" s="2"/>
    </row>
    <row r="9" spans="2:10" ht="15">
      <c r="B9" s="290"/>
      <c r="C9" s="286"/>
      <c r="D9" s="286"/>
      <c r="E9" s="286"/>
      <c r="F9" s="287"/>
      <c r="G9" s="287"/>
      <c r="H9" s="287"/>
      <c r="I9" s="287"/>
      <c r="J9" s="2"/>
    </row>
    <row r="10" spans="2:10" ht="15">
      <c r="B10" s="31">
        <v>2001</v>
      </c>
      <c r="C10" s="32">
        <v>16953</v>
      </c>
      <c r="D10" s="33">
        <v>563</v>
      </c>
      <c r="E10" s="32">
        <v>25072</v>
      </c>
      <c r="F10" s="34">
        <v>13.3547</v>
      </c>
      <c r="G10" s="35">
        <v>3.32095</v>
      </c>
      <c r="H10" s="36" t="s">
        <v>36</v>
      </c>
      <c r="I10" s="37" t="s">
        <v>36</v>
      </c>
      <c r="J10" s="2"/>
    </row>
    <row r="11" spans="2:10" ht="15">
      <c r="B11" s="31">
        <v>2002</v>
      </c>
      <c r="C11" s="32">
        <v>17994</v>
      </c>
      <c r="D11" s="33">
        <v>591</v>
      </c>
      <c r="E11" s="32">
        <v>26420</v>
      </c>
      <c r="F11" s="34">
        <v>14.0189</v>
      </c>
      <c r="G11" s="35">
        <v>3.28443</v>
      </c>
      <c r="H11" s="38">
        <v>4.9734</v>
      </c>
      <c r="I11" s="39">
        <v>4.9734</v>
      </c>
      <c r="J11" s="2"/>
    </row>
    <row r="12" spans="2:10" ht="15">
      <c r="B12" s="31">
        <v>2003</v>
      </c>
      <c r="C12" s="32">
        <v>16111</v>
      </c>
      <c r="D12" s="33">
        <v>569</v>
      </c>
      <c r="E12" s="32">
        <v>23223</v>
      </c>
      <c r="F12" s="34">
        <v>13.4296</v>
      </c>
      <c r="G12" s="35">
        <v>3.53175</v>
      </c>
      <c r="H12" s="38">
        <v>-3.7225</v>
      </c>
      <c r="I12" s="39">
        <v>1.0657</v>
      </c>
      <c r="J12" s="2"/>
    </row>
    <row r="13" spans="2:10" ht="15">
      <c r="B13" s="31">
        <v>2004</v>
      </c>
      <c r="C13" s="32">
        <v>15553</v>
      </c>
      <c r="D13" s="33">
        <v>495</v>
      </c>
      <c r="E13" s="32">
        <v>22647</v>
      </c>
      <c r="F13" s="34">
        <v>11.6108</v>
      </c>
      <c r="G13" s="35">
        <v>3.18267</v>
      </c>
      <c r="H13" s="38">
        <v>-13.0053</v>
      </c>
      <c r="I13" s="39">
        <v>-12.0782</v>
      </c>
      <c r="J13" s="2"/>
    </row>
    <row r="14" spans="2:10" ht="15">
      <c r="B14" s="31">
        <v>2005</v>
      </c>
      <c r="C14" s="32">
        <v>15126</v>
      </c>
      <c r="D14" s="33">
        <v>453</v>
      </c>
      <c r="E14" s="32">
        <v>21942</v>
      </c>
      <c r="F14" s="34">
        <v>10.5945</v>
      </c>
      <c r="G14" s="35">
        <v>2.99484</v>
      </c>
      <c r="H14" s="38">
        <v>-8.4848</v>
      </c>
      <c r="I14" s="39">
        <v>-19.5382</v>
      </c>
      <c r="J14" s="2"/>
    </row>
    <row r="15" spans="2:10" ht="15">
      <c r="B15" s="31">
        <v>2006</v>
      </c>
      <c r="C15" s="32">
        <v>14871</v>
      </c>
      <c r="D15" s="33">
        <v>404</v>
      </c>
      <c r="E15" s="32">
        <v>22047</v>
      </c>
      <c r="F15" s="34">
        <v>9.4338</v>
      </c>
      <c r="G15" s="35">
        <v>2.7167</v>
      </c>
      <c r="H15" s="38">
        <v>-10.8168</v>
      </c>
      <c r="I15" s="39">
        <v>-28.2416</v>
      </c>
      <c r="J15" s="2"/>
    </row>
    <row r="16" spans="2:10" ht="15">
      <c r="B16" s="31">
        <v>2007</v>
      </c>
      <c r="C16" s="32">
        <v>14643</v>
      </c>
      <c r="D16" s="33">
        <v>392</v>
      </c>
      <c r="E16" s="32">
        <v>21363</v>
      </c>
      <c r="F16" s="34">
        <v>9.0977</v>
      </c>
      <c r="G16" s="35">
        <v>2.67705</v>
      </c>
      <c r="H16" s="38">
        <v>-2.9703</v>
      </c>
      <c r="I16" s="39">
        <v>-30.373</v>
      </c>
      <c r="J16" s="2"/>
    </row>
    <row r="17" spans="2:10" ht="15">
      <c r="B17" s="31">
        <v>2008</v>
      </c>
      <c r="C17" s="32">
        <v>13152</v>
      </c>
      <c r="D17" s="33">
        <v>332</v>
      </c>
      <c r="E17" s="32">
        <v>19229</v>
      </c>
      <c r="F17" s="34">
        <v>7.6424</v>
      </c>
      <c r="G17" s="35">
        <v>2.52433</v>
      </c>
      <c r="H17" s="38">
        <v>-15.3061</v>
      </c>
      <c r="I17" s="39">
        <v>-41.0302</v>
      </c>
      <c r="J17" s="2"/>
    </row>
    <row r="18" spans="2:10" ht="15">
      <c r="B18" s="31">
        <v>2009</v>
      </c>
      <c r="C18" s="32">
        <v>13742</v>
      </c>
      <c r="D18" s="33">
        <v>317</v>
      </c>
      <c r="E18" s="32">
        <v>19985</v>
      </c>
      <c r="F18" s="34">
        <v>7.272</v>
      </c>
      <c r="G18" s="35">
        <v>2.3068</v>
      </c>
      <c r="H18" s="38">
        <v>-4.5181</v>
      </c>
      <c r="I18" s="39">
        <v>-43.6945</v>
      </c>
      <c r="J18" s="2"/>
    </row>
    <row r="19" spans="2:10" ht="15">
      <c r="B19" s="31">
        <v>2010</v>
      </c>
      <c r="C19" s="32">
        <v>13580</v>
      </c>
      <c r="D19" s="33">
        <v>327</v>
      </c>
      <c r="E19" s="32">
        <v>19965</v>
      </c>
      <c r="F19" s="34">
        <v>7.4945</v>
      </c>
      <c r="G19" s="35">
        <v>2.40795</v>
      </c>
      <c r="H19" s="34">
        <v>3.1546</v>
      </c>
      <c r="I19" s="39">
        <v>-41.9183</v>
      </c>
      <c r="J19" s="2"/>
    </row>
    <row r="20" spans="2:10" ht="15">
      <c r="B20" s="31">
        <v>2011</v>
      </c>
      <c r="C20" s="192">
        <v>13254</v>
      </c>
      <c r="D20" s="41">
        <v>320</v>
      </c>
      <c r="E20" s="192">
        <v>19332</v>
      </c>
      <c r="F20" s="29">
        <v>7.3378</v>
      </c>
      <c r="G20" s="30">
        <v>2.41437</v>
      </c>
      <c r="H20" s="29">
        <v>-2.1407</v>
      </c>
      <c r="I20" s="30">
        <v>-43.1616</v>
      </c>
      <c r="J20" s="2"/>
    </row>
    <row r="21" spans="2:10" ht="15">
      <c r="B21" s="31">
        <v>2012</v>
      </c>
      <c r="C21" s="32">
        <v>12175</v>
      </c>
      <c r="D21" s="33">
        <v>286</v>
      </c>
      <c r="E21" s="32">
        <v>17587</v>
      </c>
      <c r="F21" s="34">
        <v>6.5508</v>
      </c>
      <c r="G21" s="35">
        <v>2.34908</v>
      </c>
      <c r="H21" s="36">
        <v>-10.625</v>
      </c>
      <c r="I21" s="40">
        <v>-49.2007</v>
      </c>
      <c r="J21" s="2"/>
    </row>
    <row r="22" spans="2:10" ht="15">
      <c r="B22" s="31">
        <v>2013</v>
      </c>
      <c r="C22" s="32">
        <v>11259</v>
      </c>
      <c r="D22" s="33">
        <v>259</v>
      </c>
      <c r="E22" s="32">
        <v>16374</v>
      </c>
      <c r="F22" s="34">
        <v>5.8791</v>
      </c>
      <c r="G22" s="35">
        <v>2.30038</v>
      </c>
      <c r="H22" s="38">
        <v>-9.4406</v>
      </c>
      <c r="I22" s="39">
        <v>-53.9964</v>
      </c>
      <c r="J22" s="2"/>
    </row>
    <row r="23" spans="2:10" ht="15">
      <c r="B23" s="31">
        <v>2014</v>
      </c>
      <c r="C23" s="32">
        <v>11445</v>
      </c>
      <c r="D23" s="33">
        <v>265</v>
      </c>
      <c r="E23" s="32">
        <v>16463</v>
      </c>
      <c r="F23" s="34">
        <v>5.9811</v>
      </c>
      <c r="G23" s="35">
        <v>2.31542</v>
      </c>
      <c r="H23" s="38">
        <v>2.3166</v>
      </c>
      <c r="I23" s="39">
        <v>-52.9307</v>
      </c>
      <c r="J23" s="2"/>
    </row>
    <row r="24" spans="2:10" ht="15">
      <c r="B24" s="31">
        <v>2015</v>
      </c>
      <c r="C24" s="32">
        <v>11134</v>
      </c>
      <c r="D24" s="33">
        <v>246</v>
      </c>
      <c r="E24" s="32">
        <v>16278</v>
      </c>
      <c r="F24" s="34">
        <v>5.5727</v>
      </c>
      <c r="G24" s="35">
        <v>2.20945</v>
      </c>
      <c r="H24" s="38">
        <v>-7.1698</v>
      </c>
      <c r="I24" s="39">
        <v>-56.3055</v>
      </c>
      <c r="J24" s="2"/>
    </row>
    <row r="25" spans="2:10" ht="15">
      <c r="B25" s="31">
        <v>2016</v>
      </c>
      <c r="C25" s="32">
        <v>10905</v>
      </c>
      <c r="D25" s="33">
        <v>247</v>
      </c>
      <c r="E25" s="32">
        <v>15792</v>
      </c>
      <c r="F25" s="34">
        <v>5.6157</v>
      </c>
      <c r="G25" s="35">
        <v>2.26502</v>
      </c>
      <c r="H25" s="38">
        <v>0.4065</v>
      </c>
      <c r="I25" s="39">
        <v>-56.1279</v>
      </c>
      <c r="J25" s="2"/>
    </row>
    <row r="26" spans="2:9" ht="15">
      <c r="B26" s="158" t="s">
        <v>46</v>
      </c>
      <c r="C26" s="159"/>
      <c r="D26" s="7"/>
      <c r="E26" s="7"/>
      <c r="F26" s="7"/>
      <c r="G26" s="7"/>
      <c r="H26" s="7"/>
      <c r="I26" s="7"/>
    </row>
    <row r="27" spans="2:9" ht="15">
      <c r="B27" s="158" t="s">
        <v>185</v>
      </c>
      <c r="C27" s="188"/>
      <c r="D27" s="188"/>
      <c r="E27" s="188"/>
      <c r="F27" s="188"/>
      <c r="G27" s="188"/>
      <c r="H27" s="188"/>
      <c r="I27" s="188"/>
    </row>
    <row r="28" spans="2:9" ht="15">
      <c r="B28" s="158" t="s">
        <v>47</v>
      </c>
      <c r="C28" s="188"/>
      <c r="D28" s="188"/>
      <c r="E28" s="188"/>
      <c r="F28" s="188"/>
      <c r="G28" s="188"/>
      <c r="H28" s="188"/>
      <c r="I28" s="188"/>
    </row>
    <row r="33" spans="2:10" ht="15">
      <c r="B33" s="272" t="s">
        <v>245</v>
      </c>
      <c r="C33" s="273"/>
      <c r="D33" s="273"/>
      <c r="E33" s="273"/>
      <c r="F33" s="273"/>
      <c r="G33" s="273"/>
      <c r="H33" s="273"/>
      <c r="I33" s="273"/>
      <c r="J33" s="273"/>
    </row>
    <row r="34" spans="2:10" ht="15">
      <c r="B34" s="274" t="s">
        <v>298</v>
      </c>
      <c r="C34" s="275"/>
      <c r="D34" s="275"/>
      <c r="E34" s="275"/>
      <c r="F34" s="275"/>
      <c r="G34" s="188"/>
      <c r="H34" s="188"/>
      <c r="I34" s="188"/>
      <c r="J34" s="188"/>
    </row>
    <row r="35" spans="2:10" ht="15">
      <c r="B35" s="285" t="s">
        <v>206</v>
      </c>
      <c r="C35" s="286" t="s">
        <v>1</v>
      </c>
      <c r="D35" s="286" t="s">
        <v>2</v>
      </c>
      <c r="E35" s="286" t="s">
        <v>3</v>
      </c>
      <c r="F35" s="287" t="s">
        <v>157</v>
      </c>
      <c r="G35" s="287" t="s">
        <v>158</v>
      </c>
      <c r="H35" s="287" t="s">
        <v>159</v>
      </c>
      <c r="I35" s="287" t="s">
        <v>160</v>
      </c>
      <c r="J35" s="2"/>
    </row>
    <row r="36" spans="2:10" ht="15">
      <c r="B36" s="285"/>
      <c r="C36" s="286"/>
      <c r="D36" s="286"/>
      <c r="E36" s="286"/>
      <c r="F36" s="287"/>
      <c r="G36" s="287"/>
      <c r="H36" s="287"/>
      <c r="I36" s="287"/>
      <c r="J36" s="2"/>
    </row>
    <row r="37" spans="2:10" ht="15">
      <c r="B37" s="285"/>
      <c r="C37" s="286"/>
      <c r="D37" s="286"/>
      <c r="E37" s="286"/>
      <c r="F37" s="287"/>
      <c r="G37" s="287"/>
      <c r="H37" s="287"/>
      <c r="I37" s="287"/>
      <c r="J37" s="2"/>
    </row>
    <row r="38" spans="2:10" ht="15">
      <c r="B38" s="285"/>
      <c r="C38" s="286"/>
      <c r="D38" s="286"/>
      <c r="E38" s="286"/>
      <c r="F38" s="287"/>
      <c r="G38" s="287"/>
      <c r="H38" s="287"/>
      <c r="I38" s="287"/>
      <c r="J38" s="2"/>
    </row>
    <row r="39" spans="2:10" ht="15">
      <c r="B39" s="285"/>
      <c r="C39" s="286"/>
      <c r="D39" s="286"/>
      <c r="E39" s="286"/>
      <c r="F39" s="287"/>
      <c r="G39" s="287"/>
      <c r="H39" s="287"/>
      <c r="I39" s="287"/>
      <c r="J39" s="2"/>
    </row>
    <row r="40" spans="2:10" ht="15">
      <c r="B40" s="31">
        <v>2001</v>
      </c>
      <c r="C40" s="32">
        <v>447</v>
      </c>
      <c r="D40" s="33">
        <v>16</v>
      </c>
      <c r="E40" s="32">
        <v>618</v>
      </c>
      <c r="F40" s="34">
        <v>13.4101</v>
      </c>
      <c r="G40" s="35">
        <v>3.57942</v>
      </c>
      <c r="H40" s="67" t="s">
        <v>140</v>
      </c>
      <c r="I40" s="103" t="s">
        <v>140</v>
      </c>
      <c r="J40" s="2"/>
    </row>
    <row r="41" spans="2:10" ht="15">
      <c r="B41" s="31">
        <v>2002</v>
      </c>
      <c r="C41" s="32">
        <v>453</v>
      </c>
      <c r="D41" s="33">
        <v>21</v>
      </c>
      <c r="E41" s="32">
        <v>668</v>
      </c>
      <c r="F41" s="34">
        <v>17.5201</v>
      </c>
      <c r="G41" s="35">
        <v>4.63576</v>
      </c>
      <c r="H41" s="38">
        <v>31.25</v>
      </c>
      <c r="I41" s="39">
        <v>31.25</v>
      </c>
      <c r="J41" s="2"/>
    </row>
    <row r="42" spans="2:10" ht="15">
      <c r="B42" s="31">
        <v>2003</v>
      </c>
      <c r="C42" s="32">
        <v>413</v>
      </c>
      <c r="D42" s="33">
        <v>16</v>
      </c>
      <c r="E42" s="32">
        <v>557</v>
      </c>
      <c r="F42" s="34">
        <v>13.2271</v>
      </c>
      <c r="G42" s="35">
        <v>3.87409</v>
      </c>
      <c r="H42" s="38">
        <v>-23.8095</v>
      </c>
      <c r="I42" s="39">
        <v>0</v>
      </c>
      <c r="J42" s="2"/>
    </row>
    <row r="43" spans="2:10" ht="15">
      <c r="B43" s="31">
        <v>2004</v>
      </c>
      <c r="C43" s="32">
        <v>418</v>
      </c>
      <c r="D43" s="33">
        <v>17</v>
      </c>
      <c r="E43" s="32">
        <v>560</v>
      </c>
      <c r="F43" s="34">
        <v>13.907</v>
      </c>
      <c r="G43" s="35">
        <v>4.06699</v>
      </c>
      <c r="H43" s="38">
        <v>6.25</v>
      </c>
      <c r="I43" s="39">
        <v>6.25</v>
      </c>
      <c r="J43" s="2"/>
    </row>
    <row r="44" spans="2:10" ht="15">
      <c r="B44" s="31">
        <v>2005</v>
      </c>
      <c r="C44" s="32">
        <v>379</v>
      </c>
      <c r="D44" s="33">
        <v>13</v>
      </c>
      <c r="E44" s="32">
        <v>527</v>
      </c>
      <c r="F44" s="34">
        <v>10.5307</v>
      </c>
      <c r="G44" s="35">
        <v>3.43008</v>
      </c>
      <c r="H44" s="38">
        <v>-23.5294</v>
      </c>
      <c r="I44" s="39">
        <v>-18.75</v>
      </c>
      <c r="J44" s="2"/>
    </row>
    <row r="45" spans="2:10" ht="15">
      <c r="B45" s="31">
        <v>2006</v>
      </c>
      <c r="C45" s="32">
        <v>393</v>
      </c>
      <c r="D45" s="33">
        <v>6</v>
      </c>
      <c r="E45" s="32">
        <v>561</v>
      </c>
      <c r="F45" s="34">
        <v>4.8266</v>
      </c>
      <c r="G45" s="35">
        <v>1.52672</v>
      </c>
      <c r="H45" s="38">
        <v>-53.8462</v>
      </c>
      <c r="I45" s="39">
        <v>-62.5</v>
      </c>
      <c r="J45" s="2"/>
    </row>
    <row r="46" spans="2:10" ht="15">
      <c r="B46" s="31">
        <v>2007</v>
      </c>
      <c r="C46" s="32">
        <v>364</v>
      </c>
      <c r="D46" s="33">
        <v>10</v>
      </c>
      <c r="E46" s="32">
        <v>495</v>
      </c>
      <c r="F46" s="34">
        <v>7.9935</v>
      </c>
      <c r="G46" s="35">
        <v>2.74725</v>
      </c>
      <c r="H46" s="38">
        <v>66.6667</v>
      </c>
      <c r="I46" s="39">
        <v>-37.5</v>
      </c>
      <c r="J46" s="2"/>
    </row>
    <row r="47" spans="2:10" ht="15">
      <c r="B47" s="31">
        <v>2008</v>
      </c>
      <c r="C47" s="32">
        <v>301</v>
      </c>
      <c r="D47" s="33">
        <v>10</v>
      </c>
      <c r="E47" s="32">
        <v>403</v>
      </c>
      <c r="F47" s="34">
        <v>7.9391</v>
      </c>
      <c r="G47" s="35">
        <v>3.32226</v>
      </c>
      <c r="H47" s="38">
        <v>0</v>
      </c>
      <c r="I47" s="39">
        <v>-37.5</v>
      </c>
      <c r="J47" s="2"/>
    </row>
    <row r="48" spans="2:10" ht="15">
      <c r="B48" s="31">
        <v>2009</v>
      </c>
      <c r="C48" s="32">
        <v>359</v>
      </c>
      <c r="D48" s="33">
        <v>8</v>
      </c>
      <c r="E48" s="32">
        <v>502</v>
      </c>
      <c r="F48" s="34">
        <v>6.3227</v>
      </c>
      <c r="G48" s="35">
        <v>2.22841</v>
      </c>
      <c r="H48" s="38">
        <v>-20</v>
      </c>
      <c r="I48" s="39">
        <v>-50</v>
      </c>
      <c r="J48" s="2"/>
    </row>
    <row r="49" spans="2:10" ht="15">
      <c r="B49" s="31">
        <v>2010</v>
      </c>
      <c r="C49" s="32">
        <v>370</v>
      </c>
      <c r="D49" s="33">
        <v>11</v>
      </c>
      <c r="E49" s="32">
        <v>498</v>
      </c>
      <c r="F49" s="34">
        <v>8.6803</v>
      </c>
      <c r="G49" s="35">
        <v>2.97297</v>
      </c>
      <c r="H49" s="34">
        <v>37.5</v>
      </c>
      <c r="I49" s="39">
        <v>-31.25</v>
      </c>
      <c r="J49" s="2"/>
    </row>
    <row r="50" spans="2:10" ht="15">
      <c r="B50" s="31">
        <v>2011</v>
      </c>
      <c r="C50" s="192">
        <v>299</v>
      </c>
      <c r="D50" s="41">
        <v>9</v>
      </c>
      <c r="E50" s="192">
        <v>398</v>
      </c>
      <c r="F50" s="29">
        <v>7.1039</v>
      </c>
      <c r="G50" s="30">
        <v>3.01003</v>
      </c>
      <c r="H50" s="29">
        <v>-18.1818</v>
      </c>
      <c r="I50" s="30">
        <v>-43.75</v>
      </c>
      <c r="J50" s="2"/>
    </row>
    <row r="51" spans="2:10" ht="15">
      <c r="B51" s="31">
        <v>2012</v>
      </c>
      <c r="C51" s="32">
        <v>295</v>
      </c>
      <c r="D51" s="33">
        <v>11</v>
      </c>
      <c r="E51" s="32">
        <v>402</v>
      </c>
      <c r="F51" s="34">
        <v>8.6456</v>
      </c>
      <c r="G51" s="35">
        <v>3.72881</v>
      </c>
      <c r="H51" s="36">
        <v>22.2222</v>
      </c>
      <c r="I51" s="40">
        <v>-31.25</v>
      </c>
      <c r="J51" s="2"/>
    </row>
    <row r="52" spans="2:10" ht="15">
      <c r="B52" s="31">
        <v>2013</v>
      </c>
      <c r="C52" s="32">
        <v>315</v>
      </c>
      <c r="D52" s="33">
        <v>7</v>
      </c>
      <c r="E52" s="32">
        <v>448</v>
      </c>
      <c r="F52" s="34">
        <v>5.4595</v>
      </c>
      <c r="G52" s="35">
        <v>2.22222</v>
      </c>
      <c r="H52" s="38">
        <v>-36.3636</v>
      </c>
      <c r="I52" s="39">
        <v>-56.25</v>
      </c>
      <c r="J52" s="2"/>
    </row>
    <row r="53" spans="2:10" ht="15">
      <c r="B53" s="31">
        <v>2014</v>
      </c>
      <c r="C53" s="32">
        <v>295</v>
      </c>
      <c r="D53" s="33">
        <v>13</v>
      </c>
      <c r="E53" s="32">
        <v>411</v>
      </c>
      <c r="F53" s="34">
        <v>10.1211</v>
      </c>
      <c r="G53" s="35">
        <v>4.40678</v>
      </c>
      <c r="H53" s="38">
        <v>85.7143</v>
      </c>
      <c r="I53" s="39">
        <v>-18.75</v>
      </c>
      <c r="J53" s="2"/>
    </row>
    <row r="54" spans="2:10" ht="15">
      <c r="B54" s="31">
        <v>2015</v>
      </c>
      <c r="C54" s="32">
        <v>283</v>
      </c>
      <c r="D54" s="33">
        <v>7</v>
      </c>
      <c r="E54" s="32">
        <v>408</v>
      </c>
      <c r="F54" s="34">
        <v>5.4767</v>
      </c>
      <c r="G54" s="35">
        <v>2.4735</v>
      </c>
      <c r="H54" s="38">
        <v>-46.1538</v>
      </c>
      <c r="I54" s="39">
        <v>-56.25</v>
      </c>
      <c r="J54" s="2"/>
    </row>
    <row r="55" spans="2:10" ht="15">
      <c r="B55" s="31">
        <v>2016</v>
      </c>
      <c r="C55" s="32">
        <v>285</v>
      </c>
      <c r="D55" s="33">
        <v>3</v>
      </c>
      <c r="E55" s="32">
        <v>386</v>
      </c>
      <c r="F55" s="34">
        <v>2.3602</v>
      </c>
      <c r="G55" s="35">
        <v>1.05263</v>
      </c>
      <c r="H55" s="38">
        <v>-57.1429</v>
      </c>
      <c r="I55" s="39">
        <v>-81.25</v>
      </c>
      <c r="J55" s="2"/>
    </row>
    <row r="56" spans="2:9" ht="15">
      <c r="B56" s="158" t="s">
        <v>46</v>
      </c>
      <c r="C56" s="159"/>
      <c r="D56" s="7"/>
      <c r="E56" s="7"/>
      <c r="F56" s="7"/>
      <c r="G56" s="7"/>
      <c r="H56" s="7"/>
      <c r="I56" s="7"/>
    </row>
    <row r="57" spans="2:9" ht="15">
      <c r="B57" s="158" t="s">
        <v>185</v>
      </c>
      <c r="C57" s="188"/>
      <c r="D57" s="188"/>
      <c r="E57" s="188"/>
      <c r="F57" s="188"/>
      <c r="G57" s="188"/>
      <c r="H57" s="188"/>
      <c r="I57" s="188"/>
    </row>
    <row r="58" spans="2:9" ht="15">
      <c r="B58" s="158" t="s">
        <v>47</v>
      </c>
      <c r="C58" s="188"/>
      <c r="D58" s="188"/>
      <c r="E58" s="188"/>
      <c r="F58" s="188"/>
      <c r="G58" s="188"/>
      <c r="H58" s="188"/>
      <c r="I58" s="188"/>
    </row>
  </sheetData>
  <sheetProtection/>
  <mergeCells count="20">
    <mergeCell ref="B3:J3"/>
    <mergeCell ref="B4:F4"/>
    <mergeCell ref="B5:B9"/>
    <mergeCell ref="C5:C9"/>
    <mergeCell ref="D5:D9"/>
    <mergeCell ref="E5:E9"/>
    <mergeCell ref="F5:F9"/>
    <mergeCell ref="G5:G9"/>
    <mergeCell ref="H5:H9"/>
    <mergeCell ref="I5:I9"/>
    <mergeCell ref="B33:J33"/>
    <mergeCell ref="B34:F34"/>
    <mergeCell ref="B35:B39"/>
    <mergeCell ref="C35:C39"/>
    <mergeCell ref="D35:D39"/>
    <mergeCell ref="E35:E39"/>
    <mergeCell ref="F35:F39"/>
    <mergeCell ref="G35:G39"/>
    <mergeCell ref="H35:H39"/>
    <mergeCell ref="I35:I3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B3:J25"/>
  <sheetViews>
    <sheetView zoomScalePageLayoutView="0" workbookViewId="0" topLeftCell="A1">
      <selection activeCell="M11" sqref="M11"/>
    </sheetView>
  </sheetViews>
  <sheetFormatPr defaultColWidth="9.140625" defaultRowHeight="15"/>
  <cols>
    <col min="2" max="2" width="11.8515625" style="0" customWidth="1"/>
  </cols>
  <sheetData>
    <row r="3" spans="2:4" ht="15">
      <c r="B3" s="14" t="s">
        <v>246</v>
      </c>
      <c r="C3" s="188"/>
      <c r="D3" s="188"/>
    </row>
    <row r="4" ht="15">
      <c r="B4" s="164" t="s">
        <v>299</v>
      </c>
    </row>
    <row r="5" spans="2:10" ht="15">
      <c r="B5" s="297"/>
      <c r="C5" s="279" t="s">
        <v>137</v>
      </c>
      <c r="D5" s="279"/>
      <c r="E5" s="280" t="s">
        <v>4</v>
      </c>
      <c r="F5" s="280"/>
      <c r="G5" s="279" t="s">
        <v>137</v>
      </c>
      <c r="H5" s="279"/>
      <c r="I5" s="280" t="s">
        <v>4</v>
      </c>
      <c r="J5" s="280" t="s">
        <v>4</v>
      </c>
    </row>
    <row r="6" spans="2:10" ht="15">
      <c r="B6" s="298"/>
      <c r="C6" s="295" t="s">
        <v>9</v>
      </c>
      <c r="D6" s="295"/>
      <c r="E6" s="295"/>
      <c r="F6" s="295"/>
      <c r="G6" s="294" t="s">
        <v>59</v>
      </c>
      <c r="H6" s="295"/>
      <c r="I6" s="295"/>
      <c r="J6" s="295"/>
    </row>
    <row r="7" spans="2:10" ht="15">
      <c r="B7" s="299"/>
      <c r="C7" s="160">
        <v>2010</v>
      </c>
      <c r="D7" s="160">
        <v>2016</v>
      </c>
      <c r="E7" s="160">
        <v>2010</v>
      </c>
      <c r="F7" s="160">
        <v>2016</v>
      </c>
      <c r="G7" s="161">
        <v>2010</v>
      </c>
      <c r="H7" s="161">
        <v>2016</v>
      </c>
      <c r="I7" s="161">
        <v>2010</v>
      </c>
      <c r="J7" s="161">
        <v>2016</v>
      </c>
    </row>
    <row r="8" spans="2:10" ht="15">
      <c r="B8" s="19" t="s">
        <v>152</v>
      </c>
      <c r="C8" s="20">
        <v>3</v>
      </c>
      <c r="D8" s="47">
        <v>4</v>
      </c>
      <c r="E8" s="48">
        <v>70</v>
      </c>
      <c r="F8" s="47">
        <v>49</v>
      </c>
      <c r="G8" s="44">
        <v>0.9174311926605505</v>
      </c>
      <c r="H8" s="45">
        <v>1.6</v>
      </c>
      <c r="I8" s="46">
        <v>1.7015070491006319</v>
      </c>
      <c r="J8" s="45">
        <v>1.5</v>
      </c>
    </row>
    <row r="9" spans="2:10" ht="15">
      <c r="B9" s="19" t="s">
        <v>153</v>
      </c>
      <c r="C9" s="20">
        <v>45</v>
      </c>
      <c r="D9" s="47">
        <v>26</v>
      </c>
      <c r="E9" s="48">
        <v>668</v>
      </c>
      <c r="F9" s="47">
        <v>418</v>
      </c>
      <c r="G9" s="44">
        <v>13.761467889908257</v>
      </c>
      <c r="H9" s="45">
        <v>10.5</v>
      </c>
      <c r="I9" s="46">
        <v>16.237238697131744</v>
      </c>
      <c r="J9" s="45">
        <v>12.7</v>
      </c>
    </row>
    <row r="10" spans="2:10" ht="15">
      <c r="B10" s="19" t="s">
        <v>154</v>
      </c>
      <c r="C10" s="20">
        <v>109</v>
      </c>
      <c r="D10" s="47">
        <v>79</v>
      </c>
      <c r="E10" s="48">
        <v>1064</v>
      </c>
      <c r="F10" s="47">
        <v>1045</v>
      </c>
      <c r="G10" s="44">
        <v>33.33333333333333</v>
      </c>
      <c r="H10" s="45">
        <v>32</v>
      </c>
      <c r="I10" s="46">
        <v>25.862907146329604</v>
      </c>
      <c r="J10" s="45">
        <v>31.8</v>
      </c>
    </row>
    <row r="11" spans="2:10" ht="15">
      <c r="B11" s="19" t="s">
        <v>155</v>
      </c>
      <c r="C11" s="20">
        <v>170</v>
      </c>
      <c r="D11" s="47">
        <v>138</v>
      </c>
      <c r="E11" s="48">
        <v>2312</v>
      </c>
      <c r="F11" s="47">
        <v>1771</v>
      </c>
      <c r="G11" s="44">
        <v>51.98776758409785</v>
      </c>
      <c r="H11" s="45">
        <v>55.9</v>
      </c>
      <c r="I11" s="46">
        <v>56.19834710743802</v>
      </c>
      <c r="J11" s="45">
        <v>53.9</v>
      </c>
    </row>
    <row r="12" spans="2:10" ht="15">
      <c r="B12" s="25" t="s">
        <v>156</v>
      </c>
      <c r="C12" s="26">
        <v>327</v>
      </c>
      <c r="D12" s="26">
        <v>247</v>
      </c>
      <c r="E12" s="26">
        <v>4114</v>
      </c>
      <c r="F12" s="26">
        <v>3283</v>
      </c>
      <c r="G12" s="49">
        <v>99.99999999999999</v>
      </c>
      <c r="H12" s="49">
        <v>100</v>
      </c>
      <c r="I12" s="49">
        <v>100</v>
      </c>
      <c r="J12" s="49">
        <v>100</v>
      </c>
    </row>
    <row r="16" spans="2:5" ht="15">
      <c r="B16" s="14" t="s">
        <v>247</v>
      </c>
      <c r="C16" s="188"/>
      <c r="D16" s="188"/>
      <c r="E16" s="188"/>
    </row>
    <row r="17" ht="15">
      <c r="B17" s="164" t="s">
        <v>299</v>
      </c>
    </row>
    <row r="18" spans="2:10" ht="15">
      <c r="B18" s="291"/>
      <c r="C18" s="279" t="s">
        <v>211</v>
      </c>
      <c r="D18" s="279"/>
      <c r="E18" s="280" t="s">
        <v>4</v>
      </c>
      <c r="F18" s="280"/>
      <c r="G18" s="279" t="s">
        <v>211</v>
      </c>
      <c r="H18" s="279"/>
      <c r="I18" s="280" t="s">
        <v>4</v>
      </c>
      <c r="J18" s="280" t="s">
        <v>4</v>
      </c>
    </row>
    <row r="19" spans="2:10" ht="15">
      <c r="B19" s="292"/>
      <c r="C19" s="294" t="s">
        <v>9</v>
      </c>
      <c r="D19" s="295"/>
      <c r="E19" s="295"/>
      <c r="F19" s="296"/>
      <c r="G19" s="294" t="s">
        <v>59</v>
      </c>
      <c r="H19" s="295"/>
      <c r="I19" s="295"/>
      <c r="J19" s="295"/>
    </row>
    <row r="20" spans="2:10" ht="15">
      <c r="B20" s="293"/>
      <c r="C20" s="160">
        <v>2010</v>
      </c>
      <c r="D20" s="160">
        <v>2016</v>
      </c>
      <c r="E20" s="160">
        <v>2010</v>
      </c>
      <c r="F20" s="160">
        <v>2016</v>
      </c>
      <c r="G20" s="161">
        <v>2010</v>
      </c>
      <c r="H20" s="161">
        <v>2016</v>
      </c>
      <c r="I20" s="161">
        <v>2010</v>
      </c>
      <c r="J20" s="161">
        <v>2016</v>
      </c>
    </row>
    <row r="21" spans="2:10" ht="15">
      <c r="B21" s="19" t="s">
        <v>152</v>
      </c>
      <c r="C21" s="20" t="s">
        <v>140</v>
      </c>
      <c r="D21" s="47" t="s">
        <v>140</v>
      </c>
      <c r="E21" s="48">
        <v>70</v>
      </c>
      <c r="F21" s="47">
        <v>49</v>
      </c>
      <c r="G21" s="20" t="s">
        <v>140</v>
      </c>
      <c r="H21" s="45" t="s">
        <v>140</v>
      </c>
      <c r="I21" s="46">
        <v>1.7015070491006319</v>
      </c>
      <c r="J21" s="45">
        <v>1.5</v>
      </c>
    </row>
    <row r="22" spans="2:10" ht="15">
      <c r="B22" s="19" t="s">
        <v>153</v>
      </c>
      <c r="C22" s="20">
        <v>4</v>
      </c>
      <c r="D22" s="47" t="s">
        <v>140</v>
      </c>
      <c r="E22" s="48">
        <v>668</v>
      </c>
      <c r="F22" s="47">
        <v>418</v>
      </c>
      <c r="G22" s="44">
        <v>36.36363636363637</v>
      </c>
      <c r="H22" s="45" t="s">
        <v>140</v>
      </c>
      <c r="I22" s="46">
        <v>16.237238697131744</v>
      </c>
      <c r="J22" s="45">
        <v>12.7</v>
      </c>
    </row>
    <row r="23" spans="2:10" ht="15">
      <c r="B23" s="19" t="s">
        <v>154</v>
      </c>
      <c r="C23" s="20">
        <v>2</v>
      </c>
      <c r="D23" s="47" t="s">
        <v>140</v>
      </c>
      <c r="E23" s="48">
        <v>1064</v>
      </c>
      <c r="F23" s="47">
        <v>1045</v>
      </c>
      <c r="G23" s="44">
        <v>18.181818181818183</v>
      </c>
      <c r="H23" s="45" t="s">
        <v>140</v>
      </c>
      <c r="I23" s="46">
        <v>25.862907146329604</v>
      </c>
      <c r="J23" s="45">
        <v>31.8</v>
      </c>
    </row>
    <row r="24" spans="2:10" ht="15">
      <c r="B24" s="19" t="s">
        <v>155</v>
      </c>
      <c r="C24" s="20">
        <v>5</v>
      </c>
      <c r="D24" s="47">
        <v>3</v>
      </c>
      <c r="E24" s="48">
        <v>2312</v>
      </c>
      <c r="F24" s="47">
        <v>1771</v>
      </c>
      <c r="G24" s="44">
        <v>45.45454545454545</v>
      </c>
      <c r="H24" s="45">
        <v>100</v>
      </c>
      <c r="I24" s="46">
        <v>56.19834710743802</v>
      </c>
      <c r="J24" s="45">
        <v>53.9</v>
      </c>
    </row>
    <row r="25" spans="2:10" ht="15">
      <c r="B25" s="25" t="s">
        <v>156</v>
      </c>
      <c r="C25" s="26">
        <v>11</v>
      </c>
      <c r="D25" s="26">
        <v>3</v>
      </c>
      <c r="E25" s="26">
        <v>4114</v>
      </c>
      <c r="F25" s="26">
        <v>3283</v>
      </c>
      <c r="G25" s="49">
        <v>100</v>
      </c>
      <c r="H25" s="49">
        <v>100</v>
      </c>
      <c r="I25" s="49">
        <v>100</v>
      </c>
      <c r="J25" s="49">
        <v>100</v>
      </c>
    </row>
  </sheetData>
  <sheetProtection/>
  <mergeCells count="14">
    <mergeCell ref="B5:B7"/>
    <mergeCell ref="C5:D5"/>
    <mergeCell ref="E5:F5"/>
    <mergeCell ref="G5:H5"/>
    <mergeCell ref="I5:J5"/>
    <mergeCell ref="C6:F6"/>
    <mergeCell ref="G6:J6"/>
    <mergeCell ref="B18:B20"/>
    <mergeCell ref="C18:D18"/>
    <mergeCell ref="E18:F18"/>
    <mergeCell ref="G18:H18"/>
    <mergeCell ref="I18:J18"/>
    <mergeCell ref="C19:F19"/>
    <mergeCell ref="G19:J1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F0"/>
  </sheetPr>
  <dimension ref="B3:J29"/>
  <sheetViews>
    <sheetView zoomScalePageLayoutView="0" workbookViewId="0" topLeftCell="A1">
      <selection activeCell="E36" sqref="E36"/>
    </sheetView>
  </sheetViews>
  <sheetFormatPr defaultColWidth="9.140625" defaultRowHeight="15"/>
  <cols>
    <col min="2" max="2" width="13.57421875" style="0" customWidth="1"/>
  </cols>
  <sheetData>
    <row r="3" spans="2:5" ht="15">
      <c r="B3" s="14" t="s">
        <v>248</v>
      </c>
      <c r="C3" s="188"/>
      <c r="D3" s="188"/>
      <c r="E3" s="188"/>
    </row>
    <row r="4" ht="15">
      <c r="B4" s="164" t="s">
        <v>299</v>
      </c>
    </row>
    <row r="5" spans="2:10" ht="15">
      <c r="B5" s="291"/>
      <c r="C5" s="279" t="s">
        <v>137</v>
      </c>
      <c r="D5" s="279"/>
      <c r="E5" s="280" t="s">
        <v>4</v>
      </c>
      <c r="F5" s="280" t="s">
        <v>4</v>
      </c>
      <c r="G5" s="279" t="s">
        <v>137</v>
      </c>
      <c r="H5" s="279"/>
      <c r="I5" s="280" t="s">
        <v>4</v>
      </c>
      <c r="J5" s="280" t="s">
        <v>4</v>
      </c>
    </row>
    <row r="6" spans="2:10" ht="15">
      <c r="B6" s="292"/>
      <c r="C6" s="294" t="s">
        <v>9</v>
      </c>
      <c r="D6" s="295"/>
      <c r="E6" s="295"/>
      <c r="F6" s="296"/>
      <c r="G6" s="295" t="s">
        <v>59</v>
      </c>
      <c r="H6" s="295"/>
      <c r="I6" s="295"/>
      <c r="J6" s="295"/>
    </row>
    <row r="7" spans="2:10" ht="15">
      <c r="B7" s="293"/>
      <c r="C7" s="266">
        <v>2010</v>
      </c>
      <c r="D7" s="161">
        <v>2016</v>
      </c>
      <c r="E7" s="161">
        <v>2010</v>
      </c>
      <c r="F7" s="161">
        <v>2016</v>
      </c>
      <c r="G7" s="160">
        <v>2010</v>
      </c>
      <c r="H7" s="160">
        <v>2016</v>
      </c>
      <c r="I7" s="160">
        <v>2010</v>
      </c>
      <c r="J7" s="160">
        <v>2016</v>
      </c>
    </row>
    <row r="8" spans="2:10" ht="15">
      <c r="B8" s="19" t="s">
        <v>263</v>
      </c>
      <c r="C8" s="20">
        <v>10</v>
      </c>
      <c r="D8" s="47">
        <v>5</v>
      </c>
      <c r="E8" s="48">
        <v>206</v>
      </c>
      <c r="F8" s="47">
        <v>116</v>
      </c>
      <c r="G8" s="44">
        <v>3.058103975535168</v>
      </c>
      <c r="H8" s="45">
        <v>2</v>
      </c>
      <c r="I8" s="46">
        <v>5.007292173067574</v>
      </c>
      <c r="J8" s="45">
        <v>3.5</v>
      </c>
    </row>
    <row r="9" spans="2:10" ht="15">
      <c r="B9" s="19" t="s">
        <v>162</v>
      </c>
      <c r="C9" s="20">
        <v>54</v>
      </c>
      <c r="D9" s="47">
        <v>44</v>
      </c>
      <c r="E9" s="48">
        <v>950</v>
      </c>
      <c r="F9" s="47">
        <v>657</v>
      </c>
      <c r="G9" s="44">
        <v>16.51376146788991</v>
      </c>
      <c r="H9" s="45">
        <v>17.8</v>
      </c>
      <c r="I9" s="46">
        <v>23.091881380651433</v>
      </c>
      <c r="J9" s="45">
        <v>20</v>
      </c>
    </row>
    <row r="10" spans="2:10" ht="15">
      <c r="B10" s="19" t="s">
        <v>163</v>
      </c>
      <c r="C10" s="20">
        <v>27</v>
      </c>
      <c r="D10" s="47">
        <v>24</v>
      </c>
      <c r="E10" s="48">
        <v>265</v>
      </c>
      <c r="F10" s="47">
        <v>275</v>
      </c>
      <c r="G10" s="44">
        <v>8.256880733944955</v>
      </c>
      <c r="H10" s="45">
        <v>9.7</v>
      </c>
      <c r="I10" s="46">
        <v>6.441419543023821</v>
      </c>
      <c r="J10" s="45">
        <v>8.4</v>
      </c>
    </row>
    <row r="11" spans="2:10" ht="15">
      <c r="B11" s="19" t="s">
        <v>164</v>
      </c>
      <c r="C11" s="20">
        <v>54</v>
      </c>
      <c r="D11" s="47">
        <v>51</v>
      </c>
      <c r="E11" s="48">
        <v>621</v>
      </c>
      <c r="F11" s="47">
        <v>570</v>
      </c>
      <c r="G11" s="44">
        <v>16.51376146788991</v>
      </c>
      <c r="H11" s="45">
        <v>20.6</v>
      </c>
      <c r="I11" s="46">
        <v>15.094798249878464</v>
      </c>
      <c r="J11" s="45">
        <v>17.4</v>
      </c>
    </row>
    <row r="12" spans="2:10" ht="15">
      <c r="B12" s="19" t="s">
        <v>165</v>
      </c>
      <c r="C12" s="20">
        <v>182</v>
      </c>
      <c r="D12" s="47">
        <v>123</v>
      </c>
      <c r="E12" s="48">
        <v>2072</v>
      </c>
      <c r="F12" s="47">
        <v>1665</v>
      </c>
      <c r="G12" s="44">
        <v>55.65749235474006</v>
      </c>
      <c r="H12" s="45">
        <v>49.8</v>
      </c>
      <c r="I12" s="46">
        <v>50.36460865337871</v>
      </c>
      <c r="J12" s="45">
        <v>50.7</v>
      </c>
    </row>
    <row r="13" spans="2:10" ht="15">
      <c r="B13" s="25" t="s">
        <v>156</v>
      </c>
      <c r="C13" s="26">
        <v>327</v>
      </c>
      <c r="D13" s="26">
        <v>247</v>
      </c>
      <c r="E13" s="26">
        <v>4114</v>
      </c>
      <c r="F13" s="26">
        <v>3283</v>
      </c>
      <c r="G13" s="49">
        <v>100</v>
      </c>
      <c r="H13" s="49">
        <v>100</v>
      </c>
      <c r="I13" s="49">
        <v>100</v>
      </c>
      <c r="J13" s="49">
        <v>100</v>
      </c>
    </row>
    <row r="14" ht="15">
      <c r="B14" s="16" t="s">
        <v>262</v>
      </c>
    </row>
    <row r="15" ht="15">
      <c r="B15" s="16"/>
    </row>
    <row r="16" ht="15">
      <c r="B16" s="16"/>
    </row>
    <row r="18" spans="2:5" ht="15">
      <c r="B18" s="14" t="s">
        <v>249</v>
      </c>
      <c r="C18" s="188"/>
      <c r="D18" s="188"/>
      <c r="E18" s="188"/>
    </row>
    <row r="19" ht="15">
      <c r="B19" s="164" t="s">
        <v>299</v>
      </c>
    </row>
    <row r="20" spans="2:10" ht="15">
      <c r="B20" s="297"/>
      <c r="C20" s="279" t="s">
        <v>211</v>
      </c>
      <c r="D20" s="279"/>
      <c r="E20" s="280" t="s">
        <v>4</v>
      </c>
      <c r="F20" s="280" t="s">
        <v>4</v>
      </c>
      <c r="G20" s="279" t="s">
        <v>211</v>
      </c>
      <c r="H20" s="279"/>
      <c r="I20" s="280" t="s">
        <v>4</v>
      </c>
      <c r="J20" s="280" t="s">
        <v>4</v>
      </c>
    </row>
    <row r="21" spans="2:10" ht="15">
      <c r="B21" s="298"/>
      <c r="C21" s="294" t="s">
        <v>9</v>
      </c>
      <c r="D21" s="295"/>
      <c r="E21" s="295"/>
      <c r="F21" s="296"/>
      <c r="G21" s="295" t="s">
        <v>59</v>
      </c>
      <c r="H21" s="295"/>
      <c r="I21" s="295"/>
      <c r="J21" s="295"/>
    </row>
    <row r="22" spans="2:10" ht="15">
      <c r="B22" s="299"/>
      <c r="C22" s="43">
        <v>2010</v>
      </c>
      <c r="D22" s="161">
        <v>2016</v>
      </c>
      <c r="E22" s="161">
        <v>2010</v>
      </c>
      <c r="F22" s="161">
        <v>2016</v>
      </c>
      <c r="G22" s="160">
        <v>2010</v>
      </c>
      <c r="H22" s="160">
        <v>2016</v>
      </c>
      <c r="I22" s="160">
        <v>2010</v>
      </c>
      <c r="J22" s="160">
        <v>2016</v>
      </c>
    </row>
    <row r="23" spans="2:10" ht="15">
      <c r="B23" s="19" t="s">
        <v>263</v>
      </c>
      <c r="C23" s="20" t="s">
        <v>140</v>
      </c>
      <c r="D23" s="47" t="s">
        <v>140</v>
      </c>
      <c r="E23" s="48">
        <v>206</v>
      </c>
      <c r="F23" s="47">
        <v>116</v>
      </c>
      <c r="G23" s="20" t="s">
        <v>140</v>
      </c>
      <c r="H23" s="47" t="s">
        <v>140</v>
      </c>
      <c r="I23" s="46">
        <v>5.007292173067574</v>
      </c>
      <c r="J23" s="45">
        <v>3.5</v>
      </c>
    </row>
    <row r="24" spans="2:10" ht="15">
      <c r="B24" s="19" t="s">
        <v>162</v>
      </c>
      <c r="C24" s="20">
        <v>4</v>
      </c>
      <c r="D24" s="47">
        <v>2</v>
      </c>
      <c r="E24" s="48">
        <v>950</v>
      </c>
      <c r="F24" s="47">
        <v>657</v>
      </c>
      <c r="G24" s="44">
        <v>36.36363636363637</v>
      </c>
      <c r="H24" s="45">
        <v>66.7</v>
      </c>
      <c r="I24" s="46">
        <v>23.091881380651433</v>
      </c>
      <c r="J24" s="45">
        <v>20</v>
      </c>
    </row>
    <row r="25" spans="2:10" ht="15">
      <c r="B25" s="19" t="s">
        <v>163</v>
      </c>
      <c r="C25" s="20" t="s">
        <v>140</v>
      </c>
      <c r="D25" s="47" t="s">
        <v>140</v>
      </c>
      <c r="E25" s="48">
        <v>265</v>
      </c>
      <c r="F25" s="47">
        <v>275</v>
      </c>
      <c r="G25" s="20" t="s">
        <v>140</v>
      </c>
      <c r="H25" s="47" t="s">
        <v>140</v>
      </c>
      <c r="I25" s="46">
        <v>6.441419543023821</v>
      </c>
      <c r="J25" s="45">
        <v>8.4</v>
      </c>
    </row>
    <row r="26" spans="2:10" ht="15">
      <c r="B26" s="19" t="s">
        <v>164</v>
      </c>
      <c r="C26" s="20">
        <v>1</v>
      </c>
      <c r="D26" s="47">
        <v>1</v>
      </c>
      <c r="E26" s="48">
        <v>621</v>
      </c>
      <c r="F26" s="47">
        <v>570</v>
      </c>
      <c r="G26" s="44">
        <v>9.090909090909092</v>
      </c>
      <c r="H26" s="45">
        <v>33.3</v>
      </c>
      <c r="I26" s="46">
        <v>15.094798249878464</v>
      </c>
      <c r="J26" s="45">
        <v>17.4</v>
      </c>
    </row>
    <row r="27" spans="2:10" ht="15">
      <c r="B27" s="19" t="s">
        <v>165</v>
      </c>
      <c r="C27" s="20">
        <v>6</v>
      </c>
      <c r="D27" s="47" t="s">
        <v>140</v>
      </c>
      <c r="E27" s="48">
        <v>2072</v>
      </c>
      <c r="F27" s="47">
        <v>1665</v>
      </c>
      <c r="G27" s="44">
        <v>54.54545454545454</v>
      </c>
      <c r="H27" s="45" t="s">
        <v>140</v>
      </c>
      <c r="I27" s="46">
        <v>50.36460865337871</v>
      </c>
      <c r="J27" s="45">
        <v>50.7</v>
      </c>
    </row>
    <row r="28" spans="2:10" ht="15">
      <c r="B28" s="25" t="s">
        <v>156</v>
      </c>
      <c r="C28" s="26">
        <v>11</v>
      </c>
      <c r="D28" s="26">
        <v>3</v>
      </c>
      <c r="E28" s="26">
        <v>4114</v>
      </c>
      <c r="F28" s="26">
        <v>3283</v>
      </c>
      <c r="G28" s="49">
        <v>100</v>
      </c>
      <c r="H28" s="49">
        <v>100</v>
      </c>
      <c r="I28" s="49">
        <v>100</v>
      </c>
      <c r="J28" s="49">
        <v>100</v>
      </c>
    </row>
    <row r="29" ht="15">
      <c r="B29" s="16" t="s">
        <v>262</v>
      </c>
    </row>
  </sheetData>
  <sheetProtection/>
  <mergeCells count="14">
    <mergeCell ref="B5:B7"/>
    <mergeCell ref="C5:D5"/>
    <mergeCell ref="E5:F5"/>
    <mergeCell ref="G5:H5"/>
    <mergeCell ref="I5:J5"/>
    <mergeCell ref="C6:F6"/>
    <mergeCell ref="G6:J6"/>
    <mergeCell ref="B20:B22"/>
    <mergeCell ref="C20:D20"/>
    <mergeCell ref="E20:F20"/>
    <mergeCell ref="G20:H20"/>
    <mergeCell ref="I20:J20"/>
    <mergeCell ref="C21:F21"/>
    <mergeCell ref="G21:J2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B3:J44"/>
  <sheetViews>
    <sheetView zoomScalePageLayoutView="0" workbookViewId="0" topLeftCell="A10">
      <selection activeCell="L39" sqref="L39"/>
    </sheetView>
  </sheetViews>
  <sheetFormatPr defaultColWidth="9.140625" defaultRowHeight="15"/>
  <cols>
    <col min="2" max="2" width="11.8515625" style="0" customWidth="1"/>
  </cols>
  <sheetData>
    <row r="3" ht="15">
      <c r="B3" s="14" t="s">
        <v>184</v>
      </c>
    </row>
    <row r="4" ht="15">
      <c r="B4" s="42" t="s">
        <v>300</v>
      </c>
    </row>
    <row r="5" spans="2:10" ht="15">
      <c r="B5" s="300" t="s">
        <v>250</v>
      </c>
      <c r="C5" s="303" t="s">
        <v>137</v>
      </c>
      <c r="D5" s="303"/>
      <c r="E5" s="303"/>
      <c r="F5" s="303"/>
      <c r="G5" s="304" t="s">
        <v>4</v>
      </c>
      <c r="H5" s="304"/>
      <c r="I5" s="304"/>
      <c r="J5" s="304"/>
    </row>
    <row r="6" spans="2:10" ht="15">
      <c r="B6" s="301"/>
      <c r="C6" s="305">
        <v>2010</v>
      </c>
      <c r="D6" s="305"/>
      <c r="E6" s="306">
        <v>2016</v>
      </c>
      <c r="F6" s="306"/>
      <c r="G6" s="305">
        <v>2010</v>
      </c>
      <c r="H6" s="305"/>
      <c r="I6" s="306">
        <v>2016</v>
      </c>
      <c r="J6" s="306"/>
    </row>
    <row r="7" spans="2:10" ht="15">
      <c r="B7" s="302"/>
      <c r="C7" s="51" t="s">
        <v>166</v>
      </c>
      <c r="D7" s="51" t="s">
        <v>3</v>
      </c>
      <c r="E7" s="51" t="s">
        <v>166</v>
      </c>
      <c r="F7" s="51" t="s">
        <v>3</v>
      </c>
      <c r="G7" s="51" t="s">
        <v>166</v>
      </c>
      <c r="H7" s="51" t="s">
        <v>3</v>
      </c>
      <c r="I7" s="51" t="s">
        <v>166</v>
      </c>
      <c r="J7" s="51" t="s">
        <v>3</v>
      </c>
    </row>
    <row r="8" spans="2:10" ht="15">
      <c r="B8" s="52" t="s">
        <v>167</v>
      </c>
      <c r="C8" s="20">
        <v>1</v>
      </c>
      <c r="D8" s="21">
        <v>252</v>
      </c>
      <c r="E8" s="216">
        <v>1</v>
      </c>
      <c r="F8" s="21">
        <v>229</v>
      </c>
      <c r="G8" s="53">
        <v>27</v>
      </c>
      <c r="H8" s="54">
        <v>3381</v>
      </c>
      <c r="I8" s="55">
        <v>12</v>
      </c>
      <c r="J8" s="56">
        <v>3448</v>
      </c>
    </row>
    <row r="9" spans="2:10" ht="15">
      <c r="B9" s="52" t="s">
        <v>168</v>
      </c>
      <c r="C9" s="22">
        <v>1</v>
      </c>
      <c r="D9" s="21">
        <v>198</v>
      </c>
      <c r="E9" s="214">
        <v>2</v>
      </c>
      <c r="F9" s="21">
        <v>194</v>
      </c>
      <c r="G9" s="53">
        <v>14</v>
      </c>
      <c r="H9" s="54">
        <v>3137</v>
      </c>
      <c r="I9" s="55">
        <v>13</v>
      </c>
      <c r="J9" s="56">
        <v>2990</v>
      </c>
    </row>
    <row r="10" spans="2:10" ht="15">
      <c r="B10" s="52" t="s">
        <v>169</v>
      </c>
      <c r="C10" s="20">
        <v>1</v>
      </c>
      <c r="D10" s="21">
        <v>435</v>
      </c>
      <c r="E10" s="216">
        <v>1</v>
      </c>
      <c r="F10" s="21">
        <v>328</v>
      </c>
      <c r="G10" s="53">
        <v>29</v>
      </c>
      <c r="H10" s="54">
        <v>6314</v>
      </c>
      <c r="I10" s="55">
        <v>24</v>
      </c>
      <c r="J10" s="56">
        <v>5406</v>
      </c>
    </row>
    <row r="11" spans="2:10" ht="15">
      <c r="B11" s="52" t="s">
        <v>170</v>
      </c>
      <c r="C11" s="22">
        <v>9</v>
      </c>
      <c r="D11" s="21">
        <v>758</v>
      </c>
      <c r="E11" s="20">
        <v>1</v>
      </c>
      <c r="F11" s="21">
        <v>441</v>
      </c>
      <c r="G11" s="53">
        <v>121</v>
      </c>
      <c r="H11" s="54">
        <v>14678</v>
      </c>
      <c r="I11" s="55">
        <v>66</v>
      </c>
      <c r="J11" s="56">
        <v>9078</v>
      </c>
    </row>
    <row r="12" spans="2:10" ht="15">
      <c r="B12" s="52" t="s">
        <v>171</v>
      </c>
      <c r="C12" s="20">
        <v>18</v>
      </c>
      <c r="D12" s="21">
        <v>1568</v>
      </c>
      <c r="E12" s="20">
        <v>12</v>
      </c>
      <c r="F12" s="21">
        <v>870</v>
      </c>
      <c r="G12" s="53">
        <v>253</v>
      </c>
      <c r="H12" s="54">
        <v>23858</v>
      </c>
      <c r="I12" s="55">
        <v>145</v>
      </c>
      <c r="J12" s="56">
        <v>15446</v>
      </c>
    </row>
    <row r="13" spans="2:10" ht="15">
      <c r="B13" s="52" t="s">
        <v>172</v>
      </c>
      <c r="C13" s="20">
        <v>18</v>
      </c>
      <c r="D13" s="21">
        <v>1915</v>
      </c>
      <c r="E13" s="20">
        <v>13</v>
      </c>
      <c r="F13" s="21">
        <v>1366</v>
      </c>
      <c r="G13" s="53">
        <v>294</v>
      </c>
      <c r="H13" s="54">
        <v>28690</v>
      </c>
      <c r="I13" s="55">
        <v>207</v>
      </c>
      <c r="J13" s="56">
        <v>21400</v>
      </c>
    </row>
    <row r="14" spans="2:10" ht="15">
      <c r="B14" s="52" t="s">
        <v>173</v>
      </c>
      <c r="C14" s="22">
        <v>22</v>
      </c>
      <c r="D14" s="21">
        <v>2173</v>
      </c>
      <c r="E14" s="20">
        <v>23</v>
      </c>
      <c r="F14" s="21">
        <v>1534</v>
      </c>
      <c r="G14" s="53">
        <v>351</v>
      </c>
      <c r="H14" s="54">
        <v>32620</v>
      </c>
      <c r="I14" s="55">
        <v>236</v>
      </c>
      <c r="J14" s="56">
        <v>24732</v>
      </c>
    </row>
    <row r="15" spans="2:10" ht="15">
      <c r="B15" s="52" t="s">
        <v>174</v>
      </c>
      <c r="C15" s="20">
        <v>70</v>
      </c>
      <c r="D15" s="21">
        <v>5680</v>
      </c>
      <c r="E15" s="20">
        <v>52</v>
      </c>
      <c r="F15" s="21">
        <v>3928</v>
      </c>
      <c r="G15" s="53">
        <v>948</v>
      </c>
      <c r="H15" s="54">
        <v>86891</v>
      </c>
      <c r="I15" s="55">
        <v>634</v>
      </c>
      <c r="J15" s="56">
        <v>64001</v>
      </c>
    </row>
    <row r="16" spans="2:10" ht="15">
      <c r="B16" s="52" t="s">
        <v>175</v>
      </c>
      <c r="C16" s="22">
        <v>36</v>
      </c>
      <c r="D16" s="21">
        <v>2838</v>
      </c>
      <c r="E16" s="20">
        <v>38</v>
      </c>
      <c r="F16" s="21">
        <v>2773</v>
      </c>
      <c r="G16" s="53">
        <v>522</v>
      </c>
      <c r="H16" s="54">
        <v>40907</v>
      </c>
      <c r="I16" s="55">
        <v>463</v>
      </c>
      <c r="J16" s="56">
        <v>41365</v>
      </c>
    </row>
    <row r="17" spans="2:10" ht="15">
      <c r="B17" s="52" t="s">
        <v>176</v>
      </c>
      <c r="C17" s="20">
        <v>20</v>
      </c>
      <c r="D17" s="21">
        <v>997</v>
      </c>
      <c r="E17" s="20">
        <v>13</v>
      </c>
      <c r="F17" s="21">
        <v>979</v>
      </c>
      <c r="G17" s="53">
        <v>195</v>
      </c>
      <c r="H17" s="54">
        <v>13488</v>
      </c>
      <c r="I17" s="55">
        <v>212</v>
      </c>
      <c r="J17" s="56">
        <v>15105</v>
      </c>
    </row>
    <row r="18" spans="2:10" ht="15">
      <c r="B18" s="52" t="s">
        <v>177</v>
      </c>
      <c r="C18" s="20">
        <v>20</v>
      </c>
      <c r="D18" s="21">
        <v>765</v>
      </c>
      <c r="E18" s="20">
        <v>11</v>
      </c>
      <c r="F18" s="21">
        <v>750</v>
      </c>
      <c r="G18" s="53">
        <v>202</v>
      </c>
      <c r="H18" s="54">
        <v>11264</v>
      </c>
      <c r="I18" s="55">
        <v>192</v>
      </c>
      <c r="J18" s="56">
        <v>11105</v>
      </c>
    </row>
    <row r="19" spans="2:10" ht="15">
      <c r="B19" s="52" t="s">
        <v>178</v>
      </c>
      <c r="C19" s="22">
        <v>109</v>
      </c>
      <c r="D19" s="21">
        <v>2103</v>
      </c>
      <c r="E19" s="20">
        <v>79</v>
      </c>
      <c r="F19" s="21">
        <v>2172</v>
      </c>
      <c r="G19" s="53">
        <v>1064</v>
      </c>
      <c r="H19" s="54">
        <v>28223</v>
      </c>
      <c r="I19" s="55">
        <v>1045</v>
      </c>
      <c r="J19" s="56">
        <v>30350</v>
      </c>
    </row>
    <row r="20" spans="2:10" ht="15">
      <c r="B20" s="52" t="s">
        <v>179</v>
      </c>
      <c r="C20" s="20">
        <v>2</v>
      </c>
      <c r="D20" s="21">
        <v>283</v>
      </c>
      <c r="E20" s="20">
        <v>1</v>
      </c>
      <c r="F20" s="21">
        <v>228</v>
      </c>
      <c r="G20" s="53">
        <v>94</v>
      </c>
      <c r="H20" s="54">
        <v>11269</v>
      </c>
      <c r="I20" s="55">
        <v>34</v>
      </c>
      <c r="J20" s="56">
        <v>4749</v>
      </c>
    </row>
    <row r="21" spans="2:10" ht="15">
      <c r="B21" s="25" t="s">
        <v>8</v>
      </c>
      <c r="C21" s="26">
        <v>327</v>
      </c>
      <c r="D21" s="57">
        <v>19965</v>
      </c>
      <c r="E21" s="26">
        <v>247</v>
      </c>
      <c r="F21" s="57">
        <v>15792</v>
      </c>
      <c r="G21" s="26">
        <v>4114</v>
      </c>
      <c r="H21" s="57">
        <v>304720</v>
      </c>
      <c r="I21" s="26">
        <v>3283</v>
      </c>
      <c r="J21" s="57">
        <v>249175</v>
      </c>
    </row>
    <row r="26" ht="15">
      <c r="B26" s="14" t="s">
        <v>227</v>
      </c>
    </row>
    <row r="27" ht="15">
      <c r="B27" s="42" t="s">
        <v>300</v>
      </c>
    </row>
    <row r="28" spans="2:10" ht="15">
      <c r="B28" s="300" t="s">
        <v>250</v>
      </c>
      <c r="C28" s="303" t="s">
        <v>211</v>
      </c>
      <c r="D28" s="303"/>
      <c r="E28" s="303"/>
      <c r="F28" s="303"/>
      <c r="G28" s="304" t="s">
        <v>4</v>
      </c>
      <c r="H28" s="304"/>
      <c r="I28" s="304"/>
      <c r="J28" s="304"/>
    </row>
    <row r="29" spans="2:10" ht="15">
      <c r="B29" s="301"/>
      <c r="C29" s="305">
        <v>2010</v>
      </c>
      <c r="D29" s="305"/>
      <c r="E29" s="306">
        <v>2016</v>
      </c>
      <c r="F29" s="306"/>
      <c r="G29" s="305">
        <v>2010</v>
      </c>
      <c r="H29" s="305"/>
      <c r="I29" s="306">
        <v>2016</v>
      </c>
      <c r="J29" s="306"/>
    </row>
    <row r="30" spans="2:10" ht="15">
      <c r="B30" s="302"/>
      <c r="C30" s="51" t="s">
        <v>166</v>
      </c>
      <c r="D30" s="51" t="s">
        <v>3</v>
      </c>
      <c r="E30" s="51" t="s">
        <v>166</v>
      </c>
      <c r="F30" s="51" t="s">
        <v>3</v>
      </c>
      <c r="G30" s="51" t="s">
        <v>166</v>
      </c>
      <c r="H30" s="51" t="s">
        <v>3</v>
      </c>
      <c r="I30" s="51" t="s">
        <v>166</v>
      </c>
      <c r="J30" s="51" t="s">
        <v>3</v>
      </c>
    </row>
    <row r="31" spans="2:10" ht="15">
      <c r="B31" s="52" t="s">
        <v>167</v>
      </c>
      <c r="C31" s="46" t="s">
        <v>140</v>
      </c>
      <c r="D31" s="21">
        <v>6</v>
      </c>
      <c r="E31" s="216" t="s">
        <v>140</v>
      </c>
      <c r="F31" s="21">
        <v>4</v>
      </c>
      <c r="G31" s="53">
        <v>27</v>
      </c>
      <c r="H31" s="54">
        <v>3381</v>
      </c>
      <c r="I31" s="55">
        <v>12</v>
      </c>
      <c r="J31" s="56">
        <v>3448</v>
      </c>
    </row>
    <row r="32" spans="2:10" ht="15">
      <c r="B32" s="52" t="s">
        <v>168</v>
      </c>
      <c r="C32" s="46" t="s">
        <v>140</v>
      </c>
      <c r="D32" s="21">
        <v>2</v>
      </c>
      <c r="E32" s="216" t="s">
        <v>140</v>
      </c>
      <c r="F32" s="21">
        <v>1</v>
      </c>
      <c r="G32" s="53">
        <v>14</v>
      </c>
      <c r="H32" s="54">
        <v>3137</v>
      </c>
      <c r="I32" s="55">
        <v>13</v>
      </c>
      <c r="J32" s="56">
        <v>2990</v>
      </c>
    </row>
    <row r="33" spans="2:10" ht="15">
      <c r="B33" s="52" t="s">
        <v>169</v>
      </c>
      <c r="C33" s="46" t="s">
        <v>140</v>
      </c>
      <c r="D33" s="21">
        <v>18</v>
      </c>
      <c r="E33" s="216" t="s">
        <v>140</v>
      </c>
      <c r="F33" s="21">
        <v>6</v>
      </c>
      <c r="G33" s="53">
        <v>29</v>
      </c>
      <c r="H33" s="54">
        <v>6314</v>
      </c>
      <c r="I33" s="55">
        <v>24</v>
      </c>
      <c r="J33" s="56">
        <v>5406</v>
      </c>
    </row>
    <row r="34" spans="2:10" ht="15">
      <c r="B34" s="52" t="s">
        <v>170</v>
      </c>
      <c r="C34" s="22">
        <v>1</v>
      </c>
      <c r="D34" s="21">
        <v>29</v>
      </c>
      <c r="E34" s="216" t="s">
        <v>140</v>
      </c>
      <c r="F34" s="21">
        <v>17</v>
      </c>
      <c r="G34" s="53">
        <v>121</v>
      </c>
      <c r="H34" s="54">
        <v>14678</v>
      </c>
      <c r="I34" s="55">
        <v>66</v>
      </c>
      <c r="J34" s="56">
        <v>9078</v>
      </c>
    </row>
    <row r="35" spans="2:10" ht="15">
      <c r="B35" s="52" t="s">
        <v>171</v>
      </c>
      <c r="C35" s="46" t="s">
        <v>140</v>
      </c>
      <c r="D35" s="21">
        <v>37</v>
      </c>
      <c r="E35" s="216" t="s">
        <v>140</v>
      </c>
      <c r="F35" s="21">
        <v>21</v>
      </c>
      <c r="G35" s="53">
        <v>253</v>
      </c>
      <c r="H35" s="54">
        <v>23858</v>
      </c>
      <c r="I35" s="55">
        <v>145</v>
      </c>
      <c r="J35" s="56">
        <v>15446</v>
      </c>
    </row>
    <row r="36" spans="2:10" ht="15">
      <c r="B36" s="52" t="s">
        <v>172</v>
      </c>
      <c r="C36" s="20">
        <v>3</v>
      </c>
      <c r="D36" s="21">
        <v>42</v>
      </c>
      <c r="E36" s="214" t="s">
        <v>140</v>
      </c>
      <c r="F36" s="21">
        <v>30</v>
      </c>
      <c r="G36" s="53">
        <v>294</v>
      </c>
      <c r="H36" s="54">
        <v>28690</v>
      </c>
      <c r="I36" s="55">
        <v>207</v>
      </c>
      <c r="J36" s="56">
        <v>21400</v>
      </c>
    </row>
    <row r="37" spans="2:10" ht="15">
      <c r="B37" s="52" t="s">
        <v>173</v>
      </c>
      <c r="C37" s="46" t="s">
        <v>140</v>
      </c>
      <c r="D37" s="21">
        <v>47</v>
      </c>
      <c r="E37" s="216" t="s">
        <v>140</v>
      </c>
      <c r="F37" s="21">
        <v>37</v>
      </c>
      <c r="G37" s="53">
        <v>351</v>
      </c>
      <c r="H37" s="54">
        <v>32620</v>
      </c>
      <c r="I37" s="55">
        <v>236</v>
      </c>
      <c r="J37" s="56">
        <v>24732</v>
      </c>
    </row>
    <row r="38" spans="2:10" ht="15">
      <c r="B38" s="52" t="s">
        <v>174</v>
      </c>
      <c r="C38" s="20">
        <v>2</v>
      </c>
      <c r="D38" s="21">
        <v>146</v>
      </c>
      <c r="E38" s="216">
        <v>1</v>
      </c>
      <c r="F38" s="21">
        <v>109</v>
      </c>
      <c r="G38" s="53">
        <v>948</v>
      </c>
      <c r="H38" s="54">
        <v>86891</v>
      </c>
      <c r="I38" s="55">
        <v>634</v>
      </c>
      <c r="J38" s="56">
        <v>64001</v>
      </c>
    </row>
    <row r="39" spans="2:10" ht="15">
      <c r="B39" s="52" t="s">
        <v>175</v>
      </c>
      <c r="C39" s="22">
        <v>1</v>
      </c>
      <c r="D39" s="21">
        <v>66</v>
      </c>
      <c r="E39" s="216" t="s">
        <v>140</v>
      </c>
      <c r="F39" s="21">
        <v>46</v>
      </c>
      <c r="G39" s="53">
        <v>522</v>
      </c>
      <c r="H39" s="54">
        <v>40907</v>
      </c>
      <c r="I39" s="55">
        <v>463</v>
      </c>
      <c r="J39" s="56">
        <v>41365</v>
      </c>
    </row>
    <row r="40" spans="2:10" ht="15">
      <c r="B40" s="52" t="s">
        <v>176</v>
      </c>
      <c r="C40" s="20">
        <v>1</v>
      </c>
      <c r="D40" s="21">
        <v>32</v>
      </c>
      <c r="E40" s="214" t="s">
        <v>140</v>
      </c>
      <c r="F40" s="21">
        <v>25</v>
      </c>
      <c r="G40" s="53">
        <v>195</v>
      </c>
      <c r="H40" s="54">
        <v>13488</v>
      </c>
      <c r="I40" s="55">
        <v>212</v>
      </c>
      <c r="J40" s="56">
        <v>15105</v>
      </c>
    </row>
    <row r="41" spans="2:10" ht="15">
      <c r="B41" s="52" t="s">
        <v>177</v>
      </c>
      <c r="C41" s="20">
        <v>1</v>
      </c>
      <c r="D41" s="21">
        <v>14</v>
      </c>
      <c r="E41" s="216">
        <v>2</v>
      </c>
      <c r="F41" s="21">
        <v>24</v>
      </c>
      <c r="G41" s="53">
        <v>202</v>
      </c>
      <c r="H41" s="54">
        <v>11264</v>
      </c>
      <c r="I41" s="55">
        <v>192</v>
      </c>
      <c r="J41" s="56">
        <v>11105</v>
      </c>
    </row>
    <row r="42" spans="2:10" ht="15">
      <c r="B42" s="52" t="s">
        <v>178</v>
      </c>
      <c r="C42" s="22">
        <v>2</v>
      </c>
      <c r="D42" s="21">
        <v>48</v>
      </c>
      <c r="E42" s="214" t="s">
        <v>140</v>
      </c>
      <c r="F42" s="21">
        <v>62</v>
      </c>
      <c r="G42" s="53">
        <v>1064</v>
      </c>
      <c r="H42" s="54">
        <v>28223</v>
      </c>
      <c r="I42" s="55">
        <v>1045</v>
      </c>
      <c r="J42" s="56">
        <v>30350</v>
      </c>
    </row>
    <row r="43" spans="2:10" ht="15">
      <c r="B43" s="52" t="s">
        <v>179</v>
      </c>
      <c r="C43" s="46" t="s">
        <v>140</v>
      </c>
      <c r="D43" s="21">
        <v>11</v>
      </c>
      <c r="E43" s="216" t="s">
        <v>140</v>
      </c>
      <c r="F43" s="48">
        <v>4</v>
      </c>
      <c r="G43" s="53">
        <v>94</v>
      </c>
      <c r="H43" s="54">
        <v>11269</v>
      </c>
      <c r="I43" s="55">
        <v>34</v>
      </c>
      <c r="J43" s="56">
        <v>4749</v>
      </c>
    </row>
    <row r="44" spans="2:10" ht="15">
      <c r="B44" s="25" t="s">
        <v>8</v>
      </c>
      <c r="C44" s="26">
        <v>11</v>
      </c>
      <c r="D44" s="57">
        <v>498</v>
      </c>
      <c r="E44" s="220">
        <v>3</v>
      </c>
      <c r="F44" s="57">
        <v>386</v>
      </c>
      <c r="G44" s="26">
        <v>4114</v>
      </c>
      <c r="H44" s="57">
        <v>304720</v>
      </c>
      <c r="I44" s="26">
        <v>3283</v>
      </c>
      <c r="J44" s="57">
        <v>249175</v>
      </c>
    </row>
  </sheetData>
  <sheetProtection/>
  <mergeCells count="14">
    <mergeCell ref="B5:B7"/>
    <mergeCell ref="C5:F5"/>
    <mergeCell ref="G5:J5"/>
    <mergeCell ref="C6:D6"/>
    <mergeCell ref="E6:F6"/>
    <mergeCell ref="G6:H6"/>
    <mergeCell ref="I6:J6"/>
    <mergeCell ref="B28:B30"/>
    <mergeCell ref="C28:F28"/>
    <mergeCell ref="G28:J28"/>
    <mergeCell ref="C29:D29"/>
    <mergeCell ref="E29:F29"/>
    <mergeCell ref="G29:H29"/>
    <mergeCell ref="I29:J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B2:J27"/>
  <sheetViews>
    <sheetView zoomScalePageLayoutView="0" workbookViewId="0" topLeftCell="A1">
      <selection activeCell="J34" sqref="J34"/>
    </sheetView>
  </sheetViews>
  <sheetFormatPr defaultColWidth="9.140625" defaultRowHeight="15"/>
  <cols>
    <col min="2" max="2" width="20.140625" style="0" customWidth="1"/>
  </cols>
  <sheetData>
    <row r="2" ht="15">
      <c r="B2" s="14" t="s">
        <v>212</v>
      </c>
    </row>
    <row r="3" spans="2:8" ht="15">
      <c r="B3" s="64" t="s">
        <v>305</v>
      </c>
      <c r="C3" s="2"/>
      <c r="D3" s="2"/>
      <c r="E3" s="2"/>
      <c r="F3" s="4"/>
      <c r="G3" s="4"/>
      <c r="H3" s="2"/>
    </row>
    <row r="4" spans="2:8" ht="15">
      <c r="B4" s="288" t="s">
        <v>48</v>
      </c>
      <c r="C4" s="287" t="s">
        <v>1</v>
      </c>
      <c r="D4" s="287" t="s">
        <v>2</v>
      </c>
      <c r="E4" s="287" t="s">
        <v>3</v>
      </c>
      <c r="F4" s="287" t="s">
        <v>251</v>
      </c>
      <c r="G4" s="287" t="s">
        <v>121</v>
      </c>
      <c r="H4" s="2"/>
    </row>
    <row r="5" spans="2:8" ht="15">
      <c r="B5" s="290"/>
      <c r="C5" s="287"/>
      <c r="D5" s="287"/>
      <c r="E5" s="287"/>
      <c r="F5" s="287"/>
      <c r="G5" s="287"/>
      <c r="H5" s="2"/>
    </row>
    <row r="6" spans="2:10" ht="15">
      <c r="B6" s="58" t="s">
        <v>6</v>
      </c>
      <c r="C6" s="59">
        <v>7815</v>
      </c>
      <c r="D6" s="60">
        <v>104</v>
      </c>
      <c r="E6" s="59">
        <v>10848</v>
      </c>
      <c r="F6" s="61">
        <v>1.33</v>
      </c>
      <c r="G6" s="62">
        <v>138.81</v>
      </c>
      <c r="H6" s="13"/>
      <c r="I6" s="9"/>
      <c r="J6" s="1"/>
    </row>
    <row r="7" spans="2:10" ht="15">
      <c r="B7" s="58" t="s">
        <v>49</v>
      </c>
      <c r="C7" s="59">
        <v>809</v>
      </c>
      <c r="D7" s="60">
        <v>34</v>
      </c>
      <c r="E7" s="59">
        <v>1369</v>
      </c>
      <c r="F7" s="61">
        <v>4.2</v>
      </c>
      <c r="G7" s="62">
        <v>169.22</v>
      </c>
      <c r="H7" s="13"/>
      <c r="I7" s="9"/>
      <c r="J7" s="1"/>
    </row>
    <row r="8" spans="2:10" ht="15">
      <c r="B8" s="58" t="s">
        <v>50</v>
      </c>
      <c r="C8" s="59">
        <v>2281</v>
      </c>
      <c r="D8" s="60">
        <v>109</v>
      </c>
      <c r="E8" s="59">
        <v>3575</v>
      </c>
      <c r="F8" s="61">
        <v>4.78</v>
      </c>
      <c r="G8" s="62">
        <v>156.73</v>
      </c>
      <c r="H8" s="13"/>
      <c r="I8" s="9"/>
      <c r="J8" s="1"/>
    </row>
    <row r="9" spans="2:10" ht="15">
      <c r="B9" s="25" t="s">
        <v>8</v>
      </c>
      <c r="C9" s="57">
        <v>10905</v>
      </c>
      <c r="D9" s="57">
        <v>247</v>
      </c>
      <c r="E9" s="57">
        <v>15792</v>
      </c>
      <c r="F9" s="63">
        <v>2.27</v>
      </c>
      <c r="G9" s="63">
        <v>144.81</v>
      </c>
      <c r="H9" s="13"/>
      <c r="I9" s="9"/>
      <c r="J9" s="1"/>
    </row>
    <row r="10" spans="2:9" ht="15">
      <c r="B10" s="162" t="s">
        <v>187</v>
      </c>
      <c r="C10" s="2"/>
      <c r="D10" s="2"/>
      <c r="E10" s="2"/>
      <c r="F10" s="4"/>
      <c r="G10" s="4"/>
      <c r="H10" s="2"/>
      <c r="I10" s="2"/>
    </row>
    <row r="11" spans="2:9" ht="15">
      <c r="B11" s="162" t="s">
        <v>193</v>
      </c>
      <c r="C11" s="17"/>
      <c r="D11" s="17"/>
      <c r="E11" s="17"/>
      <c r="F11" s="163"/>
      <c r="G11" s="163"/>
      <c r="H11" s="17"/>
      <c r="I11" s="17"/>
    </row>
    <row r="12" spans="2:9" ht="15">
      <c r="B12" s="162" t="s">
        <v>188</v>
      </c>
      <c r="C12" s="17"/>
      <c r="D12" s="17"/>
      <c r="E12" s="17"/>
      <c r="F12" s="163"/>
      <c r="G12" s="163"/>
      <c r="H12" s="17"/>
      <c r="I12" s="17"/>
    </row>
    <row r="13" ht="15">
      <c r="C13" s="1"/>
    </row>
    <row r="14" ht="15">
      <c r="C14" s="1"/>
    </row>
    <row r="17" ht="15">
      <c r="B17" s="14" t="s">
        <v>213</v>
      </c>
    </row>
    <row r="18" spans="2:8" ht="15">
      <c r="B18" s="64" t="s">
        <v>305</v>
      </c>
      <c r="C18" s="2"/>
      <c r="D18" s="2"/>
      <c r="E18" s="2"/>
      <c r="F18" s="4"/>
      <c r="G18" s="4"/>
      <c r="H18" s="2"/>
    </row>
    <row r="19" spans="2:8" ht="15">
      <c r="B19" s="288" t="s">
        <v>48</v>
      </c>
      <c r="C19" s="287" t="s">
        <v>1</v>
      </c>
      <c r="D19" s="287" t="s">
        <v>2</v>
      </c>
      <c r="E19" s="287" t="s">
        <v>3</v>
      </c>
      <c r="F19" s="287" t="s">
        <v>251</v>
      </c>
      <c r="G19" s="287" t="s">
        <v>121</v>
      </c>
      <c r="H19" s="2"/>
    </row>
    <row r="20" spans="2:8" ht="15">
      <c r="B20" s="290"/>
      <c r="C20" s="287"/>
      <c r="D20" s="287"/>
      <c r="E20" s="287"/>
      <c r="F20" s="287"/>
      <c r="G20" s="287"/>
      <c r="H20" s="2"/>
    </row>
    <row r="21" spans="2:10" ht="15">
      <c r="B21" s="58" t="s">
        <v>6</v>
      </c>
      <c r="C21" s="59">
        <v>160</v>
      </c>
      <c r="D21" s="175" t="s">
        <v>140</v>
      </c>
      <c r="E21" s="59">
        <v>205</v>
      </c>
      <c r="F21" s="176" t="s">
        <v>140</v>
      </c>
      <c r="G21" s="62">
        <v>128.13</v>
      </c>
      <c r="H21" s="13"/>
      <c r="I21" s="9"/>
      <c r="J21" s="1"/>
    </row>
    <row r="22" spans="2:10" ht="15">
      <c r="B22" s="58" t="s">
        <v>49</v>
      </c>
      <c r="C22" s="59">
        <v>21</v>
      </c>
      <c r="D22" s="175" t="s">
        <v>140</v>
      </c>
      <c r="E22" s="59">
        <v>28</v>
      </c>
      <c r="F22" s="176" t="s">
        <v>140</v>
      </c>
      <c r="G22" s="62">
        <v>133.33</v>
      </c>
      <c r="H22" s="13"/>
      <c r="I22" s="9"/>
      <c r="J22" s="1"/>
    </row>
    <row r="23" spans="2:10" ht="15">
      <c r="B23" s="58" t="s">
        <v>50</v>
      </c>
      <c r="C23" s="59">
        <v>104</v>
      </c>
      <c r="D23" s="60">
        <v>3</v>
      </c>
      <c r="E23" s="59">
        <v>153</v>
      </c>
      <c r="F23" s="61">
        <v>2.88</v>
      </c>
      <c r="G23" s="62">
        <v>147.12</v>
      </c>
      <c r="H23" s="13"/>
      <c r="I23" s="9"/>
      <c r="J23" s="1"/>
    </row>
    <row r="24" spans="2:10" ht="15">
      <c r="B24" s="25" t="s">
        <v>8</v>
      </c>
      <c r="C24" s="57">
        <v>285</v>
      </c>
      <c r="D24" s="57">
        <v>3</v>
      </c>
      <c r="E24" s="57">
        <v>386</v>
      </c>
      <c r="F24" s="63">
        <v>1.05</v>
      </c>
      <c r="G24" s="63">
        <v>135.44</v>
      </c>
      <c r="H24" s="13"/>
      <c r="I24" s="9"/>
      <c r="J24" s="1"/>
    </row>
    <row r="25" spans="2:9" ht="15">
      <c r="B25" s="162" t="s">
        <v>187</v>
      </c>
      <c r="C25" s="2"/>
      <c r="D25" s="2"/>
      <c r="E25" s="2"/>
      <c r="F25" s="4"/>
      <c r="G25" s="4"/>
      <c r="H25" s="2"/>
      <c r="I25" s="2"/>
    </row>
    <row r="26" spans="2:9" ht="15">
      <c r="B26" s="162" t="s">
        <v>193</v>
      </c>
      <c r="C26" s="17"/>
      <c r="D26" s="17"/>
      <c r="E26" s="17"/>
      <c r="F26" s="163"/>
      <c r="G26" s="163"/>
      <c r="H26" s="17"/>
      <c r="I26" s="17"/>
    </row>
    <row r="27" spans="2:9" ht="15">
      <c r="B27" s="162" t="s">
        <v>188</v>
      </c>
      <c r="C27" s="17"/>
      <c r="D27" s="17"/>
      <c r="E27" s="17"/>
      <c r="F27" s="163"/>
      <c r="G27" s="163"/>
      <c r="H27" s="17"/>
      <c r="I27" s="17"/>
    </row>
  </sheetData>
  <sheetProtection/>
  <mergeCells count="12">
    <mergeCell ref="G4:G5"/>
    <mergeCell ref="B19:B20"/>
    <mergeCell ref="C19:C20"/>
    <mergeCell ref="D19:D20"/>
    <mergeCell ref="E19:E20"/>
    <mergeCell ref="F19:F20"/>
    <mergeCell ref="G19:G20"/>
    <mergeCell ref="B4:B5"/>
    <mergeCell ref="C4:C5"/>
    <mergeCell ref="D4:D5"/>
    <mergeCell ref="E4:E5"/>
    <mergeCell ref="F4:F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B3:J28"/>
  <sheetViews>
    <sheetView zoomScalePageLayoutView="0" workbookViewId="0" topLeftCell="A1">
      <selection activeCell="K33" sqref="K33"/>
    </sheetView>
  </sheetViews>
  <sheetFormatPr defaultColWidth="9.140625" defaultRowHeight="15"/>
  <cols>
    <col min="2" max="2" width="19.00390625" style="0" customWidth="1"/>
  </cols>
  <sheetData>
    <row r="3" ht="15">
      <c r="B3" s="14" t="s">
        <v>301</v>
      </c>
    </row>
    <row r="4" spans="2:8" ht="15">
      <c r="B4" s="64" t="s">
        <v>269</v>
      </c>
      <c r="C4" s="2"/>
      <c r="D4" s="2"/>
      <c r="E4" s="2"/>
      <c r="F4" s="4"/>
      <c r="G4" s="4"/>
      <c r="H4" s="2"/>
    </row>
    <row r="5" spans="2:8" ht="15">
      <c r="B5" s="288" t="s">
        <v>48</v>
      </c>
      <c r="C5" s="287" t="s">
        <v>1</v>
      </c>
      <c r="D5" s="287" t="s">
        <v>2</v>
      </c>
      <c r="E5" s="287" t="s">
        <v>3</v>
      </c>
      <c r="F5" s="287" t="s">
        <v>251</v>
      </c>
      <c r="G5" s="287" t="s">
        <v>121</v>
      </c>
      <c r="H5" s="2"/>
    </row>
    <row r="6" spans="2:8" ht="15">
      <c r="B6" s="290"/>
      <c r="C6" s="287"/>
      <c r="D6" s="287"/>
      <c r="E6" s="287"/>
      <c r="F6" s="287"/>
      <c r="G6" s="287"/>
      <c r="H6" s="2"/>
    </row>
    <row r="7" spans="2:10" ht="15">
      <c r="B7" s="58" t="s">
        <v>6</v>
      </c>
      <c r="C7" s="59">
        <v>8108</v>
      </c>
      <c r="D7" s="60">
        <v>93</v>
      </c>
      <c r="E7" s="59">
        <v>11472</v>
      </c>
      <c r="F7" s="61">
        <v>1.15</v>
      </c>
      <c r="G7" s="62">
        <v>141.49</v>
      </c>
      <c r="H7" s="13"/>
      <c r="I7" s="9"/>
      <c r="J7" s="1"/>
    </row>
    <row r="8" spans="2:10" ht="15">
      <c r="B8" s="58" t="s">
        <v>49</v>
      </c>
      <c r="C8" s="59">
        <v>796</v>
      </c>
      <c r="D8" s="60">
        <v>30</v>
      </c>
      <c r="E8" s="59">
        <v>1341</v>
      </c>
      <c r="F8" s="61">
        <v>3.77</v>
      </c>
      <c r="G8" s="62">
        <v>168.47</v>
      </c>
      <c r="H8" s="13"/>
      <c r="I8" s="9"/>
      <c r="J8" s="1"/>
    </row>
    <row r="9" spans="2:10" ht="15">
      <c r="B9" s="58" t="s">
        <v>50</v>
      </c>
      <c r="C9" s="59">
        <v>2230</v>
      </c>
      <c r="D9" s="60">
        <v>123</v>
      </c>
      <c r="E9" s="59">
        <v>3465</v>
      </c>
      <c r="F9" s="61">
        <v>5.52</v>
      </c>
      <c r="G9" s="62">
        <v>155.38</v>
      </c>
      <c r="H9" s="13"/>
      <c r="I9" s="9"/>
      <c r="J9" s="1"/>
    </row>
    <row r="10" spans="2:10" ht="15">
      <c r="B10" s="25" t="s">
        <v>8</v>
      </c>
      <c r="C10" s="57">
        <v>11134</v>
      </c>
      <c r="D10" s="57">
        <v>246</v>
      </c>
      <c r="E10" s="57">
        <v>16278</v>
      </c>
      <c r="F10" s="63">
        <v>2.21</v>
      </c>
      <c r="G10" s="63">
        <v>146.2</v>
      </c>
      <c r="H10" s="13"/>
      <c r="I10" s="9"/>
      <c r="J10" s="1"/>
    </row>
    <row r="11" spans="2:9" ht="15">
      <c r="B11" s="162" t="s">
        <v>187</v>
      </c>
      <c r="C11" s="2"/>
      <c r="D11" s="2"/>
      <c r="E11" s="2"/>
      <c r="F11" s="4"/>
      <c r="G11" s="4"/>
      <c r="H11" s="2"/>
      <c r="I11" s="2"/>
    </row>
    <row r="12" spans="2:9" ht="15">
      <c r="B12" s="162" t="s">
        <v>193</v>
      </c>
      <c r="C12" s="17"/>
      <c r="D12" s="17"/>
      <c r="E12" s="17"/>
      <c r="F12" s="163"/>
      <c r="G12" s="163"/>
      <c r="H12" s="17"/>
      <c r="I12" s="17"/>
    </row>
    <row r="13" spans="2:9" ht="15">
      <c r="B13" s="162" t="s">
        <v>188</v>
      </c>
      <c r="C13" s="17"/>
      <c r="D13" s="17"/>
      <c r="E13" s="17"/>
      <c r="F13" s="163"/>
      <c r="G13" s="163"/>
      <c r="H13" s="17"/>
      <c r="I13" s="17"/>
    </row>
    <row r="14" ht="15">
      <c r="C14" s="1"/>
    </row>
    <row r="15" ht="15">
      <c r="C15" s="1"/>
    </row>
    <row r="18" ht="15">
      <c r="B18" s="14" t="s">
        <v>302</v>
      </c>
    </row>
    <row r="19" spans="2:8" ht="15">
      <c r="B19" s="64" t="s">
        <v>269</v>
      </c>
      <c r="C19" s="2"/>
      <c r="D19" s="2"/>
      <c r="E19" s="2"/>
      <c r="F19" s="4"/>
      <c r="G19" s="4"/>
      <c r="H19" s="2"/>
    </row>
    <row r="20" spans="2:8" ht="15">
      <c r="B20" s="288" t="s">
        <v>48</v>
      </c>
      <c r="C20" s="287" t="s">
        <v>1</v>
      </c>
      <c r="D20" s="287" t="s">
        <v>2</v>
      </c>
      <c r="E20" s="287" t="s">
        <v>3</v>
      </c>
      <c r="F20" s="287" t="s">
        <v>251</v>
      </c>
      <c r="G20" s="287" t="s">
        <v>121</v>
      </c>
      <c r="H20" s="2"/>
    </row>
    <row r="21" spans="2:8" ht="15">
      <c r="B21" s="290"/>
      <c r="C21" s="287"/>
      <c r="D21" s="287"/>
      <c r="E21" s="287"/>
      <c r="F21" s="287"/>
      <c r="G21" s="287"/>
      <c r="H21" s="2"/>
    </row>
    <row r="22" spans="2:10" ht="15">
      <c r="B22" s="58" t="s">
        <v>6</v>
      </c>
      <c r="C22" s="59">
        <v>149</v>
      </c>
      <c r="D22" s="60">
        <v>3</v>
      </c>
      <c r="E22" s="59">
        <v>208</v>
      </c>
      <c r="F22" s="61">
        <v>2.01</v>
      </c>
      <c r="G22" s="62">
        <v>139.6</v>
      </c>
      <c r="H22" s="13"/>
      <c r="I22" s="9"/>
      <c r="J22" s="1"/>
    </row>
    <row r="23" spans="2:10" ht="15">
      <c r="B23" s="58" t="s">
        <v>49</v>
      </c>
      <c r="C23" s="59">
        <v>19</v>
      </c>
      <c r="D23" s="175" t="s">
        <v>140</v>
      </c>
      <c r="E23" s="59">
        <v>35</v>
      </c>
      <c r="F23" s="176" t="s">
        <v>140</v>
      </c>
      <c r="G23" s="62">
        <v>184.21</v>
      </c>
      <c r="H23" s="13"/>
      <c r="I23" s="9"/>
      <c r="J23" s="1"/>
    </row>
    <row r="24" spans="2:10" ht="15">
      <c r="B24" s="58" t="s">
        <v>50</v>
      </c>
      <c r="C24" s="59">
        <v>115</v>
      </c>
      <c r="D24" s="60">
        <v>4</v>
      </c>
      <c r="E24" s="59">
        <v>165</v>
      </c>
      <c r="F24" s="61">
        <v>3.48</v>
      </c>
      <c r="G24" s="62">
        <v>143.48</v>
      </c>
      <c r="H24" s="13"/>
      <c r="I24" s="9"/>
      <c r="J24" s="1"/>
    </row>
    <row r="25" spans="2:10" ht="15">
      <c r="B25" s="25" t="s">
        <v>8</v>
      </c>
      <c r="C25" s="57">
        <v>283</v>
      </c>
      <c r="D25" s="57">
        <v>7</v>
      </c>
      <c r="E25" s="57">
        <v>408</v>
      </c>
      <c r="F25" s="63">
        <v>2.47</v>
      </c>
      <c r="G25" s="63">
        <v>144.17</v>
      </c>
      <c r="H25" s="13"/>
      <c r="I25" s="9"/>
      <c r="J25" s="1"/>
    </row>
    <row r="26" spans="2:9" ht="15">
      <c r="B26" s="162" t="s">
        <v>187</v>
      </c>
      <c r="C26" s="2"/>
      <c r="D26" s="2"/>
      <c r="E26" s="2"/>
      <c r="F26" s="4"/>
      <c r="G26" s="4"/>
      <c r="H26" s="2"/>
      <c r="I26" s="2"/>
    </row>
    <row r="27" spans="2:9" ht="15">
      <c r="B27" s="162" t="s">
        <v>193</v>
      </c>
      <c r="C27" s="17"/>
      <c r="D27" s="17"/>
      <c r="E27" s="17"/>
      <c r="F27" s="163"/>
      <c r="G27" s="163"/>
      <c r="H27" s="17"/>
      <c r="I27" s="17"/>
    </row>
    <row r="28" spans="2:9" ht="15">
      <c r="B28" s="162" t="s">
        <v>188</v>
      </c>
      <c r="C28" s="17"/>
      <c r="D28" s="17"/>
      <c r="E28" s="17"/>
      <c r="F28" s="163"/>
      <c r="G28" s="163"/>
      <c r="H28" s="17"/>
      <c r="I28" s="17"/>
    </row>
  </sheetData>
  <sheetProtection/>
  <mergeCells count="12">
    <mergeCell ref="G5:G6"/>
    <mergeCell ref="B20:B21"/>
    <mergeCell ref="C20:C21"/>
    <mergeCell ref="D20:D21"/>
    <mergeCell ref="E20:E21"/>
    <mergeCell ref="F20:F21"/>
    <mergeCell ref="G20:G21"/>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Tavole incidenti stradali Piemonte e Valle d'Aosta_2016</dc:title>
  <dc:subject/>
  <dc:creator>istat</dc:creator>
  <cp:keywords/>
  <dc:description/>
  <cp:lastModifiedBy>RP</cp:lastModifiedBy>
  <dcterms:created xsi:type="dcterms:W3CDTF">2015-10-05T10:20:59Z</dcterms:created>
  <dcterms:modified xsi:type="dcterms:W3CDTF">2017-10-30T10:37:05Z</dcterms:modified>
  <cp:category/>
  <cp:version/>
  <cp:contentType/>
  <cp:contentStatus/>
</cp:coreProperties>
</file>